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3"/>
  </bookViews>
  <sheets>
    <sheet name="Sheet2" sheetId="2" r:id="rId1"/>
    <sheet name="2018_analysis_sheet_match_33" sheetId="1" r:id="rId2"/>
    <sheet name="RankbyPoints" sheetId="3" r:id="rId3"/>
    <sheet name="MatchWisePoints" sheetId="4" r:id="rId4"/>
  </sheets>
  <externalReferences>
    <externalReference r:id="rId5"/>
  </externalReferences>
  <definedNames>
    <definedName name="_xlnm._FilterDatabase" localSheetId="1" hidden="1">'2018_analysis_sheet_match_33'!$A$1:$AM$727</definedName>
    <definedName name="_xlnm._FilterDatabase" localSheetId="3" hidden="1">MatchWisePoints!$A$1:$I$727</definedName>
    <definedName name="_xlnm._FilterDatabase" localSheetId="2" hidden="1">RankbyPoints!$A$1:$L$133</definedName>
  </definedNames>
  <calcPr calcId="144525"/>
  <pivotCaches>
    <pivotCache cacheId="13" r:id="rId6"/>
  </pivotCaches>
</workbook>
</file>

<file path=xl/calcChain.xml><?xml version="1.0" encoding="utf-8"?>
<calcChain xmlns="http://schemas.openxmlformats.org/spreadsheetml/2006/main">
  <c r="L6" i="3" l="1"/>
  <c r="L9" i="3"/>
  <c r="L14" i="3"/>
  <c r="L15" i="3"/>
  <c r="L19" i="3"/>
  <c r="L22" i="3"/>
  <c r="L26" i="3"/>
  <c r="L27" i="3"/>
  <c r="L34" i="3"/>
  <c r="L39" i="3"/>
  <c r="L41" i="3"/>
  <c r="L42" i="3"/>
  <c r="L47" i="3"/>
  <c r="L50" i="3"/>
  <c r="L57" i="3"/>
  <c r="L63" i="3"/>
  <c r="L66" i="3"/>
  <c r="L67" i="3"/>
  <c r="L70" i="3"/>
  <c r="L74" i="3"/>
  <c r="L77" i="3"/>
  <c r="L78" i="3"/>
  <c r="L79" i="3"/>
  <c r="L82" i="3"/>
  <c r="L86" i="3"/>
  <c r="L90" i="3"/>
  <c r="L91" i="3"/>
  <c r="L97" i="3"/>
  <c r="L99" i="3"/>
  <c r="L101" i="3"/>
  <c r="L103" i="3"/>
  <c r="L107" i="3"/>
  <c r="L109" i="3"/>
  <c r="L110" i="3"/>
  <c r="L114" i="3"/>
  <c r="L115" i="3"/>
  <c r="L118" i="3"/>
  <c r="L122" i="3"/>
  <c r="L123" i="3"/>
  <c r="L126" i="3"/>
  <c r="L130" i="3"/>
  <c r="L133" i="3"/>
  <c r="B13" i="3"/>
  <c r="C13" i="3" s="1"/>
  <c r="L13" i="3" s="1"/>
  <c r="B39" i="3"/>
  <c r="C39" i="3" s="1"/>
  <c r="B129" i="3"/>
  <c r="C129" i="3" s="1"/>
  <c r="L129" i="3" s="1"/>
  <c r="B102" i="3"/>
  <c r="C102" i="3" s="1"/>
  <c r="L102" i="3" s="1"/>
  <c r="B5" i="3"/>
  <c r="C5" i="3" s="1"/>
  <c r="L5" i="3" s="1"/>
  <c r="B77" i="3"/>
  <c r="C77" i="3" s="1"/>
  <c r="B14" i="3"/>
  <c r="C14" i="3" s="1"/>
  <c r="B31" i="3"/>
  <c r="C31" i="3" s="1"/>
  <c r="L31" i="3" s="1"/>
  <c r="B51" i="3"/>
  <c r="C51" i="3" s="1"/>
  <c r="L51" i="3" s="1"/>
  <c r="B79" i="3"/>
  <c r="C79" i="3" s="1"/>
  <c r="B104" i="3"/>
  <c r="C104" i="3" s="1"/>
  <c r="L104" i="3" s="1"/>
  <c r="B87" i="3"/>
  <c r="C87" i="3" s="1"/>
  <c r="L87" i="3" s="1"/>
  <c r="B81" i="3"/>
  <c r="C81" i="3" s="1"/>
  <c r="L81" i="3" s="1"/>
  <c r="B115" i="3"/>
  <c r="C115" i="3" s="1"/>
  <c r="B85" i="3"/>
  <c r="C85" i="3" s="1"/>
  <c r="L85" i="3" s="1"/>
  <c r="B46" i="3"/>
  <c r="C46" i="3" s="1"/>
  <c r="L46" i="3" s="1"/>
  <c r="B60" i="3"/>
  <c r="C60" i="3" s="1"/>
  <c r="L60" i="3" s="1"/>
  <c r="B70" i="3"/>
  <c r="C70" i="3" s="1"/>
  <c r="B68" i="3"/>
  <c r="C68" i="3" s="1"/>
  <c r="L68" i="3" s="1"/>
  <c r="B25" i="3"/>
  <c r="C25" i="3" s="1"/>
  <c r="L25" i="3" s="1"/>
  <c r="B120" i="3"/>
  <c r="C120" i="3" s="1"/>
  <c r="L120" i="3" s="1"/>
  <c r="B32" i="3"/>
  <c r="C32" i="3" s="1"/>
  <c r="L32" i="3" s="1"/>
  <c r="B72" i="3"/>
  <c r="C72" i="3" s="1"/>
  <c r="L72" i="3" s="1"/>
  <c r="B58" i="3"/>
  <c r="C58" i="3" s="1"/>
  <c r="L58" i="3" s="1"/>
  <c r="B92" i="3"/>
  <c r="C92" i="3" s="1"/>
  <c r="L92" i="3" s="1"/>
  <c r="B88" i="3"/>
  <c r="C88" i="3" s="1"/>
  <c r="L88" i="3" s="1"/>
  <c r="B103" i="3"/>
  <c r="C103" i="3" s="1"/>
  <c r="B83" i="3"/>
  <c r="C83" i="3" s="1"/>
  <c r="L83" i="3" s="1"/>
  <c r="B71" i="3"/>
  <c r="C71" i="3" s="1"/>
  <c r="L71" i="3" s="1"/>
  <c r="B101" i="3"/>
  <c r="C101" i="3" s="1"/>
  <c r="B63" i="3"/>
  <c r="C63" i="3" s="1"/>
  <c r="B94" i="3"/>
  <c r="C94" i="3" s="1"/>
  <c r="L94" i="3" s="1"/>
  <c r="B90" i="3"/>
  <c r="C90" i="3" s="1"/>
  <c r="B12" i="3"/>
  <c r="C12" i="3" s="1"/>
  <c r="L12" i="3" s="1"/>
  <c r="B17" i="3"/>
  <c r="C17" i="3" s="1"/>
  <c r="L17" i="3" s="1"/>
  <c r="B40" i="3"/>
  <c r="C40" i="3" s="1"/>
  <c r="L40" i="3" s="1"/>
  <c r="B96" i="3"/>
  <c r="C96" i="3" s="1"/>
  <c r="L96" i="3" s="1"/>
  <c r="B91" i="3"/>
  <c r="C91" i="3" s="1"/>
  <c r="B29" i="3"/>
  <c r="C29" i="3" s="1"/>
  <c r="L29" i="3" s="1"/>
  <c r="B73" i="3"/>
  <c r="C73" i="3" s="1"/>
  <c r="L73" i="3" s="1"/>
  <c r="B7" i="3"/>
  <c r="C7" i="3" s="1"/>
  <c r="L7" i="3" s="1"/>
  <c r="B122" i="3"/>
  <c r="C122" i="3" s="1"/>
  <c r="B123" i="3"/>
  <c r="C123" i="3" s="1"/>
  <c r="B65" i="3"/>
  <c r="C65" i="3" s="1"/>
  <c r="L65" i="3" s="1"/>
  <c r="B118" i="3"/>
  <c r="C118" i="3" s="1"/>
  <c r="B47" i="3"/>
  <c r="C47" i="3" s="1"/>
  <c r="B69" i="3"/>
  <c r="C69" i="3" s="1"/>
  <c r="L69" i="3" s="1"/>
  <c r="B30" i="3"/>
  <c r="C30" i="3" s="1"/>
  <c r="L30" i="3" s="1"/>
  <c r="B61" i="3"/>
  <c r="C61" i="3" s="1"/>
  <c r="L61" i="3" s="1"/>
  <c r="B57" i="3"/>
  <c r="C57" i="3" s="1"/>
  <c r="B33" i="3"/>
  <c r="C33" i="3" s="1"/>
  <c r="L33" i="3" s="1"/>
  <c r="B127" i="3"/>
  <c r="C127" i="3" s="1"/>
  <c r="L127" i="3" s="1"/>
  <c r="B8" i="3"/>
  <c r="C8" i="3" s="1"/>
  <c r="L8" i="3" s="1"/>
  <c r="B99" i="3"/>
  <c r="C99" i="3" s="1"/>
  <c r="B34" i="3"/>
  <c r="C34" i="3" s="1"/>
  <c r="B117" i="3"/>
  <c r="C117" i="3" s="1"/>
  <c r="L117" i="3" s="1"/>
  <c r="B86" i="3"/>
  <c r="C86" i="3" s="1"/>
  <c r="B109" i="3"/>
  <c r="C109" i="3" s="1"/>
  <c r="B37" i="3"/>
  <c r="C37" i="3" s="1"/>
  <c r="L37" i="3" s="1"/>
  <c r="B10" i="3"/>
  <c r="C10" i="3" s="1"/>
  <c r="L10" i="3" s="1"/>
  <c r="B53" i="3"/>
  <c r="C53" i="3" s="1"/>
  <c r="L53" i="3" s="1"/>
  <c r="B107" i="3"/>
  <c r="C107" i="3" s="1"/>
  <c r="B89" i="3"/>
  <c r="C89" i="3" s="1"/>
  <c r="L89" i="3" s="1"/>
  <c r="B18" i="3"/>
  <c r="C18" i="3" s="1"/>
  <c r="L18" i="3" s="1"/>
  <c r="B112" i="3"/>
  <c r="C112" i="3" s="1"/>
  <c r="L112" i="3" s="1"/>
  <c r="B126" i="3"/>
  <c r="C126" i="3" s="1"/>
  <c r="B105" i="3"/>
  <c r="C105" i="3" s="1"/>
  <c r="L105" i="3" s="1"/>
  <c r="B38" i="3"/>
  <c r="C38" i="3" s="1"/>
  <c r="L38" i="3" s="1"/>
  <c r="B49" i="3"/>
  <c r="C49" i="3" s="1"/>
  <c r="L49" i="3" s="1"/>
  <c r="B133" i="3"/>
  <c r="C133" i="3" s="1"/>
  <c r="B110" i="3"/>
  <c r="C110" i="3" s="1"/>
  <c r="B128" i="3"/>
  <c r="C128" i="3" s="1"/>
  <c r="L128" i="3" s="1"/>
  <c r="B76" i="3"/>
  <c r="C76" i="3" s="1"/>
  <c r="L76" i="3" s="1"/>
  <c r="B28" i="3"/>
  <c r="C28" i="3" s="1"/>
  <c r="L28" i="3" s="1"/>
  <c r="B100" i="3"/>
  <c r="C100" i="3" s="1"/>
  <c r="L100" i="3" s="1"/>
  <c r="B54" i="3"/>
  <c r="C54" i="3" s="1"/>
  <c r="L54" i="3" s="1"/>
  <c r="B113" i="3"/>
  <c r="C113" i="3" s="1"/>
  <c r="L113" i="3" s="1"/>
  <c r="B97" i="3"/>
  <c r="C97" i="3" s="1"/>
  <c r="B74" i="3"/>
  <c r="C74" i="3" s="1"/>
  <c r="B95" i="3"/>
  <c r="C95" i="3" s="1"/>
  <c r="L95" i="3" s="1"/>
  <c r="B6" i="3"/>
  <c r="C6" i="3" s="1"/>
  <c r="B41" i="3"/>
  <c r="C41" i="3" s="1"/>
  <c r="B121" i="3"/>
  <c r="C121" i="3" s="1"/>
  <c r="L121" i="3" s="1"/>
  <c r="B108" i="3"/>
  <c r="C108" i="3" s="1"/>
  <c r="L108" i="3" s="1"/>
  <c r="B59" i="3"/>
  <c r="C59" i="3" s="1"/>
  <c r="L59" i="3" s="1"/>
  <c r="B22" i="3"/>
  <c r="C22" i="3" s="1"/>
  <c r="B130" i="3"/>
  <c r="C130" i="3" s="1"/>
  <c r="B48" i="3"/>
  <c r="C48" i="3" s="1"/>
  <c r="L48" i="3" s="1"/>
  <c r="B125" i="3"/>
  <c r="C125" i="3" s="1"/>
  <c r="L125" i="3" s="1"/>
  <c r="B64" i="3"/>
  <c r="C64" i="3" s="1"/>
  <c r="L64" i="3" s="1"/>
  <c r="B23" i="3"/>
  <c r="C23" i="3" s="1"/>
  <c r="L23" i="3" s="1"/>
  <c r="B44" i="3"/>
  <c r="C44" i="3" s="1"/>
  <c r="L44" i="3" s="1"/>
  <c r="B84" i="3"/>
  <c r="C84" i="3" s="1"/>
  <c r="L84" i="3" s="1"/>
  <c r="B19" i="3"/>
  <c r="C19" i="3" s="1"/>
  <c r="B43" i="3"/>
  <c r="C43" i="3" s="1"/>
  <c r="L43" i="3" s="1"/>
  <c r="B45" i="3"/>
  <c r="C45" i="3" s="1"/>
  <c r="L45" i="3" s="1"/>
  <c r="B132" i="3"/>
  <c r="C132" i="3" s="1"/>
  <c r="L132" i="3" s="1"/>
  <c r="B116" i="3"/>
  <c r="C116" i="3" s="1"/>
  <c r="L116" i="3" s="1"/>
  <c r="B4" i="3"/>
  <c r="C4" i="3" s="1"/>
  <c r="L4" i="3" s="1"/>
  <c r="B35" i="3"/>
  <c r="C35" i="3" s="1"/>
  <c r="L35" i="3" s="1"/>
  <c r="B36" i="3"/>
  <c r="C36" i="3" s="1"/>
  <c r="L36" i="3" s="1"/>
  <c r="B78" i="3"/>
  <c r="C78" i="3" s="1"/>
  <c r="B56" i="3"/>
  <c r="C56" i="3" s="1"/>
  <c r="L56" i="3" s="1"/>
  <c r="B20" i="3"/>
  <c r="C20" i="3" s="1"/>
  <c r="L20" i="3" s="1"/>
  <c r="B119" i="3"/>
  <c r="C119" i="3" s="1"/>
  <c r="L119" i="3" s="1"/>
  <c r="B114" i="3"/>
  <c r="C114" i="3" s="1"/>
  <c r="B16" i="3"/>
  <c r="C16" i="3" s="1"/>
  <c r="L16" i="3" s="1"/>
  <c r="B2" i="3"/>
  <c r="C2" i="3" s="1"/>
  <c r="L2" i="3" s="1"/>
  <c r="B55" i="3"/>
  <c r="C55" i="3" s="1"/>
  <c r="L55" i="3" s="1"/>
  <c r="B52" i="3"/>
  <c r="C52" i="3" s="1"/>
  <c r="L52" i="3" s="1"/>
  <c r="B82" i="3"/>
  <c r="C82" i="3" s="1"/>
  <c r="B62" i="3"/>
  <c r="C62" i="3" s="1"/>
  <c r="L62" i="3" s="1"/>
  <c r="B11" i="3"/>
  <c r="C11" i="3" s="1"/>
  <c r="L11" i="3" s="1"/>
  <c r="B67" i="3"/>
  <c r="C67" i="3" s="1"/>
  <c r="B26" i="3"/>
  <c r="C26" i="3" s="1"/>
  <c r="B131" i="3"/>
  <c r="C131" i="3" s="1"/>
  <c r="L131" i="3" s="1"/>
  <c r="B3" i="3"/>
  <c r="C3" i="3" s="1"/>
  <c r="L3" i="3" s="1"/>
  <c r="B27" i="3"/>
  <c r="C27" i="3" s="1"/>
  <c r="B21" i="3"/>
  <c r="C21" i="3" s="1"/>
  <c r="L21" i="3" s="1"/>
  <c r="B98" i="3"/>
  <c r="C98" i="3" s="1"/>
  <c r="L98" i="3" s="1"/>
  <c r="B93" i="3"/>
  <c r="C93" i="3" s="1"/>
  <c r="L93" i="3" s="1"/>
  <c r="B15" i="3"/>
  <c r="C15" i="3" s="1"/>
  <c r="B24" i="3"/>
  <c r="C24" i="3" s="1"/>
  <c r="L24" i="3" s="1"/>
  <c r="B75" i="3"/>
  <c r="C75" i="3" s="1"/>
  <c r="L75" i="3" s="1"/>
  <c r="B111" i="3"/>
  <c r="C111" i="3" s="1"/>
  <c r="L111" i="3" s="1"/>
  <c r="B9" i="3"/>
  <c r="C9" i="3" s="1"/>
  <c r="B66" i="3"/>
  <c r="C66" i="3" s="1"/>
  <c r="B80" i="3"/>
  <c r="C80" i="3" s="1"/>
  <c r="L80" i="3" s="1"/>
  <c r="B50" i="3"/>
  <c r="C50" i="3" s="1"/>
  <c r="B124" i="3"/>
  <c r="C124" i="3" s="1"/>
  <c r="L124" i="3" s="1"/>
  <c r="B42" i="3"/>
  <c r="C42" i="3" s="1"/>
  <c r="B106" i="3"/>
  <c r="C106" i="3" s="1"/>
  <c r="L106" i="3" s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2" i="1"/>
  <c r="AF727" i="1"/>
  <c r="AE727" i="1"/>
  <c r="AD727" i="1"/>
  <c r="AC727" i="1"/>
  <c r="AI727" i="1" s="1"/>
  <c r="AF726" i="1"/>
  <c r="AE726" i="1"/>
  <c r="AD726" i="1"/>
  <c r="AC726" i="1"/>
  <c r="AF725" i="1"/>
  <c r="AE725" i="1"/>
  <c r="AD725" i="1"/>
  <c r="AC725" i="1"/>
  <c r="AI725" i="1" s="1"/>
  <c r="AF724" i="1"/>
  <c r="AE724" i="1"/>
  <c r="AD724" i="1"/>
  <c r="AC724" i="1"/>
  <c r="AI724" i="1" s="1"/>
  <c r="AF723" i="1"/>
  <c r="AE723" i="1"/>
  <c r="AD723" i="1"/>
  <c r="AC723" i="1"/>
  <c r="AI723" i="1" s="1"/>
  <c r="AF722" i="1"/>
  <c r="AE722" i="1"/>
  <c r="AD722" i="1"/>
  <c r="AC722" i="1"/>
  <c r="AF721" i="1"/>
  <c r="AE721" i="1"/>
  <c r="AD721" i="1"/>
  <c r="AC721" i="1"/>
  <c r="AI721" i="1" s="1"/>
  <c r="AF720" i="1"/>
  <c r="AE720" i="1"/>
  <c r="AD720" i="1"/>
  <c r="AC720" i="1"/>
  <c r="AI720" i="1" s="1"/>
  <c r="AF719" i="1"/>
  <c r="AE719" i="1"/>
  <c r="AD719" i="1"/>
  <c r="AC719" i="1"/>
  <c r="AF718" i="1"/>
  <c r="AE718" i="1"/>
  <c r="AD718" i="1"/>
  <c r="AC718" i="1"/>
  <c r="AF717" i="1"/>
  <c r="AE717" i="1"/>
  <c r="AD717" i="1"/>
  <c r="AC717" i="1"/>
  <c r="AI717" i="1" s="1"/>
  <c r="AF716" i="1"/>
  <c r="AE716" i="1"/>
  <c r="AD716" i="1"/>
  <c r="AC716" i="1"/>
  <c r="AI716" i="1" s="1"/>
  <c r="AF715" i="1"/>
  <c r="AE715" i="1"/>
  <c r="AD715" i="1"/>
  <c r="AC715" i="1"/>
  <c r="AI715" i="1" s="1"/>
  <c r="AF714" i="1"/>
  <c r="AE714" i="1"/>
  <c r="AD714" i="1"/>
  <c r="AC714" i="1"/>
  <c r="AI714" i="1" s="1"/>
  <c r="AF713" i="1"/>
  <c r="AE713" i="1"/>
  <c r="AD713" i="1"/>
  <c r="AC713" i="1"/>
  <c r="AI713" i="1" s="1"/>
  <c r="AF712" i="1"/>
  <c r="AE712" i="1"/>
  <c r="AD712" i="1"/>
  <c r="AC712" i="1"/>
  <c r="AI712" i="1" s="1"/>
  <c r="AF711" i="1"/>
  <c r="AE711" i="1"/>
  <c r="AD711" i="1"/>
  <c r="AC711" i="1"/>
  <c r="AI711" i="1" s="1"/>
  <c r="AF710" i="1"/>
  <c r="AE710" i="1"/>
  <c r="AD710" i="1"/>
  <c r="AC710" i="1"/>
  <c r="AF709" i="1"/>
  <c r="AE709" i="1"/>
  <c r="AD709" i="1"/>
  <c r="AC709" i="1"/>
  <c r="AI709" i="1" s="1"/>
  <c r="AF708" i="1"/>
  <c r="AE708" i="1"/>
  <c r="AD708" i="1"/>
  <c r="AC708" i="1"/>
  <c r="AF707" i="1"/>
  <c r="AE707" i="1"/>
  <c r="AD707" i="1"/>
  <c r="AC707" i="1"/>
  <c r="AF706" i="1"/>
  <c r="AE706" i="1"/>
  <c r="AD706" i="1"/>
  <c r="AC706" i="1"/>
  <c r="AF705" i="1"/>
  <c r="AE705" i="1"/>
  <c r="AD705" i="1"/>
  <c r="AC705" i="1"/>
  <c r="AF704" i="1"/>
  <c r="AE704" i="1"/>
  <c r="AD704" i="1"/>
  <c r="AC704" i="1"/>
  <c r="AI704" i="1" s="1"/>
  <c r="AF703" i="1"/>
  <c r="AE703" i="1"/>
  <c r="AD703" i="1"/>
  <c r="AC703" i="1"/>
  <c r="AI703" i="1" s="1"/>
  <c r="AF702" i="1"/>
  <c r="AE702" i="1"/>
  <c r="AD702" i="1"/>
  <c r="AC702" i="1"/>
  <c r="AF701" i="1"/>
  <c r="AE701" i="1"/>
  <c r="AD701" i="1"/>
  <c r="AC701" i="1"/>
  <c r="AI701" i="1" s="1"/>
  <c r="AF700" i="1"/>
  <c r="AE700" i="1"/>
  <c r="AD700" i="1"/>
  <c r="AC700" i="1"/>
  <c r="AI700" i="1" s="1"/>
  <c r="AF699" i="1"/>
  <c r="AE699" i="1"/>
  <c r="AD699" i="1"/>
  <c r="AC699" i="1"/>
  <c r="AI699" i="1" s="1"/>
  <c r="AF698" i="1"/>
  <c r="AE698" i="1"/>
  <c r="AD698" i="1"/>
  <c r="AC698" i="1"/>
  <c r="AI698" i="1" s="1"/>
  <c r="AF697" i="1"/>
  <c r="AE697" i="1"/>
  <c r="AD697" i="1"/>
  <c r="AC697" i="1"/>
  <c r="AI697" i="1" s="1"/>
  <c r="AF696" i="1"/>
  <c r="AE696" i="1"/>
  <c r="AD696" i="1"/>
  <c r="AC696" i="1"/>
  <c r="AI696" i="1" s="1"/>
  <c r="AF695" i="1"/>
  <c r="AE695" i="1"/>
  <c r="AD695" i="1"/>
  <c r="AC695" i="1"/>
  <c r="AI695" i="1" s="1"/>
  <c r="AF694" i="1"/>
  <c r="AE694" i="1"/>
  <c r="AD694" i="1"/>
  <c r="AC694" i="1"/>
  <c r="AF693" i="1"/>
  <c r="AE693" i="1"/>
  <c r="AD693" i="1"/>
  <c r="AC693" i="1"/>
  <c r="AI693" i="1" s="1"/>
  <c r="AF692" i="1"/>
  <c r="AE692" i="1"/>
  <c r="AD692" i="1"/>
  <c r="AC692" i="1"/>
  <c r="AF691" i="1"/>
  <c r="AE691" i="1"/>
  <c r="AD691" i="1"/>
  <c r="AC691" i="1"/>
  <c r="AF690" i="1"/>
  <c r="AE690" i="1"/>
  <c r="AD690" i="1"/>
  <c r="AC690" i="1"/>
  <c r="AF689" i="1"/>
  <c r="AE689" i="1"/>
  <c r="AD689" i="1"/>
  <c r="AC689" i="1"/>
  <c r="AI689" i="1" s="1"/>
  <c r="AF688" i="1"/>
  <c r="AE688" i="1"/>
  <c r="AD688" i="1"/>
  <c r="AC688" i="1"/>
  <c r="AI688" i="1" s="1"/>
  <c r="AF687" i="1"/>
  <c r="AE687" i="1"/>
  <c r="AD687" i="1"/>
  <c r="AC687" i="1"/>
  <c r="AF686" i="1"/>
  <c r="AE686" i="1"/>
  <c r="AD686" i="1"/>
  <c r="AC686" i="1"/>
  <c r="AF685" i="1"/>
  <c r="AE685" i="1"/>
  <c r="AD685" i="1"/>
  <c r="AC685" i="1"/>
  <c r="AF684" i="1"/>
  <c r="AE684" i="1"/>
  <c r="AD684" i="1"/>
  <c r="AC684" i="1"/>
  <c r="AF683" i="1"/>
  <c r="AE683" i="1"/>
  <c r="AD683" i="1"/>
  <c r="AC683" i="1"/>
  <c r="AI683" i="1" s="1"/>
  <c r="AF682" i="1"/>
  <c r="AE682" i="1"/>
  <c r="AD682" i="1"/>
  <c r="AC682" i="1"/>
  <c r="AI682" i="1" s="1"/>
  <c r="AF681" i="1"/>
  <c r="AE681" i="1"/>
  <c r="AD681" i="1"/>
  <c r="AC681" i="1"/>
  <c r="AI681" i="1" s="1"/>
  <c r="AF680" i="1"/>
  <c r="AE680" i="1"/>
  <c r="AD680" i="1"/>
  <c r="AC680" i="1"/>
  <c r="AI680" i="1" s="1"/>
  <c r="AF679" i="1"/>
  <c r="AE679" i="1"/>
  <c r="AD679" i="1"/>
  <c r="AC679" i="1"/>
  <c r="AI679" i="1" s="1"/>
  <c r="AF678" i="1"/>
  <c r="AE678" i="1"/>
  <c r="AD678" i="1"/>
  <c r="AC678" i="1"/>
  <c r="AF677" i="1"/>
  <c r="AE677" i="1"/>
  <c r="AD677" i="1"/>
  <c r="AC677" i="1"/>
  <c r="AI677" i="1" s="1"/>
  <c r="AF676" i="1"/>
  <c r="AE676" i="1"/>
  <c r="AD676" i="1"/>
  <c r="AC676" i="1"/>
  <c r="AF675" i="1"/>
  <c r="AE675" i="1"/>
  <c r="AD675" i="1"/>
  <c r="AC675" i="1"/>
  <c r="AI675" i="1" s="1"/>
  <c r="AF674" i="1"/>
  <c r="AE674" i="1"/>
  <c r="AD674" i="1"/>
  <c r="AC674" i="1"/>
  <c r="AF673" i="1"/>
  <c r="AE673" i="1"/>
  <c r="AD673" i="1"/>
  <c r="AC673" i="1"/>
  <c r="AI673" i="1" s="1"/>
  <c r="AF672" i="1"/>
  <c r="AE672" i="1"/>
  <c r="AD672" i="1"/>
  <c r="AC672" i="1"/>
  <c r="AI672" i="1" s="1"/>
  <c r="AF671" i="1"/>
  <c r="AE671" i="1"/>
  <c r="AD671" i="1"/>
  <c r="AC671" i="1"/>
  <c r="AF670" i="1"/>
  <c r="AE670" i="1"/>
  <c r="AD670" i="1"/>
  <c r="AC670" i="1"/>
  <c r="AF669" i="1"/>
  <c r="AE669" i="1"/>
  <c r="AD669" i="1"/>
  <c r="AC669" i="1"/>
  <c r="AF668" i="1"/>
  <c r="AE668" i="1"/>
  <c r="AD668" i="1"/>
  <c r="AC668" i="1"/>
  <c r="AF667" i="1"/>
  <c r="AE667" i="1"/>
  <c r="AD667" i="1"/>
  <c r="AC667" i="1"/>
  <c r="AI667" i="1" s="1"/>
  <c r="AF666" i="1"/>
  <c r="AE666" i="1"/>
  <c r="AD666" i="1"/>
  <c r="AC666" i="1"/>
  <c r="AI666" i="1" s="1"/>
  <c r="AF665" i="1"/>
  <c r="AE665" i="1"/>
  <c r="AD665" i="1"/>
  <c r="AC665" i="1"/>
  <c r="AI665" i="1" s="1"/>
  <c r="AF664" i="1"/>
  <c r="AE664" i="1"/>
  <c r="AD664" i="1"/>
  <c r="AC664" i="1"/>
  <c r="AI664" i="1" s="1"/>
  <c r="AF663" i="1"/>
  <c r="AE663" i="1"/>
  <c r="AD663" i="1"/>
  <c r="AC663" i="1"/>
  <c r="AI663" i="1" s="1"/>
  <c r="AF662" i="1"/>
  <c r="AE662" i="1"/>
  <c r="AD662" i="1"/>
  <c r="AC662" i="1"/>
  <c r="AF661" i="1"/>
  <c r="AE661" i="1"/>
  <c r="AD661" i="1"/>
  <c r="AC661" i="1"/>
  <c r="AI661" i="1" s="1"/>
  <c r="AF660" i="1"/>
  <c r="AE660" i="1"/>
  <c r="AD660" i="1"/>
  <c r="AC660" i="1"/>
  <c r="AI660" i="1" s="1"/>
  <c r="AF659" i="1"/>
  <c r="AE659" i="1"/>
  <c r="AD659" i="1"/>
  <c r="AC659" i="1"/>
  <c r="AI659" i="1" s="1"/>
  <c r="AF658" i="1"/>
  <c r="AE658" i="1"/>
  <c r="AD658" i="1"/>
  <c r="AC658" i="1"/>
  <c r="AF657" i="1"/>
  <c r="AE657" i="1"/>
  <c r="AD657" i="1"/>
  <c r="AC657" i="1"/>
  <c r="AI657" i="1" s="1"/>
  <c r="AF656" i="1"/>
  <c r="AE656" i="1"/>
  <c r="AD656" i="1"/>
  <c r="AC656" i="1"/>
  <c r="AI656" i="1" s="1"/>
  <c r="AF655" i="1"/>
  <c r="AE655" i="1"/>
  <c r="AD655" i="1"/>
  <c r="AC655" i="1"/>
  <c r="AF654" i="1"/>
  <c r="AE654" i="1"/>
  <c r="AD654" i="1"/>
  <c r="AC654" i="1"/>
  <c r="AF653" i="1"/>
  <c r="AE653" i="1"/>
  <c r="AD653" i="1"/>
  <c r="AC653" i="1"/>
  <c r="AI653" i="1" s="1"/>
  <c r="AF652" i="1"/>
  <c r="AE652" i="1"/>
  <c r="AD652" i="1"/>
  <c r="AC652" i="1"/>
  <c r="AI652" i="1" s="1"/>
  <c r="AF651" i="1"/>
  <c r="AE651" i="1"/>
  <c r="AD651" i="1"/>
  <c r="AC651" i="1"/>
  <c r="AI651" i="1" s="1"/>
  <c r="AF650" i="1"/>
  <c r="AE650" i="1"/>
  <c r="AD650" i="1"/>
  <c r="AC650" i="1"/>
  <c r="AI650" i="1" s="1"/>
  <c r="AF649" i="1"/>
  <c r="AE649" i="1"/>
  <c r="AD649" i="1"/>
  <c r="AC649" i="1"/>
  <c r="AI649" i="1" s="1"/>
  <c r="AF648" i="1"/>
  <c r="AE648" i="1"/>
  <c r="AD648" i="1"/>
  <c r="AC648" i="1"/>
  <c r="AI648" i="1" s="1"/>
  <c r="AF647" i="1"/>
  <c r="AE647" i="1"/>
  <c r="AD647" i="1"/>
  <c r="AC647" i="1"/>
  <c r="AI647" i="1" s="1"/>
  <c r="AF646" i="1"/>
  <c r="AE646" i="1"/>
  <c r="AD646" i="1"/>
  <c r="AC646" i="1"/>
  <c r="AF645" i="1"/>
  <c r="AE645" i="1"/>
  <c r="AD645" i="1"/>
  <c r="AC645" i="1"/>
  <c r="AI645" i="1" s="1"/>
  <c r="AF644" i="1"/>
  <c r="AE644" i="1"/>
  <c r="AD644" i="1"/>
  <c r="AC644" i="1"/>
  <c r="AI644" i="1" s="1"/>
  <c r="AF643" i="1"/>
  <c r="AE643" i="1"/>
  <c r="AD643" i="1"/>
  <c r="AC643" i="1"/>
  <c r="AF642" i="1"/>
  <c r="AE642" i="1"/>
  <c r="AD642" i="1"/>
  <c r="AC642" i="1"/>
  <c r="AF641" i="1"/>
  <c r="AE641" i="1"/>
  <c r="AD641" i="1"/>
  <c r="AC641" i="1"/>
  <c r="AF640" i="1"/>
  <c r="AE640" i="1"/>
  <c r="AD640" i="1"/>
  <c r="AC640" i="1"/>
  <c r="AI640" i="1" s="1"/>
  <c r="AF639" i="1"/>
  <c r="AE639" i="1"/>
  <c r="AD639" i="1"/>
  <c r="AC639" i="1"/>
  <c r="AI639" i="1" s="1"/>
  <c r="AF638" i="1"/>
  <c r="AE638" i="1"/>
  <c r="AD638" i="1"/>
  <c r="AC638" i="1"/>
  <c r="AF637" i="1"/>
  <c r="AE637" i="1"/>
  <c r="AD637" i="1"/>
  <c r="AC637" i="1"/>
  <c r="AI637" i="1" s="1"/>
  <c r="AF636" i="1"/>
  <c r="AE636" i="1"/>
  <c r="AD636" i="1"/>
  <c r="AC636" i="1"/>
  <c r="AI636" i="1" s="1"/>
  <c r="AF635" i="1"/>
  <c r="AE635" i="1"/>
  <c r="AD635" i="1"/>
  <c r="AC635" i="1"/>
  <c r="AI635" i="1" s="1"/>
  <c r="AF634" i="1"/>
  <c r="AE634" i="1"/>
  <c r="AD634" i="1"/>
  <c r="AC634" i="1"/>
  <c r="AI634" i="1" s="1"/>
  <c r="AF633" i="1"/>
  <c r="AE633" i="1"/>
  <c r="AD633" i="1"/>
  <c r="AC633" i="1"/>
  <c r="AI633" i="1" s="1"/>
  <c r="AF632" i="1"/>
  <c r="AE632" i="1"/>
  <c r="AD632" i="1"/>
  <c r="AC632" i="1"/>
  <c r="AI632" i="1" s="1"/>
  <c r="AF631" i="1"/>
  <c r="AE631" i="1"/>
  <c r="AD631" i="1"/>
  <c r="AC631" i="1"/>
  <c r="AI631" i="1" s="1"/>
  <c r="AF630" i="1"/>
  <c r="AE630" i="1"/>
  <c r="AD630" i="1"/>
  <c r="AC630" i="1"/>
  <c r="AF629" i="1"/>
  <c r="AE629" i="1"/>
  <c r="AD629" i="1"/>
  <c r="AC629" i="1"/>
  <c r="AI629" i="1" s="1"/>
  <c r="AF628" i="1"/>
  <c r="AE628" i="1"/>
  <c r="AD628" i="1"/>
  <c r="AC628" i="1"/>
  <c r="AF627" i="1"/>
  <c r="AE627" i="1"/>
  <c r="AD627" i="1"/>
  <c r="AC627" i="1"/>
  <c r="AF626" i="1"/>
  <c r="AE626" i="1"/>
  <c r="AD626" i="1"/>
  <c r="AC626" i="1"/>
  <c r="AF625" i="1"/>
  <c r="AE625" i="1"/>
  <c r="AD625" i="1"/>
  <c r="AC625" i="1"/>
  <c r="AF624" i="1"/>
  <c r="AE624" i="1"/>
  <c r="AD624" i="1"/>
  <c r="AC624" i="1"/>
  <c r="AI624" i="1" s="1"/>
  <c r="AF623" i="1"/>
  <c r="AE623" i="1"/>
  <c r="AD623" i="1"/>
  <c r="AC623" i="1"/>
  <c r="AI623" i="1" s="1"/>
  <c r="AF622" i="1"/>
  <c r="AE622" i="1"/>
  <c r="AD622" i="1"/>
  <c r="AC622" i="1"/>
  <c r="AF621" i="1"/>
  <c r="AE621" i="1"/>
  <c r="AD621" i="1"/>
  <c r="AC621" i="1"/>
  <c r="AF620" i="1"/>
  <c r="AE620" i="1"/>
  <c r="AD620" i="1"/>
  <c r="AC620" i="1"/>
  <c r="AF619" i="1"/>
  <c r="AE619" i="1"/>
  <c r="AD619" i="1"/>
  <c r="AC619" i="1"/>
  <c r="AI619" i="1" s="1"/>
  <c r="AF618" i="1"/>
  <c r="AE618" i="1"/>
  <c r="AD618" i="1"/>
  <c r="AC618" i="1"/>
  <c r="AI618" i="1" s="1"/>
  <c r="AF617" i="1"/>
  <c r="AE617" i="1"/>
  <c r="AD617" i="1"/>
  <c r="AC617" i="1"/>
  <c r="AI617" i="1" s="1"/>
  <c r="AF616" i="1"/>
  <c r="AE616" i="1"/>
  <c r="AD616" i="1"/>
  <c r="AC616" i="1"/>
  <c r="AI616" i="1" s="1"/>
  <c r="AF615" i="1"/>
  <c r="AE615" i="1"/>
  <c r="AD615" i="1"/>
  <c r="AC615" i="1"/>
  <c r="AI615" i="1" s="1"/>
  <c r="AF614" i="1"/>
  <c r="AE614" i="1"/>
  <c r="AD614" i="1"/>
  <c r="AC614" i="1"/>
  <c r="AF613" i="1"/>
  <c r="AE613" i="1"/>
  <c r="AD613" i="1"/>
  <c r="AC613" i="1"/>
  <c r="AI613" i="1" s="1"/>
  <c r="AF612" i="1"/>
  <c r="AE612" i="1"/>
  <c r="AD612" i="1"/>
  <c r="AC612" i="1"/>
  <c r="AF611" i="1"/>
  <c r="AE611" i="1"/>
  <c r="AD611" i="1"/>
  <c r="AC611" i="1"/>
  <c r="AI611" i="1" s="1"/>
  <c r="AF610" i="1"/>
  <c r="AE610" i="1"/>
  <c r="AD610" i="1"/>
  <c r="AC610" i="1"/>
  <c r="AF609" i="1"/>
  <c r="AE609" i="1"/>
  <c r="AD609" i="1"/>
  <c r="AC609" i="1"/>
  <c r="AI609" i="1" s="1"/>
  <c r="AF608" i="1"/>
  <c r="AE608" i="1"/>
  <c r="AD608" i="1"/>
  <c r="AC608" i="1"/>
  <c r="AI608" i="1" s="1"/>
  <c r="AF607" i="1"/>
  <c r="AE607" i="1"/>
  <c r="AD607" i="1"/>
  <c r="AC607" i="1"/>
  <c r="AF606" i="1"/>
  <c r="AE606" i="1"/>
  <c r="AD606" i="1"/>
  <c r="AC606" i="1"/>
  <c r="AF605" i="1"/>
  <c r="AE605" i="1"/>
  <c r="AD605" i="1"/>
  <c r="AC605" i="1"/>
  <c r="AF604" i="1"/>
  <c r="AE604" i="1"/>
  <c r="AD604" i="1"/>
  <c r="AC604" i="1"/>
  <c r="AF603" i="1"/>
  <c r="AE603" i="1"/>
  <c r="AD603" i="1"/>
  <c r="AC603" i="1"/>
  <c r="AI603" i="1" s="1"/>
  <c r="AF602" i="1"/>
  <c r="AE602" i="1"/>
  <c r="AD602" i="1"/>
  <c r="AC602" i="1"/>
  <c r="AI602" i="1" s="1"/>
  <c r="AF601" i="1"/>
  <c r="AE601" i="1"/>
  <c r="AD601" i="1"/>
  <c r="AC601" i="1"/>
  <c r="AI601" i="1" s="1"/>
  <c r="AF600" i="1"/>
  <c r="AE600" i="1"/>
  <c r="AD600" i="1"/>
  <c r="AC600" i="1"/>
  <c r="AI600" i="1" s="1"/>
  <c r="AF599" i="1"/>
  <c r="AE599" i="1"/>
  <c r="AD599" i="1"/>
  <c r="AC599" i="1"/>
  <c r="AI599" i="1" s="1"/>
  <c r="AF598" i="1"/>
  <c r="AE598" i="1"/>
  <c r="AD598" i="1"/>
  <c r="AC598" i="1"/>
  <c r="AF597" i="1"/>
  <c r="AE597" i="1"/>
  <c r="AD597" i="1"/>
  <c r="AC597" i="1"/>
  <c r="AI597" i="1" s="1"/>
  <c r="AF596" i="1"/>
  <c r="AE596" i="1"/>
  <c r="AD596" i="1"/>
  <c r="AC596" i="1"/>
  <c r="AI596" i="1" s="1"/>
  <c r="AF595" i="1"/>
  <c r="AE595" i="1"/>
  <c r="AD595" i="1"/>
  <c r="AC595" i="1"/>
  <c r="AI595" i="1" s="1"/>
  <c r="AF594" i="1"/>
  <c r="AE594" i="1"/>
  <c r="AD594" i="1"/>
  <c r="AC594" i="1"/>
  <c r="AF593" i="1"/>
  <c r="AE593" i="1"/>
  <c r="AD593" i="1"/>
  <c r="AC593" i="1"/>
  <c r="AI593" i="1" s="1"/>
  <c r="AF592" i="1"/>
  <c r="AE592" i="1"/>
  <c r="AD592" i="1"/>
  <c r="AC592" i="1"/>
  <c r="AI592" i="1" s="1"/>
  <c r="AF591" i="1"/>
  <c r="AE591" i="1"/>
  <c r="AD591" i="1"/>
  <c r="AC591" i="1"/>
  <c r="AF590" i="1"/>
  <c r="AE590" i="1"/>
  <c r="AD590" i="1"/>
  <c r="AC590" i="1"/>
  <c r="AF589" i="1"/>
  <c r="AE589" i="1"/>
  <c r="AD589" i="1"/>
  <c r="AC589" i="1"/>
  <c r="AI589" i="1" s="1"/>
  <c r="AF588" i="1"/>
  <c r="AE588" i="1"/>
  <c r="AD588" i="1"/>
  <c r="AC588" i="1"/>
  <c r="AI588" i="1" s="1"/>
  <c r="AF587" i="1"/>
  <c r="AE587" i="1"/>
  <c r="AD587" i="1"/>
  <c r="AC587" i="1"/>
  <c r="AI587" i="1" s="1"/>
  <c r="AF586" i="1"/>
  <c r="AE586" i="1"/>
  <c r="AD586" i="1"/>
  <c r="AC586" i="1"/>
  <c r="AI586" i="1" s="1"/>
  <c r="AF585" i="1"/>
  <c r="AE585" i="1"/>
  <c r="AD585" i="1"/>
  <c r="AC585" i="1"/>
  <c r="AI585" i="1" s="1"/>
  <c r="AF584" i="1"/>
  <c r="AE584" i="1"/>
  <c r="AD584" i="1"/>
  <c r="AC584" i="1"/>
  <c r="AI584" i="1" s="1"/>
  <c r="AF583" i="1"/>
  <c r="AE583" i="1"/>
  <c r="AD583" i="1"/>
  <c r="AC583" i="1"/>
  <c r="AI583" i="1" s="1"/>
  <c r="AF582" i="1"/>
  <c r="AE582" i="1"/>
  <c r="AD582" i="1"/>
  <c r="AC582" i="1"/>
  <c r="AF581" i="1"/>
  <c r="AE581" i="1"/>
  <c r="AD581" i="1"/>
  <c r="AC581" i="1"/>
  <c r="AI581" i="1" s="1"/>
  <c r="AF580" i="1"/>
  <c r="AE580" i="1"/>
  <c r="AD580" i="1"/>
  <c r="AC580" i="1"/>
  <c r="AI580" i="1" s="1"/>
  <c r="AF579" i="1"/>
  <c r="AE579" i="1"/>
  <c r="AD579" i="1"/>
  <c r="AC579" i="1"/>
  <c r="AF578" i="1"/>
  <c r="AE578" i="1"/>
  <c r="AD578" i="1"/>
  <c r="AC578" i="1"/>
  <c r="AF577" i="1"/>
  <c r="AE577" i="1"/>
  <c r="AD577" i="1"/>
  <c r="AC577" i="1"/>
  <c r="AF576" i="1"/>
  <c r="AE576" i="1"/>
  <c r="AD576" i="1"/>
  <c r="AC576" i="1"/>
  <c r="AI576" i="1" s="1"/>
  <c r="AF575" i="1"/>
  <c r="AE575" i="1"/>
  <c r="AD575" i="1"/>
  <c r="AC575" i="1"/>
  <c r="AI575" i="1" s="1"/>
  <c r="AF574" i="1"/>
  <c r="AE574" i="1"/>
  <c r="AD574" i="1"/>
  <c r="AC574" i="1"/>
  <c r="AF573" i="1"/>
  <c r="AE573" i="1"/>
  <c r="AD573" i="1"/>
  <c r="AC573" i="1"/>
  <c r="AI573" i="1" s="1"/>
  <c r="AF572" i="1"/>
  <c r="AE572" i="1"/>
  <c r="AD572" i="1"/>
  <c r="AC572" i="1"/>
  <c r="AI572" i="1" s="1"/>
  <c r="AF571" i="1"/>
  <c r="AE571" i="1"/>
  <c r="AD571" i="1"/>
  <c r="AC571" i="1"/>
  <c r="AI571" i="1" s="1"/>
  <c r="AF570" i="1"/>
  <c r="AE570" i="1"/>
  <c r="AD570" i="1"/>
  <c r="AC570" i="1"/>
  <c r="AI570" i="1" s="1"/>
  <c r="AF569" i="1"/>
  <c r="AE569" i="1"/>
  <c r="AD569" i="1"/>
  <c r="AC569" i="1"/>
  <c r="AI569" i="1" s="1"/>
  <c r="AF568" i="1"/>
  <c r="AE568" i="1"/>
  <c r="AD568" i="1"/>
  <c r="AC568" i="1"/>
  <c r="AI568" i="1" s="1"/>
  <c r="AF567" i="1"/>
  <c r="AE567" i="1"/>
  <c r="AD567" i="1"/>
  <c r="AC567" i="1"/>
  <c r="AI567" i="1" s="1"/>
  <c r="AF566" i="1"/>
  <c r="AE566" i="1"/>
  <c r="AD566" i="1"/>
  <c r="AC566" i="1"/>
  <c r="AF565" i="1"/>
  <c r="AE565" i="1"/>
  <c r="AD565" i="1"/>
  <c r="AC565" i="1"/>
  <c r="AI565" i="1" s="1"/>
  <c r="AF564" i="1"/>
  <c r="AE564" i="1"/>
  <c r="AD564" i="1"/>
  <c r="AC564" i="1"/>
  <c r="AF563" i="1"/>
  <c r="AE563" i="1"/>
  <c r="AD563" i="1"/>
  <c r="AC563" i="1"/>
  <c r="AF562" i="1"/>
  <c r="AE562" i="1"/>
  <c r="AD562" i="1"/>
  <c r="AC562" i="1"/>
  <c r="AF561" i="1"/>
  <c r="AE561" i="1"/>
  <c r="AD561" i="1"/>
  <c r="AC561" i="1"/>
  <c r="AF560" i="1"/>
  <c r="AE560" i="1"/>
  <c r="AD560" i="1"/>
  <c r="AC560" i="1"/>
  <c r="AI560" i="1" s="1"/>
  <c r="AF559" i="1"/>
  <c r="AE559" i="1"/>
  <c r="AD559" i="1"/>
  <c r="AC559" i="1"/>
  <c r="AI559" i="1" s="1"/>
  <c r="AF558" i="1"/>
  <c r="AE558" i="1"/>
  <c r="AD558" i="1"/>
  <c r="AC558" i="1"/>
  <c r="AF557" i="1"/>
  <c r="AE557" i="1"/>
  <c r="AD557" i="1"/>
  <c r="AC557" i="1"/>
  <c r="AF556" i="1"/>
  <c r="AE556" i="1"/>
  <c r="AD556" i="1"/>
  <c r="AC556" i="1"/>
  <c r="AF555" i="1"/>
  <c r="AE555" i="1"/>
  <c r="AD555" i="1"/>
  <c r="AC555" i="1"/>
  <c r="AI555" i="1" s="1"/>
  <c r="AF554" i="1"/>
  <c r="AE554" i="1"/>
  <c r="AD554" i="1"/>
  <c r="AC554" i="1"/>
  <c r="AI554" i="1" s="1"/>
  <c r="AF553" i="1"/>
  <c r="AE553" i="1"/>
  <c r="AD553" i="1"/>
  <c r="AC553" i="1"/>
  <c r="AI553" i="1" s="1"/>
  <c r="AF552" i="1"/>
  <c r="AE552" i="1"/>
  <c r="AD552" i="1"/>
  <c r="AC552" i="1"/>
  <c r="AI552" i="1" s="1"/>
  <c r="AF551" i="1"/>
  <c r="AE551" i="1"/>
  <c r="AD551" i="1"/>
  <c r="AC551" i="1"/>
  <c r="AI551" i="1" s="1"/>
  <c r="AF550" i="1"/>
  <c r="AE550" i="1"/>
  <c r="AD550" i="1"/>
  <c r="AC550" i="1"/>
  <c r="AF549" i="1"/>
  <c r="AE549" i="1"/>
  <c r="AD549" i="1"/>
  <c r="AC549" i="1"/>
  <c r="AI549" i="1" s="1"/>
  <c r="AF548" i="1"/>
  <c r="AE548" i="1"/>
  <c r="AD548" i="1"/>
  <c r="AC548" i="1"/>
  <c r="AF547" i="1"/>
  <c r="AE547" i="1"/>
  <c r="AD547" i="1"/>
  <c r="AC547" i="1"/>
  <c r="AI547" i="1" s="1"/>
  <c r="AF546" i="1"/>
  <c r="AE546" i="1"/>
  <c r="AD546" i="1"/>
  <c r="AC546" i="1"/>
  <c r="AF545" i="1"/>
  <c r="AE545" i="1"/>
  <c r="AD545" i="1"/>
  <c r="AC545" i="1"/>
  <c r="AI545" i="1" s="1"/>
  <c r="AF544" i="1"/>
  <c r="AE544" i="1"/>
  <c r="AD544" i="1"/>
  <c r="AC544" i="1"/>
  <c r="AI544" i="1" s="1"/>
  <c r="AF543" i="1"/>
  <c r="AE543" i="1"/>
  <c r="AD543" i="1"/>
  <c r="AC543" i="1"/>
  <c r="AF542" i="1"/>
  <c r="AE542" i="1"/>
  <c r="AD542" i="1"/>
  <c r="AC542" i="1"/>
  <c r="AF541" i="1"/>
  <c r="AE541" i="1"/>
  <c r="AD541" i="1"/>
  <c r="AC541" i="1"/>
  <c r="AF540" i="1"/>
  <c r="AE540" i="1"/>
  <c r="AD540" i="1"/>
  <c r="AC540" i="1"/>
  <c r="AF539" i="1"/>
  <c r="AE539" i="1"/>
  <c r="AD539" i="1"/>
  <c r="AC539" i="1"/>
  <c r="AI539" i="1" s="1"/>
  <c r="AF538" i="1"/>
  <c r="AE538" i="1"/>
  <c r="AD538" i="1"/>
  <c r="AC538" i="1"/>
  <c r="AI538" i="1" s="1"/>
  <c r="AF537" i="1"/>
  <c r="AE537" i="1"/>
  <c r="AD537" i="1"/>
  <c r="AC537" i="1"/>
  <c r="AI537" i="1" s="1"/>
  <c r="AF536" i="1"/>
  <c r="AE536" i="1"/>
  <c r="AD536" i="1"/>
  <c r="AC536" i="1"/>
  <c r="AI536" i="1" s="1"/>
  <c r="AF535" i="1"/>
  <c r="AE535" i="1"/>
  <c r="AD535" i="1"/>
  <c r="AC535" i="1"/>
  <c r="AI535" i="1" s="1"/>
  <c r="AF534" i="1"/>
  <c r="AE534" i="1"/>
  <c r="AD534" i="1"/>
  <c r="AC534" i="1"/>
  <c r="AF533" i="1"/>
  <c r="AE533" i="1"/>
  <c r="AD533" i="1"/>
  <c r="AC533" i="1"/>
  <c r="AI533" i="1" s="1"/>
  <c r="AF532" i="1"/>
  <c r="AE532" i="1"/>
  <c r="AD532" i="1"/>
  <c r="AC532" i="1"/>
  <c r="AI532" i="1" s="1"/>
  <c r="AF531" i="1"/>
  <c r="AE531" i="1"/>
  <c r="AD531" i="1"/>
  <c r="AC531" i="1"/>
  <c r="AI531" i="1" s="1"/>
  <c r="AF530" i="1"/>
  <c r="AE530" i="1"/>
  <c r="AD530" i="1"/>
  <c r="AC530" i="1"/>
  <c r="AF529" i="1"/>
  <c r="AE529" i="1"/>
  <c r="AD529" i="1"/>
  <c r="AC529" i="1"/>
  <c r="AI529" i="1" s="1"/>
  <c r="AF528" i="1"/>
  <c r="AE528" i="1"/>
  <c r="AD528" i="1"/>
  <c r="AC528" i="1"/>
  <c r="AI528" i="1" s="1"/>
  <c r="AF527" i="1"/>
  <c r="AE527" i="1"/>
  <c r="AD527" i="1"/>
  <c r="AC527" i="1"/>
  <c r="AF526" i="1"/>
  <c r="AE526" i="1"/>
  <c r="AD526" i="1"/>
  <c r="AC526" i="1"/>
  <c r="AF525" i="1"/>
  <c r="AE525" i="1"/>
  <c r="AD525" i="1"/>
  <c r="AC525" i="1"/>
  <c r="AI525" i="1" s="1"/>
  <c r="AF524" i="1"/>
  <c r="AE524" i="1"/>
  <c r="AD524" i="1"/>
  <c r="AC524" i="1"/>
  <c r="AI524" i="1" s="1"/>
  <c r="AF523" i="1"/>
  <c r="AE523" i="1"/>
  <c r="AD523" i="1"/>
  <c r="AC523" i="1"/>
  <c r="AI523" i="1" s="1"/>
  <c r="AF522" i="1"/>
  <c r="AE522" i="1"/>
  <c r="AD522" i="1"/>
  <c r="AC522" i="1"/>
  <c r="AI522" i="1" s="1"/>
  <c r="AF521" i="1"/>
  <c r="AE521" i="1"/>
  <c r="AD521" i="1"/>
  <c r="AC521" i="1"/>
  <c r="AI521" i="1" s="1"/>
  <c r="AF520" i="1"/>
  <c r="AE520" i="1"/>
  <c r="AD520" i="1"/>
  <c r="AC520" i="1"/>
  <c r="AI520" i="1" s="1"/>
  <c r="AF519" i="1"/>
  <c r="AE519" i="1"/>
  <c r="AD519" i="1"/>
  <c r="AC519" i="1"/>
  <c r="AI519" i="1" s="1"/>
  <c r="AF518" i="1"/>
  <c r="AE518" i="1"/>
  <c r="AD518" i="1"/>
  <c r="AC518" i="1"/>
  <c r="AF517" i="1"/>
  <c r="AE517" i="1"/>
  <c r="AD517" i="1"/>
  <c r="AC517" i="1"/>
  <c r="AI517" i="1" s="1"/>
  <c r="AF516" i="1"/>
  <c r="AE516" i="1"/>
  <c r="AD516" i="1"/>
  <c r="AC516" i="1"/>
  <c r="AI516" i="1" s="1"/>
  <c r="AF515" i="1"/>
  <c r="AE515" i="1"/>
  <c r="AD515" i="1"/>
  <c r="AC515" i="1"/>
  <c r="AF514" i="1"/>
  <c r="AE514" i="1"/>
  <c r="AD514" i="1"/>
  <c r="AC514" i="1"/>
  <c r="AF513" i="1"/>
  <c r="AE513" i="1"/>
  <c r="AD513" i="1"/>
  <c r="AC513" i="1"/>
  <c r="AF512" i="1"/>
  <c r="AE512" i="1"/>
  <c r="AD512" i="1"/>
  <c r="AC512" i="1"/>
  <c r="AI512" i="1" s="1"/>
  <c r="AF511" i="1"/>
  <c r="AE511" i="1"/>
  <c r="AD511" i="1"/>
  <c r="AC511" i="1"/>
  <c r="AI511" i="1" s="1"/>
  <c r="AF510" i="1"/>
  <c r="AE510" i="1"/>
  <c r="AD510" i="1"/>
  <c r="AC510" i="1"/>
  <c r="AF509" i="1"/>
  <c r="AE509" i="1"/>
  <c r="AD509" i="1"/>
  <c r="AC509" i="1"/>
  <c r="AI509" i="1" s="1"/>
  <c r="AF508" i="1"/>
  <c r="AE508" i="1"/>
  <c r="AD508" i="1"/>
  <c r="AC508" i="1"/>
  <c r="AI508" i="1" s="1"/>
  <c r="AF507" i="1"/>
  <c r="AE507" i="1"/>
  <c r="AD507" i="1"/>
  <c r="AC507" i="1"/>
  <c r="AI507" i="1" s="1"/>
  <c r="AF506" i="1"/>
  <c r="AE506" i="1"/>
  <c r="AD506" i="1"/>
  <c r="AC506" i="1"/>
  <c r="AI506" i="1" s="1"/>
  <c r="AF505" i="1"/>
  <c r="AE505" i="1"/>
  <c r="AD505" i="1"/>
  <c r="AC505" i="1"/>
  <c r="AI505" i="1" s="1"/>
  <c r="AF504" i="1"/>
  <c r="AE504" i="1"/>
  <c r="AD504" i="1"/>
  <c r="AC504" i="1"/>
  <c r="AI504" i="1" s="1"/>
  <c r="AF503" i="1"/>
  <c r="AE503" i="1"/>
  <c r="AD503" i="1"/>
  <c r="AC503" i="1"/>
  <c r="AI503" i="1" s="1"/>
  <c r="AF502" i="1"/>
  <c r="AE502" i="1"/>
  <c r="AD502" i="1"/>
  <c r="AC502" i="1"/>
  <c r="AF501" i="1"/>
  <c r="AE501" i="1"/>
  <c r="AD501" i="1"/>
  <c r="AC501" i="1"/>
  <c r="AI501" i="1" s="1"/>
  <c r="AF500" i="1"/>
  <c r="AE500" i="1"/>
  <c r="AD500" i="1"/>
  <c r="AC500" i="1"/>
  <c r="AF499" i="1"/>
  <c r="AE499" i="1"/>
  <c r="AD499" i="1"/>
  <c r="AC499" i="1"/>
  <c r="AF498" i="1"/>
  <c r="AE498" i="1"/>
  <c r="AD498" i="1"/>
  <c r="AC498" i="1"/>
  <c r="AF497" i="1"/>
  <c r="AE497" i="1"/>
  <c r="AD497" i="1"/>
  <c r="AC497" i="1"/>
  <c r="AF496" i="1"/>
  <c r="AE496" i="1"/>
  <c r="AD496" i="1"/>
  <c r="AC496" i="1"/>
  <c r="AI496" i="1" s="1"/>
  <c r="AF495" i="1"/>
  <c r="AE495" i="1"/>
  <c r="AD495" i="1"/>
  <c r="AC495" i="1"/>
  <c r="AI495" i="1" s="1"/>
  <c r="AF494" i="1"/>
  <c r="AE494" i="1"/>
  <c r="AD494" i="1"/>
  <c r="AC494" i="1"/>
  <c r="AF493" i="1"/>
  <c r="AE493" i="1"/>
  <c r="AD493" i="1"/>
  <c r="AC493" i="1"/>
  <c r="AF492" i="1"/>
  <c r="AE492" i="1"/>
  <c r="AD492" i="1"/>
  <c r="AC492" i="1"/>
  <c r="AF491" i="1"/>
  <c r="AE491" i="1"/>
  <c r="AD491" i="1"/>
  <c r="AC491" i="1"/>
  <c r="AI491" i="1" s="1"/>
  <c r="AF490" i="1"/>
  <c r="AE490" i="1"/>
  <c r="AD490" i="1"/>
  <c r="AC490" i="1"/>
  <c r="AI490" i="1" s="1"/>
  <c r="AF489" i="1"/>
  <c r="AE489" i="1"/>
  <c r="AD489" i="1"/>
  <c r="AC489" i="1"/>
  <c r="AI489" i="1" s="1"/>
  <c r="AF488" i="1"/>
  <c r="AE488" i="1"/>
  <c r="AD488" i="1"/>
  <c r="AC488" i="1"/>
  <c r="AI488" i="1" s="1"/>
  <c r="AF487" i="1"/>
  <c r="AE487" i="1"/>
  <c r="AD487" i="1"/>
  <c r="AC487" i="1"/>
  <c r="AI487" i="1" s="1"/>
  <c r="AF486" i="1"/>
  <c r="AE486" i="1"/>
  <c r="AD486" i="1"/>
  <c r="AC486" i="1"/>
  <c r="AF485" i="1"/>
  <c r="AE485" i="1"/>
  <c r="AD485" i="1"/>
  <c r="AC485" i="1"/>
  <c r="AI485" i="1" s="1"/>
  <c r="AF484" i="1"/>
  <c r="AE484" i="1"/>
  <c r="AD484" i="1"/>
  <c r="AC484" i="1"/>
  <c r="AF483" i="1"/>
  <c r="AE483" i="1"/>
  <c r="AD483" i="1"/>
  <c r="AC483" i="1"/>
  <c r="AI483" i="1" s="1"/>
  <c r="AF482" i="1"/>
  <c r="AE482" i="1"/>
  <c r="AD482" i="1"/>
  <c r="AC482" i="1"/>
  <c r="AF481" i="1"/>
  <c r="AE481" i="1"/>
  <c r="AD481" i="1"/>
  <c r="AC481" i="1"/>
  <c r="AI481" i="1" s="1"/>
  <c r="AF480" i="1"/>
  <c r="AE480" i="1"/>
  <c r="AD480" i="1"/>
  <c r="AC480" i="1"/>
  <c r="AI480" i="1" s="1"/>
  <c r="AF479" i="1"/>
  <c r="AE479" i="1"/>
  <c r="AD479" i="1"/>
  <c r="AC479" i="1"/>
  <c r="AF478" i="1"/>
  <c r="AE478" i="1"/>
  <c r="AD478" i="1"/>
  <c r="AC478" i="1"/>
  <c r="AF477" i="1"/>
  <c r="AE477" i="1"/>
  <c r="AD477" i="1"/>
  <c r="AC477" i="1"/>
  <c r="AF476" i="1"/>
  <c r="AE476" i="1"/>
  <c r="AD476" i="1"/>
  <c r="AC476" i="1"/>
  <c r="AF475" i="1"/>
  <c r="AE475" i="1"/>
  <c r="AD475" i="1"/>
  <c r="AC475" i="1"/>
  <c r="AI475" i="1" s="1"/>
  <c r="AF474" i="1"/>
  <c r="AE474" i="1"/>
  <c r="AD474" i="1"/>
  <c r="AC474" i="1"/>
  <c r="AI474" i="1" s="1"/>
  <c r="AF473" i="1"/>
  <c r="AE473" i="1"/>
  <c r="AD473" i="1"/>
  <c r="AC473" i="1"/>
  <c r="AI473" i="1" s="1"/>
  <c r="AF472" i="1"/>
  <c r="AE472" i="1"/>
  <c r="AD472" i="1"/>
  <c r="AC472" i="1"/>
  <c r="AI472" i="1" s="1"/>
  <c r="AF471" i="1"/>
  <c r="AE471" i="1"/>
  <c r="AD471" i="1"/>
  <c r="AC471" i="1"/>
  <c r="AI471" i="1" s="1"/>
  <c r="AF470" i="1"/>
  <c r="AE470" i="1"/>
  <c r="AD470" i="1"/>
  <c r="AC470" i="1"/>
  <c r="AF469" i="1"/>
  <c r="AE469" i="1"/>
  <c r="AD469" i="1"/>
  <c r="AC469" i="1"/>
  <c r="AI469" i="1" s="1"/>
  <c r="AF468" i="1"/>
  <c r="AE468" i="1"/>
  <c r="AD468" i="1"/>
  <c r="AC468" i="1"/>
  <c r="AF467" i="1"/>
  <c r="AE467" i="1"/>
  <c r="AD467" i="1"/>
  <c r="AC467" i="1"/>
  <c r="AF466" i="1"/>
  <c r="AE466" i="1"/>
  <c r="AD466" i="1"/>
  <c r="AC466" i="1"/>
  <c r="AF465" i="1"/>
  <c r="AE465" i="1"/>
  <c r="AD465" i="1"/>
  <c r="AC465" i="1"/>
  <c r="AF464" i="1"/>
  <c r="AE464" i="1"/>
  <c r="AD464" i="1"/>
  <c r="AC464" i="1"/>
  <c r="AF463" i="1"/>
  <c r="AE463" i="1"/>
  <c r="AD463" i="1"/>
  <c r="AC463" i="1"/>
  <c r="AF462" i="1"/>
  <c r="AE462" i="1"/>
  <c r="AD462" i="1"/>
  <c r="AC462" i="1"/>
  <c r="AF461" i="1"/>
  <c r="AE461" i="1"/>
  <c r="AD461" i="1"/>
  <c r="AC461" i="1"/>
  <c r="AF460" i="1"/>
  <c r="AE460" i="1"/>
  <c r="AD460" i="1"/>
  <c r="AC460" i="1"/>
  <c r="AF459" i="1"/>
  <c r="AE459" i="1"/>
  <c r="AD459" i="1"/>
  <c r="AC459" i="1"/>
  <c r="AF458" i="1"/>
  <c r="AE458" i="1"/>
  <c r="AD458" i="1"/>
  <c r="AC458" i="1"/>
  <c r="AF457" i="1"/>
  <c r="AE457" i="1"/>
  <c r="AD457" i="1"/>
  <c r="AC457" i="1"/>
  <c r="AF456" i="1"/>
  <c r="AE456" i="1"/>
  <c r="AD456" i="1"/>
  <c r="AC456" i="1"/>
  <c r="AF455" i="1"/>
  <c r="AE455" i="1"/>
  <c r="AD455" i="1"/>
  <c r="AC455" i="1"/>
  <c r="AF454" i="1"/>
  <c r="AE454" i="1"/>
  <c r="AD454" i="1"/>
  <c r="AC454" i="1"/>
  <c r="AF453" i="1"/>
  <c r="AE453" i="1"/>
  <c r="AD453" i="1"/>
  <c r="AC453" i="1"/>
  <c r="AF452" i="1"/>
  <c r="AE452" i="1"/>
  <c r="AD452" i="1"/>
  <c r="AC452" i="1"/>
  <c r="AF451" i="1"/>
  <c r="AE451" i="1"/>
  <c r="AD451" i="1"/>
  <c r="AC451" i="1"/>
  <c r="AF450" i="1"/>
  <c r="AE450" i="1"/>
  <c r="AD450" i="1"/>
  <c r="AC450" i="1"/>
  <c r="AF449" i="1"/>
  <c r="AE449" i="1"/>
  <c r="AD449" i="1"/>
  <c r="AC449" i="1"/>
  <c r="AF448" i="1"/>
  <c r="AE448" i="1"/>
  <c r="AD448" i="1"/>
  <c r="AC448" i="1"/>
  <c r="AF447" i="1"/>
  <c r="AE447" i="1"/>
  <c r="AD447" i="1"/>
  <c r="AC447" i="1"/>
  <c r="AF446" i="1"/>
  <c r="AE446" i="1"/>
  <c r="AD446" i="1"/>
  <c r="AC446" i="1"/>
  <c r="AF445" i="1"/>
  <c r="AE445" i="1"/>
  <c r="AD445" i="1"/>
  <c r="AC445" i="1"/>
  <c r="AF444" i="1"/>
  <c r="AE444" i="1"/>
  <c r="AD444" i="1"/>
  <c r="AC444" i="1"/>
  <c r="AF443" i="1"/>
  <c r="AE443" i="1"/>
  <c r="AD443" i="1"/>
  <c r="AC443" i="1"/>
  <c r="AF442" i="1"/>
  <c r="AE442" i="1"/>
  <c r="AD442" i="1"/>
  <c r="AC442" i="1"/>
  <c r="AF441" i="1"/>
  <c r="AE441" i="1"/>
  <c r="AD441" i="1"/>
  <c r="AC441" i="1"/>
  <c r="AF440" i="1"/>
  <c r="AE440" i="1"/>
  <c r="AD440" i="1"/>
  <c r="AC440" i="1"/>
  <c r="AF439" i="1"/>
  <c r="AE439" i="1"/>
  <c r="AD439" i="1"/>
  <c r="AC439" i="1"/>
  <c r="AF438" i="1"/>
  <c r="AE438" i="1"/>
  <c r="AD438" i="1"/>
  <c r="AC438" i="1"/>
  <c r="AF437" i="1"/>
  <c r="AE437" i="1"/>
  <c r="AD437" i="1"/>
  <c r="AC437" i="1"/>
  <c r="AF436" i="1"/>
  <c r="AE436" i="1"/>
  <c r="AD436" i="1"/>
  <c r="AC436" i="1"/>
  <c r="AF435" i="1"/>
  <c r="AE435" i="1"/>
  <c r="AD435" i="1"/>
  <c r="AC435" i="1"/>
  <c r="AF434" i="1"/>
  <c r="AE434" i="1"/>
  <c r="AD434" i="1"/>
  <c r="AC434" i="1"/>
  <c r="AF433" i="1"/>
  <c r="AE433" i="1"/>
  <c r="AD433" i="1"/>
  <c r="AC433" i="1"/>
  <c r="AF432" i="1"/>
  <c r="AE432" i="1"/>
  <c r="AD432" i="1"/>
  <c r="AC432" i="1"/>
  <c r="AF431" i="1"/>
  <c r="AE431" i="1"/>
  <c r="AD431" i="1"/>
  <c r="AC431" i="1"/>
  <c r="AF430" i="1"/>
  <c r="AE430" i="1"/>
  <c r="AD430" i="1"/>
  <c r="AC430" i="1"/>
  <c r="AF429" i="1"/>
  <c r="AE429" i="1"/>
  <c r="AD429" i="1"/>
  <c r="AC429" i="1"/>
  <c r="AF428" i="1"/>
  <c r="AE428" i="1"/>
  <c r="AD428" i="1"/>
  <c r="AC428" i="1"/>
  <c r="AF427" i="1"/>
  <c r="AE427" i="1"/>
  <c r="AD427" i="1"/>
  <c r="AC427" i="1"/>
  <c r="AF426" i="1"/>
  <c r="AE426" i="1"/>
  <c r="AD426" i="1"/>
  <c r="AC426" i="1"/>
  <c r="AF425" i="1"/>
  <c r="AE425" i="1"/>
  <c r="AD425" i="1"/>
  <c r="AC425" i="1"/>
  <c r="AF424" i="1"/>
  <c r="AE424" i="1"/>
  <c r="AD424" i="1"/>
  <c r="AC424" i="1"/>
  <c r="AF423" i="1"/>
  <c r="AE423" i="1"/>
  <c r="AD423" i="1"/>
  <c r="AC423" i="1"/>
  <c r="AF422" i="1"/>
  <c r="AE422" i="1"/>
  <c r="AD422" i="1"/>
  <c r="AC422" i="1"/>
  <c r="AF421" i="1"/>
  <c r="AE421" i="1"/>
  <c r="AD421" i="1"/>
  <c r="AC421" i="1"/>
  <c r="AF420" i="1"/>
  <c r="AE420" i="1"/>
  <c r="AD420" i="1"/>
  <c r="AC420" i="1"/>
  <c r="AF419" i="1"/>
  <c r="AE419" i="1"/>
  <c r="AD419" i="1"/>
  <c r="AC419" i="1"/>
  <c r="AF418" i="1"/>
  <c r="AE418" i="1"/>
  <c r="AD418" i="1"/>
  <c r="AC418" i="1"/>
  <c r="AF417" i="1"/>
  <c r="AE417" i="1"/>
  <c r="AD417" i="1"/>
  <c r="AC417" i="1"/>
  <c r="AF416" i="1"/>
  <c r="AE416" i="1"/>
  <c r="AD416" i="1"/>
  <c r="AC416" i="1"/>
  <c r="AF415" i="1"/>
  <c r="AE415" i="1"/>
  <c r="AD415" i="1"/>
  <c r="AC415" i="1"/>
  <c r="AF414" i="1"/>
  <c r="AE414" i="1"/>
  <c r="AD414" i="1"/>
  <c r="AC414" i="1"/>
  <c r="AF413" i="1"/>
  <c r="AE413" i="1"/>
  <c r="AD413" i="1"/>
  <c r="AC413" i="1"/>
  <c r="AF412" i="1"/>
  <c r="AE412" i="1"/>
  <c r="AD412" i="1"/>
  <c r="AC412" i="1"/>
  <c r="AF411" i="1"/>
  <c r="AE411" i="1"/>
  <c r="AD411" i="1"/>
  <c r="AC411" i="1"/>
  <c r="AF410" i="1"/>
  <c r="AE410" i="1"/>
  <c r="AD410" i="1"/>
  <c r="AC410" i="1"/>
  <c r="AF409" i="1"/>
  <c r="AE409" i="1"/>
  <c r="AD409" i="1"/>
  <c r="AC409" i="1"/>
  <c r="AF408" i="1"/>
  <c r="AE408" i="1"/>
  <c r="AD408" i="1"/>
  <c r="AC408" i="1"/>
  <c r="AF407" i="1"/>
  <c r="AE407" i="1"/>
  <c r="AD407" i="1"/>
  <c r="AC407" i="1"/>
  <c r="AF406" i="1"/>
  <c r="AE406" i="1"/>
  <c r="AD406" i="1"/>
  <c r="AC406" i="1"/>
  <c r="AF405" i="1"/>
  <c r="AE405" i="1"/>
  <c r="AD405" i="1"/>
  <c r="AC405" i="1"/>
  <c r="AF404" i="1"/>
  <c r="AE404" i="1"/>
  <c r="AD404" i="1"/>
  <c r="AC404" i="1"/>
  <c r="AF403" i="1"/>
  <c r="AE403" i="1"/>
  <c r="AD403" i="1"/>
  <c r="AC403" i="1"/>
  <c r="AI403" i="1" s="1"/>
  <c r="AF402" i="1"/>
  <c r="AE402" i="1"/>
  <c r="AD402" i="1"/>
  <c r="AC402" i="1"/>
  <c r="AF401" i="1"/>
  <c r="AE401" i="1"/>
  <c r="AD401" i="1"/>
  <c r="AC401" i="1"/>
  <c r="AF400" i="1"/>
  <c r="AE400" i="1"/>
  <c r="AD400" i="1"/>
  <c r="AC400" i="1"/>
  <c r="AF399" i="1"/>
  <c r="AE399" i="1"/>
  <c r="AD399" i="1"/>
  <c r="AC399" i="1"/>
  <c r="AF398" i="1"/>
  <c r="AE398" i="1"/>
  <c r="AD398" i="1"/>
  <c r="AC398" i="1"/>
  <c r="AF397" i="1"/>
  <c r="AE397" i="1"/>
  <c r="AD397" i="1"/>
  <c r="AC397" i="1"/>
  <c r="AF396" i="1"/>
  <c r="AE396" i="1"/>
  <c r="AD396" i="1"/>
  <c r="AC396" i="1"/>
  <c r="AF395" i="1"/>
  <c r="AE395" i="1"/>
  <c r="AD395" i="1"/>
  <c r="AC395" i="1"/>
  <c r="AF394" i="1"/>
  <c r="AE394" i="1"/>
  <c r="AD394" i="1"/>
  <c r="AC394" i="1"/>
  <c r="AF393" i="1"/>
  <c r="AE393" i="1"/>
  <c r="AD393" i="1"/>
  <c r="AC393" i="1"/>
  <c r="AF392" i="1"/>
  <c r="AE392" i="1"/>
  <c r="AD392" i="1"/>
  <c r="AC392" i="1"/>
  <c r="AF391" i="1"/>
  <c r="AE391" i="1"/>
  <c r="AD391" i="1"/>
  <c r="AC391" i="1"/>
  <c r="AF390" i="1"/>
  <c r="AE390" i="1"/>
  <c r="AD390" i="1"/>
  <c r="AC390" i="1"/>
  <c r="AF389" i="1"/>
  <c r="AE389" i="1"/>
  <c r="AD389" i="1"/>
  <c r="AC389" i="1"/>
  <c r="AF388" i="1"/>
  <c r="AE388" i="1"/>
  <c r="AD388" i="1"/>
  <c r="AC388" i="1"/>
  <c r="AF387" i="1"/>
  <c r="AE387" i="1"/>
  <c r="AD387" i="1"/>
  <c r="AC387" i="1"/>
  <c r="AF386" i="1"/>
  <c r="AE386" i="1"/>
  <c r="AD386" i="1"/>
  <c r="AC386" i="1"/>
  <c r="AF385" i="1"/>
  <c r="AE385" i="1"/>
  <c r="AD385" i="1"/>
  <c r="AC385" i="1"/>
  <c r="AF384" i="1"/>
  <c r="AE384" i="1"/>
  <c r="AD384" i="1"/>
  <c r="AC384" i="1"/>
  <c r="AF383" i="1"/>
  <c r="AE383" i="1"/>
  <c r="AD383" i="1"/>
  <c r="AC383" i="1"/>
  <c r="AF382" i="1"/>
  <c r="AE382" i="1"/>
  <c r="AD382" i="1"/>
  <c r="AC382" i="1"/>
  <c r="AF381" i="1"/>
  <c r="AE381" i="1"/>
  <c r="AD381" i="1"/>
  <c r="AC381" i="1"/>
  <c r="AF380" i="1"/>
  <c r="AE380" i="1"/>
  <c r="AD380" i="1"/>
  <c r="AC380" i="1"/>
  <c r="AF379" i="1"/>
  <c r="AE379" i="1"/>
  <c r="AD379" i="1"/>
  <c r="AC379" i="1"/>
  <c r="AI379" i="1" s="1"/>
  <c r="AF378" i="1"/>
  <c r="AE378" i="1"/>
  <c r="AD378" i="1"/>
  <c r="AC378" i="1"/>
  <c r="AF377" i="1"/>
  <c r="AE377" i="1"/>
  <c r="AD377" i="1"/>
  <c r="AC377" i="1"/>
  <c r="AF376" i="1"/>
  <c r="AE376" i="1"/>
  <c r="AD376" i="1"/>
  <c r="AC376" i="1"/>
  <c r="AF375" i="1"/>
  <c r="AE375" i="1"/>
  <c r="AD375" i="1"/>
  <c r="AC375" i="1"/>
  <c r="AF374" i="1"/>
  <c r="AE374" i="1"/>
  <c r="AD374" i="1"/>
  <c r="AC374" i="1"/>
  <c r="AF373" i="1"/>
  <c r="AE373" i="1"/>
  <c r="AD373" i="1"/>
  <c r="AC373" i="1"/>
  <c r="AF372" i="1"/>
  <c r="AE372" i="1"/>
  <c r="AD372" i="1"/>
  <c r="AC372" i="1"/>
  <c r="AF371" i="1"/>
  <c r="AE371" i="1"/>
  <c r="AD371" i="1"/>
  <c r="AC371" i="1"/>
  <c r="AF370" i="1"/>
  <c r="AE370" i="1"/>
  <c r="AD370" i="1"/>
  <c r="AC370" i="1"/>
  <c r="AF369" i="1"/>
  <c r="AE369" i="1"/>
  <c r="AD369" i="1"/>
  <c r="AC369" i="1"/>
  <c r="AF368" i="1"/>
  <c r="AE368" i="1"/>
  <c r="AD368" i="1"/>
  <c r="AC368" i="1"/>
  <c r="AF367" i="1"/>
  <c r="AE367" i="1"/>
  <c r="AD367" i="1"/>
  <c r="AC367" i="1"/>
  <c r="AF366" i="1"/>
  <c r="AE366" i="1"/>
  <c r="AD366" i="1"/>
  <c r="AC366" i="1"/>
  <c r="AF365" i="1"/>
  <c r="AE365" i="1"/>
  <c r="AD365" i="1"/>
  <c r="AC365" i="1"/>
  <c r="AF364" i="1"/>
  <c r="AE364" i="1"/>
  <c r="AD364" i="1"/>
  <c r="AC364" i="1"/>
  <c r="AF363" i="1"/>
  <c r="AE363" i="1"/>
  <c r="AD363" i="1"/>
  <c r="AC363" i="1"/>
  <c r="AF362" i="1"/>
  <c r="AE362" i="1"/>
  <c r="AD362" i="1"/>
  <c r="AC362" i="1"/>
  <c r="AF361" i="1"/>
  <c r="AE361" i="1"/>
  <c r="AD361" i="1"/>
  <c r="AC361" i="1"/>
  <c r="AF360" i="1"/>
  <c r="AE360" i="1"/>
  <c r="AD360" i="1"/>
  <c r="AC360" i="1"/>
  <c r="AF359" i="1"/>
  <c r="AE359" i="1"/>
  <c r="AD359" i="1"/>
  <c r="AC359" i="1"/>
  <c r="AF358" i="1"/>
  <c r="AE358" i="1"/>
  <c r="AD358" i="1"/>
  <c r="AC358" i="1"/>
  <c r="AF357" i="1"/>
  <c r="AE357" i="1"/>
  <c r="AD357" i="1"/>
  <c r="AC357" i="1"/>
  <c r="AF356" i="1"/>
  <c r="AE356" i="1"/>
  <c r="AD356" i="1"/>
  <c r="AC356" i="1"/>
  <c r="AF355" i="1"/>
  <c r="AE355" i="1"/>
  <c r="AD355" i="1"/>
  <c r="AC355" i="1"/>
  <c r="AF354" i="1"/>
  <c r="AE354" i="1"/>
  <c r="AD354" i="1"/>
  <c r="AC354" i="1"/>
  <c r="AF353" i="1"/>
  <c r="AE353" i="1"/>
  <c r="AD353" i="1"/>
  <c r="AC353" i="1"/>
  <c r="AF352" i="1"/>
  <c r="AE352" i="1"/>
  <c r="AD352" i="1"/>
  <c r="AC352" i="1"/>
  <c r="AF351" i="1"/>
  <c r="AE351" i="1"/>
  <c r="AD351" i="1"/>
  <c r="AC351" i="1"/>
  <c r="AF350" i="1"/>
  <c r="AE350" i="1"/>
  <c r="AD350" i="1"/>
  <c r="AC350" i="1"/>
  <c r="AF349" i="1"/>
  <c r="AE349" i="1"/>
  <c r="AD349" i="1"/>
  <c r="AC349" i="1"/>
  <c r="AF348" i="1"/>
  <c r="AE348" i="1"/>
  <c r="AD348" i="1"/>
  <c r="AC348" i="1"/>
  <c r="AF347" i="1"/>
  <c r="AE347" i="1"/>
  <c r="AD347" i="1"/>
  <c r="AC347" i="1"/>
  <c r="AF346" i="1"/>
  <c r="AE346" i="1"/>
  <c r="AD346" i="1"/>
  <c r="AC346" i="1"/>
  <c r="AF345" i="1"/>
  <c r="AE345" i="1"/>
  <c r="AD345" i="1"/>
  <c r="AC345" i="1"/>
  <c r="AF344" i="1"/>
  <c r="AE344" i="1"/>
  <c r="AD344" i="1"/>
  <c r="AC344" i="1"/>
  <c r="AF343" i="1"/>
  <c r="AE343" i="1"/>
  <c r="AD343" i="1"/>
  <c r="AC343" i="1"/>
  <c r="AF342" i="1"/>
  <c r="AE342" i="1"/>
  <c r="AD342" i="1"/>
  <c r="AC342" i="1"/>
  <c r="AF341" i="1"/>
  <c r="AE341" i="1"/>
  <c r="AD341" i="1"/>
  <c r="AC341" i="1"/>
  <c r="AF340" i="1"/>
  <c r="AE340" i="1"/>
  <c r="AD340" i="1"/>
  <c r="AC340" i="1"/>
  <c r="AF339" i="1"/>
  <c r="AE339" i="1"/>
  <c r="AD339" i="1"/>
  <c r="AC339" i="1"/>
  <c r="AF338" i="1"/>
  <c r="AE338" i="1"/>
  <c r="AD338" i="1"/>
  <c r="AC338" i="1"/>
  <c r="AF337" i="1"/>
  <c r="AE337" i="1"/>
  <c r="AD337" i="1"/>
  <c r="AC337" i="1"/>
  <c r="AF336" i="1"/>
  <c r="AE336" i="1"/>
  <c r="AD336" i="1"/>
  <c r="AC336" i="1"/>
  <c r="AF335" i="1"/>
  <c r="AE335" i="1"/>
  <c r="AD335" i="1"/>
  <c r="AC335" i="1"/>
  <c r="AF334" i="1"/>
  <c r="AE334" i="1"/>
  <c r="AD334" i="1"/>
  <c r="AC334" i="1"/>
  <c r="AF333" i="1"/>
  <c r="AE333" i="1"/>
  <c r="AD333" i="1"/>
  <c r="AC333" i="1"/>
  <c r="AF332" i="1"/>
  <c r="AE332" i="1"/>
  <c r="AD332" i="1"/>
  <c r="AC332" i="1"/>
  <c r="AF331" i="1"/>
  <c r="AE331" i="1"/>
  <c r="AD331" i="1"/>
  <c r="AC331" i="1"/>
  <c r="AF330" i="1"/>
  <c r="AE330" i="1"/>
  <c r="AD330" i="1"/>
  <c r="AC330" i="1"/>
  <c r="AF329" i="1"/>
  <c r="AE329" i="1"/>
  <c r="AD329" i="1"/>
  <c r="AC329" i="1"/>
  <c r="AF328" i="1"/>
  <c r="AE328" i="1"/>
  <c r="AD328" i="1"/>
  <c r="AC328" i="1"/>
  <c r="AF327" i="1"/>
  <c r="AE327" i="1"/>
  <c r="AD327" i="1"/>
  <c r="AC327" i="1"/>
  <c r="AF326" i="1"/>
  <c r="AE326" i="1"/>
  <c r="AD326" i="1"/>
  <c r="AC326" i="1"/>
  <c r="AF325" i="1"/>
  <c r="AE325" i="1"/>
  <c r="AD325" i="1"/>
  <c r="AC325" i="1"/>
  <c r="AF324" i="1"/>
  <c r="AE324" i="1"/>
  <c r="AD324" i="1"/>
  <c r="AC324" i="1"/>
  <c r="AF323" i="1"/>
  <c r="AE323" i="1"/>
  <c r="AD323" i="1"/>
  <c r="AC323" i="1"/>
  <c r="AF322" i="1"/>
  <c r="AE322" i="1"/>
  <c r="AD322" i="1"/>
  <c r="AC322" i="1"/>
  <c r="AF321" i="1"/>
  <c r="AE321" i="1"/>
  <c r="AD321" i="1"/>
  <c r="AC321" i="1"/>
  <c r="AF320" i="1"/>
  <c r="AE320" i="1"/>
  <c r="AD320" i="1"/>
  <c r="AC320" i="1"/>
  <c r="AF319" i="1"/>
  <c r="AE319" i="1"/>
  <c r="AD319" i="1"/>
  <c r="AC319" i="1"/>
  <c r="AF318" i="1"/>
  <c r="AE318" i="1"/>
  <c r="AD318" i="1"/>
  <c r="AC318" i="1"/>
  <c r="AF317" i="1"/>
  <c r="AE317" i="1"/>
  <c r="AD317" i="1"/>
  <c r="AC317" i="1"/>
  <c r="AF316" i="1"/>
  <c r="AE316" i="1"/>
  <c r="AD316" i="1"/>
  <c r="AC316" i="1"/>
  <c r="AF315" i="1"/>
  <c r="AE315" i="1"/>
  <c r="AD315" i="1"/>
  <c r="AC315" i="1"/>
  <c r="AI315" i="1" s="1"/>
  <c r="AF314" i="1"/>
  <c r="AE314" i="1"/>
  <c r="AD314" i="1"/>
  <c r="AC314" i="1"/>
  <c r="AI314" i="1" s="1"/>
  <c r="AF313" i="1"/>
  <c r="AE313" i="1"/>
  <c r="AD313" i="1"/>
  <c r="AC313" i="1"/>
  <c r="AI313" i="1" s="1"/>
  <c r="AF312" i="1"/>
  <c r="AE312" i="1"/>
  <c r="AD312" i="1"/>
  <c r="AC312" i="1"/>
  <c r="AI312" i="1" s="1"/>
  <c r="AF311" i="1"/>
  <c r="AE311" i="1"/>
  <c r="AD311" i="1"/>
  <c r="AC311" i="1"/>
  <c r="AI311" i="1" s="1"/>
  <c r="AF310" i="1"/>
  <c r="AE310" i="1"/>
  <c r="AD310" i="1"/>
  <c r="AC310" i="1"/>
  <c r="AF309" i="1"/>
  <c r="AE309" i="1"/>
  <c r="AD309" i="1"/>
  <c r="AC309" i="1"/>
  <c r="AF308" i="1"/>
  <c r="AE308" i="1"/>
  <c r="AD308" i="1"/>
  <c r="AC308" i="1"/>
  <c r="AI308" i="1" s="1"/>
  <c r="AF307" i="1"/>
  <c r="AE307" i="1"/>
  <c r="AD307" i="1"/>
  <c r="AC307" i="1"/>
  <c r="AI307" i="1" s="1"/>
  <c r="AF306" i="1"/>
  <c r="AE306" i="1"/>
  <c r="AD306" i="1"/>
  <c r="AC306" i="1"/>
  <c r="AF305" i="1"/>
  <c r="AE305" i="1"/>
  <c r="AD305" i="1"/>
  <c r="AC305" i="1"/>
  <c r="AF304" i="1"/>
  <c r="AE304" i="1"/>
  <c r="AD304" i="1"/>
  <c r="AC304" i="1"/>
  <c r="AF303" i="1"/>
  <c r="AE303" i="1"/>
  <c r="AD303" i="1"/>
  <c r="AC303" i="1"/>
  <c r="AI303" i="1" s="1"/>
  <c r="AF302" i="1"/>
  <c r="AE302" i="1"/>
  <c r="AD302" i="1"/>
  <c r="AC302" i="1"/>
  <c r="AI302" i="1" s="1"/>
  <c r="AF301" i="1"/>
  <c r="AE301" i="1"/>
  <c r="AD301" i="1"/>
  <c r="AC301" i="1"/>
  <c r="AI301" i="1" s="1"/>
  <c r="AF300" i="1"/>
  <c r="AE300" i="1"/>
  <c r="AD300" i="1"/>
  <c r="AC300" i="1"/>
  <c r="AF299" i="1"/>
  <c r="AE299" i="1"/>
  <c r="AD299" i="1"/>
  <c r="AC299" i="1"/>
  <c r="AI299" i="1" s="1"/>
  <c r="AF298" i="1"/>
  <c r="AE298" i="1"/>
  <c r="AD298" i="1"/>
  <c r="AC298" i="1"/>
  <c r="AI298" i="1" s="1"/>
  <c r="AF297" i="1"/>
  <c r="AE297" i="1"/>
  <c r="AD297" i="1"/>
  <c r="AC297" i="1"/>
  <c r="AI297" i="1" s="1"/>
  <c r="AF296" i="1"/>
  <c r="AE296" i="1"/>
  <c r="AD296" i="1"/>
  <c r="AC296" i="1"/>
  <c r="AI296" i="1" s="1"/>
  <c r="AF295" i="1"/>
  <c r="AE295" i="1"/>
  <c r="AD295" i="1"/>
  <c r="AC295" i="1"/>
  <c r="AI295" i="1" s="1"/>
  <c r="AF294" i="1"/>
  <c r="AE294" i="1"/>
  <c r="AD294" i="1"/>
  <c r="AC294" i="1"/>
  <c r="AF293" i="1"/>
  <c r="AE293" i="1"/>
  <c r="AD293" i="1"/>
  <c r="AC293" i="1"/>
  <c r="AF292" i="1"/>
  <c r="AE292" i="1"/>
  <c r="AD292" i="1"/>
  <c r="AC292" i="1"/>
  <c r="AI292" i="1" s="1"/>
  <c r="AF291" i="1"/>
  <c r="AE291" i="1"/>
  <c r="AD291" i="1"/>
  <c r="AC291" i="1"/>
  <c r="AI291" i="1" s="1"/>
  <c r="AF290" i="1"/>
  <c r="AE290" i="1"/>
  <c r="AD290" i="1"/>
  <c r="AC290" i="1"/>
  <c r="AF289" i="1"/>
  <c r="AE289" i="1"/>
  <c r="AD289" i="1"/>
  <c r="AC289" i="1"/>
  <c r="AF288" i="1"/>
  <c r="AE288" i="1"/>
  <c r="AD288" i="1"/>
  <c r="AC288" i="1"/>
  <c r="AF287" i="1"/>
  <c r="AE287" i="1"/>
  <c r="AD287" i="1"/>
  <c r="AC287" i="1"/>
  <c r="AI287" i="1" s="1"/>
  <c r="AF286" i="1"/>
  <c r="AE286" i="1"/>
  <c r="AD286" i="1"/>
  <c r="AC286" i="1"/>
  <c r="AI286" i="1" s="1"/>
  <c r="AF285" i="1"/>
  <c r="AE285" i="1"/>
  <c r="AD285" i="1"/>
  <c r="AC285" i="1"/>
  <c r="AI285" i="1" s="1"/>
  <c r="AF284" i="1"/>
  <c r="AE284" i="1"/>
  <c r="AD284" i="1"/>
  <c r="AC284" i="1"/>
  <c r="AF283" i="1"/>
  <c r="AE283" i="1"/>
  <c r="AD283" i="1"/>
  <c r="AC283" i="1"/>
  <c r="AI283" i="1" s="1"/>
  <c r="AF282" i="1"/>
  <c r="AE282" i="1"/>
  <c r="AD282" i="1"/>
  <c r="AC282" i="1"/>
  <c r="AI282" i="1" s="1"/>
  <c r="AF281" i="1"/>
  <c r="AE281" i="1"/>
  <c r="AD281" i="1"/>
  <c r="AC281" i="1"/>
  <c r="AI281" i="1" s="1"/>
  <c r="AF280" i="1"/>
  <c r="AE280" i="1"/>
  <c r="AD280" i="1"/>
  <c r="AC280" i="1"/>
  <c r="AI280" i="1" s="1"/>
  <c r="AF279" i="1"/>
  <c r="AE279" i="1"/>
  <c r="AD279" i="1"/>
  <c r="AC279" i="1"/>
  <c r="AI279" i="1" s="1"/>
  <c r="AF278" i="1"/>
  <c r="AE278" i="1"/>
  <c r="AD278" i="1"/>
  <c r="AC278" i="1"/>
  <c r="AF277" i="1"/>
  <c r="AE277" i="1"/>
  <c r="AD277" i="1"/>
  <c r="AC277" i="1"/>
  <c r="AF276" i="1"/>
  <c r="AE276" i="1"/>
  <c r="AD276" i="1"/>
  <c r="AC276" i="1"/>
  <c r="AI276" i="1" s="1"/>
  <c r="AF275" i="1"/>
  <c r="AE275" i="1"/>
  <c r="AD275" i="1"/>
  <c r="AC275" i="1"/>
  <c r="AI275" i="1" s="1"/>
  <c r="AF274" i="1"/>
  <c r="AE274" i="1"/>
  <c r="AD274" i="1"/>
  <c r="AC274" i="1"/>
  <c r="AF273" i="1"/>
  <c r="AE273" i="1"/>
  <c r="AD273" i="1"/>
  <c r="AC273" i="1"/>
  <c r="AF272" i="1"/>
  <c r="AE272" i="1"/>
  <c r="AD272" i="1"/>
  <c r="AC272" i="1"/>
  <c r="AF271" i="1"/>
  <c r="AE271" i="1"/>
  <c r="AD271" i="1"/>
  <c r="AC271" i="1"/>
  <c r="AI271" i="1" s="1"/>
  <c r="AF270" i="1"/>
  <c r="AE270" i="1"/>
  <c r="AD270" i="1"/>
  <c r="AC270" i="1"/>
  <c r="AI270" i="1" s="1"/>
  <c r="AF269" i="1"/>
  <c r="AE269" i="1"/>
  <c r="AD269" i="1"/>
  <c r="AC269" i="1"/>
  <c r="AI269" i="1" s="1"/>
  <c r="AF268" i="1"/>
  <c r="AE268" i="1"/>
  <c r="AD268" i="1"/>
  <c r="AC268" i="1"/>
  <c r="AF267" i="1"/>
  <c r="AE267" i="1"/>
  <c r="AD267" i="1"/>
  <c r="AC267" i="1"/>
  <c r="AI267" i="1" s="1"/>
  <c r="AF266" i="1"/>
  <c r="AE266" i="1"/>
  <c r="AD266" i="1"/>
  <c r="AC266" i="1"/>
  <c r="AI266" i="1" s="1"/>
  <c r="AF265" i="1"/>
  <c r="AE265" i="1"/>
  <c r="AD265" i="1"/>
  <c r="AC265" i="1"/>
  <c r="AI265" i="1" s="1"/>
  <c r="AF264" i="1"/>
  <c r="AE264" i="1"/>
  <c r="AD264" i="1"/>
  <c r="AC264" i="1"/>
  <c r="AI264" i="1" s="1"/>
  <c r="AF263" i="1"/>
  <c r="AE263" i="1"/>
  <c r="AD263" i="1"/>
  <c r="AC263" i="1"/>
  <c r="AI263" i="1" s="1"/>
  <c r="AF262" i="1"/>
  <c r="AE262" i="1"/>
  <c r="AD262" i="1"/>
  <c r="AC262" i="1"/>
  <c r="AF261" i="1"/>
  <c r="AE261" i="1"/>
  <c r="AD261" i="1"/>
  <c r="AC261" i="1"/>
  <c r="AF260" i="1"/>
  <c r="AE260" i="1"/>
  <c r="AD260" i="1"/>
  <c r="AC260" i="1"/>
  <c r="AI260" i="1" s="1"/>
  <c r="AF259" i="1"/>
  <c r="AE259" i="1"/>
  <c r="AD259" i="1"/>
  <c r="AC259" i="1"/>
  <c r="AI259" i="1" s="1"/>
  <c r="AF258" i="1"/>
  <c r="AE258" i="1"/>
  <c r="AD258" i="1"/>
  <c r="AC258" i="1"/>
  <c r="AF257" i="1"/>
  <c r="AE257" i="1"/>
  <c r="AD257" i="1"/>
  <c r="AC257" i="1"/>
  <c r="AF256" i="1"/>
  <c r="AE256" i="1"/>
  <c r="AD256" i="1"/>
  <c r="AC256" i="1"/>
  <c r="AF255" i="1"/>
  <c r="AE255" i="1"/>
  <c r="AD255" i="1"/>
  <c r="AC255" i="1"/>
  <c r="AI255" i="1" s="1"/>
  <c r="AF254" i="1"/>
  <c r="AE254" i="1"/>
  <c r="AD254" i="1"/>
  <c r="AC254" i="1"/>
  <c r="AI254" i="1" s="1"/>
  <c r="AF253" i="1"/>
  <c r="AE253" i="1"/>
  <c r="AD253" i="1"/>
  <c r="AC253" i="1"/>
  <c r="AI253" i="1" s="1"/>
  <c r="AF252" i="1"/>
  <c r="AE252" i="1"/>
  <c r="AD252" i="1"/>
  <c r="AC252" i="1"/>
  <c r="AF251" i="1"/>
  <c r="AE251" i="1"/>
  <c r="AD251" i="1"/>
  <c r="AC251" i="1"/>
  <c r="AI251" i="1" s="1"/>
  <c r="AF250" i="1"/>
  <c r="AE250" i="1"/>
  <c r="AD250" i="1"/>
  <c r="AC250" i="1"/>
  <c r="AI250" i="1" s="1"/>
  <c r="AF249" i="1"/>
  <c r="AE249" i="1"/>
  <c r="AD249" i="1"/>
  <c r="AC249" i="1"/>
  <c r="AI249" i="1" s="1"/>
  <c r="AF248" i="1"/>
  <c r="AE248" i="1"/>
  <c r="AD248" i="1"/>
  <c r="AC248" i="1"/>
  <c r="AI248" i="1" s="1"/>
  <c r="AF247" i="1"/>
  <c r="AE247" i="1"/>
  <c r="AD247" i="1"/>
  <c r="AC247" i="1"/>
  <c r="AI247" i="1" s="1"/>
  <c r="AF246" i="1"/>
  <c r="AE246" i="1"/>
  <c r="AD246" i="1"/>
  <c r="AC246" i="1"/>
  <c r="AF245" i="1"/>
  <c r="AE245" i="1"/>
  <c r="AD245" i="1"/>
  <c r="AC245" i="1"/>
  <c r="AF244" i="1"/>
  <c r="AE244" i="1"/>
  <c r="AD244" i="1"/>
  <c r="AC244" i="1"/>
  <c r="AI244" i="1" s="1"/>
  <c r="AF243" i="1"/>
  <c r="AE243" i="1"/>
  <c r="AD243" i="1"/>
  <c r="AC243" i="1"/>
  <c r="AI243" i="1" s="1"/>
  <c r="AF242" i="1"/>
  <c r="AE242" i="1"/>
  <c r="AD242" i="1"/>
  <c r="AC242" i="1"/>
  <c r="AF241" i="1"/>
  <c r="AE241" i="1"/>
  <c r="AD241" i="1"/>
  <c r="AC241" i="1"/>
  <c r="AF240" i="1"/>
  <c r="AE240" i="1"/>
  <c r="AD240" i="1"/>
  <c r="AC240" i="1"/>
  <c r="AF239" i="1"/>
  <c r="AE239" i="1"/>
  <c r="AD239" i="1"/>
  <c r="AC239" i="1"/>
  <c r="AI239" i="1" s="1"/>
  <c r="AF238" i="1"/>
  <c r="AE238" i="1"/>
  <c r="AD238" i="1"/>
  <c r="AC238" i="1"/>
  <c r="AI238" i="1" s="1"/>
  <c r="AF237" i="1"/>
  <c r="AE237" i="1"/>
  <c r="AD237" i="1"/>
  <c r="AC237" i="1"/>
  <c r="AI237" i="1" s="1"/>
  <c r="AF236" i="1"/>
  <c r="AE236" i="1"/>
  <c r="AD236" i="1"/>
  <c r="AC236" i="1"/>
  <c r="AF235" i="1"/>
  <c r="AE235" i="1"/>
  <c r="AD235" i="1"/>
  <c r="AC235" i="1"/>
  <c r="AI235" i="1" s="1"/>
  <c r="AF234" i="1"/>
  <c r="AE234" i="1"/>
  <c r="AD234" i="1"/>
  <c r="AC234" i="1"/>
  <c r="AI234" i="1" s="1"/>
  <c r="AF233" i="1"/>
  <c r="AE233" i="1"/>
  <c r="AD233" i="1"/>
  <c r="AC233" i="1"/>
  <c r="AI233" i="1" s="1"/>
  <c r="AF232" i="1"/>
  <c r="AE232" i="1"/>
  <c r="AD232" i="1"/>
  <c r="AC232" i="1"/>
  <c r="AI232" i="1" s="1"/>
  <c r="AF231" i="1"/>
  <c r="AE231" i="1"/>
  <c r="AD231" i="1"/>
  <c r="AC231" i="1"/>
  <c r="AI231" i="1" s="1"/>
  <c r="AF230" i="1"/>
  <c r="AE230" i="1"/>
  <c r="AD230" i="1"/>
  <c r="AC230" i="1"/>
  <c r="AF229" i="1"/>
  <c r="AE229" i="1"/>
  <c r="AD229" i="1"/>
  <c r="AC229" i="1"/>
  <c r="AF228" i="1"/>
  <c r="AE228" i="1"/>
  <c r="AD228" i="1"/>
  <c r="AC228" i="1"/>
  <c r="AI228" i="1" s="1"/>
  <c r="AF227" i="1"/>
  <c r="AE227" i="1"/>
  <c r="AD227" i="1"/>
  <c r="AC227" i="1"/>
  <c r="AI227" i="1" s="1"/>
  <c r="AF226" i="1"/>
  <c r="AE226" i="1"/>
  <c r="AD226" i="1"/>
  <c r="AC226" i="1"/>
  <c r="AF225" i="1"/>
  <c r="AE225" i="1"/>
  <c r="AD225" i="1"/>
  <c r="AC225" i="1"/>
  <c r="AF224" i="1"/>
  <c r="AE224" i="1"/>
  <c r="AD224" i="1"/>
  <c r="AC224" i="1"/>
  <c r="AF223" i="1"/>
  <c r="AE223" i="1"/>
  <c r="AD223" i="1"/>
  <c r="AC223" i="1"/>
  <c r="AI223" i="1" s="1"/>
  <c r="AF222" i="1"/>
  <c r="AE222" i="1"/>
  <c r="AD222" i="1"/>
  <c r="AC222" i="1"/>
  <c r="AI222" i="1" s="1"/>
  <c r="AF221" i="1"/>
  <c r="AE221" i="1"/>
  <c r="AD221" i="1"/>
  <c r="AC221" i="1"/>
  <c r="AI221" i="1" s="1"/>
  <c r="AF220" i="1"/>
  <c r="AE220" i="1"/>
  <c r="AD220" i="1"/>
  <c r="AC220" i="1"/>
  <c r="AF219" i="1"/>
  <c r="AE219" i="1"/>
  <c r="AD219" i="1"/>
  <c r="AC219" i="1"/>
  <c r="AI219" i="1" s="1"/>
  <c r="AF218" i="1"/>
  <c r="AE218" i="1"/>
  <c r="AD218" i="1"/>
  <c r="AC218" i="1"/>
  <c r="AI218" i="1" s="1"/>
  <c r="AF217" i="1"/>
  <c r="AE217" i="1"/>
  <c r="AD217" i="1"/>
  <c r="AC217" i="1"/>
  <c r="AI217" i="1" s="1"/>
  <c r="AF216" i="1"/>
  <c r="AE216" i="1"/>
  <c r="AD216" i="1"/>
  <c r="AC216" i="1"/>
  <c r="AI216" i="1" s="1"/>
  <c r="AF215" i="1"/>
  <c r="AE215" i="1"/>
  <c r="AD215" i="1"/>
  <c r="AC215" i="1"/>
  <c r="AI215" i="1" s="1"/>
  <c r="AF214" i="1"/>
  <c r="AE214" i="1"/>
  <c r="AD214" i="1"/>
  <c r="AC214" i="1"/>
  <c r="AF213" i="1"/>
  <c r="AE213" i="1"/>
  <c r="AD213" i="1"/>
  <c r="AC213" i="1"/>
  <c r="AF212" i="1"/>
  <c r="AE212" i="1"/>
  <c r="AD212" i="1"/>
  <c r="AC212" i="1"/>
  <c r="AI212" i="1" s="1"/>
  <c r="AF211" i="1"/>
  <c r="AE211" i="1"/>
  <c r="AD211" i="1"/>
  <c r="AC211" i="1"/>
  <c r="AI211" i="1" s="1"/>
  <c r="AF210" i="1"/>
  <c r="AE210" i="1"/>
  <c r="AD210" i="1"/>
  <c r="AC210" i="1"/>
  <c r="AI210" i="1" s="1"/>
  <c r="AF209" i="1"/>
  <c r="AE209" i="1"/>
  <c r="AD209" i="1"/>
  <c r="AC209" i="1"/>
  <c r="AF208" i="1"/>
  <c r="AE208" i="1"/>
  <c r="AD208" i="1"/>
  <c r="AC208" i="1"/>
  <c r="AI208" i="1" s="1"/>
  <c r="AF207" i="1"/>
  <c r="AE207" i="1"/>
  <c r="AD207" i="1"/>
  <c r="AC207" i="1"/>
  <c r="AI207" i="1" s="1"/>
  <c r="AF206" i="1"/>
  <c r="AE206" i="1"/>
  <c r="AD206" i="1"/>
  <c r="AC206" i="1"/>
  <c r="AI206" i="1" s="1"/>
  <c r="AF205" i="1"/>
  <c r="AE205" i="1"/>
  <c r="AD205" i="1"/>
  <c r="AC205" i="1"/>
  <c r="AF204" i="1"/>
  <c r="AE204" i="1"/>
  <c r="AD204" i="1"/>
  <c r="AC204" i="1"/>
  <c r="AI204" i="1" s="1"/>
  <c r="AF203" i="1"/>
  <c r="AE203" i="1"/>
  <c r="AD203" i="1"/>
  <c r="AC203" i="1"/>
  <c r="AI203" i="1" s="1"/>
  <c r="AF202" i="1"/>
  <c r="AE202" i="1"/>
  <c r="AD202" i="1"/>
  <c r="AC202" i="1"/>
  <c r="AI202" i="1" s="1"/>
  <c r="AF201" i="1"/>
  <c r="AE201" i="1"/>
  <c r="AD201" i="1"/>
  <c r="AC201" i="1"/>
  <c r="AF200" i="1"/>
  <c r="AE200" i="1"/>
  <c r="AD200" i="1"/>
  <c r="AC200" i="1"/>
  <c r="AI200" i="1" s="1"/>
  <c r="AF199" i="1"/>
  <c r="AE199" i="1"/>
  <c r="AD199" i="1"/>
  <c r="AC199" i="1"/>
  <c r="AI199" i="1" s="1"/>
  <c r="AF198" i="1"/>
  <c r="AE198" i="1"/>
  <c r="AD198" i="1"/>
  <c r="AC198" i="1"/>
  <c r="AI198" i="1" s="1"/>
  <c r="AF197" i="1"/>
  <c r="AE197" i="1"/>
  <c r="AD197" i="1"/>
  <c r="AC197" i="1"/>
  <c r="AI197" i="1" s="1"/>
  <c r="AF196" i="1"/>
  <c r="AE196" i="1"/>
  <c r="AD196" i="1"/>
  <c r="AC196" i="1"/>
  <c r="AI196" i="1" s="1"/>
  <c r="AF195" i="1"/>
  <c r="AE195" i="1"/>
  <c r="AD195" i="1"/>
  <c r="AC195" i="1"/>
  <c r="AI195" i="1" s="1"/>
  <c r="AF194" i="1"/>
  <c r="AE194" i="1"/>
  <c r="AD194" i="1"/>
  <c r="AC194" i="1"/>
  <c r="AI194" i="1" s="1"/>
  <c r="AF193" i="1"/>
  <c r="AE193" i="1"/>
  <c r="AD193" i="1"/>
  <c r="AC193" i="1"/>
  <c r="AF192" i="1"/>
  <c r="AE192" i="1"/>
  <c r="AD192" i="1"/>
  <c r="AC192" i="1"/>
  <c r="AI192" i="1" s="1"/>
  <c r="AF191" i="1"/>
  <c r="AE191" i="1"/>
  <c r="AD191" i="1"/>
  <c r="AC191" i="1"/>
  <c r="AI191" i="1" s="1"/>
  <c r="AF190" i="1"/>
  <c r="AE190" i="1"/>
  <c r="AD190" i="1"/>
  <c r="AC190" i="1"/>
  <c r="AI190" i="1" s="1"/>
  <c r="AF189" i="1"/>
  <c r="AE189" i="1"/>
  <c r="AD189" i="1"/>
  <c r="AC189" i="1"/>
  <c r="AF188" i="1"/>
  <c r="AE188" i="1"/>
  <c r="AD188" i="1"/>
  <c r="AC188" i="1"/>
  <c r="AI188" i="1" s="1"/>
  <c r="AF187" i="1"/>
  <c r="AE187" i="1"/>
  <c r="AD187" i="1"/>
  <c r="AC187" i="1"/>
  <c r="AI187" i="1" s="1"/>
  <c r="AF186" i="1"/>
  <c r="AE186" i="1"/>
  <c r="AD186" i="1"/>
  <c r="AC186" i="1"/>
  <c r="AI186" i="1" s="1"/>
  <c r="AF185" i="1"/>
  <c r="AE185" i="1"/>
  <c r="AD185" i="1"/>
  <c r="AC185" i="1"/>
  <c r="AF184" i="1"/>
  <c r="AE184" i="1"/>
  <c r="AD184" i="1"/>
  <c r="AC184" i="1"/>
  <c r="AI184" i="1" s="1"/>
  <c r="AF183" i="1"/>
  <c r="AE183" i="1"/>
  <c r="AD183" i="1"/>
  <c r="AC183" i="1"/>
  <c r="AI183" i="1" s="1"/>
  <c r="AF182" i="1"/>
  <c r="AE182" i="1"/>
  <c r="AD182" i="1"/>
  <c r="AC182" i="1"/>
  <c r="AI182" i="1" s="1"/>
  <c r="AF181" i="1"/>
  <c r="AE181" i="1"/>
  <c r="AD181" i="1"/>
  <c r="AC181" i="1"/>
  <c r="AI181" i="1" s="1"/>
  <c r="AF180" i="1"/>
  <c r="AE180" i="1"/>
  <c r="AD180" i="1"/>
  <c r="AC180" i="1"/>
  <c r="AI180" i="1" s="1"/>
  <c r="AF179" i="1"/>
  <c r="AE179" i="1"/>
  <c r="AD179" i="1"/>
  <c r="AC179" i="1"/>
  <c r="AI179" i="1" s="1"/>
  <c r="AF178" i="1"/>
  <c r="AE178" i="1"/>
  <c r="AD178" i="1"/>
  <c r="AC178" i="1"/>
  <c r="AI178" i="1" s="1"/>
  <c r="AF177" i="1"/>
  <c r="AE177" i="1"/>
  <c r="AD177" i="1"/>
  <c r="AC177" i="1"/>
  <c r="AF176" i="1"/>
  <c r="AE176" i="1"/>
  <c r="AD176" i="1"/>
  <c r="AC176" i="1"/>
  <c r="AI176" i="1" s="1"/>
  <c r="AF175" i="1"/>
  <c r="AE175" i="1"/>
  <c r="AD175" i="1"/>
  <c r="AC175" i="1"/>
  <c r="AI175" i="1" s="1"/>
  <c r="AF174" i="1"/>
  <c r="AE174" i="1"/>
  <c r="AD174" i="1"/>
  <c r="AC174" i="1"/>
  <c r="AI174" i="1" s="1"/>
  <c r="AF173" i="1"/>
  <c r="AE173" i="1"/>
  <c r="AD173" i="1"/>
  <c r="AC173" i="1"/>
  <c r="AF172" i="1"/>
  <c r="AE172" i="1"/>
  <c r="AD172" i="1"/>
  <c r="AC172" i="1"/>
  <c r="AI172" i="1" s="1"/>
  <c r="AF171" i="1"/>
  <c r="AE171" i="1"/>
  <c r="AD171" i="1"/>
  <c r="AC171" i="1"/>
  <c r="AI171" i="1" s="1"/>
  <c r="AF170" i="1"/>
  <c r="AE170" i="1"/>
  <c r="AD170" i="1"/>
  <c r="AC170" i="1"/>
  <c r="AI170" i="1" s="1"/>
  <c r="AF169" i="1"/>
  <c r="AE169" i="1"/>
  <c r="AD169" i="1"/>
  <c r="AC169" i="1"/>
  <c r="AF168" i="1"/>
  <c r="AE168" i="1"/>
  <c r="AD168" i="1"/>
  <c r="AC168" i="1"/>
  <c r="AI168" i="1" s="1"/>
  <c r="AF167" i="1"/>
  <c r="AE167" i="1"/>
  <c r="AD167" i="1"/>
  <c r="AC167" i="1"/>
  <c r="AI167" i="1" s="1"/>
  <c r="AF166" i="1"/>
  <c r="AE166" i="1"/>
  <c r="AD166" i="1"/>
  <c r="AC166" i="1"/>
  <c r="AI166" i="1" s="1"/>
  <c r="AF165" i="1"/>
  <c r="AE165" i="1"/>
  <c r="AD165" i="1"/>
  <c r="AC165" i="1"/>
  <c r="AI165" i="1" s="1"/>
  <c r="AF164" i="1"/>
  <c r="AE164" i="1"/>
  <c r="AD164" i="1"/>
  <c r="AC164" i="1"/>
  <c r="AI164" i="1" s="1"/>
  <c r="AF163" i="1"/>
  <c r="AE163" i="1"/>
  <c r="AD163" i="1"/>
  <c r="AC163" i="1"/>
  <c r="AI163" i="1" s="1"/>
  <c r="AF162" i="1"/>
  <c r="AE162" i="1"/>
  <c r="AD162" i="1"/>
  <c r="AC162" i="1"/>
  <c r="AI162" i="1" s="1"/>
  <c r="AF161" i="1"/>
  <c r="AE161" i="1"/>
  <c r="AD161" i="1"/>
  <c r="AC161" i="1"/>
  <c r="AF160" i="1"/>
  <c r="AE160" i="1"/>
  <c r="AD160" i="1"/>
  <c r="AC160" i="1"/>
  <c r="AI160" i="1" s="1"/>
  <c r="AF159" i="1"/>
  <c r="AE159" i="1"/>
  <c r="AD159" i="1"/>
  <c r="AC159" i="1"/>
  <c r="AI159" i="1" s="1"/>
  <c r="AF158" i="1"/>
  <c r="AE158" i="1"/>
  <c r="AD158" i="1"/>
  <c r="AC158" i="1"/>
  <c r="AI158" i="1" s="1"/>
  <c r="AF157" i="1"/>
  <c r="AE157" i="1"/>
  <c r="AD157" i="1"/>
  <c r="AC157" i="1"/>
  <c r="AF156" i="1"/>
  <c r="AE156" i="1"/>
  <c r="AD156" i="1"/>
  <c r="AC156" i="1"/>
  <c r="AI156" i="1" s="1"/>
  <c r="AF155" i="1"/>
  <c r="AE155" i="1"/>
  <c r="AD155" i="1"/>
  <c r="AC155" i="1"/>
  <c r="AI155" i="1" s="1"/>
  <c r="AF154" i="1"/>
  <c r="AE154" i="1"/>
  <c r="AD154" i="1"/>
  <c r="AC154" i="1"/>
  <c r="AI154" i="1" s="1"/>
  <c r="AF153" i="1"/>
  <c r="AE153" i="1"/>
  <c r="AD153" i="1"/>
  <c r="AC153" i="1"/>
  <c r="AF152" i="1"/>
  <c r="AE152" i="1"/>
  <c r="AD152" i="1"/>
  <c r="AC152" i="1"/>
  <c r="AI152" i="1" s="1"/>
  <c r="AF151" i="1"/>
  <c r="AE151" i="1"/>
  <c r="AD151" i="1"/>
  <c r="AC151" i="1"/>
  <c r="AI151" i="1" s="1"/>
  <c r="AF150" i="1"/>
  <c r="AE150" i="1"/>
  <c r="AD150" i="1"/>
  <c r="AC150" i="1"/>
  <c r="AI150" i="1" s="1"/>
  <c r="AF149" i="1"/>
  <c r="AE149" i="1"/>
  <c r="AD149" i="1"/>
  <c r="AC149" i="1"/>
  <c r="AF148" i="1"/>
  <c r="AE148" i="1"/>
  <c r="AD148" i="1"/>
  <c r="AC148" i="1"/>
  <c r="AF147" i="1"/>
  <c r="AE147" i="1"/>
  <c r="AD147" i="1"/>
  <c r="AC147" i="1"/>
  <c r="AF146" i="1"/>
  <c r="AE146" i="1"/>
  <c r="AD146" i="1"/>
  <c r="AC146" i="1"/>
  <c r="AF145" i="1"/>
  <c r="AE145" i="1"/>
  <c r="AD145" i="1"/>
  <c r="AC145" i="1"/>
  <c r="AF144" i="1"/>
  <c r="AE144" i="1"/>
  <c r="AD144" i="1"/>
  <c r="AC144" i="1"/>
  <c r="AF143" i="1"/>
  <c r="AE143" i="1"/>
  <c r="AD143" i="1"/>
  <c r="AC143" i="1"/>
  <c r="AF142" i="1"/>
  <c r="AE142" i="1"/>
  <c r="AD142" i="1"/>
  <c r="AC142" i="1"/>
  <c r="AF141" i="1"/>
  <c r="AE141" i="1"/>
  <c r="AD141" i="1"/>
  <c r="AC141" i="1"/>
  <c r="AF140" i="1"/>
  <c r="AE140" i="1"/>
  <c r="AD140" i="1"/>
  <c r="AC140" i="1"/>
  <c r="AF139" i="1"/>
  <c r="AE139" i="1"/>
  <c r="AD139" i="1"/>
  <c r="AC139" i="1"/>
  <c r="AI139" i="1" s="1"/>
  <c r="AF138" i="1"/>
  <c r="AE138" i="1"/>
  <c r="AD138" i="1"/>
  <c r="AC138" i="1"/>
  <c r="AF137" i="1"/>
  <c r="AE137" i="1"/>
  <c r="AD137" i="1"/>
  <c r="AC137" i="1"/>
  <c r="AF136" i="1"/>
  <c r="AE136" i="1"/>
  <c r="AD136" i="1"/>
  <c r="AC136" i="1"/>
  <c r="AF135" i="1"/>
  <c r="AE135" i="1"/>
  <c r="AD135" i="1"/>
  <c r="AC135" i="1"/>
  <c r="AF134" i="1"/>
  <c r="AE134" i="1"/>
  <c r="AD134" i="1"/>
  <c r="AC134" i="1"/>
  <c r="AF133" i="1"/>
  <c r="AE133" i="1"/>
  <c r="AD133" i="1"/>
  <c r="AC133" i="1"/>
  <c r="AF132" i="1"/>
  <c r="AE132" i="1"/>
  <c r="AD132" i="1"/>
  <c r="AC132" i="1"/>
  <c r="AF131" i="1"/>
  <c r="AE131" i="1"/>
  <c r="AD131" i="1"/>
  <c r="AC131" i="1"/>
  <c r="AF130" i="1"/>
  <c r="AE130" i="1"/>
  <c r="AD130" i="1"/>
  <c r="AC130" i="1"/>
  <c r="AF129" i="1"/>
  <c r="AE129" i="1"/>
  <c r="AD129" i="1"/>
  <c r="AC129" i="1"/>
  <c r="AF128" i="1"/>
  <c r="AE128" i="1"/>
  <c r="AD128" i="1"/>
  <c r="AC128" i="1"/>
  <c r="AF127" i="1"/>
  <c r="AE127" i="1"/>
  <c r="AD127" i="1"/>
  <c r="AC127" i="1"/>
  <c r="AF126" i="1"/>
  <c r="AE126" i="1"/>
  <c r="AD126" i="1"/>
  <c r="AC126" i="1"/>
  <c r="AF125" i="1"/>
  <c r="AE125" i="1"/>
  <c r="AD125" i="1"/>
  <c r="AC125" i="1"/>
  <c r="AF124" i="1"/>
  <c r="AE124" i="1"/>
  <c r="AD124" i="1"/>
  <c r="AC124" i="1"/>
  <c r="AF123" i="1"/>
  <c r="AE123" i="1"/>
  <c r="AD123" i="1"/>
  <c r="AC123" i="1"/>
  <c r="AI123" i="1" s="1"/>
  <c r="AF122" i="1"/>
  <c r="AE122" i="1"/>
  <c r="AD122" i="1"/>
  <c r="AC122" i="1"/>
  <c r="AF121" i="1"/>
  <c r="AE121" i="1"/>
  <c r="AD121" i="1"/>
  <c r="AC121" i="1"/>
  <c r="AF120" i="1"/>
  <c r="AE120" i="1"/>
  <c r="AD120" i="1"/>
  <c r="AC120" i="1"/>
  <c r="AF119" i="1"/>
  <c r="AE119" i="1"/>
  <c r="AD119" i="1"/>
  <c r="AC119" i="1"/>
  <c r="AF118" i="1"/>
  <c r="AE118" i="1"/>
  <c r="AD118" i="1"/>
  <c r="AC118" i="1"/>
  <c r="AF117" i="1"/>
  <c r="AE117" i="1"/>
  <c r="AD117" i="1"/>
  <c r="AC117" i="1"/>
  <c r="AF116" i="1"/>
  <c r="AE116" i="1"/>
  <c r="AD116" i="1"/>
  <c r="AC116" i="1"/>
  <c r="AF115" i="1"/>
  <c r="AE115" i="1"/>
  <c r="AD115" i="1"/>
  <c r="AC115" i="1"/>
  <c r="AF114" i="1"/>
  <c r="AE114" i="1"/>
  <c r="AD114" i="1"/>
  <c r="AC114" i="1"/>
  <c r="AF113" i="1"/>
  <c r="AE113" i="1"/>
  <c r="AD113" i="1"/>
  <c r="AC113" i="1"/>
  <c r="AF112" i="1"/>
  <c r="AE112" i="1"/>
  <c r="AD112" i="1"/>
  <c r="AC112" i="1"/>
  <c r="AF111" i="1"/>
  <c r="AE111" i="1"/>
  <c r="AD111" i="1"/>
  <c r="AC111" i="1"/>
  <c r="AF110" i="1"/>
  <c r="AE110" i="1"/>
  <c r="AD110" i="1"/>
  <c r="AC110" i="1"/>
  <c r="AF109" i="1"/>
  <c r="AE109" i="1"/>
  <c r="AD109" i="1"/>
  <c r="AC109" i="1"/>
  <c r="AF108" i="1"/>
  <c r="AE108" i="1"/>
  <c r="AD108" i="1"/>
  <c r="AC108" i="1"/>
  <c r="AI107" i="1"/>
  <c r="AF107" i="1"/>
  <c r="AE107" i="1"/>
  <c r="AD107" i="1"/>
  <c r="AC107" i="1"/>
  <c r="AF106" i="1"/>
  <c r="AE106" i="1"/>
  <c r="AD106" i="1"/>
  <c r="AC106" i="1"/>
  <c r="AI106" i="1" s="1"/>
  <c r="AF105" i="1"/>
  <c r="AE105" i="1"/>
  <c r="AD105" i="1"/>
  <c r="AC105" i="1"/>
  <c r="AF104" i="1"/>
  <c r="AE104" i="1"/>
  <c r="AD104" i="1"/>
  <c r="AC104" i="1"/>
  <c r="AI104" i="1" s="1"/>
  <c r="AF103" i="1"/>
  <c r="AE103" i="1"/>
  <c r="AD103" i="1"/>
  <c r="AC103" i="1"/>
  <c r="AI103" i="1" s="1"/>
  <c r="AF102" i="1"/>
  <c r="AE102" i="1"/>
  <c r="AD102" i="1"/>
  <c r="AC102" i="1"/>
  <c r="AI102" i="1" s="1"/>
  <c r="AF101" i="1"/>
  <c r="AE101" i="1"/>
  <c r="AD101" i="1"/>
  <c r="AC101" i="1"/>
  <c r="AI101" i="1" s="1"/>
  <c r="AF100" i="1"/>
  <c r="AE100" i="1"/>
  <c r="AD100" i="1"/>
  <c r="AC100" i="1"/>
  <c r="AI100" i="1" s="1"/>
  <c r="AF99" i="1"/>
  <c r="AE99" i="1"/>
  <c r="AD99" i="1"/>
  <c r="AC99" i="1"/>
  <c r="AI99" i="1" s="1"/>
  <c r="AF98" i="1"/>
  <c r="AE98" i="1"/>
  <c r="AD98" i="1"/>
  <c r="AC98" i="1"/>
  <c r="AI98" i="1" s="1"/>
  <c r="AF97" i="1"/>
  <c r="AE97" i="1"/>
  <c r="AD97" i="1"/>
  <c r="AC97" i="1"/>
  <c r="AF96" i="1"/>
  <c r="AE96" i="1"/>
  <c r="AD96" i="1"/>
  <c r="AC96" i="1"/>
  <c r="AI96" i="1" s="1"/>
  <c r="AF95" i="1"/>
  <c r="AE95" i="1"/>
  <c r="AD95" i="1"/>
  <c r="AC95" i="1"/>
  <c r="AI95" i="1" s="1"/>
  <c r="AF94" i="1"/>
  <c r="AE94" i="1"/>
  <c r="AD94" i="1"/>
  <c r="AC94" i="1"/>
  <c r="AI94" i="1" s="1"/>
  <c r="AF93" i="1"/>
  <c r="AE93" i="1"/>
  <c r="AD93" i="1"/>
  <c r="AC93" i="1"/>
  <c r="AF92" i="1"/>
  <c r="AE92" i="1"/>
  <c r="AD92" i="1"/>
  <c r="AC92" i="1"/>
  <c r="AI92" i="1" s="1"/>
  <c r="AF91" i="1"/>
  <c r="AE91" i="1"/>
  <c r="AD91" i="1"/>
  <c r="AC91" i="1"/>
  <c r="AI91" i="1" s="1"/>
  <c r="AF90" i="1"/>
  <c r="AE90" i="1"/>
  <c r="AD90" i="1"/>
  <c r="AC90" i="1"/>
  <c r="AI90" i="1" s="1"/>
  <c r="AF89" i="1"/>
  <c r="AE89" i="1"/>
  <c r="AD89" i="1"/>
  <c r="AC89" i="1"/>
  <c r="AF88" i="1"/>
  <c r="AE88" i="1"/>
  <c r="AD88" i="1"/>
  <c r="AC88" i="1"/>
  <c r="AI88" i="1" s="1"/>
  <c r="AF87" i="1"/>
  <c r="AE87" i="1"/>
  <c r="AD87" i="1"/>
  <c r="AC87" i="1"/>
  <c r="AI87" i="1" s="1"/>
  <c r="AF86" i="1"/>
  <c r="AE86" i="1"/>
  <c r="AD86" i="1"/>
  <c r="AC86" i="1"/>
  <c r="AI86" i="1" s="1"/>
  <c r="AF85" i="1"/>
  <c r="AE85" i="1"/>
  <c r="AD85" i="1"/>
  <c r="AC85" i="1"/>
  <c r="AF84" i="1"/>
  <c r="AE84" i="1"/>
  <c r="AD84" i="1"/>
  <c r="AC84" i="1"/>
  <c r="AF83" i="1"/>
  <c r="AE83" i="1"/>
  <c r="AD83" i="1"/>
  <c r="AC83" i="1"/>
  <c r="AF82" i="1"/>
  <c r="AE82" i="1"/>
  <c r="AD82" i="1"/>
  <c r="AC82" i="1"/>
  <c r="AF81" i="1"/>
  <c r="AE81" i="1"/>
  <c r="AD81" i="1"/>
  <c r="AC81" i="1"/>
  <c r="AF80" i="1"/>
  <c r="AE80" i="1"/>
  <c r="AD80" i="1"/>
  <c r="AC80" i="1"/>
  <c r="AF79" i="1"/>
  <c r="AE79" i="1"/>
  <c r="AD79" i="1"/>
  <c r="AC79" i="1"/>
  <c r="AF78" i="1"/>
  <c r="AE78" i="1"/>
  <c r="AD78" i="1"/>
  <c r="AC78" i="1"/>
  <c r="AF77" i="1"/>
  <c r="AE77" i="1"/>
  <c r="AD77" i="1"/>
  <c r="AC77" i="1"/>
  <c r="AF76" i="1"/>
  <c r="AE76" i="1"/>
  <c r="AD76" i="1"/>
  <c r="AC76" i="1"/>
  <c r="AF75" i="1"/>
  <c r="AE75" i="1"/>
  <c r="AD75" i="1"/>
  <c r="AC75" i="1"/>
  <c r="AF74" i="1"/>
  <c r="AE74" i="1"/>
  <c r="AD74" i="1"/>
  <c r="AC74" i="1"/>
  <c r="AF73" i="1"/>
  <c r="AE73" i="1"/>
  <c r="AD73" i="1"/>
  <c r="AC73" i="1"/>
  <c r="AF72" i="1"/>
  <c r="AE72" i="1"/>
  <c r="AD72" i="1"/>
  <c r="AC72" i="1"/>
  <c r="AF71" i="1"/>
  <c r="AE71" i="1"/>
  <c r="AD71" i="1"/>
  <c r="AC71" i="1"/>
  <c r="AF70" i="1"/>
  <c r="AE70" i="1"/>
  <c r="AD70" i="1"/>
  <c r="AC70" i="1"/>
  <c r="AI70" i="1" s="1"/>
  <c r="AF69" i="1"/>
  <c r="AE69" i="1"/>
  <c r="AD69" i="1"/>
  <c r="AC69" i="1"/>
  <c r="AF68" i="1"/>
  <c r="AE68" i="1"/>
  <c r="AD68" i="1"/>
  <c r="AC68" i="1"/>
  <c r="AF67" i="1"/>
  <c r="AE67" i="1"/>
  <c r="AD67" i="1"/>
  <c r="AC67" i="1"/>
  <c r="AF66" i="1"/>
  <c r="AE66" i="1"/>
  <c r="AD66" i="1"/>
  <c r="AC66" i="1"/>
  <c r="AF65" i="1"/>
  <c r="AE65" i="1"/>
  <c r="AD65" i="1"/>
  <c r="AC65" i="1"/>
  <c r="AF64" i="1"/>
  <c r="AE64" i="1"/>
  <c r="AD64" i="1"/>
  <c r="AC64" i="1"/>
  <c r="AF63" i="1"/>
  <c r="AE63" i="1"/>
  <c r="AD63" i="1"/>
  <c r="AC63" i="1"/>
  <c r="AF62" i="1"/>
  <c r="AE62" i="1"/>
  <c r="AD62" i="1"/>
  <c r="AC62" i="1"/>
  <c r="AF61" i="1"/>
  <c r="AE61" i="1"/>
  <c r="AD61" i="1"/>
  <c r="AC61" i="1"/>
  <c r="AI61" i="1" s="1"/>
  <c r="AF60" i="1"/>
  <c r="AE60" i="1"/>
  <c r="AD60" i="1"/>
  <c r="AC60" i="1"/>
  <c r="AF59" i="1"/>
  <c r="AE59" i="1"/>
  <c r="AD59" i="1"/>
  <c r="AC59" i="1"/>
  <c r="AF58" i="1"/>
  <c r="AE58" i="1"/>
  <c r="AD58" i="1"/>
  <c r="AC58" i="1"/>
  <c r="AF57" i="1"/>
  <c r="AE57" i="1"/>
  <c r="AD57" i="1"/>
  <c r="AC57" i="1"/>
  <c r="AF56" i="1"/>
  <c r="AE56" i="1"/>
  <c r="AD56" i="1"/>
  <c r="AC56" i="1"/>
  <c r="AF55" i="1"/>
  <c r="AE55" i="1"/>
  <c r="AD55" i="1"/>
  <c r="AC55" i="1"/>
  <c r="AF54" i="1"/>
  <c r="AE54" i="1"/>
  <c r="AD54" i="1"/>
  <c r="AC54" i="1"/>
  <c r="AF53" i="1"/>
  <c r="AE53" i="1"/>
  <c r="AD53" i="1"/>
  <c r="AC53" i="1"/>
  <c r="AF52" i="1"/>
  <c r="AE52" i="1"/>
  <c r="AD52" i="1"/>
  <c r="AC52" i="1"/>
  <c r="AF51" i="1"/>
  <c r="AE51" i="1"/>
  <c r="AD51" i="1"/>
  <c r="AC51" i="1"/>
  <c r="AF50" i="1"/>
  <c r="AE50" i="1"/>
  <c r="AD50" i="1"/>
  <c r="AC50" i="1"/>
  <c r="AI49" i="1"/>
  <c r="AF49" i="1"/>
  <c r="AE49" i="1"/>
  <c r="AD49" i="1"/>
  <c r="AC49" i="1"/>
  <c r="AF48" i="1"/>
  <c r="AE48" i="1"/>
  <c r="AD48" i="1"/>
  <c r="AC48" i="1"/>
  <c r="AI48" i="1" s="1"/>
  <c r="AF47" i="1"/>
  <c r="AE47" i="1"/>
  <c r="AD47" i="1"/>
  <c r="AC47" i="1"/>
  <c r="AI47" i="1" s="1"/>
  <c r="AF46" i="1"/>
  <c r="AE46" i="1"/>
  <c r="AD46" i="1"/>
  <c r="AC46" i="1"/>
  <c r="AI46" i="1" s="1"/>
  <c r="AF45" i="1"/>
  <c r="AE45" i="1"/>
  <c r="AD45" i="1"/>
  <c r="AC45" i="1"/>
  <c r="AI45" i="1" s="1"/>
  <c r="AF44" i="1"/>
  <c r="AE44" i="1"/>
  <c r="AD44" i="1"/>
  <c r="AC44" i="1"/>
  <c r="AI44" i="1" s="1"/>
  <c r="AF43" i="1"/>
  <c r="AE43" i="1"/>
  <c r="AD43" i="1"/>
  <c r="AC43" i="1"/>
  <c r="AI43" i="1" s="1"/>
  <c r="AF42" i="1"/>
  <c r="AE42" i="1"/>
  <c r="AD42" i="1"/>
  <c r="AC42" i="1"/>
  <c r="AF41" i="1"/>
  <c r="AE41" i="1"/>
  <c r="AD41" i="1"/>
  <c r="AC41" i="1"/>
  <c r="AI41" i="1" s="1"/>
  <c r="AF40" i="1"/>
  <c r="AE40" i="1"/>
  <c r="AD40" i="1"/>
  <c r="AC40" i="1"/>
  <c r="AI40" i="1" s="1"/>
  <c r="AF39" i="1"/>
  <c r="AE39" i="1"/>
  <c r="AD39" i="1"/>
  <c r="AC39" i="1"/>
  <c r="AI39" i="1" s="1"/>
  <c r="AF38" i="1"/>
  <c r="AE38" i="1"/>
  <c r="AD38" i="1"/>
  <c r="AC38" i="1"/>
  <c r="AI38" i="1" s="1"/>
  <c r="AF37" i="1"/>
  <c r="AE37" i="1"/>
  <c r="AD37" i="1"/>
  <c r="AC37" i="1"/>
  <c r="AI37" i="1" s="1"/>
  <c r="AF36" i="1"/>
  <c r="AE36" i="1"/>
  <c r="AD36" i="1"/>
  <c r="AC36" i="1"/>
  <c r="AI36" i="1" s="1"/>
  <c r="AF35" i="1"/>
  <c r="AE35" i="1"/>
  <c r="AD35" i="1"/>
  <c r="AC35" i="1"/>
  <c r="AI35" i="1" s="1"/>
  <c r="AF34" i="1"/>
  <c r="AE34" i="1"/>
  <c r="AD34" i="1"/>
  <c r="AC34" i="1"/>
  <c r="AI34" i="1" s="1"/>
  <c r="AF33" i="1"/>
  <c r="AE33" i="1"/>
  <c r="AD33" i="1"/>
  <c r="AC33" i="1"/>
  <c r="AI33" i="1" s="1"/>
  <c r="AF32" i="1"/>
  <c r="AE32" i="1"/>
  <c r="AD32" i="1"/>
  <c r="AC32" i="1"/>
  <c r="AI32" i="1" s="1"/>
  <c r="AF31" i="1"/>
  <c r="AE31" i="1"/>
  <c r="AD31" i="1"/>
  <c r="AC31" i="1"/>
  <c r="AI31" i="1" s="1"/>
  <c r="AF30" i="1"/>
  <c r="AE30" i="1"/>
  <c r="AD30" i="1"/>
  <c r="AC30" i="1"/>
  <c r="AI30" i="1" s="1"/>
  <c r="AF29" i="1"/>
  <c r="AE29" i="1"/>
  <c r="AD29" i="1"/>
  <c r="AC29" i="1"/>
  <c r="AI29" i="1" s="1"/>
  <c r="AF28" i="1"/>
  <c r="AE28" i="1"/>
  <c r="AD28" i="1"/>
  <c r="AC28" i="1"/>
  <c r="AI28" i="1" s="1"/>
  <c r="AF27" i="1"/>
  <c r="AE27" i="1"/>
  <c r="AD27" i="1"/>
  <c r="AC27" i="1"/>
  <c r="AI27" i="1" s="1"/>
  <c r="AF26" i="1"/>
  <c r="AE26" i="1"/>
  <c r="AD26" i="1"/>
  <c r="AC26" i="1"/>
  <c r="AF25" i="1"/>
  <c r="AE25" i="1"/>
  <c r="AD25" i="1"/>
  <c r="AC25" i="1"/>
  <c r="AI25" i="1" s="1"/>
  <c r="AF24" i="1"/>
  <c r="AE24" i="1"/>
  <c r="AD24" i="1"/>
  <c r="AC24" i="1"/>
  <c r="AI24" i="1" s="1"/>
  <c r="AF23" i="1"/>
  <c r="AE23" i="1"/>
  <c r="AD23" i="1"/>
  <c r="AC23" i="1"/>
  <c r="AI23" i="1" s="1"/>
  <c r="AF22" i="1"/>
  <c r="AE22" i="1"/>
  <c r="AD22" i="1"/>
  <c r="AC22" i="1"/>
  <c r="AI22" i="1" s="1"/>
  <c r="AF21" i="1"/>
  <c r="AE21" i="1"/>
  <c r="AD21" i="1"/>
  <c r="AC21" i="1"/>
  <c r="AI21" i="1" s="1"/>
  <c r="AF20" i="1"/>
  <c r="AE20" i="1"/>
  <c r="AD20" i="1"/>
  <c r="AC20" i="1"/>
  <c r="AI20" i="1" s="1"/>
  <c r="AF19" i="1"/>
  <c r="AE19" i="1"/>
  <c r="AD19" i="1"/>
  <c r="AC19" i="1"/>
  <c r="AI19" i="1" s="1"/>
  <c r="AF18" i="1"/>
  <c r="AE18" i="1"/>
  <c r="AD18" i="1"/>
  <c r="AC18" i="1"/>
  <c r="AF17" i="1"/>
  <c r="AE17" i="1"/>
  <c r="AD17" i="1"/>
  <c r="AC17" i="1"/>
  <c r="AI17" i="1" s="1"/>
  <c r="AF16" i="1"/>
  <c r="AE16" i="1"/>
  <c r="AD16" i="1"/>
  <c r="AC16" i="1"/>
  <c r="AI16" i="1" s="1"/>
  <c r="AF15" i="1"/>
  <c r="AE15" i="1"/>
  <c r="AD15" i="1"/>
  <c r="AC15" i="1"/>
  <c r="AI15" i="1" s="1"/>
  <c r="AF14" i="1"/>
  <c r="AE14" i="1"/>
  <c r="AD14" i="1"/>
  <c r="AC14" i="1"/>
  <c r="AI14" i="1" s="1"/>
  <c r="AF13" i="1"/>
  <c r="AE13" i="1"/>
  <c r="AD13" i="1"/>
  <c r="AC13" i="1"/>
  <c r="AI13" i="1" s="1"/>
  <c r="AF12" i="1"/>
  <c r="AE12" i="1"/>
  <c r="AD12" i="1"/>
  <c r="AC12" i="1"/>
  <c r="AI12" i="1" s="1"/>
  <c r="AF11" i="1"/>
  <c r="AE11" i="1"/>
  <c r="AD11" i="1"/>
  <c r="AC11" i="1"/>
  <c r="AI11" i="1" s="1"/>
  <c r="AF10" i="1"/>
  <c r="AE10" i="1"/>
  <c r="AD10" i="1"/>
  <c r="AC10" i="1"/>
  <c r="AF9" i="1"/>
  <c r="AE9" i="1"/>
  <c r="AD9" i="1"/>
  <c r="AC9" i="1"/>
  <c r="AI9" i="1" s="1"/>
  <c r="AF8" i="1"/>
  <c r="AE8" i="1"/>
  <c r="AD8" i="1"/>
  <c r="AC8" i="1"/>
  <c r="AI8" i="1" s="1"/>
  <c r="AF7" i="1"/>
  <c r="AE7" i="1"/>
  <c r="AD7" i="1"/>
  <c r="AC7" i="1"/>
  <c r="AI7" i="1" s="1"/>
  <c r="AF6" i="1"/>
  <c r="AE6" i="1"/>
  <c r="AD6" i="1"/>
  <c r="AC6" i="1"/>
  <c r="AF5" i="1"/>
  <c r="AE5" i="1"/>
  <c r="AD5" i="1"/>
  <c r="AC5" i="1"/>
  <c r="AI5" i="1" s="1"/>
  <c r="AF4" i="1"/>
  <c r="AE4" i="1"/>
  <c r="AD4" i="1"/>
  <c r="AC4" i="1"/>
  <c r="AF3" i="1"/>
  <c r="AE3" i="1"/>
  <c r="AD3" i="1"/>
  <c r="AC3" i="1"/>
  <c r="AF2" i="1"/>
  <c r="AE2" i="1"/>
  <c r="AD2" i="1"/>
  <c r="AC2" i="1"/>
  <c r="AI51" i="1" l="1"/>
  <c r="AI54" i="1"/>
  <c r="AI57" i="1"/>
  <c r="AI59" i="1"/>
  <c r="AI111" i="1"/>
  <c r="AI114" i="1"/>
  <c r="AI116" i="1"/>
  <c r="AI119" i="1"/>
  <c r="AI122" i="1"/>
  <c r="AI317" i="1"/>
  <c r="AI318" i="1"/>
  <c r="AI319" i="1"/>
  <c r="AI323" i="1"/>
  <c r="AI324" i="1"/>
  <c r="AI327" i="1"/>
  <c r="AI328" i="1"/>
  <c r="AI329" i="1"/>
  <c r="AI330" i="1"/>
  <c r="AI331" i="1"/>
  <c r="AI333" i="1"/>
  <c r="AI334" i="1"/>
  <c r="AI335" i="1"/>
  <c r="AI339" i="1"/>
  <c r="AI340" i="1"/>
  <c r="AI343" i="1"/>
  <c r="AI344" i="1"/>
  <c r="AI345" i="1"/>
  <c r="AI346" i="1"/>
  <c r="AI347" i="1"/>
  <c r="AI349" i="1"/>
  <c r="AI350" i="1"/>
  <c r="AI351" i="1"/>
  <c r="AI355" i="1"/>
  <c r="AI356" i="1"/>
  <c r="AI359" i="1"/>
  <c r="AI360" i="1"/>
  <c r="AI361" i="1"/>
  <c r="AI362" i="1"/>
  <c r="AI363" i="1"/>
  <c r="AI365" i="1"/>
  <c r="AI366" i="1"/>
  <c r="AI367" i="1"/>
  <c r="AI371" i="1"/>
  <c r="AI372" i="1"/>
  <c r="AI375" i="1"/>
  <c r="AI376" i="1"/>
  <c r="AI377" i="1"/>
  <c r="AI378" i="1"/>
  <c r="AI50" i="1"/>
  <c r="AI52" i="1"/>
  <c r="AI53" i="1"/>
  <c r="AI55" i="1"/>
  <c r="AI56" i="1"/>
  <c r="AI58" i="1"/>
  <c r="AI60" i="1"/>
  <c r="AI108" i="1"/>
  <c r="AI110" i="1"/>
  <c r="AI112" i="1"/>
  <c r="AI115" i="1"/>
  <c r="AI117" i="1"/>
  <c r="AI118" i="1"/>
  <c r="AI120" i="1"/>
  <c r="AI6" i="1"/>
  <c r="AI10" i="1"/>
  <c r="AI18" i="1"/>
  <c r="AI26" i="1"/>
  <c r="AI42" i="1"/>
  <c r="AI62" i="1"/>
  <c r="AI63" i="1"/>
  <c r="AI64" i="1"/>
  <c r="AI65" i="1"/>
  <c r="AI66" i="1"/>
  <c r="AI67" i="1"/>
  <c r="AI68" i="1"/>
  <c r="AI69" i="1"/>
  <c r="AI124" i="1"/>
  <c r="AI126" i="1"/>
  <c r="AI127" i="1"/>
  <c r="AI128" i="1"/>
  <c r="AI130" i="1"/>
  <c r="AI131" i="1"/>
  <c r="AI132" i="1"/>
  <c r="AI133" i="1"/>
  <c r="AI134" i="1"/>
  <c r="AI135" i="1"/>
  <c r="AI136" i="1"/>
  <c r="AI138" i="1"/>
  <c r="AI381" i="1"/>
  <c r="AI382" i="1"/>
  <c r="AI383" i="1"/>
  <c r="AI387" i="1"/>
  <c r="AI388" i="1"/>
  <c r="AI393" i="1"/>
  <c r="AI395" i="1"/>
  <c r="AI397" i="1"/>
  <c r="AI400" i="1"/>
  <c r="AI401" i="1"/>
  <c r="AI402" i="1"/>
  <c r="AI2" i="1"/>
  <c r="AI3" i="1"/>
  <c r="AI4" i="1"/>
  <c r="AI71" i="1"/>
  <c r="AI72" i="1"/>
  <c r="AI74" i="1"/>
  <c r="AI75" i="1"/>
  <c r="AI76" i="1"/>
  <c r="AI78" i="1"/>
  <c r="AI79" i="1"/>
  <c r="AI80" i="1"/>
  <c r="AI82" i="1"/>
  <c r="AI83" i="1"/>
  <c r="AI84" i="1"/>
  <c r="AI85" i="1"/>
  <c r="AI140" i="1"/>
  <c r="AI142" i="1"/>
  <c r="AI143" i="1"/>
  <c r="AI144" i="1"/>
  <c r="AI146" i="1"/>
  <c r="AI147" i="1"/>
  <c r="AI148" i="1"/>
  <c r="AI149" i="1"/>
  <c r="AI405" i="1"/>
  <c r="AI408" i="1"/>
  <c r="AI409" i="1"/>
  <c r="AI410" i="1"/>
  <c r="AI411" i="1"/>
  <c r="AI412" i="1"/>
  <c r="AI413" i="1"/>
  <c r="AI415" i="1"/>
  <c r="AI416" i="1"/>
  <c r="AI421" i="1"/>
  <c r="AI423" i="1"/>
  <c r="AI424" i="1"/>
  <c r="AI425" i="1"/>
  <c r="AI426" i="1"/>
  <c r="AI427" i="1"/>
  <c r="AI431" i="1"/>
  <c r="AI432" i="1"/>
  <c r="AI437" i="1"/>
  <c r="AI439" i="1"/>
  <c r="AI440" i="1"/>
  <c r="AI441" i="1"/>
  <c r="AI442" i="1"/>
  <c r="AI443" i="1"/>
  <c r="AI444" i="1"/>
  <c r="AI445" i="1"/>
  <c r="AI447" i="1"/>
  <c r="AI448" i="1"/>
  <c r="AI452" i="1"/>
  <c r="AI453" i="1"/>
  <c r="AI455" i="1"/>
  <c r="AI456" i="1"/>
  <c r="AI457" i="1"/>
  <c r="AI458" i="1"/>
  <c r="AI459" i="1"/>
  <c r="AI460" i="1"/>
  <c r="AI461" i="1"/>
  <c r="AI464" i="1"/>
  <c r="AI465" i="1"/>
  <c r="AI467" i="1"/>
  <c r="AI468" i="1"/>
  <c r="AI113" i="1"/>
  <c r="AI129" i="1"/>
  <c r="AI145" i="1"/>
  <c r="AI161" i="1"/>
  <c r="AI177" i="1"/>
  <c r="AI193" i="1"/>
  <c r="AI209" i="1"/>
  <c r="AI220" i="1"/>
  <c r="AI236" i="1"/>
  <c r="AI252" i="1"/>
  <c r="AI268" i="1"/>
  <c r="AI284" i="1"/>
  <c r="AI300" i="1"/>
  <c r="AI316" i="1"/>
  <c r="AI332" i="1"/>
  <c r="AI348" i="1"/>
  <c r="AI364" i="1"/>
  <c r="AI380" i="1"/>
  <c r="AI81" i="1"/>
  <c r="AI97" i="1"/>
  <c r="AI77" i="1"/>
  <c r="AI93" i="1"/>
  <c r="AI109" i="1"/>
  <c r="AI125" i="1"/>
  <c r="AI141" i="1"/>
  <c r="AI157" i="1"/>
  <c r="AI173" i="1"/>
  <c r="AI189" i="1"/>
  <c r="AI205" i="1"/>
  <c r="AI224" i="1"/>
  <c r="AI225" i="1"/>
  <c r="AI226" i="1"/>
  <c r="AI240" i="1"/>
  <c r="AI241" i="1"/>
  <c r="AI242" i="1"/>
  <c r="AI256" i="1"/>
  <c r="AI257" i="1"/>
  <c r="AI258" i="1"/>
  <c r="AI272" i="1"/>
  <c r="AI273" i="1"/>
  <c r="AI274" i="1"/>
  <c r="AI288" i="1"/>
  <c r="AI289" i="1"/>
  <c r="AI290" i="1"/>
  <c r="AI304" i="1"/>
  <c r="AI305" i="1"/>
  <c r="AI306" i="1"/>
  <c r="AI320" i="1"/>
  <c r="AI321" i="1"/>
  <c r="AI322" i="1"/>
  <c r="AI336" i="1"/>
  <c r="AI337" i="1"/>
  <c r="AI338" i="1"/>
  <c r="AI352" i="1"/>
  <c r="AI353" i="1"/>
  <c r="AI354" i="1"/>
  <c r="AI368" i="1"/>
  <c r="AI369" i="1"/>
  <c r="AI370" i="1"/>
  <c r="AI384" i="1"/>
  <c r="AI385" i="1"/>
  <c r="AI386" i="1"/>
  <c r="AI419" i="1"/>
  <c r="AI73" i="1"/>
  <c r="AI89" i="1"/>
  <c r="AI105" i="1"/>
  <c r="AI121" i="1"/>
  <c r="AI137" i="1"/>
  <c r="AI153" i="1"/>
  <c r="AI169" i="1"/>
  <c r="AI185" i="1"/>
  <c r="AI201" i="1"/>
  <c r="AI213" i="1"/>
  <c r="AI214" i="1"/>
  <c r="AI229" i="1"/>
  <c r="AI230" i="1"/>
  <c r="AI245" i="1"/>
  <c r="AI246" i="1"/>
  <c r="AI261" i="1"/>
  <c r="AI262" i="1"/>
  <c r="AI277" i="1"/>
  <c r="AI278" i="1"/>
  <c r="AI293" i="1"/>
  <c r="AI294" i="1"/>
  <c r="AI309" i="1"/>
  <c r="AI310" i="1"/>
  <c r="AI325" i="1"/>
  <c r="AI326" i="1"/>
  <c r="AI341" i="1"/>
  <c r="AI342" i="1"/>
  <c r="AI357" i="1"/>
  <c r="AI358" i="1"/>
  <c r="AI373" i="1"/>
  <c r="AI374" i="1"/>
  <c r="AI389" i="1"/>
  <c r="AI392" i="1"/>
  <c r="AI394" i="1"/>
  <c r="AI404" i="1"/>
  <c r="AI428" i="1"/>
  <c r="AI429" i="1"/>
  <c r="AI449" i="1"/>
  <c r="AI451" i="1"/>
  <c r="AI492" i="1"/>
  <c r="AI493" i="1"/>
  <c r="AI513" i="1"/>
  <c r="AI515" i="1"/>
  <c r="AI556" i="1"/>
  <c r="AI557" i="1"/>
  <c r="AI577" i="1"/>
  <c r="AI579" i="1"/>
  <c r="AI620" i="1"/>
  <c r="AI621" i="1"/>
  <c r="AI641" i="1"/>
  <c r="AI643" i="1"/>
  <c r="AI684" i="1"/>
  <c r="AI685" i="1"/>
  <c r="AI687" i="1"/>
  <c r="AI705" i="1"/>
  <c r="AI707" i="1"/>
  <c r="AI708" i="1"/>
  <c r="AI396" i="1"/>
  <c r="AI407" i="1"/>
  <c r="AI417" i="1"/>
  <c r="AI418" i="1"/>
  <c r="AI433" i="1"/>
  <c r="AI435" i="1"/>
  <c r="AI436" i="1"/>
  <c r="AI476" i="1"/>
  <c r="AI477" i="1"/>
  <c r="AI479" i="1"/>
  <c r="AI497" i="1"/>
  <c r="AI499" i="1"/>
  <c r="AI500" i="1"/>
  <c r="AI540" i="1"/>
  <c r="AI541" i="1"/>
  <c r="AI543" i="1"/>
  <c r="AI561" i="1"/>
  <c r="AI563" i="1"/>
  <c r="AI564" i="1"/>
  <c r="AI604" i="1"/>
  <c r="AI605" i="1"/>
  <c r="AI607" i="1"/>
  <c r="AI625" i="1"/>
  <c r="AI627" i="1"/>
  <c r="AI628" i="1"/>
  <c r="AI668" i="1"/>
  <c r="AI669" i="1"/>
  <c r="AI671" i="1"/>
  <c r="AI691" i="1"/>
  <c r="AI692" i="1"/>
  <c r="AI390" i="1"/>
  <c r="AI391" i="1"/>
  <c r="AI399" i="1"/>
  <c r="AI420" i="1"/>
  <c r="AI463" i="1"/>
  <c r="AI484" i="1"/>
  <c r="AI527" i="1"/>
  <c r="AI548" i="1"/>
  <c r="AI591" i="1"/>
  <c r="AI612" i="1"/>
  <c r="AI655" i="1"/>
  <c r="AI676" i="1"/>
  <c r="AI719" i="1"/>
  <c r="AI434" i="1"/>
  <c r="AI450" i="1"/>
  <c r="AI466" i="1"/>
  <c r="AI482" i="1"/>
  <c r="AI498" i="1"/>
  <c r="AI514" i="1"/>
  <c r="AI530" i="1"/>
  <c r="AI546" i="1"/>
  <c r="AI562" i="1"/>
  <c r="AI578" i="1"/>
  <c r="AI594" i="1"/>
  <c r="AI610" i="1"/>
  <c r="AI626" i="1"/>
  <c r="AI642" i="1"/>
  <c r="AI658" i="1"/>
  <c r="AI674" i="1"/>
  <c r="AI690" i="1"/>
  <c r="AI706" i="1"/>
  <c r="AI722" i="1"/>
  <c r="AI398" i="1"/>
  <c r="AI414" i="1"/>
  <c r="AI430" i="1"/>
  <c r="AI446" i="1"/>
  <c r="AI462" i="1"/>
  <c r="AI478" i="1"/>
  <c r="AI494" i="1"/>
  <c r="AI510" i="1"/>
  <c r="AI526" i="1"/>
  <c r="AI542" i="1"/>
  <c r="AI558" i="1"/>
  <c r="AI574" i="1"/>
  <c r="AI590" i="1"/>
  <c r="AI606" i="1"/>
  <c r="AI622" i="1"/>
  <c r="AI638" i="1"/>
  <c r="AI654" i="1"/>
  <c r="AI670" i="1"/>
  <c r="AI686" i="1"/>
  <c r="AI702" i="1"/>
  <c r="AI718" i="1"/>
  <c r="AI406" i="1"/>
  <c r="AI422" i="1"/>
  <c r="AI438" i="1"/>
  <c r="AI454" i="1"/>
  <c r="AI470" i="1"/>
  <c r="AI486" i="1"/>
  <c r="AI502" i="1"/>
  <c r="AI518" i="1"/>
  <c r="AI534" i="1"/>
  <c r="AI550" i="1"/>
  <c r="AI566" i="1"/>
  <c r="AI582" i="1"/>
  <c r="AI598" i="1"/>
  <c r="AI614" i="1"/>
  <c r="AI630" i="1"/>
  <c r="AI646" i="1"/>
  <c r="AI662" i="1"/>
  <c r="AI678" i="1"/>
  <c r="AI694" i="1"/>
  <c r="AI710" i="1"/>
  <c r="AI726" i="1"/>
</calcChain>
</file>

<file path=xl/sharedStrings.xml><?xml version="1.0" encoding="utf-8"?>
<sst xmlns="http://schemas.openxmlformats.org/spreadsheetml/2006/main" count="5700" uniqueCount="287">
  <si>
    <t>Match No</t>
  </si>
  <si>
    <t>Team 1</t>
  </si>
  <si>
    <t>Team 2</t>
  </si>
  <si>
    <t>Innings</t>
  </si>
  <si>
    <t>Team</t>
  </si>
  <si>
    <t>Player</t>
  </si>
  <si>
    <t>Role</t>
  </si>
  <si>
    <t>Dismissal Type</t>
  </si>
  <si>
    <t>Bowler</t>
  </si>
  <si>
    <t>Fielder</t>
  </si>
  <si>
    <t>Runs</t>
  </si>
  <si>
    <t>Balls</t>
  </si>
  <si>
    <t>Strike Rate</t>
  </si>
  <si>
    <t>4s</t>
  </si>
  <si>
    <t>6s</t>
  </si>
  <si>
    <t>Over</t>
  </si>
  <si>
    <t>Wickets</t>
  </si>
  <si>
    <t xml:space="preserve">Economy </t>
  </si>
  <si>
    <t>Dots</t>
  </si>
  <si>
    <t>Catches</t>
  </si>
  <si>
    <t>Stumpings</t>
  </si>
  <si>
    <t>Run Outs</t>
  </si>
  <si>
    <t>Maiden</t>
  </si>
  <si>
    <t>Base Points</t>
  </si>
  <si>
    <t>Pace Bonus Points</t>
  </si>
  <si>
    <t>Batting Milestone Bonus</t>
  </si>
  <si>
    <t>Batting Impact Points</t>
  </si>
  <si>
    <t>Bowling Base</t>
  </si>
  <si>
    <t>Bowling Economy Points</t>
  </si>
  <si>
    <t>Bowling Milestone Points</t>
  </si>
  <si>
    <t>Bowling Impact Points</t>
  </si>
  <si>
    <t>Total Fielding</t>
  </si>
  <si>
    <t>Total Batting</t>
  </si>
  <si>
    <t>Total Bowling</t>
  </si>
  <si>
    <t>IsWinner</t>
  </si>
  <si>
    <t>IsMVP</t>
  </si>
  <si>
    <t>Total Bonus</t>
  </si>
  <si>
    <t>Grand Total</t>
  </si>
  <si>
    <t>CSK</t>
  </si>
  <si>
    <t>MI</t>
  </si>
  <si>
    <t>Shane Watson</t>
  </si>
  <si>
    <t>All Rounder</t>
  </si>
  <si>
    <t>Ambati Rayudu</t>
  </si>
  <si>
    <t>Batsman</t>
  </si>
  <si>
    <t>LBW</t>
  </si>
  <si>
    <t>Mayank Markande</t>
  </si>
  <si>
    <t>Suresh Raina</t>
  </si>
  <si>
    <t>Catch</t>
  </si>
  <si>
    <t>Krunal Pandya</t>
  </si>
  <si>
    <t>Kedar Jadhav</t>
  </si>
  <si>
    <t>Not Out</t>
  </si>
  <si>
    <t>MS Dhoni</t>
  </si>
  <si>
    <t>Wicket Keeper</t>
  </si>
  <si>
    <t>Ravindra Jadeja</t>
  </si>
  <si>
    <t>Dwayne Bravo</t>
  </si>
  <si>
    <t>Deepak Chahar</t>
  </si>
  <si>
    <t>Harbhajan Singh</t>
  </si>
  <si>
    <t>Mark Wood</t>
  </si>
  <si>
    <t>Imran Tahir</t>
  </si>
  <si>
    <t>Mitchell McClenaghan</t>
  </si>
  <si>
    <t>Mustafizur Rahman</t>
  </si>
  <si>
    <t>Jasprit Bumrah</t>
  </si>
  <si>
    <t>Hardik Pandya</t>
  </si>
  <si>
    <t>Rohit Sharma</t>
  </si>
  <si>
    <t>Evin Lewis</t>
  </si>
  <si>
    <t>Ishan Kishan</t>
  </si>
  <si>
    <t>Suryakumar Yadav</t>
  </si>
  <si>
    <t>Kieron Pollard</t>
  </si>
  <si>
    <t>KXIP</t>
  </si>
  <si>
    <t>DD</t>
  </si>
  <si>
    <t>Lokesh Rahul</t>
  </si>
  <si>
    <t>Mohammed Shami</t>
  </si>
  <si>
    <t>Mayank Agarwal</t>
  </si>
  <si>
    <t>Yuvraj Singh</t>
  </si>
  <si>
    <t>Vijay Shankar</t>
  </si>
  <si>
    <t>Karun Nair</t>
  </si>
  <si>
    <t>Trent Boult</t>
  </si>
  <si>
    <t>David Miller</t>
  </si>
  <si>
    <t>Marcus Stoinis</t>
  </si>
  <si>
    <t>Axar Patel</t>
  </si>
  <si>
    <t>Ravichandran Ashwin</t>
  </si>
  <si>
    <t>Andrew Tye</t>
  </si>
  <si>
    <t>Mohit Sharma</t>
  </si>
  <si>
    <t>Mujeeb Ur Rahman</t>
  </si>
  <si>
    <t>Amit Mishra</t>
  </si>
  <si>
    <t>Chris Morris</t>
  </si>
  <si>
    <t>Dan Christian</t>
  </si>
  <si>
    <t>Bowled</t>
  </si>
  <si>
    <t>Mohit Sharm</t>
  </si>
  <si>
    <t>Rahul Tewatia</t>
  </si>
  <si>
    <t>Colin Munro</t>
  </si>
  <si>
    <t>Gautam Gambhir</t>
  </si>
  <si>
    <t>Run Out</t>
  </si>
  <si>
    <t>Shreyas Iyer</t>
  </si>
  <si>
    <t>Rishabh Pant</t>
  </si>
  <si>
    <t>KKR</t>
  </si>
  <si>
    <t>RCB</t>
  </si>
  <si>
    <t>Sunil Narine</t>
  </si>
  <si>
    <t>Chris Lynn</t>
  </si>
  <si>
    <t>AB de Villiers</t>
  </si>
  <si>
    <t>Robin Uthappa</t>
  </si>
  <si>
    <t>Brendon McCullum</t>
  </si>
  <si>
    <t>Nitish Rana</t>
  </si>
  <si>
    <t>Dinesh Karthik</t>
  </si>
  <si>
    <t>Rinku Singh</t>
  </si>
  <si>
    <t>Quinton de Kock</t>
  </si>
  <si>
    <t>Andre Russell</t>
  </si>
  <si>
    <t>Vinay Kumar</t>
  </si>
  <si>
    <t>Kuldeep Yadav</t>
  </si>
  <si>
    <t>Piyush Chawla</t>
  </si>
  <si>
    <t>Mitchell Johnson</t>
  </si>
  <si>
    <t>Yuzvendra Chahal</t>
  </si>
  <si>
    <t>Chris Woakes</t>
  </si>
  <si>
    <t>Washington Sundar</t>
  </si>
  <si>
    <t>Umesh Yadav</t>
  </si>
  <si>
    <t>Kulwant Khejroliya</t>
  </si>
  <si>
    <t>Sunil Narin</t>
  </si>
  <si>
    <t>Virat Kohli</t>
  </si>
  <si>
    <t>Nitish Ran</t>
  </si>
  <si>
    <t>Sarfaraz Khan</t>
  </si>
  <si>
    <t>Mandeep Singh</t>
  </si>
  <si>
    <t>SRH</t>
  </si>
  <si>
    <t>RR</t>
  </si>
  <si>
    <t>Wriddhiman Saha</t>
  </si>
  <si>
    <t>Ben Laughlin</t>
  </si>
  <si>
    <t>Shikhar Dhawan</t>
  </si>
  <si>
    <t>Kane Williamson</t>
  </si>
  <si>
    <t>Manish Pandey</t>
  </si>
  <si>
    <t>Deepak Hooda</t>
  </si>
  <si>
    <t>Yusuf Pathan</t>
  </si>
  <si>
    <t>Shakib Al Hasan</t>
  </si>
  <si>
    <t>Rashid Khan</t>
  </si>
  <si>
    <t>Bhuvneshwar Kumar</t>
  </si>
  <si>
    <t>Billy Stanlake</t>
  </si>
  <si>
    <t>Siddarth Kaul</t>
  </si>
  <si>
    <t>Dhawal Kulkarni</t>
  </si>
  <si>
    <t>Jaydev Unadkat</t>
  </si>
  <si>
    <t>Krishnappa Gowtham</t>
  </si>
  <si>
    <t>Shreyas Gopal</t>
  </si>
  <si>
    <t>Ben Stokes</t>
  </si>
  <si>
    <t>D'Arcy Short</t>
  </si>
  <si>
    <t>Ajinkya Rahane</t>
  </si>
  <si>
    <t>Sanju Samson</t>
  </si>
  <si>
    <t>Rahul Tripathi</t>
  </si>
  <si>
    <t>Jos Buttler</t>
  </si>
  <si>
    <t>Rashid Kha</t>
  </si>
  <si>
    <t>s</t>
  </si>
  <si>
    <t>Sam Billings</t>
  </si>
  <si>
    <t>Shardul Thakur</t>
  </si>
  <si>
    <t>Tom Curran</t>
  </si>
  <si>
    <t>Ravindra Jadej</t>
  </si>
  <si>
    <t>Glenn Maxwell</t>
  </si>
  <si>
    <t>Shahbaz Nadeem</t>
  </si>
  <si>
    <t>Shahbaz Nadee</t>
  </si>
  <si>
    <t>Mohammed Sham</t>
  </si>
  <si>
    <t>Sandeep Sharma</t>
  </si>
  <si>
    <t>Pradeep Sangwan</t>
  </si>
  <si>
    <t>Ben Cutting</t>
  </si>
  <si>
    <t>Shak</t>
  </si>
  <si>
    <t>Siddarth Kau</t>
  </si>
  <si>
    <t>Ravichandran Ashwi</t>
  </si>
  <si>
    <t>Muje</t>
  </si>
  <si>
    <t>Mujeeb Ur Rahma</t>
  </si>
  <si>
    <t>Mayank Dagar</t>
  </si>
  <si>
    <t>Stump</t>
  </si>
  <si>
    <t>Aaron Finch</t>
  </si>
  <si>
    <t>Umesh Yada</t>
  </si>
  <si>
    <t>Kulwant Khejroliy</t>
  </si>
  <si>
    <t>Jason Roy</t>
  </si>
  <si>
    <t>Akila Dananjaya</t>
  </si>
  <si>
    <t>Dan Christia</t>
  </si>
  <si>
    <t>Shivam Mavi</t>
  </si>
  <si>
    <t>Shakib Al Hasa</t>
  </si>
  <si>
    <t>Shubman Gill</t>
  </si>
  <si>
    <t>Pawan Negi</t>
  </si>
  <si>
    <t>Yuzvendra Chaha</t>
  </si>
  <si>
    <t>Murali Vijay</t>
  </si>
  <si>
    <t>Barinder Sran</t>
  </si>
  <si>
    <t>Chris Gayle</t>
  </si>
  <si>
    <t>Shivam Mav</t>
  </si>
  <si>
    <t>Trent Boul</t>
  </si>
  <si>
    <t>Mohammed Siraj</t>
  </si>
  <si>
    <t>Corey Anderson</t>
  </si>
  <si>
    <t>Mitchell McClenagha</t>
  </si>
  <si>
    <t>(Aditya Tare) b Mayanke Markande</t>
  </si>
  <si>
    <t>Krishnappa Gowtha</t>
  </si>
  <si>
    <t>Chris Jordan</t>
  </si>
  <si>
    <t>Karn Sharma</t>
  </si>
  <si>
    <t>Stuart Binny</t>
  </si>
  <si>
    <t>Shardul Thaku</t>
  </si>
  <si>
    <t>Karn Sharm</t>
  </si>
  <si>
    <t>Deepak Chaha</t>
  </si>
  <si>
    <t>Heinrich Klaasen</t>
  </si>
  <si>
    <t>Ankit Rajpoot</t>
  </si>
  <si>
    <t>Harshal Patel</t>
  </si>
  <si>
    <t>Rishabh Pant/Vijay Shankar</t>
  </si>
  <si>
    <t>Manan Vohra</t>
  </si>
  <si>
    <t>Faf du Plessis</t>
  </si>
  <si>
    <t>Ricky Bhui</t>
  </si>
  <si>
    <t>Dhawal Kulkarn</t>
  </si>
  <si>
    <t>Jofra Archer</t>
  </si>
  <si>
    <t>Hardik Pandy</t>
  </si>
  <si>
    <t>Jasprit Bumra</t>
  </si>
  <si>
    <t>Avesh Khan</t>
  </si>
  <si>
    <t>Liam Plunket</t>
  </si>
  <si>
    <t>Liam Plunkett</t>
  </si>
  <si>
    <t>Prithvi Shaw</t>
  </si>
  <si>
    <t>Ankit Rajpoo</t>
  </si>
  <si>
    <t>Mohammad Nabi</t>
  </si>
  <si>
    <t>Basil Thampi</t>
  </si>
  <si>
    <t>Dwayne Brav</t>
  </si>
  <si>
    <t>Colin de Grandhomme</t>
  </si>
  <si>
    <t>Basil Thamp</t>
  </si>
  <si>
    <t>Manoj Tiwary</t>
  </si>
  <si>
    <t>Piyush Chawl</t>
  </si>
  <si>
    <t>Amit Mishr</t>
  </si>
  <si>
    <t>Avesh Kha</t>
  </si>
  <si>
    <t>Glenn Maxwel</t>
  </si>
  <si>
    <t>JP Duminy</t>
  </si>
  <si>
    <t>Alex Hales</t>
  </si>
  <si>
    <t>Ish Sodhi</t>
  </si>
  <si>
    <t>Yusuf Patha</t>
  </si>
  <si>
    <t>Mahipal Lomror</t>
  </si>
  <si>
    <t>Sandeep Sharm</t>
  </si>
  <si>
    <t>Andre Russel</t>
  </si>
  <si>
    <t>Murugan Ashwin</t>
  </si>
  <si>
    <t>Tim Southee</t>
  </si>
  <si>
    <t>KM Asif</t>
  </si>
  <si>
    <t>Lungi Ngidi</t>
  </si>
  <si>
    <t>Tim Southe</t>
  </si>
  <si>
    <t>Shreyas Gopa</t>
  </si>
  <si>
    <t>Rishabh Pant/Trent Boult</t>
  </si>
  <si>
    <t>Harbhajan Sing</t>
  </si>
  <si>
    <t>(blank)</t>
  </si>
  <si>
    <t>Total</t>
  </si>
  <si>
    <t>Sum of Total Batting</t>
  </si>
  <si>
    <t>Values</t>
  </si>
  <si>
    <t>Sum of Total Bowling</t>
  </si>
  <si>
    <t>Sum of Total Fielding</t>
  </si>
  <si>
    <t>Sum of Grand Total</t>
  </si>
  <si>
    <t>Matches</t>
  </si>
  <si>
    <t>Batting</t>
  </si>
  <si>
    <t>Bowling</t>
  </si>
  <si>
    <t>Fielding</t>
  </si>
  <si>
    <t>Price</t>
  </si>
  <si>
    <t>Price (in mn)</t>
  </si>
  <si>
    <t>VFM</t>
  </si>
  <si>
    <t>Rank (Total)</t>
  </si>
  <si>
    <t>1 Count</t>
  </si>
  <si>
    <t>2 Count</t>
  </si>
  <si>
    <t>3 Count</t>
  </si>
  <si>
    <t>4 Count</t>
  </si>
  <si>
    <t>5 Count</t>
  </si>
  <si>
    <t>6 Count</t>
  </si>
  <si>
    <t>7 Count</t>
  </si>
  <si>
    <t>8 Count</t>
  </si>
  <si>
    <t>9 Count</t>
  </si>
  <si>
    <t>10 Count</t>
  </si>
  <si>
    <t>11 Count</t>
  </si>
  <si>
    <t>12 Count</t>
  </si>
  <si>
    <t>13 Count</t>
  </si>
  <si>
    <t>14 Count</t>
  </si>
  <si>
    <t>15 Count</t>
  </si>
  <si>
    <t>16 Count</t>
  </si>
  <si>
    <t>17 Count</t>
  </si>
  <si>
    <t>18 Count</t>
  </si>
  <si>
    <t>19 Count</t>
  </si>
  <si>
    <t>20 Count</t>
  </si>
  <si>
    <t>21 Count</t>
  </si>
  <si>
    <t>22 Count</t>
  </si>
  <si>
    <t>23 Count</t>
  </si>
  <si>
    <t>24 Count</t>
  </si>
  <si>
    <t>25 Count</t>
  </si>
  <si>
    <t>26 Count</t>
  </si>
  <si>
    <t>27 Count</t>
  </si>
  <si>
    <t>28 Count</t>
  </si>
  <si>
    <t>29 Count</t>
  </si>
  <si>
    <t>30 Count</t>
  </si>
  <si>
    <t>31 Count</t>
  </si>
  <si>
    <t>32 Count</t>
  </si>
  <si>
    <t>33 Count</t>
  </si>
  <si>
    <t>(blank) Count</t>
  </si>
  <si>
    <t>MN</t>
  </si>
  <si>
    <t>Total Bat</t>
  </si>
  <si>
    <t>Total Bowl</t>
  </si>
  <si>
    <t>Total Field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</si>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</sst>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b/>
      <sz val="10"/>
      <name val="Calibri"/>
    </font>
    <font>
      <b/>
      <sz val="10"/>
      <color rgb="FF000000"/>
      <name val="Calibri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4" borderId="0" xfId="0" applyFill="1" applyAlignment="1">
      <alignment horizontal="left" vertical="center"/>
    </xf>
    <xf numFmtId="165" fontId="0" fillId="4" borderId="0" xfId="1" applyNumberFormat="1" applyFont="1" applyFill="1" applyAlignment="1">
      <alignment horizontal="left" vertical="center"/>
    </xf>
    <xf numFmtId="43" fontId="0" fillId="4" borderId="0" xfId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165" fontId="0" fillId="5" borderId="0" xfId="1" applyNumberFormat="1" applyFont="1" applyFill="1" applyAlignment="1">
      <alignment horizontal="left" vertical="center"/>
    </xf>
    <xf numFmtId="43" fontId="0" fillId="5" borderId="0" xfId="1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165" fontId="0" fillId="6" borderId="0" xfId="1" applyNumberFormat="1" applyFont="1" applyFill="1" applyAlignment="1">
      <alignment horizontal="left" vertical="center"/>
    </xf>
    <xf numFmtId="43" fontId="0" fillId="6" borderId="0" xfId="1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165" fontId="0" fillId="7" borderId="0" xfId="1" applyNumberFormat="1" applyFont="1" applyFill="1" applyAlignment="1">
      <alignment horizontal="left" vertical="center"/>
    </xf>
    <xf numFmtId="43" fontId="0" fillId="7" borderId="0" xfId="1" applyFont="1" applyFill="1" applyAlignment="1">
      <alignment horizontal="left" vertical="center"/>
    </xf>
    <xf numFmtId="43" fontId="0" fillId="0" borderId="0" xfId="1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43" fontId="7" fillId="8" borderId="0" xfId="1" applyFont="1" applyFill="1" applyAlignment="1">
      <alignment horizontal="left" vertical="center"/>
    </xf>
    <xf numFmtId="43" fontId="0" fillId="0" borderId="0" xfId="0" applyNumberForma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pl_scores_4thM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_db"/>
      <sheetName val="raw_data"/>
      <sheetName val="2018_analysis_sheet_2"/>
      <sheetName val="2018_analysis_sheet"/>
      <sheetName val="2017"/>
      <sheetName val="2017_analysis_sheet"/>
      <sheetName val="2016"/>
      <sheetName val="2014"/>
      <sheetName val="2016_analysis_sheet"/>
      <sheetName val="2015"/>
      <sheetName val="2015_analysis_sheet"/>
      <sheetName val="2014_analysis_sheet"/>
      <sheetName val="2013"/>
      <sheetName val="2013_analysis_sheet"/>
      <sheetName val="2012"/>
      <sheetName val="2012_analysis_sheet"/>
      <sheetName val="Sheet21"/>
    </sheetNames>
    <sheetDataSet>
      <sheetData sheetId="0">
        <row r="1">
          <cell r="B1" t="str">
            <v>LONG NAME</v>
          </cell>
          <cell r="C1" t="str">
            <v>ROLE</v>
          </cell>
          <cell r="D1" t="str">
            <v>NAME</v>
          </cell>
          <cell r="E1" t="str">
            <v>COST</v>
          </cell>
        </row>
        <row r="2">
          <cell r="B2" t="str">
            <v>Faf du Plessis</v>
          </cell>
          <cell r="C2" t="str">
            <v>Batsman</v>
          </cell>
          <cell r="D2" t="str">
            <v>F du Plessis</v>
          </cell>
          <cell r="E2">
            <v>900000</v>
          </cell>
        </row>
        <row r="3">
          <cell r="B3" t="e">
            <v>#N/A</v>
          </cell>
          <cell r="C3" t="str">
            <v>Batsman</v>
          </cell>
          <cell r="D3" t="str">
            <v>N Jagadeesan</v>
          </cell>
          <cell r="E3">
            <v>700000</v>
          </cell>
        </row>
        <row r="4">
          <cell r="B4" t="str">
            <v>Suresh Raina</v>
          </cell>
          <cell r="C4" t="str">
            <v>Batsman</v>
          </cell>
          <cell r="D4" t="str">
            <v>S Raina</v>
          </cell>
          <cell r="E4">
            <v>1050000</v>
          </cell>
        </row>
        <row r="5">
          <cell r="B5" t="str">
            <v>Ambati Rayudu</v>
          </cell>
          <cell r="C5" t="str">
            <v>Batsman</v>
          </cell>
          <cell r="D5" t="str">
            <v>A Rayudu</v>
          </cell>
          <cell r="E5">
            <v>850000</v>
          </cell>
        </row>
        <row r="6">
          <cell r="B6" t="e">
            <v>#N/A</v>
          </cell>
          <cell r="C6" t="str">
            <v>Batsman</v>
          </cell>
          <cell r="D6" t="str">
            <v>D Shorey</v>
          </cell>
          <cell r="E6">
            <v>700000</v>
          </cell>
        </row>
        <row r="7">
          <cell r="B7" t="str">
            <v>Murali Vijay</v>
          </cell>
          <cell r="C7" t="str">
            <v>Batsman</v>
          </cell>
          <cell r="D7" t="str">
            <v>M Vijay</v>
          </cell>
          <cell r="E7">
            <v>900000</v>
          </cell>
        </row>
        <row r="8">
          <cell r="B8" t="str">
            <v>Gautam Gambhir</v>
          </cell>
          <cell r="C8" t="str">
            <v>Batsman</v>
          </cell>
          <cell r="D8" t="str">
            <v>G Gambhir</v>
          </cell>
          <cell r="E8">
            <v>950000</v>
          </cell>
        </row>
        <row r="9">
          <cell r="B9" t="str">
            <v>Shreyas Iyer</v>
          </cell>
          <cell r="C9" t="str">
            <v>Batsman</v>
          </cell>
          <cell r="D9" t="str">
            <v>S Iyer</v>
          </cell>
          <cell r="E9">
            <v>850000</v>
          </cell>
        </row>
        <row r="10">
          <cell r="B10" t="e">
            <v>#N/A</v>
          </cell>
          <cell r="C10" t="str">
            <v>Batsman</v>
          </cell>
          <cell r="D10" t="str">
            <v>M Kalra</v>
          </cell>
          <cell r="E10">
            <v>700000</v>
          </cell>
        </row>
        <row r="11">
          <cell r="B11" t="str">
            <v>Jason Roy</v>
          </cell>
          <cell r="C11" t="str">
            <v>Batsman</v>
          </cell>
          <cell r="D11" t="str">
            <v>J Roy</v>
          </cell>
          <cell r="E11">
            <v>900000</v>
          </cell>
        </row>
        <row r="12">
          <cell r="B12" t="str">
            <v>Prithvi Shaw</v>
          </cell>
          <cell r="C12" t="str">
            <v>Batsman</v>
          </cell>
          <cell r="D12" t="str">
            <v>P Shaw</v>
          </cell>
          <cell r="E12">
            <v>750000</v>
          </cell>
        </row>
        <row r="13">
          <cell r="B13" t="str">
            <v>Mayank Agarwal</v>
          </cell>
          <cell r="C13" t="str">
            <v>Batsman</v>
          </cell>
          <cell r="D13" t="str">
            <v>M Agarwal</v>
          </cell>
          <cell r="E13">
            <v>800000</v>
          </cell>
        </row>
        <row r="14">
          <cell r="B14" t="str">
            <v>Aaron Finch</v>
          </cell>
          <cell r="C14" t="str">
            <v>Batsman</v>
          </cell>
          <cell r="D14" t="str">
            <v>A Finch</v>
          </cell>
          <cell r="E14">
            <v>900000</v>
          </cell>
        </row>
        <row r="15">
          <cell r="B15" t="str">
            <v>Chris Gayle</v>
          </cell>
          <cell r="C15" t="str">
            <v>Batsman</v>
          </cell>
          <cell r="D15" t="str">
            <v>C Gayle</v>
          </cell>
          <cell r="E15">
            <v>950000</v>
          </cell>
        </row>
        <row r="16">
          <cell r="B16" t="str">
            <v>David Miller</v>
          </cell>
          <cell r="C16" t="str">
            <v>Batsman</v>
          </cell>
          <cell r="D16" t="str">
            <v>D Miller</v>
          </cell>
          <cell r="E16">
            <v>950000</v>
          </cell>
        </row>
        <row r="17">
          <cell r="B17" t="str">
            <v>Karun Nair</v>
          </cell>
          <cell r="C17" t="str">
            <v>Batsman</v>
          </cell>
          <cell r="D17" t="str">
            <v>K Nair</v>
          </cell>
          <cell r="E17">
            <v>850000</v>
          </cell>
        </row>
        <row r="18">
          <cell r="B18" t="str">
            <v>Manoj Tiwary</v>
          </cell>
          <cell r="C18" t="str">
            <v>Batsman</v>
          </cell>
          <cell r="D18" t="str">
            <v>M Tiwary</v>
          </cell>
          <cell r="E18">
            <v>850000</v>
          </cell>
        </row>
        <row r="19">
          <cell r="B19" t="e">
            <v>#N/A</v>
          </cell>
          <cell r="C19" t="str">
            <v>Batsman</v>
          </cell>
          <cell r="D19" t="str">
            <v>I Jaggi</v>
          </cell>
          <cell r="E19">
            <v>650000</v>
          </cell>
        </row>
        <row r="20">
          <cell r="B20" t="str">
            <v>Chris Lynn</v>
          </cell>
          <cell r="C20" t="str">
            <v>Batsman</v>
          </cell>
          <cell r="D20" t="str">
            <v>C Lynn</v>
          </cell>
          <cell r="E20">
            <v>1000000</v>
          </cell>
        </row>
        <row r="21">
          <cell r="B21" t="str">
            <v>Shubman Gill</v>
          </cell>
          <cell r="C21" t="str">
            <v>Batsman</v>
          </cell>
          <cell r="D21" t="str">
            <v>S Gill</v>
          </cell>
          <cell r="E21">
            <v>750000</v>
          </cell>
        </row>
        <row r="22">
          <cell r="B22" t="str">
            <v>Rinku Singh</v>
          </cell>
          <cell r="C22" t="str">
            <v>Batsman</v>
          </cell>
          <cell r="D22" t="str">
            <v>R Singh</v>
          </cell>
          <cell r="E22">
            <v>650000</v>
          </cell>
        </row>
        <row r="23">
          <cell r="B23" t="e">
            <v>#N/A</v>
          </cell>
          <cell r="C23" t="str">
            <v>Batsman</v>
          </cell>
          <cell r="D23" t="str">
            <v>A Wankhade</v>
          </cell>
          <cell r="E23">
            <v>650000</v>
          </cell>
        </row>
        <row r="24">
          <cell r="B24" t="str">
            <v>Rohit Sharma</v>
          </cell>
          <cell r="C24" t="str">
            <v>Batsman</v>
          </cell>
          <cell r="D24" t="str">
            <v>RG Sharma</v>
          </cell>
          <cell r="E24">
            <v>1050000</v>
          </cell>
        </row>
        <row r="25">
          <cell r="B25" t="e">
            <v>#N/A</v>
          </cell>
          <cell r="C25" t="str">
            <v>Batsman</v>
          </cell>
          <cell r="D25" t="str">
            <v>SD Lad</v>
          </cell>
          <cell r="E25">
            <v>650000</v>
          </cell>
        </row>
        <row r="26">
          <cell r="B26" t="str">
            <v>Evin Lewis</v>
          </cell>
          <cell r="C26" t="str">
            <v>Batsman</v>
          </cell>
          <cell r="D26" t="str">
            <v>E Lewis</v>
          </cell>
          <cell r="E26">
            <v>950000</v>
          </cell>
        </row>
        <row r="27">
          <cell r="B27" t="e">
            <v>#N/A</v>
          </cell>
          <cell r="C27" t="str">
            <v>Batsman</v>
          </cell>
          <cell r="D27" t="str">
            <v>S Lumba</v>
          </cell>
          <cell r="E27">
            <v>650000</v>
          </cell>
        </row>
        <row r="28">
          <cell r="B28" t="e">
            <v>#N/A</v>
          </cell>
          <cell r="C28" t="str">
            <v>Batsman</v>
          </cell>
          <cell r="D28" t="str">
            <v>S Tiwary</v>
          </cell>
          <cell r="E28">
            <v>750000</v>
          </cell>
        </row>
        <row r="29">
          <cell r="B29" t="str">
            <v>Suryakumar Yadav</v>
          </cell>
          <cell r="C29" t="str">
            <v>Batsman</v>
          </cell>
          <cell r="D29" t="str">
            <v>S Yadav</v>
          </cell>
          <cell r="E29">
            <v>850000</v>
          </cell>
        </row>
        <row r="30">
          <cell r="B30" t="e">
            <v>#N/A</v>
          </cell>
          <cell r="C30" t="str">
            <v>Batsman</v>
          </cell>
          <cell r="D30" t="str">
            <v>P Chopra</v>
          </cell>
          <cell r="E30">
            <v>650000</v>
          </cell>
        </row>
        <row r="31">
          <cell r="B31" t="str">
            <v>Ajinkya Rahane</v>
          </cell>
          <cell r="C31" t="str">
            <v>Batsman</v>
          </cell>
          <cell r="D31" t="str">
            <v>A Rahane</v>
          </cell>
          <cell r="E31">
            <v>950000</v>
          </cell>
        </row>
        <row r="32">
          <cell r="B32" t="str">
            <v>Rahul Tripathi</v>
          </cell>
          <cell r="C32" t="str">
            <v>Batsman</v>
          </cell>
          <cell r="D32" t="str">
            <v>R Tripathi</v>
          </cell>
          <cell r="E32">
            <v>850000</v>
          </cell>
        </row>
        <row r="33">
          <cell r="B33" t="str">
            <v>Virat Kohli</v>
          </cell>
          <cell r="C33" t="str">
            <v>Batsman</v>
          </cell>
          <cell r="D33" t="str">
            <v>V Kohli</v>
          </cell>
          <cell r="E33">
            <v>1100000</v>
          </cell>
        </row>
        <row r="34">
          <cell r="B34" t="str">
            <v>AB de Villiers</v>
          </cell>
          <cell r="C34" t="str">
            <v>Batsman</v>
          </cell>
          <cell r="D34" t="str">
            <v>AB de Villiers</v>
          </cell>
          <cell r="E34">
            <v>1050000</v>
          </cell>
        </row>
        <row r="35">
          <cell r="B35" t="str">
            <v>Sarfaraz Khan</v>
          </cell>
          <cell r="C35" t="str">
            <v>Batsman</v>
          </cell>
          <cell r="D35" t="str">
            <v>S Khan</v>
          </cell>
          <cell r="E35">
            <v>800000</v>
          </cell>
        </row>
        <row r="36">
          <cell r="B36" t="str">
            <v>Brendon McCullum</v>
          </cell>
          <cell r="C36" t="str">
            <v>Batsman</v>
          </cell>
          <cell r="D36" t="str">
            <v>B McCullum</v>
          </cell>
          <cell r="E36">
            <v>950000</v>
          </cell>
        </row>
        <row r="37">
          <cell r="B37" t="str">
            <v>Manan Vohra</v>
          </cell>
          <cell r="C37" t="str">
            <v>Batsman</v>
          </cell>
          <cell r="D37" t="str">
            <v>M Vohra</v>
          </cell>
          <cell r="E37">
            <v>800000</v>
          </cell>
        </row>
        <row r="38">
          <cell r="B38" t="e">
            <v>#N/A</v>
          </cell>
          <cell r="C38" t="str">
            <v>Batsman</v>
          </cell>
          <cell r="D38" t="str">
            <v>T Agarwal</v>
          </cell>
          <cell r="E38">
            <v>700000</v>
          </cell>
        </row>
        <row r="39">
          <cell r="B39" t="str">
            <v>Ricky Bhui</v>
          </cell>
          <cell r="C39" t="str">
            <v>Batsman</v>
          </cell>
          <cell r="D39" t="str">
            <v>R Bhui</v>
          </cell>
          <cell r="E39">
            <v>650000</v>
          </cell>
        </row>
        <row r="40">
          <cell r="B40" t="str">
            <v>Alex Hales</v>
          </cell>
          <cell r="C40" t="str">
            <v>Batsman</v>
          </cell>
          <cell r="D40" t="str">
            <v>A Hales</v>
          </cell>
          <cell r="E40">
            <v>800000</v>
          </cell>
        </row>
        <row r="41">
          <cell r="B41" t="str">
            <v>Shikhar Dhawan</v>
          </cell>
          <cell r="C41" t="str">
            <v>Batsman</v>
          </cell>
          <cell r="D41" t="str">
            <v>S Dhawan</v>
          </cell>
          <cell r="E41">
            <v>1000000</v>
          </cell>
        </row>
        <row r="42">
          <cell r="B42" t="e">
            <v>#N/A</v>
          </cell>
          <cell r="C42" t="str">
            <v>Batsman</v>
          </cell>
          <cell r="D42" t="str">
            <v>S Goswami</v>
          </cell>
          <cell r="E42">
            <v>750000</v>
          </cell>
        </row>
        <row r="43">
          <cell r="B43" t="str">
            <v>Manish Pandey</v>
          </cell>
          <cell r="C43" t="str">
            <v>Batsman</v>
          </cell>
          <cell r="D43" t="str">
            <v>M Pandey</v>
          </cell>
          <cell r="E43">
            <v>900000</v>
          </cell>
        </row>
        <row r="44">
          <cell r="B44" t="e">
            <v>#N/A</v>
          </cell>
          <cell r="C44" t="str">
            <v>Batsman</v>
          </cell>
          <cell r="D44" t="str">
            <v>S Baby</v>
          </cell>
          <cell r="E44">
            <v>750000</v>
          </cell>
        </row>
        <row r="45">
          <cell r="B45" t="str">
            <v>Kane Williamson</v>
          </cell>
          <cell r="C45" t="str">
            <v>Batsman</v>
          </cell>
          <cell r="D45" t="str">
            <v>K Williamson</v>
          </cell>
          <cell r="E45">
            <v>950000</v>
          </cell>
        </row>
        <row r="46">
          <cell r="B46" t="str">
            <v>KM Asif</v>
          </cell>
          <cell r="C46" t="str">
            <v>Bowler</v>
          </cell>
          <cell r="D46" t="str">
            <v>KM Asif</v>
          </cell>
          <cell r="E46">
            <v>650000</v>
          </cell>
        </row>
        <row r="47">
          <cell r="B47" t="str">
            <v>Harbhajan Singh</v>
          </cell>
          <cell r="C47" t="str">
            <v>Bowler</v>
          </cell>
          <cell r="D47" t="str">
            <v>H Singh</v>
          </cell>
          <cell r="E47">
            <v>850000</v>
          </cell>
        </row>
        <row r="48">
          <cell r="B48" t="str">
            <v>Imran Tahir</v>
          </cell>
          <cell r="C48" t="str">
            <v>Bowler</v>
          </cell>
          <cell r="D48" t="str">
            <v>I Tahir</v>
          </cell>
          <cell r="E48">
            <v>950000</v>
          </cell>
        </row>
        <row r="49">
          <cell r="B49" t="e">
            <v>#N/A</v>
          </cell>
          <cell r="C49" t="str">
            <v>Bowler</v>
          </cell>
          <cell r="D49" t="str">
            <v>M Kumar</v>
          </cell>
          <cell r="E49">
            <v>650000</v>
          </cell>
        </row>
        <row r="50">
          <cell r="B50" t="str">
            <v>Lungi Ngidi</v>
          </cell>
          <cell r="C50" t="str">
            <v>Bowler</v>
          </cell>
          <cell r="D50" t="str">
            <v>L Ngidi</v>
          </cell>
          <cell r="E50">
            <v>850000</v>
          </cell>
        </row>
        <row r="51">
          <cell r="B51" t="e">
            <v>#N/A</v>
          </cell>
          <cell r="C51" t="str">
            <v>Bowler</v>
          </cell>
          <cell r="D51" t="str">
            <v>Karn Sharma</v>
          </cell>
          <cell r="E51">
            <v>850000</v>
          </cell>
        </row>
        <row r="52">
          <cell r="B52" t="str">
            <v>Shardul Thakur</v>
          </cell>
          <cell r="C52" t="str">
            <v>Bowler</v>
          </cell>
          <cell r="D52" t="str">
            <v>S Thakur</v>
          </cell>
          <cell r="E52">
            <v>800000</v>
          </cell>
        </row>
        <row r="53">
          <cell r="B53" t="str">
            <v>Mark Wood</v>
          </cell>
          <cell r="C53" t="str">
            <v>Bowler</v>
          </cell>
          <cell r="D53" t="str">
            <v>M Wood</v>
          </cell>
          <cell r="E53">
            <v>850000</v>
          </cell>
        </row>
        <row r="54">
          <cell r="B54" t="str">
            <v>Avesh Khan</v>
          </cell>
          <cell r="C54" t="str">
            <v>Bowler</v>
          </cell>
          <cell r="D54" t="str">
            <v>A Khan</v>
          </cell>
          <cell r="E54">
            <v>650000</v>
          </cell>
        </row>
        <row r="55">
          <cell r="B55" t="str">
            <v>Trent Boult</v>
          </cell>
          <cell r="C55" t="str">
            <v>Bowler</v>
          </cell>
          <cell r="D55" t="str">
            <v>T Boult</v>
          </cell>
          <cell r="E55">
            <v>900000</v>
          </cell>
        </row>
        <row r="56">
          <cell r="B56" t="e">
            <v>#N/A</v>
          </cell>
          <cell r="C56" t="str">
            <v>Bowler</v>
          </cell>
          <cell r="D56" t="str">
            <v>S Ghosh</v>
          </cell>
          <cell r="E56">
            <v>650000</v>
          </cell>
        </row>
        <row r="57">
          <cell r="B57" t="e">
            <v>#N/A</v>
          </cell>
          <cell r="C57" t="str">
            <v>Bowler</v>
          </cell>
          <cell r="D57" t="str">
            <v>S Lamichhane</v>
          </cell>
          <cell r="E57">
            <v>750000</v>
          </cell>
        </row>
        <row r="58">
          <cell r="B58" t="str">
            <v>Liam Plunkett</v>
          </cell>
          <cell r="C58" t="str">
            <v>Bowler</v>
          </cell>
          <cell r="D58" t="str">
            <v>L Plunkett</v>
          </cell>
          <cell r="E58">
            <v>850000</v>
          </cell>
        </row>
        <row r="59">
          <cell r="B59" t="str">
            <v>Amit Mishra</v>
          </cell>
          <cell r="C59" t="str">
            <v>Bowler</v>
          </cell>
          <cell r="D59" t="str">
            <v>A Mishra</v>
          </cell>
          <cell r="E59">
            <v>850000</v>
          </cell>
        </row>
        <row r="60">
          <cell r="B60" t="str">
            <v>Mohammed Shami</v>
          </cell>
          <cell r="C60" t="str">
            <v>Bowler</v>
          </cell>
          <cell r="D60" t="str">
            <v>M Shami</v>
          </cell>
          <cell r="E60">
            <v>850000</v>
          </cell>
        </row>
        <row r="61">
          <cell r="B61" t="str">
            <v>Shahbaz Nadeem</v>
          </cell>
          <cell r="C61" t="str">
            <v>Bowler</v>
          </cell>
          <cell r="D61" t="str">
            <v>S Nadeem</v>
          </cell>
          <cell r="E61">
            <v>750000</v>
          </cell>
        </row>
        <row r="62">
          <cell r="B62" t="str">
            <v>Harshal Patel</v>
          </cell>
          <cell r="C62" t="str">
            <v>Bowler</v>
          </cell>
          <cell r="D62" t="str">
            <v>H Patel</v>
          </cell>
          <cell r="E62">
            <v>750000</v>
          </cell>
        </row>
        <row r="63">
          <cell r="B63" t="str">
            <v>Ravichandran Ashwin</v>
          </cell>
          <cell r="C63" t="str">
            <v>Bowler</v>
          </cell>
          <cell r="D63" t="str">
            <v>R Ashwin</v>
          </cell>
          <cell r="E63">
            <v>900000</v>
          </cell>
        </row>
        <row r="64">
          <cell r="B64" t="e">
            <v>#N/A</v>
          </cell>
          <cell r="C64" t="str">
            <v>Bowler</v>
          </cell>
          <cell r="D64" t="str">
            <v>B Dwarshuis</v>
          </cell>
          <cell r="E64">
            <v>750000</v>
          </cell>
        </row>
        <row r="65">
          <cell r="B65" t="str">
            <v>Mujeeb Ur Rahman</v>
          </cell>
          <cell r="C65" t="str">
            <v>Bowler</v>
          </cell>
          <cell r="D65" t="str">
            <v>M Ur Rahman</v>
          </cell>
          <cell r="E65">
            <v>850000</v>
          </cell>
        </row>
        <row r="66">
          <cell r="B66" t="str">
            <v>Ankit Rajpoot</v>
          </cell>
          <cell r="C66" t="str">
            <v>Bowler</v>
          </cell>
          <cell r="D66" t="str">
            <v>A Rajpoot</v>
          </cell>
          <cell r="E66">
            <v>700000</v>
          </cell>
        </row>
        <row r="67">
          <cell r="B67" t="e">
            <v>#N/A</v>
          </cell>
          <cell r="C67" t="str">
            <v>Bowler</v>
          </cell>
          <cell r="D67" t="str">
            <v>P Sahu</v>
          </cell>
          <cell r="E67">
            <v>700000</v>
          </cell>
        </row>
        <row r="68">
          <cell r="B68" t="str">
            <v>Mohit Sharma</v>
          </cell>
          <cell r="C68" t="str">
            <v>Bowler</v>
          </cell>
          <cell r="D68" t="str">
            <v>M Sharma</v>
          </cell>
          <cell r="E68">
            <v>850000</v>
          </cell>
        </row>
        <row r="69">
          <cell r="B69" t="str">
            <v>Barinder Sran</v>
          </cell>
          <cell r="C69" t="str">
            <v>Bowler</v>
          </cell>
          <cell r="D69" t="str">
            <v>B Sran</v>
          </cell>
          <cell r="E69">
            <v>800000</v>
          </cell>
        </row>
        <row r="70">
          <cell r="B70" t="str">
            <v>Andrew Tye</v>
          </cell>
          <cell r="C70" t="str">
            <v>Bowler</v>
          </cell>
          <cell r="D70" t="str">
            <v>A Tye</v>
          </cell>
          <cell r="E70">
            <v>950000</v>
          </cell>
        </row>
        <row r="71">
          <cell r="B71" t="str">
            <v>Piyush Chawla</v>
          </cell>
          <cell r="C71" t="str">
            <v>Bowler</v>
          </cell>
          <cell r="D71" t="str">
            <v>P Chawla</v>
          </cell>
          <cell r="E71">
            <v>850000</v>
          </cell>
        </row>
        <row r="72">
          <cell r="B72" t="str">
            <v>Tom Curran</v>
          </cell>
          <cell r="C72" t="str">
            <v>Bowler</v>
          </cell>
          <cell r="D72" t="str">
            <v>T Curran</v>
          </cell>
          <cell r="E72">
            <v>800000</v>
          </cell>
        </row>
        <row r="73">
          <cell r="B73" t="e">
            <v>#N/A</v>
          </cell>
          <cell r="C73" t="str">
            <v>Bowler</v>
          </cell>
          <cell r="D73" t="str">
            <v>P Krishna</v>
          </cell>
          <cell r="E73">
            <v>650000</v>
          </cell>
        </row>
        <row r="74">
          <cell r="B74" t="str">
            <v>Mitchell Johnson</v>
          </cell>
          <cell r="C74" t="str">
            <v>Bowler</v>
          </cell>
          <cell r="D74" t="str">
            <v>M Johnson</v>
          </cell>
          <cell r="E74">
            <v>900000</v>
          </cell>
        </row>
        <row r="75">
          <cell r="B75" t="str">
            <v>Kuldeep Yadav</v>
          </cell>
          <cell r="C75" t="str">
            <v>Bowler</v>
          </cell>
          <cell r="D75" t="str">
            <v>K Yadav</v>
          </cell>
          <cell r="E75">
            <v>900000</v>
          </cell>
        </row>
        <row r="76">
          <cell r="B76" t="str">
            <v>Vinay Kumar</v>
          </cell>
          <cell r="C76" t="str">
            <v>Bowler</v>
          </cell>
          <cell r="D76" t="str">
            <v>V Kumar</v>
          </cell>
          <cell r="E76">
            <v>800000</v>
          </cell>
        </row>
        <row r="77">
          <cell r="B77" t="str">
            <v>Jasprit Bumrah</v>
          </cell>
          <cell r="C77" t="str">
            <v>Bowler</v>
          </cell>
          <cell r="D77" t="str">
            <v>J Bumrah</v>
          </cell>
          <cell r="E77">
            <v>1000000</v>
          </cell>
        </row>
        <row r="78">
          <cell r="B78" t="e">
            <v>#N/A</v>
          </cell>
          <cell r="C78" t="str">
            <v>Bowler</v>
          </cell>
          <cell r="D78" t="str">
            <v>R Chahar</v>
          </cell>
          <cell r="E78">
            <v>700000</v>
          </cell>
        </row>
        <row r="79">
          <cell r="B79" t="e">
            <v>#N/A</v>
          </cell>
          <cell r="C79" t="str">
            <v>Bowler</v>
          </cell>
          <cell r="D79" t="str">
            <v>A Milne</v>
          </cell>
          <cell r="E79">
            <v>900000</v>
          </cell>
        </row>
        <row r="80">
          <cell r="B80" t="str">
            <v>Akila Dananjaya</v>
          </cell>
          <cell r="C80" t="str">
            <v>Bowler</v>
          </cell>
          <cell r="D80" t="str">
            <v>A Dananjaya</v>
          </cell>
          <cell r="E80">
            <v>850000</v>
          </cell>
        </row>
        <row r="81">
          <cell r="B81" t="str">
            <v>Mayank Markande</v>
          </cell>
          <cell r="C81" t="str">
            <v>Bowler</v>
          </cell>
          <cell r="D81" t="str">
            <v>M Markande</v>
          </cell>
          <cell r="E81">
            <v>650000</v>
          </cell>
        </row>
        <row r="82">
          <cell r="B82" t="str">
            <v>Mitchell McClenaghan</v>
          </cell>
          <cell r="C82" t="str">
            <v>Bowler</v>
          </cell>
          <cell r="D82" t="str">
            <v>M McClenaghan</v>
          </cell>
          <cell r="E82">
            <v>950000</v>
          </cell>
        </row>
        <row r="83">
          <cell r="B83" t="e">
            <v>#N/A</v>
          </cell>
          <cell r="C83" t="str">
            <v>Bowler</v>
          </cell>
          <cell r="D83" t="str">
            <v>M Khan</v>
          </cell>
          <cell r="E83">
            <v>700000</v>
          </cell>
        </row>
        <row r="84">
          <cell r="B84" t="str">
            <v>Mustafizur Rahman</v>
          </cell>
          <cell r="C84" t="str">
            <v>Bowler</v>
          </cell>
          <cell r="D84" t="str">
            <v>M Rahman</v>
          </cell>
          <cell r="E84">
            <v>900000</v>
          </cell>
        </row>
        <row r="85">
          <cell r="B85" t="e">
            <v>#N/A</v>
          </cell>
          <cell r="C85" t="str">
            <v>Bowler</v>
          </cell>
          <cell r="D85" t="str">
            <v>MD Nidheesh</v>
          </cell>
          <cell r="E85">
            <v>650000</v>
          </cell>
        </row>
        <row r="86">
          <cell r="B86" t="str">
            <v>Pradeep Sangwan</v>
          </cell>
          <cell r="C86" t="str">
            <v>Bowler</v>
          </cell>
          <cell r="D86" t="str">
            <v>P Sangwan</v>
          </cell>
          <cell r="E86">
            <v>750000</v>
          </cell>
        </row>
        <row r="87">
          <cell r="B87" t="str">
            <v>Ish Sodhi</v>
          </cell>
          <cell r="C87" t="str">
            <v>Bowler</v>
          </cell>
          <cell r="D87" t="str">
            <v>I Sodhi</v>
          </cell>
          <cell r="E87">
            <v>850000</v>
          </cell>
        </row>
        <row r="88">
          <cell r="B88" t="e">
            <v>#N/A</v>
          </cell>
          <cell r="C88" t="str">
            <v>Bowler</v>
          </cell>
          <cell r="D88" t="str">
            <v>Anureet Singh</v>
          </cell>
          <cell r="E88">
            <v>750000</v>
          </cell>
        </row>
        <row r="89">
          <cell r="B89" t="e">
            <v>#N/A</v>
          </cell>
          <cell r="C89" t="str">
            <v>Bowler</v>
          </cell>
          <cell r="D89" t="str">
            <v>D Chameera</v>
          </cell>
          <cell r="E89">
            <v>850000</v>
          </cell>
        </row>
        <row r="90">
          <cell r="B90" t="str">
            <v>Dhawal Kulkarni</v>
          </cell>
          <cell r="C90" t="str">
            <v>Bowler</v>
          </cell>
          <cell r="D90" t="str">
            <v>D Kulkarni</v>
          </cell>
          <cell r="E90">
            <v>850000</v>
          </cell>
        </row>
        <row r="91">
          <cell r="B91" t="str">
            <v>Ben Laughlin</v>
          </cell>
          <cell r="C91" t="str">
            <v>Bowler</v>
          </cell>
          <cell r="D91" t="str">
            <v>B Laughlin</v>
          </cell>
          <cell r="E91">
            <v>850000</v>
          </cell>
        </row>
        <row r="92">
          <cell r="B92" t="str">
            <v>Jaydev Unadkat</v>
          </cell>
          <cell r="C92" t="str">
            <v>Bowler</v>
          </cell>
          <cell r="D92" t="str">
            <v>J Unadkat</v>
          </cell>
          <cell r="E92">
            <v>850000</v>
          </cell>
        </row>
        <row r="93">
          <cell r="B93" t="str">
            <v>Murugan Ashwin</v>
          </cell>
          <cell r="C93" t="str">
            <v>Bowler</v>
          </cell>
          <cell r="D93" t="str">
            <v>M Ashwin</v>
          </cell>
          <cell r="E93">
            <v>750000</v>
          </cell>
        </row>
        <row r="94">
          <cell r="B94" t="str">
            <v>Yuzvendra Chahal</v>
          </cell>
          <cell r="C94" t="str">
            <v>Bowler</v>
          </cell>
          <cell r="D94" t="str">
            <v>Y Chahal</v>
          </cell>
          <cell r="E94">
            <v>900000</v>
          </cell>
        </row>
        <row r="95">
          <cell r="B95" t="e">
            <v>#N/A</v>
          </cell>
          <cell r="C95" t="str">
            <v>Bowler</v>
          </cell>
          <cell r="D95" t="str">
            <v>A Choudhary</v>
          </cell>
          <cell r="E95">
            <v>750000</v>
          </cell>
        </row>
        <row r="96">
          <cell r="B96" t="str">
            <v>Kulwant Khejroliya</v>
          </cell>
          <cell r="C96" t="str">
            <v>Bowler</v>
          </cell>
          <cell r="D96" t="str">
            <v>K Khejroliya</v>
          </cell>
          <cell r="E96">
            <v>700000</v>
          </cell>
        </row>
        <row r="97">
          <cell r="B97" t="str">
            <v>Mohammed Siraj</v>
          </cell>
          <cell r="C97" t="str">
            <v>Bowler</v>
          </cell>
          <cell r="D97" t="str">
            <v>M Siraj</v>
          </cell>
          <cell r="E97">
            <v>800000</v>
          </cell>
        </row>
        <row r="98">
          <cell r="B98" t="e">
            <v>#N/A</v>
          </cell>
          <cell r="C98" t="str">
            <v>Bowler</v>
          </cell>
          <cell r="D98" t="str">
            <v>N Saini</v>
          </cell>
          <cell r="E98">
            <v>700000</v>
          </cell>
        </row>
        <row r="99">
          <cell r="B99" t="str">
            <v>Tim Southee</v>
          </cell>
          <cell r="C99" t="str">
            <v>Bowler</v>
          </cell>
          <cell r="D99" t="str">
            <v>T Southee</v>
          </cell>
          <cell r="E99">
            <v>900000</v>
          </cell>
        </row>
        <row r="100">
          <cell r="B100" t="str">
            <v>Umesh Yadav</v>
          </cell>
          <cell r="C100" t="str">
            <v>Bowler</v>
          </cell>
          <cell r="D100" t="str">
            <v>U Yadav</v>
          </cell>
          <cell r="E100">
            <v>900000</v>
          </cell>
        </row>
        <row r="101">
          <cell r="B101" t="str">
            <v>Basil Thampi</v>
          </cell>
          <cell r="C101" t="str">
            <v>Bowler</v>
          </cell>
          <cell r="D101" t="str">
            <v>B Thampi</v>
          </cell>
          <cell r="E101">
            <v>700000</v>
          </cell>
        </row>
        <row r="102">
          <cell r="B102" t="str">
            <v>Siddarth Kaul</v>
          </cell>
          <cell r="C102" t="str">
            <v>Bowler</v>
          </cell>
          <cell r="D102" t="str">
            <v>S Kaul</v>
          </cell>
          <cell r="E102">
            <v>750000</v>
          </cell>
        </row>
        <row r="103">
          <cell r="B103" t="str">
            <v>Bhuvneshwar Kumar</v>
          </cell>
          <cell r="C103" t="str">
            <v>Bowler</v>
          </cell>
          <cell r="D103" t="str">
            <v>B Kumar</v>
          </cell>
          <cell r="E103">
            <v>1000000</v>
          </cell>
        </row>
        <row r="104">
          <cell r="B104" t="e">
            <v>#N/A</v>
          </cell>
          <cell r="C104" t="str">
            <v>Bowler</v>
          </cell>
          <cell r="D104" t="str">
            <v>T Natarajan</v>
          </cell>
          <cell r="E104">
            <v>700000</v>
          </cell>
        </row>
        <row r="105">
          <cell r="B105" t="str">
            <v>Rashid Khan</v>
          </cell>
          <cell r="C105" t="str">
            <v>Bowler</v>
          </cell>
          <cell r="D105" t="str">
            <v>R Khan</v>
          </cell>
          <cell r="E105">
            <v>1000000</v>
          </cell>
        </row>
        <row r="106">
          <cell r="B106" t="str">
            <v>Sandeep Sharma</v>
          </cell>
          <cell r="C106" t="str">
            <v>Bowler</v>
          </cell>
          <cell r="D106" t="str">
            <v>Sandeep Sharma</v>
          </cell>
          <cell r="E106">
            <v>850000</v>
          </cell>
        </row>
        <row r="107">
          <cell r="B107" t="str">
            <v>MS Dhoni</v>
          </cell>
          <cell r="C107" t="str">
            <v>Wicket Keeper</v>
          </cell>
          <cell r="D107" t="str">
            <v>MS Dhoni</v>
          </cell>
          <cell r="E107">
            <v>900000</v>
          </cell>
        </row>
        <row r="108">
          <cell r="B108" t="str">
            <v>Sam Billings</v>
          </cell>
          <cell r="C108" t="str">
            <v>Wicket Keeper</v>
          </cell>
          <cell r="D108" t="str">
            <v>S Billings</v>
          </cell>
          <cell r="E108">
            <v>800000</v>
          </cell>
        </row>
        <row r="109">
          <cell r="B109" t="e">
            <v>#N/A</v>
          </cell>
          <cell r="C109" t="str">
            <v>Wicket Keeper</v>
          </cell>
          <cell r="D109" t="str">
            <v>N Ojha</v>
          </cell>
          <cell r="E109">
            <v>800000</v>
          </cell>
        </row>
        <row r="110">
          <cell r="B110" t="str">
            <v>Rishabh Pant</v>
          </cell>
          <cell r="C110" t="str">
            <v>Wicket Keeper</v>
          </cell>
          <cell r="D110" t="str">
            <v>R Pant</v>
          </cell>
          <cell r="E110">
            <v>850000</v>
          </cell>
        </row>
        <row r="111">
          <cell r="B111" t="str">
            <v>Lokesh Rahul</v>
          </cell>
          <cell r="C111" t="str">
            <v>Wicket Keeper</v>
          </cell>
          <cell r="D111" t="str">
            <v>L Rahul</v>
          </cell>
          <cell r="E111">
            <v>950000</v>
          </cell>
        </row>
        <row r="112">
          <cell r="B112" t="str">
            <v>Dinesh Karthik</v>
          </cell>
          <cell r="C112" t="str">
            <v>Wicket Keeper</v>
          </cell>
          <cell r="D112" t="str">
            <v>D Karthik</v>
          </cell>
          <cell r="E112">
            <v>950000</v>
          </cell>
        </row>
        <row r="113">
          <cell r="B113" t="str">
            <v>Robin Uthappa</v>
          </cell>
          <cell r="C113" t="str">
            <v>Wicket Keeper</v>
          </cell>
          <cell r="D113" t="str">
            <v>R Uthappa</v>
          </cell>
          <cell r="E113">
            <v>950000</v>
          </cell>
        </row>
        <row r="114">
          <cell r="B114" t="str">
            <v>Ishan Kishan</v>
          </cell>
          <cell r="C114" t="str">
            <v>Wicket Keeper</v>
          </cell>
          <cell r="D114" t="str">
            <v>I Kishan</v>
          </cell>
          <cell r="E114">
            <v>800000</v>
          </cell>
        </row>
        <row r="115">
          <cell r="B115" t="e">
            <v>#N/A</v>
          </cell>
          <cell r="C115" t="str">
            <v>Wicket Keeper</v>
          </cell>
          <cell r="D115" t="str">
            <v>A Tare</v>
          </cell>
          <cell r="E115">
            <v>750000</v>
          </cell>
        </row>
        <row r="116">
          <cell r="B116" t="str">
            <v>Heinrich Klaasen</v>
          </cell>
          <cell r="C116" t="str">
            <v>Wicket Keeper</v>
          </cell>
          <cell r="D116" t="str">
            <v>H Klaasen</v>
          </cell>
          <cell r="E116">
            <v>850000</v>
          </cell>
        </row>
        <row r="117">
          <cell r="B117" t="str">
            <v>Jos Buttler</v>
          </cell>
          <cell r="C117" t="str">
            <v>Wicket Keeper</v>
          </cell>
          <cell r="D117" t="str">
            <v>J Buttler</v>
          </cell>
          <cell r="E117">
            <v>900000</v>
          </cell>
        </row>
        <row r="118">
          <cell r="B118" t="str">
            <v>Sanju Samson</v>
          </cell>
          <cell r="C118" t="str">
            <v>Wicket Keeper</v>
          </cell>
          <cell r="D118" t="str">
            <v>S Samson</v>
          </cell>
          <cell r="E118">
            <v>850000</v>
          </cell>
        </row>
        <row r="119">
          <cell r="B119" t="str">
            <v>Quinton de Kock</v>
          </cell>
          <cell r="C119" t="str">
            <v>Wicket Keeper</v>
          </cell>
          <cell r="D119" t="str">
            <v>Q de Kock</v>
          </cell>
          <cell r="E119">
            <v>950000</v>
          </cell>
        </row>
        <row r="120">
          <cell r="B120" t="e">
            <v>#N/A</v>
          </cell>
          <cell r="C120" t="str">
            <v>Wicket Keeper</v>
          </cell>
          <cell r="D120" t="str">
            <v>P Patel</v>
          </cell>
          <cell r="E120">
            <v>850000</v>
          </cell>
        </row>
        <row r="121">
          <cell r="B121" t="e">
            <v>#N/A</v>
          </cell>
          <cell r="C121" t="str">
            <v>All Rounder</v>
          </cell>
          <cell r="D121" t="str">
            <v>C Bishnoi</v>
          </cell>
          <cell r="E121">
            <v>700000</v>
          </cell>
        </row>
        <row r="122">
          <cell r="B122" t="str">
            <v>Dwayne Bravo</v>
          </cell>
          <cell r="C122" t="str">
            <v>All Rounder</v>
          </cell>
          <cell r="D122" t="str">
            <v>DJ Bravo</v>
          </cell>
          <cell r="E122">
            <v>950000</v>
          </cell>
        </row>
        <row r="123">
          <cell r="B123" t="e">
            <v>#N/A</v>
          </cell>
          <cell r="C123" t="str">
            <v>All Rounder</v>
          </cell>
          <cell r="D123" t="str">
            <v>D Willey</v>
          </cell>
          <cell r="E123">
            <v>850000</v>
          </cell>
        </row>
        <row r="124">
          <cell r="B124" t="str">
            <v>Deepak Chahar</v>
          </cell>
          <cell r="C124" t="str">
            <v>All Rounder</v>
          </cell>
          <cell r="D124" t="str">
            <v>D Chahar</v>
          </cell>
          <cell r="E124">
            <v>750000</v>
          </cell>
        </row>
        <row r="125">
          <cell r="B125" t="str">
            <v>Ravindra Jadeja</v>
          </cell>
          <cell r="C125" t="str">
            <v>All Rounder</v>
          </cell>
          <cell r="D125" t="str">
            <v>R Jadeja</v>
          </cell>
          <cell r="E125">
            <v>950000</v>
          </cell>
        </row>
        <row r="126">
          <cell r="B126" t="str">
            <v>Karn Sharma</v>
          </cell>
          <cell r="C126" t="str">
            <v>All Rounder</v>
          </cell>
          <cell r="D126" t="str">
            <v>K Sharma</v>
          </cell>
          <cell r="E126">
            <v>650000</v>
          </cell>
        </row>
        <row r="127">
          <cell r="B127" t="e">
            <v>#N/A</v>
          </cell>
          <cell r="C127" t="str">
            <v>All Rounder</v>
          </cell>
          <cell r="D127" t="str">
            <v>K Seth</v>
          </cell>
          <cell r="E127">
            <v>650000</v>
          </cell>
        </row>
        <row r="128">
          <cell r="B128" t="str">
            <v>Shane Watson</v>
          </cell>
          <cell r="C128" t="str">
            <v>All Rounder</v>
          </cell>
          <cell r="D128" t="str">
            <v>S Watson</v>
          </cell>
          <cell r="E128">
            <v>950000</v>
          </cell>
        </row>
        <row r="129">
          <cell r="B129" t="e">
            <v>#N/A</v>
          </cell>
          <cell r="C129" t="str">
            <v>All Rounder</v>
          </cell>
          <cell r="D129" t="str">
            <v>A Sharma</v>
          </cell>
          <cell r="E129">
            <v>650000</v>
          </cell>
        </row>
        <row r="130">
          <cell r="B130" t="str">
            <v>Dan Christian</v>
          </cell>
          <cell r="C130" t="str">
            <v>All Rounder</v>
          </cell>
          <cell r="D130" t="str">
            <v>D Christian</v>
          </cell>
          <cell r="E130">
            <v>850000</v>
          </cell>
        </row>
        <row r="131">
          <cell r="B131" t="e">
            <v>#N/A</v>
          </cell>
          <cell r="C131" t="str">
            <v>All Rounder</v>
          </cell>
          <cell r="D131" t="str">
            <v>GM Singh</v>
          </cell>
          <cell r="E131">
            <v>750000</v>
          </cell>
        </row>
        <row r="132">
          <cell r="B132" t="str">
            <v>Glenn Maxwell</v>
          </cell>
          <cell r="C132" t="str">
            <v>All Rounder</v>
          </cell>
          <cell r="D132" t="str">
            <v>G Maxwell</v>
          </cell>
          <cell r="E132">
            <v>950000</v>
          </cell>
        </row>
        <row r="133">
          <cell r="B133" t="str">
            <v>Chris Morris</v>
          </cell>
          <cell r="C133" t="str">
            <v>All Rounder</v>
          </cell>
          <cell r="D133" t="str">
            <v>C Morris</v>
          </cell>
          <cell r="E133">
            <v>950000</v>
          </cell>
        </row>
        <row r="134">
          <cell r="B134" t="str">
            <v>Colin Munro</v>
          </cell>
          <cell r="C134" t="str">
            <v>All Rounder</v>
          </cell>
          <cell r="D134" t="str">
            <v>C Munro</v>
          </cell>
          <cell r="E134">
            <v>900000</v>
          </cell>
        </row>
        <row r="135">
          <cell r="B135" t="str">
            <v>Vijay Shankar</v>
          </cell>
          <cell r="C135" t="str">
            <v>All Rounder</v>
          </cell>
          <cell r="D135" t="str">
            <v>V Shankar</v>
          </cell>
          <cell r="E135">
            <v>800000</v>
          </cell>
        </row>
        <row r="136">
          <cell r="B136" t="str">
            <v>Rahul Tewatia</v>
          </cell>
          <cell r="C136" t="str">
            <v>All Rounder</v>
          </cell>
          <cell r="D136" t="str">
            <v>R Tewatia</v>
          </cell>
          <cell r="E136">
            <v>700000</v>
          </cell>
        </row>
        <row r="137">
          <cell r="B137" t="e">
            <v>#N/A</v>
          </cell>
          <cell r="C137" t="str">
            <v>All Rounder</v>
          </cell>
          <cell r="D137" t="str">
            <v>J Yadav</v>
          </cell>
          <cell r="E137">
            <v>700000</v>
          </cell>
        </row>
        <row r="138">
          <cell r="B138" t="e">
            <v>#N/A</v>
          </cell>
          <cell r="C138" t="str">
            <v>All Rounder</v>
          </cell>
          <cell r="D138" t="str">
            <v>A Nath</v>
          </cell>
          <cell r="E138">
            <v>700000</v>
          </cell>
        </row>
        <row r="139">
          <cell r="B139" t="e">
            <v>#N/A</v>
          </cell>
          <cell r="C139" t="str">
            <v>All Rounder</v>
          </cell>
          <cell r="D139" t="str">
            <v>M Dagar</v>
          </cell>
          <cell r="E139">
            <v>650000</v>
          </cell>
        </row>
        <row r="140">
          <cell r="B140" t="e">
            <v>#N/A</v>
          </cell>
          <cell r="C140" t="str">
            <v>All Rounder</v>
          </cell>
          <cell r="D140" t="str">
            <v>M Dar</v>
          </cell>
          <cell r="E140">
            <v>650000</v>
          </cell>
        </row>
        <row r="141">
          <cell r="B141" t="str">
            <v>Axar Patel</v>
          </cell>
          <cell r="C141" t="str">
            <v>All Rounder</v>
          </cell>
          <cell r="D141" t="str">
            <v>A Patel</v>
          </cell>
          <cell r="E141">
            <v>850000</v>
          </cell>
        </row>
        <row r="142">
          <cell r="B142" t="str">
            <v>Marcus Stoinis</v>
          </cell>
          <cell r="C142" t="str">
            <v>All Rounder</v>
          </cell>
          <cell r="D142" t="str">
            <v>MP Stoinis</v>
          </cell>
          <cell r="E142">
            <v>900000</v>
          </cell>
        </row>
        <row r="143">
          <cell r="B143" t="str">
            <v>Yuvraj Singh</v>
          </cell>
          <cell r="C143" t="str">
            <v>All Rounder</v>
          </cell>
          <cell r="D143" t="str">
            <v>Y Singh</v>
          </cell>
          <cell r="E143">
            <v>900000</v>
          </cell>
        </row>
        <row r="144">
          <cell r="B144" t="e">
            <v>#N/A</v>
          </cell>
          <cell r="C144" t="str">
            <v>All Rounder</v>
          </cell>
          <cell r="D144" t="str">
            <v>C Delport</v>
          </cell>
          <cell r="E144">
            <v>850000</v>
          </cell>
        </row>
        <row r="145">
          <cell r="B145" t="str">
            <v>Sunil Narine</v>
          </cell>
          <cell r="C145" t="str">
            <v>All Rounder</v>
          </cell>
          <cell r="D145" t="str">
            <v>S Narine</v>
          </cell>
          <cell r="E145">
            <v>1050000</v>
          </cell>
        </row>
        <row r="146">
          <cell r="B146" t="str">
            <v>Nitish Rana</v>
          </cell>
          <cell r="C146" t="str">
            <v>All Rounder</v>
          </cell>
          <cell r="D146" t="str">
            <v>N Rana</v>
          </cell>
          <cell r="E146">
            <v>800000</v>
          </cell>
        </row>
        <row r="147">
          <cell r="B147" t="str">
            <v>Andre Russell</v>
          </cell>
          <cell r="C147" t="str">
            <v>All Rounder</v>
          </cell>
          <cell r="D147" t="str">
            <v>A Russell</v>
          </cell>
          <cell r="E147">
            <v>950000</v>
          </cell>
        </row>
        <row r="148">
          <cell r="B148" t="e">
            <v>#N/A</v>
          </cell>
          <cell r="C148" t="str">
            <v>All Rounder</v>
          </cell>
          <cell r="D148" t="str">
            <v>J Searles</v>
          </cell>
          <cell r="E148">
            <v>700000</v>
          </cell>
        </row>
        <row r="149">
          <cell r="B149" t="str">
            <v>Shivam Mavi</v>
          </cell>
          <cell r="C149" t="str">
            <v>All Rounder</v>
          </cell>
          <cell r="D149" t="str">
            <v>S Mavi</v>
          </cell>
          <cell r="E149">
            <v>700000</v>
          </cell>
        </row>
        <row r="150">
          <cell r="B150" t="str">
            <v>Ben Cutting</v>
          </cell>
          <cell r="C150" t="str">
            <v>All Rounder</v>
          </cell>
          <cell r="D150" t="str">
            <v>B Cutting</v>
          </cell>
          <cell r="E150">
            <v>900000</v>
          </cell>
        </row>
        <row r="151">
          <cell r="B151" t="str">
            <v>JP Duminy</v>
          </cell>
          <cell r="C151" t="str">
            <v>All Rounder</v>
          </cell>
          <cell r="D151" t="str">
            <v>JP Duminy</v>
          </cell>
          <cell r="E151">
            <v>850000</v>
          </cell>
        </row>
        <row r="152">
          <cell r="B152" t="str">
            <v>Hardik Pandya</v>
          </cell>
          <cell r="C152" t="str">
            <v>All Rounder</v>
          </cell>
          <cell r="D152" t="str">
            <v>H Pandya</v>
          </cell>
          <cell r="E152">
            <v>1000000</v>
          </cell>
        </row>
        <row r="153">
          <cell r="B153" t="str">
            <v>Krunal Pandya</v>
          </cell>
          <cell r="C153" t="str">
            <v>All Rounder</v>
          </cell>
          <cell r="D153" t="str">
            <v>K Pandya</v>
          </cell>
          <cell r="E153">
            <v>850000</v>
          </cell>
        </row>
        <row r="154">
          <cell r="B154" t="str">
            <v>Kieron Pollard</v>
          </cell>
          <cell r="C154" t="str">
            <v>All Rounder</v>
          </cell>
          <cell r="D154" t="str">
            <v>K Pollard</v>
          </cell>
          <cell r="E154">
            <v>900000</v>
          </cell>
        </row>
        <row r="155">
          <cell r="B155" t="e">
            <v>#N/A</v>
          </cell>
          <cell r="C155" t="str">
            <v>All Rounder</v>
          </cell>
          <cell r="D155" t="str">
            <v>A Roy</v>
          </cell>
          <cell r="E155">
            <v>650000</v>
          </cell>
        </row>
        <row r="156">
          <cell r="B156" t="e">
            <v>#N/A</v>
          </cell>
          <cell r="C156" t="str">
            <v>All Rounder</v>
          </cell>
          <cell r="D156" t="str">
            <v>T Singh</v>
          </cell>
          <cell r="E156">
            <v>700000</v>
          </cell>
        </row>
        <row r="157">
          <cell r="B157" t="e">
            <v>#N/A</v>
          </cell>
          <cell r="C157" t="str">
            <v>All Rounder</v>
          </cell>
          <cell r="D157" t="str">
            <v>A Sharma</v>
          </cell>
          <cell r="E157">
            <v>700000</v>
          </cell>
        </row>
        <row r="158">
          <cell r="B158" t="str">
            <v>Jofra Archer</v>
          </cell>
          <cell r="C158" t="str">
            <v>All Rounder</v>
          </cell>
          <cell r="D158" t="str">
            <v>J Archer</v>
          </cell>
          <cell r="E158">
            <v>900000</v>
          </cell>
        </row>
        <row r="159">
          <cell r="B159" t="str">
            <v>Stuart Binny</v>
          </cell>
          <cell r="C159" t="str">
            <v>All Rounder</v>
          </cell>
          <cell r="D159" t="str">
            <v>S Binny</v>
          </cell>
          <cell r="E159">
            <v>800000</v>
          </cell>
        </row>
        <row r="160">
          <cell r="B160" t="e">
            <v>#N/A</v>
          </cell>
          <cell r="C160" t="str">
            <v>All Rounder</v>
          </cell>
          <cell r="D160" t="str">
            <v>A Birla</v>
          </cell>
          <cell r="E160">
            <v>700000</v>
          </cell>
        </row>
        <row r="161">
          <cell r="B161" t="str">
            <v>Shreyas Gopal</v>
          </cell>
          <cell r="C161" t="str">
            <v>All Rounder</v>
          </cell>
          <cell r="D161" t="str">
            <v>S Gopal</v>
          </cell>
          <cell r="E161">
            <v>750000</v>
          </cell>
        </row>
        <row r="162">
          <cell r="B162" t="str">
            <v>Krishnappa Gowtham</v>
          </cell>
          <cell r="C162" t="str">
            <v>All Rounder</v>
          </cell>
          <cell r="D162" t="str">
            <v>K Gowtham</v>
          </cell>
          <cell r="E162">
            <v>700000</v>
          </cell>
        </row>
        <row r="163">
          <cell r="B163" t="str">
            <v>Mahipal Lomror</v>
          </cell>
          <cell r="C163" t="str">
            <v>All Rounder</v>
          </cell>
          <cell r="D163" t="str">
            <v>M Lomror</v>
          </cell>
          <cell r="E163">
            <v>700000</v>
          </cell>
        </row>
        <row r="164">
          <cell r="B164" t="e">
            <v>#N/A</v>
          </cell>
          <cell r="C164" t="str">
            <v>All Rounder</v>
          </cell>
          <cell r="D164" t="str">
            <v>S Midhun</v>
          </cell>
          <cell r="E164">
            <v>650000</v>
          </cell>
        </row>
        <row r="165">
          <cell r="B165" t="e">
            <v>#N/A</v>
          </cell>
          <cell r="C165" t="str">
            <v>All Rounder</v>
          </cell>
          <cell r="D165" t="str">
            <v>J Saxena</v>
          </cell>
          <cell r="E165">
            <v>650000</v>
          </cell>
        </row>
        <row r="166">
          <cell r="B166" t="str">
            <v>D'Arcy Short</v>
          </cell>
          <cell r="C166" t="str">
            <v>All Rounder</v>
          </cell>
          <cell r="D166" t="str">
            <v>D Short</v>
          </cell>
          <cell r="E166">
            <v>850000</v>
          </cell>
        </row>
        <row r="167">
          <cell r="B167" t="str">
            <v>Ben Stokes</v>
          </cell>
          <cell r="C167" t="str">
            <v>All Rounder</v>
          </cell>
          <cell r="D167" t="str">
            <v>B Stokes</v>
          </cell>
          <cell r="E167">
            <v>1000000</v>
          </cell>
        </row>
        <row r="168">
          <cell r="B168" t="e">
            <v>#N/A</v>
          </cell>
          <cell r="C168" t="str">
            <v>All Rounder</v>
          </cell>
          <cell r="D168" t="str">
            <v>M Ali</v>
          </cell>
          <cell r="E168">
            <v>900000</v>
          </cell>
        </row>
        <row r="169">
          <cell r="B169" t="str">
            <v>Corey Anderson</v>
          </cell>
          <cell r="C169" t="str">
            <v>All Rounder</v>
          </cell>
          <cell r="D169" t="str">
            <v>C Anderson</v>
          </cell>
          <cell r="E169">
            <v>900000</v>
          </cell>
        </row>
        <row r="170">
          <cell r="B170" t="str">
            <v>Colin de Grandhomme</v>
          </cell>
          <cell r="C170" t="str">
            <v>All Rounder</v>
          </cell>
          <cell r="D170" t="str">
            <v>C de Grandhomme</v>
          </cell>
          <cell r="E170">
            <v>850000</v>
          </cell>
        </row>
        <row r="171">
          <cell r="B171" t="e">
            <v>#N/A</v>
          </cell>
          <cell r="C171" t="str">
            <v>All Rounder</v>
          </cell>
          <cell r="D171" t="str">
            <v>P Deshpande</v>
          </cell>
          <cell r="E171">
            <v>750000</v>
          </cell>
        </row>
        <row r="172">
          <cell r="B172" t="e">
            <v>#N/A</v>
          </cell>
          <cell r="C172" t="str">
            <v>All Rounder</v>
          </cell>
          <cell r="D172" t="str">
            <v>A Joshi</v>
          </cell>
          <cell r="E172">
            <v>650000</v>
          </cell>
        </row>
        <row r="173">
          <cell r="B173" t="str">
            <v>Mandeep Singh</v>
          </cell>
          <cell r="C173" t="str">
            <v>All Rounder</v>
          </cell>
          <cell r="D173" t="str">
            <v>M Singh</v>
          </cell>
          <cell r="E173">
            <v>800000</v>
          </cell>
        </row>
        <row r="174">
          <cell r="B174" t="str">
            <v>Pawan Negi</v>
          </cell>
          <cell r="C174" t="str">
            <v>All Rounder</v>
          </cell>
          <cell r="D174" t="str">
            <v>P Negi</v>
          </cell>
          <cell r="E174">
            <v>800000</v>
          </cell>
        </row>
        <row r="175">
          <cell r="B175" t="str">
            <v>Washington Sundar</v>
          </cell>
          <cell r="C175" t="str">
            <v>All Rounder</v>
          </cell>
          <cell r="D175" t="str">
            <v>W Sundar</v>
          </cell>
          <cell r="E175">
            <v>900000</v>
          </cell>
        </row>
        <row r="176">
          <cell r="B176" t="str">
            <v>Chris Woakes</v>
          </cell>
          <cell r="C176" t="str">
            <v>All Rounder</v>
          </cell>
          <cell r="D176" t="str">
            <v>C Woakes</v>
          </cell>
          <cell r="E176">
            <v>950000</v>
          </cell>
        </row>
        <row r="177">
          <cell r="B177" t="e">
            <v>#N/A</v>
          </cell>
          <cell r="C177" t="str">
            <v>All Rounder</v>
          </cell>
          <cell r="D177" t="str">
            <v>K Ahmed</v>
          </cell>
          <cell r="E177">
            <v>700000</v>
          </cell>
        </row>
        <row r="178">
          <cell r="B178" t="e">
            <v>#N/A</v>
          </cell>
          <cell r="C178" t="str">
            <v>All Rounder</v>
          </cell>
          <cell r="D178" t="str">
            <v>B Sharma</v>
          </cell>
          <cell r="E178">
            <v>750000</v>
          </cell>
        </row>
        <row r="179">
          <cell r="B179" t="e">
            <v>#N/A</v>
          </cell>
          <cell r="C179" t="str">
            <v>All Rounder</v>
          </cell>
          <cell r="D179" t="str">
            <v>C Brathwaite</v>
          </cell>
          <cell r="E179">
            <v>850000</v>
          </cell>
        </row>
        <row r="180">
          <cell r="B180" t="e">
            <v>#N/A</v>
          </cell>
          <cell r="C180" t="str">
            <v>All Rounder</v>
          </cell>
          <cell r="D180" t="str">
            <v>M Hasan</v>
          </cell>
          <cell r="E180">
            <v>650000</v>
          </cell>
        </row>
        <row r="181">
          <cell r="B181" t="str">
            <v>Deepak Hooda</v>
          </cell>
          <cell r="C181" t="str">
            <v>All Rounder</v>
          </cell>
          <cell r="D181" t="str">
            <v>D Hooda</v>
          </cell>
          <cell r="E181">
            <v>800000</v>
          </cell>
        </row>
        <row r="182">
          <cell r="B182" t="str">
            <v>Chris Jordan</v>
          </cell>
          <cell r="C182" t="str">
            <v>All Rounder</v>
          </cell>
          <cell r="D182" t="str">
            <v>C Jordan</v>
          </cell>
          <cell r="E182">
            <v>850000</v>
          </cell>
        </row>
        <row r="183">
          <cell r="B183" t="str">
            <v>Mohammad Nabi</v>
          </cell>
          <cell r="C183" t="str">
            <v>All Rounder</v>
          </cell>
          <cell r="D183" t="str">
            <v>M Nabi</v>
          </cell>
          <cell r="E183">
            <v>900000</v>
          </cell>
        </row>
        <row r="184">
          <cell r="B184" t="str">
            <v>Yusuf Pathan</v>
          </cell>
          <cell r="C184" t="str">
            <v>All Rounder</v>
          </cell>
          <cell r="D184" t="str">
            <v>Y Pathan</v>
          </cell>
          <cell r="E184">
            <v>900000</v>
          </cell>
        </row>
        <row r="185">
          <cell r="B185" t="str">
            <v>Shakib Al Hasan</v>
          </cell>
          <cell r="C185" t="str">
            <v>All Rounder</v>
          </cell>
          <cell r="D185" t="str">
            <v>S Al Hasan</v>
          </cell>
          <cell r="E185">
            <v>900000</v>
          </cell>
        </row>
        <row r="186">
          <cell r="B186" t="str">
            <v>Billy Stanlake</v>
          </cell>
          <cell r="C186" t="str">
            <v>Bowler</v>
          </cell>
          <cell r="D186" t="str">
            <v>B Stanlake</v>
          </cell>
          <cell r="E186">
            <v>750000</v>
          </cell>
        </row>
        <row r="187">
          <cell r="B187" t="str">
            <v>Wriddhiman Saha</v>
          </cell>
          <cell r="C187" t="str">
            <v>Wicket Keeper</v>
          </cell>
          <cell r="D187" t="str">
            <v>W Saha</v>
          </cell>
          <cell r="E187">
            <v>900000</v>
          </cell>
        </row>
        <row r="188">
          <cell r="B188" t="str">
            <v>Kedar Jadhav</v>
          </cell>
          <cell r="C188" t="str">
            <v>All Rounder</v>
          </cell>
          <cell r="D188" t="str">
            <v>K Jadhav</v>
          </cell>
          <cell r="E188">
            <v>850000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hil" refreshedDate="43224.629456944444" createdVersion="4" refreshedVersion="4" minRefreshableVersion="3" recordCount="727">
  <cacheSource type="worksheet">
    <worksheetSource ref="A1:AM1048576" sheet="2018_analysis_sheet_match_33"/>
  </cacheSource>
  <cacheFields count="39">
    <cacheField name="Match No" numFmtId="0">
      <sharedItems containsString="0" containsBlank="1" containsNumber="1" containsInteger="1" minValue="1" maxValue="33" count="3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m/>
      </sharedItems>
    </cacheField>
    <cacheField name="Team 1" numFmtId="0">
      <sharedItems containsBlank="1"/>
    </cacheField>
    <cacheField name="Team 2" numFmtId="0">
      <sharedItems containsBlank="1"/>
    </cacheField>
    <cacheField name="Innings" numFmtId="0">
      <sharedItems containsString="0" containsBlank="1" containsNumber="1" containsInteger="1" minValue="1" maxValue="2"/>
    </cacheField>
    <cacheField name="Team" numFmtId="0">
      <sharedItems containsBlank="1" count="9">
        <s v="CSK"/>
        <s v="MI"/>
        <s v="KXIP"/>
        <s v="DD"/>
        <s v="KKR"/>
        <s v="RCB"/>
        <s v="SRH"/>
        <s v="RR"/>
        <m/>
      </sharedItems>
    </cacheField>
    <cacheField name="Player" numFmtId="0">
      <sharedItems containsBlank="1" count="133">
        <s v="Shane Watson"/>
        <s v="Ambati Rayudu"/>
        <s v="Suresh Raina"/>
        <s v="Kedar Jadhav"/>
        <s v="MS Dhoni"/>
        <s v="Ravindra Jadeja"/>
        <s v="Dwayne Bravo"/>
        <s v="Deepak Chahar"/>
        <s v="Harbhajan Singh"/>
        <s v="Mark Wood"/>
        <s v="Imran Tahir"/>
        <s v="Mitchell McClenaghan"/>
        <s v="Mustafizur Rahman"/>
        <s v="Jasprit Bumrah"/>
        <s v="Hardik Pandya"/>
        <s v="Mayank Markande"/>
        <s v="Rohit Sharma"/>
        <s v="Evin Lewis"/>
        <s v="Ishan Kishan"/>
        <s v="Suryakumar Yadav"/>
        <s v="Krunal Pandya"/>
        <s v="Kieron Pollard"/>
        <s v="Lokesh Rahul"/>
        <s v="Mayank Agarwal"/>
        <s v="Yuvraj Singh"/>
        <s v="Karun Nair"/>
        <s v="David Miller"/>
        <s v="Marcus Stoinis"/>
        <s v="Axar Patel"/>
        <s v="Ravichandran Ashwin"/>
        <s v="Andrew Tye"/>
        <s v="Mohit Sharma"/>
        <s v="Mujeeb Ur Rahman"/>
        <s v="Trent Boult"/>
        <s v="Mohammed Shami"/>
        <s v="Amit Mishra"/>
        <s v="Chris Morris"/>
        <s v="Dan Christian"/>
        <s v="Rahul Tewatia"/>
        <s v="Colin Munro"/>
        <s v="Gautam Gambhir"/>
        <s v="Shreyas Iyer"/>
        <s v="Vijay Shankar"/>
        <s v="Rishabh Pant"/>
        <s v="Sunil Narine"/>
        <s v="Chris Lynn"/>
        <s v="Robin Uthappa"/>
        <s v="Nitish Rana"/>
        <s v="Dinesh Karthik"/>
        <s v="Rinku Singh"/>
        <s v="Andre Russell"/>
        <s v="Vinay Kumar"/>
        <s v="Kuldeep Yadav"/>
        <s v="Piyush Chawla"/>
        <s v="Mitchell Johnson"/>
        <s v="Yuzvendra Chahal"/>
        <s v="Chris Woakes"/>
        <s v="Washington Sundar"/>
        <s v="Umesh Yadav"/>
        <s v="Kulwant Khejroliya"/>
        <s v="Brendon McCullum"/>
        <s v="Quinton de Kock"/>
        <s v="Virat Kohli"/>
        <s v="AB de Villiers"/>
        <s v="Sarfaraz Khan"/>
        <s v="Mandeep Singh"/>
        <s v="Wriddhiman Saha"/>
        <s v="Shikhar Dhawan"/>
        <s v="Kane Williamson"/>
        <s v="Manish Pandey"/>
        <s v="Deepak Hooda"/>
        <s v="Yusuf Pathan"/>
        <s v="Shakib Al Hasan"/>
        <s v="Rashid Khan"/>
        <s v="Bhuvneshwar Kumar"/>
        <s v="Billy Stanlake"/>
        <s v="Siddarth Kaul"/>
        <s v="Dhawal Kulkarni"/>
        <s v="Jaydev Unadkat"/>
        <s v="Krishnappa Gowtham"/>
        <s v="Ben Laughlin"/>
        <s v="Shreyas Gopal"/>
        <s v="Ben Stokes"/>
        <s v="D'Arcy Short"/>
        <s v="Ajinkya Rahane"/>
        <s v="Sanju Samson"/>
        <s v="Rahul Tripathi"/>
        <s v="Jos Buttler"/>
        <s v="Sam Billings"/>
        <s v="Shardul Thakur"/>
        <s v="Tom Curran"/>
        <s v="Glenn Maxwell"/>
        <s v="Shahbaz Nadeem"/>
        <s v="Sandeep Sharma"/>
        <s v="Pradeep Sangwan"/>
        <s v="Ben Cutting"/>
        <s v="Aaron Finch"/>
        <s v="Jason Roy"/>
        <s v="Akila Dananjaya"/>
        <s v="Shivam Mavi"/>
        <s v="Shubman Gill"/>
        <s v="Pawan Negi"/>
        <s v="Murali Vijay"/>
        <s v="Barinder Sran"/>
        <s v="Chris Gayle"/>
        <s v="Mohammed Siraj"/>
        <s v="Corey Anderson"/>
        <s v="Chris Jordan"/>
        <s v="Karn Sharma"/>
        <s v="Stuart Binny"/>
        <s v="Heinrich Klaasen"/>
        <s v="Ankit Rajpoot"/>
        <s v="Harshal Patel"/>
        <s v="Manan Vohra"/>
        <s v="Faf du Plessis"/>
        <s v="Ricky Bhui"/>
        <s v="Jofra Archer"/>
        <s v="Avesh Khan"/>
        <s v="Liam Plunkett"/>
        <s v="Prithvi Shaw"/>
        <s v="Mohammad Nabi"/>
        <s v="Basil Thampi"/>
        <s v="Colin de Grandhomme"/>
        <s v="Manoj Tiwary"/>
        <s v="JP Duminy"/>
        <s v="Alex Hales"/>
        <s v="Ish Sodhi"/>
        <s v="Mahipal Lomror"/>
        <s v="Murugan Ashwin"/>
        <s v="Tim Southee"/>
        <s v="KM Asif"/>
        <s v="Lungi Ngidi"/>
        <m/>
      </sharedItems>
    </cacheField>
    <cacheField name="Role" numFmtId="0">
      <sharedItems containsBlank="1" count="5">
        <s v="All Rounder"/>
        <s v="Batsman"/>
        <s v="Wicket Keeper"/>
        <s v="Bowler"/>
        <m/>
      </sharedItems>
    </cacheField>
    <cacheField name="Dismissal Type" numFmtId="0">
      <sharedItems containsBlank="1"/>
    </cacheField>
    <cacheField name="Bowler" numFmtId="0">
      <sharedItems containsBlank="1"/>
    </cacheField>
    <cacheField name="Fielder" numFmtId="0">
      <sharedItems containsBlank="1"/>
    </cacheField>
    <cacheField name="Runs" numFmtId="0">
      <sharedItems containsString="0" containsBlank="1" containsNumber="1" containsInteger="1" minValue="0" maxValue="106"/>
    </cacheField>
    <cacheField name="Balls" numFmtId="0">
      <sharedItems containsString="0" containsBlank="1" containsNumber="1" containsInteger="1" minValue="0" maxValue="63"/>
    </cacheField>
    <cacheField name="Strike Rate" numFmtId="0">
      <sharedItems containsString="0" containsBlank="1" containsNumber="1" minValue="0" maxValue="425"/>
    </cacheField>
    <cacheField name="4s" numFmtId="0">
      <sharedItems containsString="0" containsBlank="1" containsNumber="1" containsInteger="1" minValue="0" maxValue="13"/>
    </cacheField>
    <cacheField name="6s" numFmtId="0">
      <sharedItems containsString="0" containsBlank="1" containsNumber="1" containsInteger="1" minValue="0" maxValue="11"/>
    </cacheField>
    <cacheField name="Over" numFmtId="0">
      <sharedItems containsString="0" containsBlank="1" containsNumber="1" minValue="0" maxValue="4"/>
    </cacheField>
    <cacheField name="Runs2" numFmtId="0">
      <sharedItems containsString="0" containsBlank="1" containsNumber="1" containsInteger="1" minValue="0" maxValue="59"/>
    </cacheField>
    <cacheField name="Wickets" numFmtId="0">
      <sharedItems containsString="0" containsBlank="1" containsNumber="1" containsInteger="1" minValue="0" maxValue="5"/>
    </cacheField>
    <cacheField name="Economy " numFmtId="0">
      <sharedItems containsString="0" containsBlank="1" containsNumber="1" minValue="0" maxValue="36"/>
    </cacheField>
    <cacheField name="Dots" numFmtId="0">
      <sharedItems containsString="0" containsBlank="1" containsNumber="1" containsInteger="1" minValue="0" maxValue="18"/>
    </cacheField>
    <cacheField name="Catches" numFmtId="0">
      <sharedItems containsString="0" containsBlank="1" containsNumber="1" containsInteger="1" minValue="0" maxValue="3"/>
    </cacheField>
    <cacheField name="Stumpings" numFmtId="0">
      <sharedItems containsString="0" containsBlank="1" containsNumber="1" containsInteger="1" minValue="0" maxValue="2"/>
    </cacheField>
    <cacheField name="Run Outs" numFmtId="0">
      <sharedItems containsString="0" containsBlank="1" containsNumber="1" containsInteger="1" minValue="0" maxValue="1"/>
    </cacheField>
    <cacheField name="Maiden" numFmtId="0">
      <sharedItems containsString="0" containsBlank="1" containsNumber="1" containsInteger="1" minValue="0" maxValue="1"/>
    </cacheField>
    <cacheField name="Base Points" numFmtId="0">
      <sharedItems containsString="0" containsBlank="1" containsNumber="1" containsInteger="1" minValue="0" maxValue="106"/>
    </cacheField>
    <cacheField name="Pace Bonus Points" numFmtId="0">
      <sharedItems containsString="0" containsBlank="1" containsNumber="1" containsInteger="1" minValue="-15" maxValue="15"/>
    </cacheField>
    <cacheField name="Batting Milestone Bonus" numFmtId="0">
      <sharedItems containsString="0" containsBlank="1" containsNumber="1" containsInteger="1" minValue="0" maxValue="40"/>
    </cacheField>
    <cacheField name="Batting Impact Points" numFmtId="0">
      <sharedItems containsString="0" containsBlank="1" containsNumber="1" containsInteger="1" minValue="-5" maxValue="22"/>
    </cacheField>
    <cacheField name="Bowling Base" numFmtId="0">
      <sharedItems containsString="0" containsBlank="1" containsNumber="1" containsInteger="1" minValue="0" maxValue="100"/>
    </cacheField>
    <cacheField name="Bowling Economy Points" numFmtId="0">
      <sharedItems containsString="0" containsBlank="1" containsNumber="1" containsInteger="1" minValue="-15" maxValue="15"/>
    </cacheField>
    <cacheField name="Bowling Milestone Points" numFmtId="0">
      <sharedItems containsString="0" containsBlank="1" containsNumber="1" containsInteger="1" minValue="0" maxValue="40"/>
    </cacheField>
    <cacheField name="Bowling Impact Points" numFmtId="0">
      <sharedItems containsString="0" containsBlank="1" containsNumber="1" containsInteger="1" minValue="0" maxValue="37"/>
    </cacheField>
    <cacheField name="Total Fielding" numFmtId="0">
      <sharedItems containsString="0" containsBlank="1" containsNumber="1" containsInteger="1" minValue="0" maxValue="40"/>
    </cacheField>
    <cacheField name="Total Batting" numFmtId="0">
      <sharedItems containsString="0" containsBlank="1" containsNumber="1" containsInteger="1" minValue="-5" maxValue="176" count="118">
        <n v="23"/>
        <n v="27"/>
        <n v="4"/>
        <n v="33"/>
        <n v="5"/>
        <n v="2"/>
        <n v="117"/>
        <n v="-5"/>
        <n v="8"/>
        <n v="1"/>
        <n v="0"/>
        <n v="7"/>
        <n v="57"/>
        <n v="60"/>
        <n v="65"/>
        <n v="94"/>
        <n v="9"/>
        <n v="-3"/>
        <n v="84"/>
        <n v="29"/>
        <n v="49"/>
        <n v="20"/>
        <n v="82"/>
        <n v="18"/>
        <n v="55"/>
        <n v="95"/>
        <n v="53"/>
        <n v="50"/>
        <n v="6"/>
        <n v="22"/>
        <n v="67"/>
        <n v="74"/>
        <n v="66"/>
        <n v="115"/>
        <n v="3"/>
        <n v="64"/>
        <n v="73"/>
        <n v="63"/>
        <n v="21"/>
        <n v="17"/>
        <n v="101"/>
        <n v="28"/>
        <n v="155"/>
        <n v="31"/>
        <n v="43"/>
        <n v="24"/>
        <n v="25"/>
        <n v="34"/>
        <n v="61"/>
        <n v="16"/>
        <n v="19"/>
        <n v="30"/>
        <n v="47"/>
        <n v="62"/>
        <n v="26"/>
        <n v="90"/>
        <n v="75"/>
        <n v="44"/>
        <n v="143"/>
        <n v="71"/>
        <n v="85"/>
        <n v="76"/>
        <n v="68"/>
        <n v="77"/>
        <n v="11"/>
        <n v="46"/>
        <n v="41"/>
        <n v="91"/>
        <n v="69"/>
        <n v="-4"/>
        <n v="58"/>
        <n v="157"/>
        <n v="35"/>
        <n v="129"/>
        <n v="32"/>
        <n v="54"/>
        <n v="51"/>
        <n v="80"/>
        <n v="78"/>
        <n v="48"/>
        <n v="97"/>
        <n v="105"/>
        <n v="144"/>
        <n v="36"/>
        <n v="10"/>
        <n v="135"/>
        <n v="52"/>
        <n v="176"/>
        <n v="83"/>
        <n v="168"/>
        <n v="112"/>
        <n v="99"/>
        <n v="104"/>
        <n v="88"/>
        <n v="139"/>
        <n v="145"/>
        <n v="132"/>
        <n v="42"/>
        <n v="134"/>
        <n v="108"/>
        <n v="89"/>
        <n v="37"/>
        <n v="86"/>
        <n v="119"/>
        <n v="138"/>
        <n v="81"/>
        <n v="158"/>
        <n v="123"/>
        <n v="92"/>
        <n v="40"/>
        <n v="96"/>
        <n v="127"/>
        <n v="56"/>
        <n v="13"/>
        <n v="114"/>
        <n v="72"/>
        <n v="116"/>
        <m/>
      </sharedItems>
    </cacheField>
    <cacheField name="Total Bowling" numFmtId="0">
      <sharedItems containsString="0" containsBlank="1" containsNumber="1" containsInteger="1" minValue="-15" maxValue="172"/>
    </cacheField>
    <cacheField name="IsWinner" numFmtId="0">
      <sharedItems containsString="0" containsBlank="1" containsNumber="1" containsInteger="1" minValue="0" maxValue="1"/>
    </cacheField>
    <cacheField name="IsMVP" numFmtId="0">
      <sharedItems containsString="0" containsBlank="1" containsNumber="1" containsInteger="1" minValue="0" maxValue="1"/>
    </cacheField>
    <cacheField name="Total Bonus" numFmtId="0">
      <sharedItems containsString="0" containsBlank="1" containsNumber="1" containsInteger="1" minValue="5" maxValue="30"/>
    </cacheField>
    <cacheField name="Grand Total" numFmtId="0">
      <sharedItems containsString="0" containsBlank="1" containsNumber="1" containsInteger="1" minValue="-15" maxValue="2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7">
  <r>
    <x v="0"/>
    <s v="CSK"/>
    <s v="MI"/>
    <n v="1"/>
    <x v="0"/>
    <x v="0"/>
    <x v="0"/>
    <m/>
    <m/>
    <m/>
    <n v="16"/>
    <n v="14"/>
    <n v="114"/>
    <n v="1"/>
    <n v="1"/>
    <n v="4"/>
    <n v="29"/>
    <n v="2"/>
    <n v="7.25"/>
    <n v="12"/>
    <n v="0"/>
    <n v="0"/>
    <n v="0"/>
    <n v="0"/>
    <n v="16"/>
    <n v="5"/>
    <n v="0"/>
    <n v="2"/>
    <n v="40"/>
    <n v="10"/>
    <n v="10"/>
    <n v="12"/>
    <n v="0"/>
    <x v="0"/>
    <n v="72"/>
    <n v="1"/>
    <n v="0"/>
    <n v="5"/>
    <n v="95"/>
  </r>
  <r>
    <x v="0"/>
    <s v="CSK"/>
    <s v="MI"/>
    <n v="1"/>
    <x v="0"/>
    <x v="1"/>
    <x v="1"/>
    <s v="LBW"/>
    <s v="Mayank Markande"/>
    <m/>
    <n v="22"/>
    <n v="19"/>
    <n v="115.78"/>
    <n v="4"/>
    <n v="0"/>
    <n v="0"/>
    <n v="0"/>
    <n v="0"/>
    <n v="0"/>
    <n v="0"/>
    <n v="1"/>
    <n v="0"/>
    <n v="0"/>
    <n v="0"/>
    <n v="22"/>
    <n v="5"/>
    <n v="0"/>
    <n v="0"/>
    <n v="0"/>
    <n v="0"/>
    <n v="0"/>
    <n v="0"/>
    <n v="10"/>
    <x v="1"/>
    <n v="0"/>
    <n v="1"/>
    <n v="0"/>
    <n v="5"/>
    <n v="37"/>
  </r>
  <r>
    <x v="0"/>
    <s v="CSK"/>
    <s v="MI"/>
    <n v="1"/>
    <x v="0"/>
    <x v="2"/>
    <x v="1"/>
    <s v="Catch"/>
    <m/>
    <s v="Krunal Pandya"/>
    <n v="4"/>
    <n v="6"/>
    <n v="66.66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x v="2"/>
    <n v="0"/>
    <n v="1"/>
    <n v="0"/>
    <n v="5"/>
    <n v="4"/>
  </r>
  <r>
    <x v="0"/>
    <s v="CSK"/>
    <s v="MI"/>
    <n v="1"/>
    <x v="0"/>
    <x v="3"/>
    <x v="0"/>
    <s v="Not Out"/>
    <m/>
    <m/>
    <n v="24"/>
    <n v="22"/>
    <n v="109.09"/>
    <n v="1"/>
    <n v="2"/>
    <n v="0"/>
    <n v="0"/>
    <n v="0"/>
    <n v="0"/>
    <n v="0"/>
    <n v="0"/>
    <n v="0"/>
    <n v="0"/>
    <n v="0"/>
    <n v="24"/>
    <n v="5"/>
    <n v="0"/>
    <n v="4"/>
    <n v="0"/>
    <n v="0"/>
    <n v="0"/>
    <n v="0"/>
    <n v="0"/>
    <x v="3"/>
    <n v="0"/>
    <n v="1"/>
    <n v="0"/>
    <n v="5"/>
    <n v="33"/>
  </r>
  <r>
    <x v="0"/>
    <s v="CSK"/>
    <s v="MI"/>
    <n v="1"/>
    <x v="0"/>
    <x v="4"/>
    <x v="2"/>
    <s v="LBW"/>
    <s v="Mayank Markande"/>
    <m/>
    <n v="5"/>
    <n v="5"/>
    <n v="10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x v="4"/>
    <n v="0"/>
    <n v="1"/>
    <n v="0"/>
    <n v="5"/>
    <n v="5"/>
  </r>
  <r>
    <x v="0"/>
    <s v="CSK"/>
    <s v="MI"/>
    <n v="1"/>
    <x v="0"/>
    <x v="5"/>
    <x v="0"/>
    <m/>
    <m/>
    <m/>
    <n v="12"/>
    <n v="13"/>
    <n v="92"/>
    <n v="1"/>
    <n v="0"/>
    <n v="1"/>
    <n v="9"/>
    <n v="0"/>
    <n v="9"/>
    <n v="3"/>
    <n v="0"/>
    <n v="0"/>
    <n v="0"/>
    <n v="0"/>
    <n v="12"/>
    <n v="-10"/>
    <n v="0"/>
    <n v="0"/>
    <n v="0"/>
    <n v="5"/>
    <n v="0"/>
    <n v="3"/>
    <n v="0"/>
    <x v="5"/>
    <n v="8"/>
    <n v="1"/>
    <n v="0"/>
    <n v="5"/>
    <n v="10"/>
  </r>
  <r>
    <x v="0"/>
    <s v="CSK"/>
    <s v="MI"/>
    <n v="1"/>
    <x v="0"/>
    <x v="6"/>
    <x v="0"/>
    <m/>
    <m/>
    <m/>
    <n v="68"/>
    <n v="30"/>
    <n v="226"/>
    <n v="3"/>
    <n v="7"/>
    <n v="4"/>
    <n v="25"/>
    <n v="0"/>
    <n v="6.25"/>
    <n v="9"/>
    <n v="0"/>
    <n v="0"/>
    <n v="0"/>
    <n v="0"/>
    <n v="68"/>
    <n v="15"/>
    <n v="20"/>
    <n v="14"/>
    <n v="0"/>
    <n v="10"/>
    <n v="0"/>
    <n v="9"/>
    <n v="0"/>
    <x v="6"/>
    <n v="19"/>
    <n v="1"/>
    <n v="1"/>
    <n v="30"/>
    <n v="136"/>
  </r>
  <r>
    <x v="0"/>
    <s v="CSK"/>
    <s v="MI"/>
    <n v="1"/>
    <x v="0"/>
    <x v="7"/>
    <x v="0"/>
    <m/>
    <m/>
    <m/>
    <n v="0"/>
    <n v="1"/>
    <n v="0"/>
    <n v="0"/>
    <n v="0"/>
    <n v="3"/>
    <n v="14"/>
    <n v="1"/>
    <n v="4.66"/>
    <n v="12"/>
    <n v="0"/>
    <n v="0"/>
    <n v="0"/>
    <n v="0"/>
    <n v="0"/>
    <n v="0"/>
    <n v="0"/>
    <n v="-5"/>
    <n v="20"/>
    <n v="15"/>
    <n v="0"/>
    <n v="12"/>
    <n v="0"/>
    <x v="7"/>
    <n v="47"/>
    <n v="1"/>
    <n v="0"/>
    <n v="5"/>
    <n v="42"/>
  </r>
  <r>
    <x v="0"/>
    <s v="CSK"/>
    <s v="MI"/>
    <n v="1"/>
    <x v="0"/>
    <x v="8"/>
    <x v="3"/>
    <m/>
    <m/>
    <m/>
    <n v="8"/>
    <n v="5"/>
    <n v="160"/>
    <n v="1"/>
    <n v="0"/>
    <n v="2"/>
    <n v="14"/>
    <n v="0"/>
    <n v="7"/>
    <n v="3"/>
    <n v="1"/>
    <n v="0"/>
    <n v="0"/>
    <n v="0"/>
    <n v="8"/>
    <n v="0"/>
    <n v="0"/>
    <n v="0"/>
    <n v="0"/>
    <n v="10"/>
    <n v="0"/>
    <n v="3"/>
    <n v="10"/>
    <x v="8"/>
    <n v="13"/>
    <n v="1"/>
    <n v="0"/>
    <n v="5"/>
    <n v="31"/>
  </r>
  <r>
    <x v="0"/>
    <s v="CSK"/>
    <s v="MI"/>
    <n v="1"/>
    <x v="0"/>
    <x v="9"/>
    <x v="3"/>
    <m/>
    <m/>
    <m/>
    <n v="1"/>
    <n v="3"/>
    <n v="33"/>
    <n v="0"/>
    <n v="0"/>
    <n v="4"/>
    <n v="49"/>
    <n v="0"/>
    <n v="12.25"/>
    <n v="6"/>
    <n v="1"/>
    <n v="0"/>
    <n v="0"/>
    <n v="0"/>
    <n v="1"/>
    <n v="0"/>
    <n v="0"/>
    <n v="0"/>
    <n v="0"/>
    <n v="-15"/>
    <n v="0"/>
    <n v="6"/>
    <n v="10"/>
    <x v="9"/>
    <n v="-9"/>
    <n v="1"/>
    <n v="0"/>
    <n v="5"/>
    <n v="2"/>
  </r>
  <r>
    <x v="0"/>
    <s v="CSK"/>
    <s v="MI"/>
    <n v="1"/>
    <x v="0"/>
    <x v="10"/>
    <x v="3"/>
    <m/>
    <m/>
    <m/>
    <n v="2"/>
    <n v="2"/>
    <n v="100"/>
    <n v="0"/>
    <n v="0"/>
    <n v="2"/>
    <n v="23"/>
    <n v="1"/>
    <n v="11.5"/>
    <n v="4"/>
    <n v="0"/>
    <n v="0"/>
    <n v="0"/>
    <n v="0"/>
    <n v="2"/>
    <n v="0"/>
    <n v="0"/>
    <n v="0"/>
    <n v="20"/>
    <n v="-10"/>
    <n v="0"/>
    <n v="4"/>
    <n v="0"/>
    <x v="5"/>
    <n v="14"/>
    <n v="1"/>
    <n v="0"/>
    <n v="5"/>
    <n v="16"/>
  </r>
  <r>
    <x v="0"/>
    <s v="CSK"/>
    <s v="MI"/>
    <n v="1"/>
    <x v="1"/>
    <x v="11"/>
    <x v="3"/>
    <m/>
    <m/>
    <m/>
    <n v="0"/>
    <n v="0"/>
    <n v="0"/>
    <n v="0"/>
    <n v="0"/>
    <n v="4"/>
    <n v="44"/>
    <n v="1"/>
    <n v="11"/>
    <n v="5"/>
    <n v="0"/>
    <n v="0"/>
    <n v="0"/>
    <n v="0"/>
    <n v="0"/>
    <n v="0"/>
    <n v="0"/>
    <n v="0"/>
    <n v="20"/>
    <n v="-10"/>
    <n v="0"/>
    <n v="5"/>
    <n v="0"/>
    <x v="10"/>
    <n v="15"/>
    <n v="0"/>
    <n v="0"/>
    <n v="5"/>
    <n v="15"/>
  </r>
  <r>
    <x v="0"/>
    <s v="CSK"/>
    <s v="MI"/>
    <n v="1"/>
    <x v="1"/>
    <x v="12"/>
    <x v="3"/>
    <m/>
    <m/>
    <m/>
    <n v="0"/>
    <n v="0"/>
    <n v="0"/>
    <n v="0"/>
    <n v="0"/>
    <n v="3.5"/>
    <n v="39"/>
    <n v="1"/>
    <n v="10.17"/>
    <n v="8"/>
    <n v="1"/>
    <n v="0"/>
    <n v="0"/>
    <n v="0"/>
    <n v="0"/>
    <n v="0"/>
    <n v="0"/>
    <n v="0"/>
    <n v="20"/>
    <n v="-10"/>
    <n v="0"/>
    <n v="8"/>
    <n v="10"/>
    <x v="10"/>
    <n v="18"/>
    <n v="0"/>
    <n v="0"/>
    <n v="5"/>
    <n v="28"/>
  </r>
  <r>
    <x v="0"/>
    <s v="CSK"/>
    <s v="MI"/>
    <n v="1"/>
    <x v="1"/>
    <x v="13"/>
    <x v="3"/>
    <m/>
    <m/>
    <m/>
    <n v="0"/>
    <n v="0"/>
    <n v="0"/>
    <n v="0"/>
    <n v="0"/>
    <n v="4"/>
    <n v="37"/>
    <n v="1"/>
    <n v="9.25"/>
    <n v="10"/>
    <n v="1"/>
    <n v="0"/>
    <n v="0"/>
    <n v="0"/>
    <n v="0"/>
    <n v="0"/>
    <n v="0"/>
    <n v="0"/>
    <n v="20"/>
    <n v="5"/>
    <n v="0"/>
    <n v="10"/>
    <n v="10"/>
    <x v="10"/>
    <n v="35"/>
    <n v="0"/>
    <n v="0"/>
    <n v="5"/>
    <n v="45"/>
  </r>
  <r>
    <x v="0"/>
    <s v="CSK"/>
    <s v="MI"/>
    <n v="1"/>
    <x v="1"/>
    <x v="14"/>
    <x v="0"/>
    <s v="Not Out"/>
    <m/>
    <m/>
    <n v="22"/>
    <n v="20"/>
    <n v="110"/>
    <n v="2"/>
    <n v="0"/>
    <n v="4"/>
    <n v="24"/>
    <n v="3"/>
    <n v="6"/>
    <n v="12"/>
    <n v="0"/>
    <n v="0"/>
    <n v="0"/>
    <n v="0"/>
    <n v="22"/>
    <n v="5"/>
    <n v="0"/>
    <n v="0"/>
    <n v="60"/>
    <n v="10"/>
    <n v="20"/>
    <n v="12"/>
    <n v="0"/>
    <x v="1"/>
    <n v="102"/>
    <n v="0"/>
    <n v="0"/>
    <n v="5"/>
    <n v="129"/>
  </r>
  <r>
    <x v="0"/>
    <s v="CSK"/>
    <s v="MI"/>
    <n v="1"/>
    <x v="1"/>
    <x v="15"/>
    <x v="3"/>
    <m/>
    <m/>
    <m/>
    <n v="0"/>
    <n v="0"/>
    <n v="0"/>
    <n v="0"/>
    <n v="0"/>
    <n v="4"/>
    <n v="23"/>
    <n v="3"/>
    <n v="5.75"/>
    <n v="11"/>
    <n v="0"/>
    <n v="0"/>
    <n v="0"/>
    <n v="0"/>
    <n v="0"/>
    <n v="0"/>
    <n v="0"/>
    <n v="0"/>
    <n v="60"/>
    <n v="10"/>
    <n v="20"/>
    <n v="11"/>
    <n v="0"/>
    <x v="10"/>
    <n v="101"/>
    <n v="0"/>
    <n v="0"/>
    <n v="5"/>
    <n v="101"/>
  </r>
  <r>
    <x v="0"/>
    <s v="CSK"/>
    <s v="MI"/>
    <n v="2"/>
    <x v="1"/>
    <x v="16"/>
    <x v="1"/>
    <s v="Catch"/>
    <m/>
    <s v="Ambati Rayudu"/>
    <n v="15"/>
    <n v="18"/>
    <n v="83.33"/>
    <n v="1"/>
    <n v="1"/>
    <n v="0"/>
    <n v="0"/>
    <n v="0"/>
    <n v="0"/>
    <n v="0"/>
    <n v="1"/>
    <n v="0"/>
    <n v="0"/>
    <n v="0"/>
    <n v="15"/>
    <n v="-10"/>
    <n v="0"/>
    <n v="2"/>
    <n v="0"/>
    <n v="0"/>
    <n v="0"/>
    <n v="0"/>
    <n v="10"/>
    <x v="11"/>
    <n v="0"/>
    <n v="0"/>
    <n v="0"/>
    <n v="5"/>
    <n v="17"/>
  </r>
  <r>
    <x v="0"/>
    <s v="CSK"/>
    <s v="MI"/>
    <n v="2"/>
    <x v="1"/>
    <x v="17"/>
    <x v="1"/>
    <s v="LBW"/>
    <s v="Deepak Chahar"/>
    <m/>
    <n v="0"/>
    <n v="2"/>
    <n v="0"/>
    <n v="0"/>
    <n v="0"/>
    <n v="0"/>
    <n v="0"/>
    <n v="0"/>
    <n v="0"/>
    <n v="0"/>
    <n v="1"/>
    <n v="0"/>
    <n v="0"/>
    <n v="0"/>
    <n v="0"/>
    <n v="0"/>
    <n v="0"/>
    <n v="-5"/>
    <n v="0"/>
    <n v="0"/>
    <n v="0"/>
    <n v="0"/>
    <n v="10"/>
    <x v="7"/>
    <n v="0"/>
    <n v="0"/>
    <n v="0"/>
    <n v="5"/>
    <n v="5"/>
  </r>
  <r>
    <x v="0"/>
    <s v="CSK"/>
    <s v="MI"/>
    <n v="2"/>
    <x v="1"/>
    <x v="18"/>
    <x v="2"/>
    <s v="Catch"/>
    <m/>
    <s v="Mark Wood"/>
    <n v="40"/>
    <n v="29"/>
    <n v="137.93"/>
    <n v="4"/>
    <n v="1"/>
    <n v="0"/>
    <n v="0"/>
    <n v="0"/>
    <n v="0"/>
    <n v="0"/>
    <n v="0"/>
    <n v="1"/>
    <n v="0"/>
    <n v="0"/>
    <n v="40"/>
    <n v="5"/>
    <n v="10"/>
    <n v="2"/>
    <n v="0"/>
    <n v="0"/>
    <n v="0"/>
    <n v="0"/>
    <n v="15"/>
    <x v="12"/>
    <n v="0"/>
    <n v="0"/>
    <n v="0"/>
    <n v="5"/>
    <n v="72"/>
  </r>
  <r>
    <x v="0"/>
    <s v="CSK"/>
    <s v="MI"/>
    <n v="2"/>
    <x v="1"/>
    <x v="19"/>
    <x v="1"/>
    <s v="Catch"/>
    <m/>
    <s v="Harbhajan Singh"/>
    <n v="43"/>
    <n v="29"/>
    <n v="148.27000000000001"/>
    <n v="6"/>
    <n v="1"/>
    <n v="0"/>
    <n v="0"/>
    <n v="0"/>
    <n v="0"/>
    <n v="0"/>
    <n v="1"/>
    <n v="0"/>
    <n v="0"/>
    <n v="0"/>
    <n v="43"/>
    <n v="5"/>
    <n v="10"/>
    <n v="2"/>
    <n v="0"/>
    <n v="0"/>
    <n v="0"/>
    <n v="0"/>
    <n v="10"/>
    <x v="13"/>
    <n v="0"/>
    <n v="0"/>
    <n v="0"/>
    <n v="5"/>
    <n v="70"/>
  </r>
  <r>
    <x v="0"/>
    <s v="CSK"/>
    <s v="MI"/>
    <n v="2"/>
    <x v="1"/>
    <x v="20"/>
    <x v="0"/>
    <s v="Not Out"/>
    <m/>
    <m/>
    <n v="41"/>
    <n v="22"/>
    <n v="186.36"/>
    <n v="5"/>
    <n v="2"/>
    <n v="0"/>
    <n v="0"/>
    <n v="0"/>
    <n v="0"/>
    <n v="0"/>
    <n v="1"/>
    <n v="0"/>
    <n v="0"/>
    <n v="0"/>
    <n v="41"/>
    <n v="10"/>
    <n v="10"/>
    <n v="4"/>
    <n v="0"/>
    <n v="0"/>
    <n v="0"/>
    <n v="0"/>
    <n v="10"/>
    <x v="14"/>
    <n v="0"/>
    <n v="0"/>
    <n v="0"/>
    <n v="5"/>
    <n v="75"/>
  </r>
  <r>
    <x v="0"/>
    <s v="CSK"/>
    <s v="MI"/>
    <m/>
    <x v="1"/>
    <x v="21"/>
    <x v="0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  <n v="0"/>
    <n v="0"/>
    <n v="0"/>
    <n v="5"/>
    <n v="0"/>
  </r>
  <r>
    <x v="1"/>
    <s v="KXIP"/>
    <s v="DD"/>
    <n v="1"/>
    <x v="2"/>
    <x v="22"/>
    <x v="2"/>
    <s v="Catch"/>
    <m/>
    <s v="Mohammed Shami"/>
    <n v="51"/>
    <n v="16"/>
    <n v="318.75"/>
    <n v="6"/>
    <n v="4"/>
    <n v="0"/>
    <n v="0"/>
    <n v="0"/>
    <n v="0"/>
    <n v="0"/>
    <n v="1"/>
    <n v="0"/>
    <n v="0"/>
    <n v="0"/>
    <n v="51"/>
    <n v="15"/>
    <n v="20"/>
    <n v="8"/>
    <n v="0"/>
    <n v="0"/>
    <n v="0"/>
    <n v="0"/>
    <n v="10"/>
    <x v="15"/>
    <n v="0"/>
    <n v="1"/>
    <n v="1"/>
    <n v="30"/>
    <n v="104"/>
  </r>
  <r>
    <x v="1"/>
    <s v="KXIP"/>
    <s v="DD"/>
    <n v="1"/>
    <x v="2"/>
    <x v="23"/>
    <x v="1"/>
    <s v="Catch"/>
    <m/>
    <s v="Mohammed Shami"/>
    <n v="7"/>
    <n v="5"/>
    <n v="140"/>
    <n v="0"/>
    <n v="1"/>
    <n v="0"/>
    <n v="0"/>
    <n v="0"/>
    <n v="0"/>
    <n v="0"/>
    <n v="0"/>
    <n v="0"/>
    <n v="0"/>
    <n v="0"/>
    <n v="7"/>
    <n v="0"/>
    <n v="0"/>
    <n v="2"/>
    <n v="0"/>
    <n v="0"/>
    <n v="0"/>
    <n v="0"/>
    <n v="0"/>
    <x v="16"/>
    <n v="0"/>
    <n v="1"/>
    <n v="0"/>
    <n v="5"/>
    <n v="9"/>
  </r>
  <r>
    <x v="1"/>
    <s v="KXIP"/>
    <s v="DD"/>
    <n v="1"/>
    <x v="2"/>
    <x v="24"/>
    <x v="0"/>
    <s v="Catch"/>
    <m/>
    <s v="Vijay Shankar"/>
    <n v="12"/>
    <n v="22"/>
    <n v="54.54"/>
    <n v="2"/>
    <n v="0"/>
    <n v="0"/>
    <n v="0"/>
    <n v="0"/>
    <n v="0"/>
    <n v="0"/>
    <n v="0"/>
    <n v="0"/>
    <n v="0"/>
    <n v="0"/>
    <n v="12"/>
    <n v="-15"/>
    <n v="0"/>
    <n v="0"/>
    <n v="0"/>
    <n v="0"/>
    <n v="0"/>
    <n v="0"/>
    <n v="0"/>
    <x v="17"/>
    <n v="0"/>
    <n v="1"/>
    <n v="0"/>
    <n v="5"/>
    <n v="-3"/>
  </r>
  <r>
    <x v="1"/>
    <s v="KXIP"/>
    <s v="DD"/>
    <n v="1"/>
    <x v="2"/>
    <x v="25"/>
    <x v="1"/>
    <s v="Catch"/>
    <m/>
    <s v="Trent Boult"/>
    <n v="50"/>
    <n v="33"/>
    <n v="151.51"/>
    <n v="5"/>
    <n v="2"/>
    <n v="0"/>
    <n v="0"/>
    <n v="0"/>
    <n v="0"/>
    <n v="0"/>
    <n v="0"/>
    <n v="0"/>
    <n v="0"/>
    <n v="0"/>
    <n v="50"/>
    <n v="10"/>
    <n v="20"/>
    <n v="4"/>
    <n v="0"/>
    <n v="0"/>
    <n v="0"/>
    <n v="0"/>
    <n v="0"/>
    <x v="18"/>
    <n v="0"/>
    <n v="1"/>
    <n v="0"/>
    <n v="5"/>
    <n v="84"/>
  </r>
  <r>
    <x v="1"/>
    <s v="KXIP"/>
    <s v="DD"/>
    <n v="1"/>
    <x v="2"/>
    <x v="26"/>
    <x v="1"/>
    <s v="Not Out"/>
    <m/>
    <m/>
    <n v="24"/>
    <n v="23"/>
    <n v="104.34"/>
    <n v="1"/>
    <n v="0"/>
    <n v="0"/>
    <n v="0"/>
    <n v="0"/>
    <n v="0"/>
    <n v="0"/>
    <n v="0"/>
    <n v="0"/>
    <n v="0"/>
    <n v="0"/>
    <n v="24"/>
    <n v="5"/>
    <n v="0"/>
    <n v="0"/>
    <n v="0"/>
    <n v="0"/>
    <n v="0"/>
    <n v="0"/>
    <n v="0"/>
    <x v="19"/>
    <n v="0"/>
    <n v="1"/>
    <n v="0"/>
    <n v="5"/>
    <n v="29"/>
  </r>
  <r>
    <x v="1"/>
    <s v="KXIP"/>
    <s v="DD"/>
    <n v="1"/>
    <x v="2"/>
    <x v="27"/>
    <x v="0"/>
    <m/>
    <m/>
    <m/>
    <n v="22"/>
    <n v="15"/>
    <n v="146"/>
    <n v="2"/>
    <n v="0"/>
    <n v="1"/>
    <n v="7"/>
    <n v="0"/>
    <n v="7"/>
    <n v="0"/>
    <n v="0"/>
    <n v="0"/>
    <n v="0"/>
    <n v="0"/>
    <n v="22"/>
    <n v="5"/>
    <n v="0"/>
    <n v="0"/>
    <n v="0"/>
    <n v="10"/>
    <n v="0"/>
    <n v="0"/>
    <n v="0"/>
    <x v="1"/>
    <n v="10"/>
    <n v="1"/>
    <n v="0"/>
    <n v="5"/>
    <n v="37"/>
  </r>
  <r>
    <x v="1"/>
    <s v="KXIP"/>
    <s v="DD"/>
    <m/>
    <x v="2"/>
    <x v="28"/>
    <x v="0"/>
    <m/>
    <m/>
    <m/>
    <n v="0"/>
    <n v="0"/>
    <n v="0"/>
    <n v="0"/>
    <n v="0"/>
    <n v="3"/>
    <n v="35"/>
    <n v="1"/>
    <n v="11.66"/>
    <n v="3"/>
    <n v="1"/>
    <n v="0"/>
    <n v="0"/>
    <n v="0"/>
    <n v="0"/>
    <n v="0"/>
    <n v="0"/>
    <n v="0"/>
    <n v="20"/>
    <n v="-10"/>
    <n v="0"/>
    <n v="3"/>
    <n v="10"/>
    <x v="10"/>
    <n v="13"/>
    <n v="1"/>
    <n v="0"/>
    <n v="5"/>
    <n v="23"/>
  </r>
  <r>
    <x v="1"/>
    <s v="KXIP"/>
    <s v="DD"/>
    <m/>
    <x v="2"/>
    <x v="29"/>
    <x v="3"/>
    <m/>
    <m/>
    <m/>
    <n v="0"/>
    <n v="0"/>
    <n v="0"/>
    <n v="0"/>
    <n v="0"/>
    <n v="4"/>
    <n v="23"/>
    <n v="1"/>
    <n v="5.75"/>
    <n v="4"/>
    <n v="0"/>
    <n v="0"/>
    <n v="0"/>
    <n v="0"/>
    <n v="0"/>
    <n v="0"/>
    <n v="0"/>
    <n v="0"/>
    <n v="20"/>
    <n v="10"/>
    <n v="0"/>
    <n v="4"/>
    <n v="0"/>
    <x v="10"/>
    <n v="34"/>
    <n v="1"/>
    <n v="0"/>
    <n v="5"/>
    <n v="34"/>
  </r>
  <r>
    <x v="1"/>
    <s v="KXIP"/>
    <s v="DD"/>
    <m/>
    <x v="2"/>
    <x v="30"/>
    <x v="3"/>
    <m/>
    <m/>
    <m/>
    <n v="0"/>
    <n v="0"/>
    <n v="0"/>
    <n v="0"/>
    <n v="0"/>
    <n v="4"/>
    <n v="38"/>
    <n v="0"/>
    <n v="9.5"/>
    <n v="7"/>
    <n v="1"/>
    <n v="0"/>
    <n v="0"/>
    <n v="0"/>
    <n v="0"/>
    <n v="0"/>
    <n v="0"/>
    <n v="0"/>
    <n v="0"/>
    <n v="5"/>
    <n v="0"/>
    <n v="7"/>
    <n v="10"/>
    <x v="10"/>
    <n v="12"/>
    <n v="1"/>
    <n v="0"/>
    <n v="5"/>
    <n v="22"/>
  </r>
  <r>
    <x v="1"/>
    <s v="KXIP"/>
    <s v="DD"/>
    <m/>
    <x v="2"/>
    <x v="31"/>
    <x v="3"/>
    <m/>
    <m/>
    <m/>
    <n v="0"/>
    <n v="0"/>
    <n v="0"/>
    <n v="0"/>
    <n v="0"/>
    <n v="4"/>
    <n v="33"/>
    <n v="2"/>
    <n v="8.25"/>
    <n v="5"/>
    <n v="0"/>
    <n v="0"/>
    <n v="0"/>
    <n v="0"/>
    <n v="0"/>
    <n v="0"/>
    <n v="0"/>
    <n v="0"/>
    <n v="40"/>
    <n v="5"/>
    <n v="10"/>
    <n v="5"/>
    <n v="0"/>
    <x v="10"/>
    <n v="60"/>
    <n v="1"/>
    <n v="0"/>
    <n v="5"/>
    <n v="60"/>
  </r>
  <r>
    <x v="1"/>
    <s v="KXIP"/>
    <s v="DD"/>
    <m/>
    <x v="2"/>
    <x v="32"/>
    <x v="3"/>
    <m/>
    <m/>
    <m/>
    <n v="0"/>
    <n v="0"/>
    <n v="0"/>
    <n v="0"/>
    <n v="0"/>
    <n v="4"/>
    <n v="28"/>
    <n v="2"/>
    <n v="7"/>
    <n v="9"/>
    <n v="0"/>
    <n v="0"/>
    <n v="1"/>
    <n v="0"/>
    <n v="0"/>
    <n v="0"/>
    <n v="0"/>
    <n v="0"/>
    <n v="40"/>
    <n v="10"/>
    <n v="10"/>
    <n v="9"/>
    <n v="10"/>
    <x v="10"/>
    <n v="69"/>
    <n v="1"/>
    <n v="0"/>
    <n v="5"/>
    <n v="79"/>
  </r>
  <r>
    <x v="1"/>
    <s v="KXIP"/>
    <s v="DD"/>
    <n v="1"/>
    <x v="3"/>
    <x v="33"/>
    <x v="3"/>
    <m/>
    <m/>
    <m/>
    <n v="0"/>
    <n v="0"/>
    <n v="0"/>
    <n v="0"/>
    <n v="0"/>
    <n v="3.5"/>
    <n v="34"/>
    <n v="1"/>
    <n v="8.86"/>
    <n v="11"/>
    <n v="1"/>
    <n v="0"/>
    <n v="0"/>
    <n v="0"/>
    <n v="0"/>
    <n v="0"/>
    <n v="0"/>
    <n v="0"/>
    <n v="20"/>
    <n v="5"/>
    <n v="0"/>
    <n v="11"/>
    <n v="10"/>
    <x v="10"/>
    <n v="36"/>
    <n v="0"/>
    <n v="0"/>
    <n v="5"/>
    <n v="46"/>
  </r>
  <r>
    <x v="1"/>
    <s v="KXIP"/>
    <s v="DD"/>
    <n v="1"/>
    <x v="3"/>
    <x v="34"/>
    <x v="3"/>
    <m/>
    <m/>
    <m/>
    <n v="0"/>
    <n v="0"/>
    <n v="0"/>
    <n v="0"/>
    <n v="0"/>
    <n v="2"/>
    <n v="26"/>
    <n v="0"/>
    <n v="13"/>
    <n v="3"/>
    <n v="2"/>
    <n v="0"/>
    <n v="0"/>
    <n v="0"/>
    <n v="0"/>
    <n v="0"/>
    <n v="0"/>
    <n v="0"/>
    <n v="0"/>
    <n v="-15"/>
    <n v="0"/>
    <n v="3"/>
    <n v="20"/>
    <x v="10"/>
    <n v="-12"/>
    <n v="0"/>
    <n v="0"/>
    <n v="5"/>
    <n v="8"/>
  </r>
  <r>
    <x v="1"/>
    <s v="KXIP"/>
    <s v="DD"/>
    <n v="1"/>
    <x v="3"/>
    <x v="35"/>
    <x v="3"/>
    <m/>
    <m/>
    <m/>
    <n v="0"/>
    <n v="0"/>
    <n v="0"/>
    <n v="0"/>
    <n v="0"/>
    <n v="4"/>
    <n v="46"/>
    <n v="0"/>
    <n v="11.5"/>
    <n v="4"/>
    <n v="0"/>
    <n v="0"/>
    <n v="0"/>
    <n v="0"/>
    <n v="0"/>
    <n v="0"/>
    <n v="0"/>
    <n v="0"/>
    <n v="0"/>
    <n v="-10"/>
    <n v="0"/>
    <n v="4"/>
    <n v="0"/>
    <x v="10"/>
    <n v="-6"/>
    <n v="0"/>
    <n v="0"/>
    <n v="5"/>
    <n v="-6"/>
  </r>
  <r>
    <x v="1"/>
    <s v="KXIP"/>
    <s v="DD"/>
    <n v="1"/>
    <x v="3"/>
    <x v="36"/>
    <x v="0"/>
    <s v="Not Out"/>
    <m/>
    <m/>
    <n v="27"/>
    <n v="16"/>
    <n v="168"/>
    <n v="1"/>
    <n v="1"/>
    <n v="3"/>
    <n v="25"/>
    <n v="1"/>
    <n v="8.33"/>
    <n v="8"/>
    <n v="0"/>
    <n v="0"/>
    <n v="0"/>
    <n v="0"/>
    <n v="27"/>
    <n v="10"/>
    <n v="10"/>
    <n v="2"/>
    <n v="20"/>
    <n v="5"/>
    <n v="0"/>
    <n v="8"/>
    <n v="0"/>
    <x v="20"/>
    <n v="33"/>
    <n v="0"/>
    <n v="0"/>
    <n v="5"/>
    <n v="82"/>
  </r>
  <r>
    <x v="1"/>
    <s v="KXIP"/>
    <s v="DD"/>
    <n v="1"/>
    <x v="3"/>
    <x v="37"/>
    <x v="0"/>
    <s v="Bowled"/>
    <s v="Mohit Sharm"/>
    <m/>
    <n v="13"/>
    <n v="13"/>
    <n v="100"/>
    <n v="0"/>
    <n v="1"/>
    <n v="2"/>
    <n v="12"/>
    <n v="1"/>
    <n v="6"/>
    <n v="6"/>
    <n v="0"/>
    <n v="0"/>
    <n v="0"/>
    <n v="0"/>
    <n v="13"/>
    <n v="5"/>
    <n v="0"/>
    <n v="2"/>
    <n v="20"/>
    <n v="10"/>
    <n v="0"/>
    <n v="6"/>
    <n v="0"/>
    <x v="21"/>
    <n v="36"/>
    <n v="0"/>
    <n v="0"/>
    <n v="5"/>
    <n v="56"/>
  </r>
  <r>
    <x v="1"/>
    <s v="KXIP"/>
    <s v="DD"/>
    <n v="1"/>
    <x v="3"/>
    <x v="38"/>
    <x v="0"/>
    <s v="LBW"/>
    <s v="Ravichandran Ashwin"/>
    <m/>
    <n v="9"/>
    <n v="7"/>
    <n v="128"/>
    <n v="1"/>
    <n v="0"/>
    <n v="4"/>
    <n v="24"/>
    <n v="1"/>
    <n v="6"/>
    <n v="9"/>
    <n v="0"/>
    <n v="0"/>
    <n v="0"/>
    <n v="0"/>
    <n v="9"/>
    <n v="0"/>
    <n v="0"/>
    <n v="0"/>
    <n v="20"/>
    <n v="10"/>
    <n v="0"/>
    <n v="9"/>
    <n v="0"/>
    <x v="16"/>
    <n v="39"/>
    <n v="0"/>
    <n v="0"/>
    <n v="5"/>
    <n v="48"/>
  </r>
  <r>
    <x v="1"/>
    <s v="KXIP"/>
    <s v="DD"/>
    <n v="2"/>
    <x v="3"/>
    <x v="39"/>
    <x v="0"/>
    <s v="LBW"/>
    <s v="Mujeeb Ur Rahman"/>
    <m/>
    <n v="4"/>
    <n v="6"/>
    <n v="66.66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x v="2"/>
    <n v="0"/>
    <n v="0"/>
    <n v="0"/>
    <n v="5"/>
    <n v="4"/>
  </r>
  <r>
    <x v="1"/>
    <s v="KXIP"/>
    <s v="DD"/>
    <n v="2"/>
    <x v="3"/>
    <x v="40"/>
    <x v="1"/>
    <s v="Run Out"/>
    <m/>
    <s v="Mujeeb Ur Rahman"/>
    <n v="55"/>
    <n v="42"/>
    <n v="130.94999999999999"/>
    <n v="5"/>
    <n v="1"/>
    <n v="0"/>
    <n v="0"/>
    <n v="0"/>
    <n v="0"/>
    <n v="0"/>
    <n v="0"/>
    <n v="0"/>
    <n v="0"/>
    <n v="0"/>
    <n v="55"/>
    <n v="5"/>
    <n v="20"/>
    <n v="2"/>
    <n v="0"/>
    <n v="0"/>
    <n v="0"/>
    <n v="0"/>
    <n v="0"/>
    <x v="22"/>
    <n v="0"/>
    <n v="0"/>
    <n v="0"/>
    <n v="5"/>
    <n v="82"/>
  </r>
  <r>
    <x v="1"/>
    <s v="KXIP"/>
    <s v="DD"/>
    <n v="2"/>
    <x v="3"/>
    <x v="41"/>
    <x v="1"/>
    <s v="Catch"/>
    <m/>
    <s v="Lokesh Rahul"/>
    <n v="11"/>
    <n v="11"/>
    <n v="100"/>
    <n v="0"/>
    <n v="1"/>
    <n v="0"/>
    <n v="0"/>
    <n v="0"/>
    <n v="0"/>
    <n v="0"/>
    <n v="0"/>
    <n v="0"/>
    <n v="0"/>
    <n v="0"/>
    <n v="11"/>
    <n v="5"/>
    <n v="0"/>
    <n v="2"/>
    <n v="0"/>
    <n v="0"/>
    <n v="0"/>
    <n v="0"/>
    <n v="0"/>
    <x v="23"/>
    <n v="0"/>
    <n v="0"/>
    <n v="0"/>
    <n v="5"/>
    <n v="18"/>
  </r>
  <r>
    <x v="1"/>
    <s v="KXIP"/>
    <s v="DD"/>
    <n v="2"/>
    <x v="3"/>
    <x v="42"/>
    <x v="0"/>
    <s v="Catch"/>
    <m/>
    <s v="Axar Patel"/>
    <n v="13"/>
    <n v="13"/>
    <n v="100"/>
    <n v="0"/>
    <n v="0"/>
    <n v="0"/>
    <n v="0"/>
    <n v="0"/>
    <n v="0"/>
    <n v="0"/>
    <n v="1"/>
    <n v="0"/>
    <n v="0"/>
    <n v="0"/>
    <n v="13"/>
    <n v="5"/>
    <n v="0"/>
    <n v="0"/>
    <n v="0"/>
    <n v="0"/>
    <n v="0"/>
    <n v="0"/>
    <n v="10"/>
    <x v="23"/>
    <n v="0"/>
    <n v="0"/>
    <n v="0"/>
    <n v="5"/>
    <n v="28"/>
  </r>
  <r>
    <x v="1"/>
    <s v="KXIP"/>
    <s v="DD"/>
    <n v="2"/>
    <x v="3"/>
    <x v="43"/>
    <x v="2"/>
    <s v="Catch"/>
    <m/>
    <s v="Andrew Tye"/>
    <n v="28"/>
    <n v="13"/>
    <n v="215.38"/>
    <n v="4"/>
    <n v="1"/>
    <n v="0"/>
    <n v="0"/>
    <n v="0"/>
    <n v="0"/>
    <n v="0"/>
    <n v="0"/>
    <n v="0"/>
    <n v="0"/>
    <n v="0"/>
    <n v="28"/>
    <n v="15"/>
    <n v="10"/>
    <n v="2"/>
    <n v="0"/>
    <n v="0"/>
    <n v="0"/>
    <n v="0"/>
    <n v="0"/>
    <x v="24"/>
    <n v="0"/>
    <n v="0"/>
    <n v="0"/>
    <n v="5"/>
    <n v="55"/>
  </r>
  <r>
    <x v="2"/>
    <s v="KKR"/>
    <s v="RCB"/>
    <n v="1"/>
    <x v="4"/>
    <x v="44"/>
    <x v="0"/>
    <m/>
    <m/>
    <m/>
    <n v="50"/>
    <n v="19"/>
    <n v="263"/>
    <n v="4"/>
    <n v="5"/>
    <n v="4"/>
    <n v="30"/>
    <n v="1"/>
    <n v="7.5"/>
    <n v="9"/>
    <n v="0"/>
    <n v="0"/>
    <n v="0"/>
    <n v="0"/>
    <n v="50"/>
    <n v="15"/>
    <n v="20"/>
    <n v="10"/>
    <n v="20"/>
    <n v="10"/>
    <n v="0"/>
    <n v="9"/>
    <n v="0"/>
    <x v="25"/>
    <n v="39"/>
    <n v="1"/>
    <n v="1"/>
    <n v="30"/>
    <n v="134"/>
  </r>
  <r>
    <x v="2"/>
    <s v="KKR"/>
    <s v="RCB"/>
    <n v="1"/>
    <x v="4"/>
    <x v="45"/>
    <x v="1"/>
    <s v="Catch"/>
    <m/>
    <s v="AB de Villiers"/>
    <n v="5"/>
    <n v="8"/>
    <n v="62.5"/>
    <n v="1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x v="4"/>
    <n v="0"/>
    <n v="1"/>
    <n v="0"/>
    <n v="5"/>
    <n v="5"/>
  </r>
  <r>
    <x v="2"/>
    <s v="KKR"/>
    <s v="RCB"/>
    <n v="1"/>
    <x v="4"/>
    <x v="46"/>
    <x v="2"/>
    <s v="Catch"/>
    <m/>
    <s v="Brendon McCullum"/>
    <n v="13"/>
    <n v="12"/>
    <n v="108.33"/>
    <n v="0"/>
    <n v="1"/>
    <n v="0"/>
    <n v="0"/>
    <n v="0"/>
    <n v="0"/>
    <n v="0"/>
    <n v="0"/>
    <n v="0"/>
    <n v="0"/>
    <n v="0"/>
    <n v="13"/>
    <n v="5"/>
    <n v="0"/>
    <n v="2"/>
    <n v="0"/>
    <n v="0"/>
    <n v="0"/>
    <n v="0"/>
    <n v="0"/>
    <x v="21"/>
    <n v="0"/>
    <n v="1"/>
    <n v="0"/>
    <n v="5"/>
    <n v="20"/>
  </r>
  <r>
    <x v="2"/>
    <s v="KKR"/>
    <s v="RCB"/>
    <n v="1"/>
    <x v="4"/>
    <x v="47"/>
    <x v="0"/>
    <m/>
    <m/>
    <m/>
    <n v="34"/>
    <n v="25"/>
    <n v="136"/>
    <n v="2"/>
    <n v="2"/>
    <n v="1"/>
    <n v="11"/>
    <n v="2"/>
    <n v="11"/>
    <n v="3"/>
    <n v="0"/>
    <n v="0"/>
    <n v="0"/>
    <n v="0"/>
    <n v="34"/>
    <n v="5"/>
    <n v="10"/>
    <n v="4"/>
    <n v="40"/>
    <n v="-10"/>
    <n v="10"/>
    <n v="3"/>
    <n v="0"/>
    <x v="26"/>
    <n v="43"/>
    <n v="1"/>
    <n v="0"/>
    <n v="5"/>
    <n v="96"/>
  </r>
  <r>
    <x v="2"/>
    <s v="KKR"/>
    <s v="RCB"/>
    <n v="1"/>
    <x v="4"/>
    <x v="48"/>
    <x v="2"/>
    <s v="Not Out"/>
    <m/>
    <m/>
    <n v="35"/>
    <n v="29"/>
    <n v="120.68"/>
    <n v="4"/>
    <n v="0"/>
    <n v="0"/>
    <n v="0"/>
    <n v="0"/>
    <n v="0"/>
    <n v="0"/>
    <n v="0"/>
    <n v="0"/>
    <n v="0"/>
    <n v="0"/>
    <n v="35"/>
    <n v="5"/>
    <n v="10"/>
    <n v="0"/>
    <n v="0"/>
    <n v="0"/>
    <n v="0"/>
    <n v="0"/>
    <n v="0"/>
    <x v="27"/>
    <n v="0"/>
    <n v="1"/>
    <n v="0"/>
    <n v="5"/>
    <n v="50"/>
  </r>
  <r>
    <x v="2"/>
    <s v="KKR"/>
    <s v="RCB"/>
    <n v="1"/>
    <x v="4"/>
    <x v="49"/>
    <x v="1"/>
    <s v="Catch"/>
    <m/>
    <s v="Quinton de Kock"/>
    <n v="6"/>
    <n v="6"/>
    <n v="100"/>
    <n v="1"/>
    <n v="0"/>
    <n v="0"/>
    <n v="0"/>
    <n v="0"/>
    <n v="0"/>
    <n v="0"/>
    <n v="1"/>
    <n v="0"/>
    <n v="0"/>
    <n v="0"/>
    <n v="6"/>
    <n v="0"/>
    <n v="0"/>
    <n v="0"/>
    <n v="0"/>
    <n v="0"/>
    <n v="0"/>
    <n v="0"/>
    <n v="10"/>
    <x v="28"/>
    <n v="0"/>
    <n v="1"/>
    <n v="0"/>
    <n v="5"/>
    <n v="16"/>
  </r>
  <r>
    <x v="2"/>
    <s v="KKR"/>
    <s v="RCB"/>
    <n v="1"/>
    <x v="4"/>
    <x v="50"/>
    <x v="0"/>
    <m/>
    <m/>
    <m/>
    <n v="15"/>
    <n v="11"/>
    <n v="136"/>
    <n v="2"/>
    <n v="1"/>
    <n v="2"/>
    <n v="10"/>
    <n v="0"/>
    <n v="5"/>
    <n v="2"/>
    <n v="1"/>
    <n v="0"/>
    <n v="0"/>
    <n v="0"/>
    <n v="15"/>
    <n v="5"/>
    <n v="0"/>
    <n v="2"/>
    <n v="0"/>
    <n v="10"/>
    <n v="0"/>
    <n v="2"/>
    <n v="10"/>
    <x v="29"/>
    <n v="12"/>
    <n v="1"/>
    <n v="0"/>
    <n v="5"/>
    <n v="44"/>
  </r>
  <r>
    <x v="2"/>
    <s v="KKR"/>
    <s v="RCB"/>
    <n v="1"/>
    <x v="4"/>
    <x v="51"/>
    <x v="3"/>
    <m/>
    <m/>
    <m/>
    <n v="6"/>
    <n v="3"/>
    <n v="200"/>
    <n v="1"/>
    <n v="0"/>
    <n v="2"/>
    <n v="30"/>
    <n v="2"/>
    <n v="15"/>
    <n v="6"/>
    <n v="1"/>
    <n v="0"/>
    <n v="0"/>
    <n v="0"/>
    <n v="6"/>
    <n v="0"/>
    <n v="0"/>
    <n v="0"/>
    <n v="40"/>
    <n v="-15"/>
    <n v="10"/>
    <n v="6"/>
    <n v="10"/>
    <x v="28"/>
    <n v="41"/>
    <n v="1"/>
    <n v="0"/>
    <n v="5"/>
    <n v="57"/>
  </r>
  <r>
    <x v="2"/>
    <s v="KKR"/>
    <s v="RCB"/>
    <m/>
    <x v="4"/>
    <x v="52"/>
    <x v="3"/>
    <m/>
    <m/>
    <m/>
    <n v="0"/>
    <n v="0"/>
    <n v="0"/>
    <n v="0"/>
    <n v="0"/>
    <n v="3"/>
    <n v="33"/>
    <n v="0"/>
    <n v="11"/>
    <n v="4"/>
    <n v="1"/>
    <n v="0"/>
    <n v="0"/>
    <n v="0"/>
    <n v="0"/>
    <n v="0"/>
    <n v="0"/>
    <n v="0"/>
    <n v="0"/>
    <n v="-10"/>
    <n v="0"/>
    <n v="4"/>
    <n v="10"/>
    <x v="10"/>
    <n v="-6"/>
    <n v="1"/>
    <n v="0"/>
    <n v="5"/>
    <n v="4"/>
  </r>
  <r>
    <x v="2"/>
    <s v="KKR"/>
    <s v="RCB"/>
    <m/>
    <x v="4"/>
    <x v="53"/>
    <x v="3"/>
    <m/>
    <m/>
    <m/>
    <n v="0"/>
    <n v="0"/>
    <n v="0"/>
    <n v="0"/>
    <n v="0"/>
    <n v="4"/>
    <n v="31"/>
    <n v="1"/>
    <n v="7.75"/>
    <n v="10"/>
    <n v="0"/>
    <n v="0"/>
    <n v="0"/>
    <n v="0"/>
    <n v="0"/>
    <n v="0"/>
    <n v="0"/>
    <n v="0"/>
    <n v="20"/>
    <n v="10"/>
    <n v="0"/>
    <n v="10"/>
    <n v="0"/>
    <x v="10"/>
    <n v="40"/>
    <n v="1"/>
    <n v="0"/>
    <n v="5"/>
    <n v="40"/>
  </r>
  <r>
    <x v="2"/>
    <s v="KKR"/>
    <s v="RCB"/>
    <m/>
    <x v="4"/>
    <x v="54"/>
    <x v="3"/>
    <m/>
    <m/>
    <m/>
    <n v="0"/>
    <n v="0"/>
    <n v="0"/>
    <n v="0"/>
    <n v="0"/>
    <n v="4"/>
    <n v="30"/>
    <n v="1"/>
    <n v="7.5"/>
    <n v="12"/>
    <n v="1"/>
    <n v="0"/>
    <n v="0"/>
    <n v="0"/>
    <n v="0"/>
    <n v="0"/>
    <n v="0"/>
    <n v="0"/>
    <n v="20"/>
    <n v="10"/>
    <n v="0"/>
    <n v="12"/>
    <n v="10"/>
    <x v="10"/>
    <n v="42"/>
    <n v="1"/>
    <n v="0"/>
    <n v="5"/>
    <n v="52"/>
  </r>
  <r>
    <x v="2"/>
    <s v="KKR"/>
    <s v="RCB"/>
    <n v="1"/>
    <x v="5"/>
    <x v="55"/>
    <x v="3"/>
    <m/>
    <m/>
    <m/>
    <n v="0"/>
    <n v="0"/>
    <n v="0"/>
    <n v="0"/>
    <n v="0"/>
    <n v="3"/>
    <n v="29"/>
    <n v="0"/>
    <n v="9.66"/>
    <n v="6"/>
    <n v="0"/>
    <n v="0"/>
    <n v="0"/>
    <n v="0"/>
    <n v="0"/>
    <n v="0"/>
    <n v="0"/>
    <n v="0"/>
    <n v="0"/>
    <n v="5"/>
    <n v="0"/>
    <n v="6"/>
    <n v="0"/>
    <x v="10"/>
    <n v="11"/>
    <n v="0"/>
    <n v="0"/>
    <n v="5"/>
    <n v="11"/>
  </r>
  <r>
    <x v="2"/>
    <s v="KKR"/>
    <s v="RCB"/>
    <n v="1"/>
    <x v="5"/>
    <x v="56"/>
    <x v="0"/>
    <s v="Catch"/>
    <m/>
    <s v="Andre Russell"/>
    <n v="5"/>
    <n v="5"/>
    <n v="100"/>
    <n v="1"/>
    <n v="0"/>
    <n v="4"/>
    <n v="36"/>
    <n v="3"/>
    <n v="9"/>
    <n v="15"/>
    <n v="0"/>
    <n v="0"/>
    <n v="0"/>
    <n v="0"/>
    <n v="5"/>
    <n v="0"/>
    <n v="0"/>
    <n v="0"/>
    <n v="60"/>
    <n v="5"/>
    <n v="20"/>
    <n v="15"/>
    <n v="0"/>
    <x v="4"/>
    <n v="100"/>
    <n v="0"/>
    <n v="0"/>
    <n v="5"/>
    <n v="105"/>
  </r>
  <r>
    <x v="2"/>
    <s v="KKR"/>
    <s v="RCB"/>
    <n v="1"/>
    <x v="5"/>
    <x v="57"/>
    <x v="0"/>
    <s v="Not Out"/>
    <m/>
    <m/>
    <n v="0"/>
    <n v="0"/>
    <n v="0"/>
    <n v="0"/>
    <n v="0"/>
    <n v="4"/>
    <n v="48"/>
    <n v="1"/>
    <n v="12"/>
    <n v="4"/>
    <n v="0"/>
    <n v="0"/>
    <n v="0"/>
    <n v="0"/>
    <n v="0"/>
    <n v="0"/>
    <n v="0"/>
    <n v="0"/>
    <n v="20"/>
    <n v="-15"/>
    <n v="0"/>
    <n v="4"/>
    <n v="0"/>
    <x v="10"/>
    <n v="9"/>
    <n v="0"/>
    <n v="0"/>
    <n v="5"/>
    <n v="9"/>
  </r>
  <r>
    <x v="2"/>
    <s v="KKR"/>
    <s v="RCB"/>
    <n v="1"/>
    <x v="5"/>
    <x v="58"/>
    <x v="3"/>
    <m/>
    <m/>
    <m/>
    <n v="0"/>
    <n v="0"/>
    <n v="0"/>
    <n v="0"/>
    <n v="0"/>
    <n v="4"/>
    <n v="27"/>
    <n v="2"/>
    <n v="6.75"/>
    <n v="13"/>
    <n v="0"/>
    <n v="0"/>
    <n v="0"/>
    <n v="0"/>
    <n v="0"/>
    <n v="0"/>
    <n v="0"/>
    <n v="0"/>
    <n v="40"/>
    <n v="10"/>
    <n v="10"/>
    <n v="13"/>
    <n v="0"/>
    <x v="10"/>
    <n v="73"/>
    <n v="0"/>
    <n v="0"/>
    <n v="5"/>
    <n v="73"/>
  </r>
  <r>
    <x v="2"/>
    <s v="KKR"/>
    <s v="RCB"/>
    <n v="1"/>
    <x v="5"/>
    <x v="59"/>
    <x v="3"/>
    <m/>
    <m/>
    <m/>
    <n v="0"/>
    <n v="0"/>
    <n v="0"/>
    <n v="0"/>
    <n v="0"/>
    <n v="3.5"/>
    <n v="34"/>
    <n v="0"/>
    <n v="8.86"/>
    <n v="6"/>
    <n v="0"/>
    <n v="0"/>
    <n v="0"/>
    <n v="0"/>
    <n v="0"/>
    <n v="0"/>
    <n v="0"/>
    <n v="0"/>
    <n v="0"/>
    <n v="5"/>
    <n v="0"/>
    <n v="6"/>
    <n v="0"/>
    <x v="10"/>
    <n v="11"/>
    <n v="0"/>
    <n v="0"/>
    <n v="5"/>
    <n v="11"/>
  </r>
  <r>
    <x v="2"/>
    <s v="KKR"/>
    <s v="RCB"/>
    <n v="2"/>
    <x v="5"/>
    <x v="60"/>
    <x v="1"/>
    <s v="Bowled"/>
    <s v="Sunil Narin"/>
    <m/>
    <n v="43"/>
    <n v="27"/>
    <n v="159.25"/>
    <n v="6"/>
    <n v="2"/>
    <n v="0"/>
    <n v="0"/>
    <n v="0"/>
    <n v="0"/>
    <n v="0"/>
    <n v="1"/>
    <n v="0"/>
    <n v="0"/>
    <n v="0"/>
    <n v="43"/>
    <n v="10"/>
    <n v="10"/>
    <n v="4"/>
    <n v="0"/>
    <n v="0"/>
    <n v="0"/>
    <n v="0"/>
    <n v="10"/>
    <x v="30"/>
    <n v="0"/>
    <n v="0"/>
    <n v="0"/>
    <n v="5"/>
    <n v="77"/>
  </r>
  <r>
    <x v="2"/>
    <s v="KKR"/>
    <s v="RCB"/>
    <n v="2"/>
    <x v="5"/>
    <x v="61"/>
    <x v="2"/>
    <s v="Catch"/>
    <m/>
    <s v="Vinay Kumar"/>
    <n v="4"/>
    <n v="4"/>
    <n v="100"/>
    <n v="1"/>
    <n v="0"/>
    <n v="0"/>
    <n v="0"/>
    <n v="0"/>
    <n v="0"/>
    <n v="0"/>
    <n v="1"/>
    <n v="0"/>
    <n v="0"/>
    <n v="0"/>
    <n v="4"/>
    <n v="0"/>
    <n v="0"/>
    <n v="0"/>
    <n v="0"/>
    <n v="0"/>
    <n v="0"/>
    <n v="0"/>
    <n v="10"/>
    <x v="2"/>
    <n v="0"/>
    <n v="0"/>
    <n v="0"/>
    <n v="5"/>
    <n v="14"/>
  </r>
  <r>
    <x v="2"/>
    <s v="KKR"/>
    <s v="RCB"/>
    <n v="2"/>
    <x v="5"/>
    <x v="62"/>
    <x v="1"/>
    <s v="Bowled"/>
    <s v="Nitish Ran"/>
    <m/>
    <n v="31"/>
    <n v="33"/>
    <n v="93.93"/>
    <n v="1"/>
    <n v="1"/>
    <n v="0"/>
    <n v="0"/>
    <n v="0"/>
    <n v="0"/>
    <n v="0"/>
    <n v="0"/>
    <n v="0"/>
    <n v="0"/>
    <n v="0"/>
    <n v="31"/>
    <n v="-10"/>
    <n v="10"/>
    <n v="2"/>
    <n v="0"/>
    <n v="0"/>
    <n v="0"/>
    <n v="0"/>
    <n v="0"/>
    <x v="3"/>
    <n v="0"/>
    <n v="0"/>
    <n v="0"/>
    <n v="5"/>
    <n v="33"/>
  </r>
  <r>
    <x v="2"/>
    <s v="KKR"/>
    <s v="RCB"/>
    <n v="2"/>
    <x v="5"/>
    <x v="63"/>
    <x v="1"/>
    <s v="Catch"/>
    <m/>
    <s v="Mitchell Johnson"/>
    <n v="44"/>
    <n v="23"/>
    <n v="191.3"/>
    <n v="1"/>
    <n v="5"/>
    <n v="0"/>
    <n v="0"/>
    <n v="0"/>
    <n v="0"/>
    <n v="0"/>
    <n v="2"/>
    <n v="0"/>
    <n v="0"/>
    <n v="0"/>
    <n v="44"/>
    <n v="10"/>
    <n v="10"/>
    <n v="10"/>
    <n v="0"/>
    <n v="0"/>
    <n v="0"/>
    <n v="0"/>
    <n v="20"/>
    <x v="31"/>
    <n v="0"/>
    <n v="0"/>
    <n v="0"/>
    <n v="5"/>
    <n v="94"/>
  </r>
  <r>
    <x v="2"/>
    <s v="KKR"/>
    <s v="RCB"/>
    <n v="2"/>
    <x v="5"/>
    <x v="64"/>
    <x v="1"/>
    <s v="Catch"/>
    <m/>
    <s v="Rinku Singh"/>
    <n v="6"/>
    <n v="10"/>
    <n v="6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x v="28"/>
    <n v="0"/>
    <n v="0"/>
    <n v="0"/>
    <n v="5"/>
    <n v="6"/>
  </r>
  <r>
    <x v="2"/>
    <s v="KKR"/>
    <s v="RCB"/>
    <n v="2"/>
    <x v="5"/>
    <x v="65"/>
    <x v="0"/>
    <s v="Catch"/>
    <m/>
    <s v="Kuldeep Yadav"/>
    <n v="37"/>
    <n v="18"/>
    <n v="205.55"/>
    <n v="4"/>
    <n v="2"/>
    <n v="0"/>
    <n v="0"/>
    <n v="0"/>
    <n v="0"/>
    <n v="0"/>
    <n v="0"/>
    <n v="0"/>
    <n v="0"/>
    <n v="0"/>
    <n v="37"/>
    <n v="15"/>
    <n v="10"/>
    <n v="4"/>
    <n v="0"/>
    <n v="0"/>
    <n v="0"/>
    <n v="0"/>
    <n v="0"/>
    <x v="32"/>
    <n v="0"/>
    <n v="0"/>
    <n v="0"/>
    <n v="5"/>
    <n v="66"/>
  </r>
  <r>
    <x v="3"/>
    <s v="SRH"/>
    <s v="RR"/>
    <n v="1"/>
    <x v="6"/>
    <x v="66"/>
    <x v="2"/>
    <s v="Catch"/>
    <m/>
    <s v="Ben Laughlin"/>
    <n v="5"/>
    <n v="5"/>
    <n v="100"/>
    <n v="1"/>
    <n v="0"/>
    <n v="0"/>
    <n v="0"/>
    <n v="0"/>
    <n v="0"/>
    <n v="0"/>
    <n v="1"/>
    <n v="0"/>
    <n v="0"/>
    <n v="0"/>
    <n v="5"/>
    <n v="0"/>
    <n v="0"/>
    <n v="0"/>
    <n v="0"/>
    <n v="0"/>
    <n v="0"/>
    <n v="0"/>
    <n v="10"/>
    <x v="4"/>
    <n v="0"/>
    <n v="1"/>
    <n v="0"/>
    <n v="5"/>
    <n v="15"/>
  </r>
  <r>
    <x v="3"/>
    <s v="SRH"/>
    <s v="RR"/>
    <n v="1"/>
    <x v="6"/>
    <x v="67"/>
    <x v="1"/>
    <s v="Not Out"/>
    <m/>
    <m/>
    <n v="78"/>
    <n v="57"/>
    <n v="136.84"/>
    <n v="13"/>
    <n v="1"/>
    <n v="0"/>
    <n v="0"/>
    <n v="0"/>
    <n v="0"/>
    <n v="0"/>
    <n v="0"/>
    <n v="0"/>
    <n v="0"/>
    <n v="0"/>
    <n v="78"/>
    <n v="5"/>
    <n v="30"/>
    <n v="2"/>
    <n v="0"/>
    <n v="0"/>
    <n v="0"/>
    <n v="0"/>
    <n v="0"/>
    <x v="33"/>
    <n v="0"/>
    <n v="1"/>
    <n v="1"/>
    <n v="30"/>
    <n v="115"/>
  </r>
  <r>
    <x v="3"/>
    <s v="SRH"/>
    <s v="RR"/>
    <n v="1"/>
    <x v="6"/>
    <x v="68"/>
    <x v="1"/>
    <s v="Not Out"/>
    <m/>
    <m/>
    <n v="36"/>
    <n v="35"/>
    <n v="102.85"/>
    <n v="3"/>
    <n v="1"/>
    <n v="0"/>
    <n v="0"/>
    <n v="0"/>
    <n v="0"/>
    <n v="0"/>
    <n v="1"/>
    <n v="0"/>
    <n v="1"/>
    <n v="0"/>
    <n v="36"/>
    <n v="5"/>
    <n v="10"/>
    <n v="2"/>
    <n v="0"/>
    <n v="0"/>
    <n v="0"/>
    <n v="0"/>
    <n v="20"/>
    <x v="26"/>
    <n v="0"/>
    <n v="1"/>
    <n v="0"/>
    <n v="5"/>
    <n v="73"/>
  </r>
  <r>
    <x v="3"/>
    <s v="SRH"/>
    <s v="RR"/>
    <m/>
    <x v="6"/>
    <x v="69"/>
    <x v="1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0"/>
    <x v="10"/>
    <n v="0"/>
    <n v="1"/>
    <n v="0"/>
    <n v="5"/>
    <n v="10"/>
  </r>
  <r>
    <x v="3"/>
    <s v="SRH"/>
    <s v="RR"/>
    <m/>
    <x v="6"/>
    <x v="70"/>
    <x v="0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  <n v="0"/>
    <n v="1"/>
    <n v="0"/>
    <n v="5"/>
    <n v="0"/>
  </r>
  <r>
    <x v="3"/>
    <s v="SRH"/>
    <s v="RR"/>
    <m/>
    <x v="6"/>
    <x v="71"/>
    <x v="0"/>
    <m/>
    <m/>
    <m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20"/>
    <x v="10"/>
    <n v="0"/>
    <n v="1"/>
    <n v="0"/>
    <n v="5"/>
    <n v="20"/>
  </r>
  <r>
    <x v="3"/>
    <s v="SRH"/>
    <s v="RR"/>
    <m/>
    <x v="6"/>
    <x v="72"/>
    <x v="0"/>
    <m/>
    <m/>
    <m/>
    <n v="0"/>
    <n v="0"/>
    <n v="0"/>
    <n v="0"/>
    <n v="0"/>
    <n v="4"/>
    <n v="23"/>
    <n v="2"/>
    <n v="5.75"/>
    <n v="9"/>
    <n v="0"/>
    <n v="0"/>
    <n v="0"/>
    <n v="0"/>
    <n v="0"/>
    <n v="0"/>
    <n v="0"/>
    <n v="0"/>
    <n v="40"/>
    <n v="10"/>
    <n v="10"/>
    <n v="9"/>
    <n v="0"/>
    <x v="10"/>
    <n v="69"/>
    <n v="1"/>
    <n v="0"/>
    <n v="5"/>
    <n v="69"/>
  </r>
  <r>
    <x v="3"/>
    <s v="SRH"/>
    <s v="RR"/>
    <m/>
    <x v="6"/>
    <x v="73"/>
    <x v="3"/>
    <m/>
    <m/>
    <m/>
    <n v="0"/>
    <n v="0"/>
    <n v="0"/>
    <n v="0"/>
    <n v="0"/>
    <n v="4"/>
    <n v="23"/>
    <n v="1"/>
    <n v="5.75"/>
    <n v="11"/>
    <n v="2"/>
    <n v="0"/>
    <n v="0"/>
    <n v="0"/>
    <n v="0"/>
    <n v="0"/>
    <n v="0"/>
    <n v="0"/>
    <n v="20"/>
    <n v="10"/>
    <n v="0"/>
    <n v="11"/>
    <n v="20"/>
    <x v="10"/>
    <n v="41"/>
    <n v="1"/>
    <n v="0"/>
    <n v="5"/>
    <n v="61"/>
  </r>
  <r>
    <x v="3"/>
    <s v="SRH"/>
    <s v="RR"/>
    <m/>
    <x v="6"/>
    <x v="74"/>
    <x v="3"/>
    <m/>
    <m/>
    <m/>
    <n v="0"/>
    <n v="0"/>
    <n v="0"/>
    <n v="0"/>
    <n v="0"/>
    <n v="4"/>
    <n v="30"/>
    <n v="1"/>
    <n v="7.5"/>
    <n v="10"/>
    <n v="0"/>
    <n v="0"/>
    <n v="0"/>
    <n v="0"/>
    <n v="0"/>
    <n v="0"/>
    <n v="0"/>
    <n v="0"/>
    <n v="20"/>
    <n v="10"/>
    <n v="0"/>
    <n v="10"/>
    <n v="0"/>
    <x v="10"/>
    <n v="40"/>
    <n v="1"/>
    <n v="0"/>
    <n v="5"/>
    <n v="40"/>
  </r>
  <r>
    <x v="3"/>
    <s v="SRH"/>
    <s v="RR"/>
    <m/>
    <x v="6"/>
    <x v="75"/>
    <x v="3"/>
    <m/>
    <m/>
    <m/>
    <n v="0"/>
    <n v="0"/>
    <n v="0"/>
    <n v="0"/>
    <n v="0"/>
    <n v="4"/>
    <n v="29"/>
    <n v="1"/>
    <n v="7.25"/>
    <n v="7"/>
    <n v="0"/>
    <n v="0"/>
    <n v="0"/>
    <n v="0"/>
    <n v="0"/>
    <n v="0"/>
    <n v="0"/>
    <n v="0"/>
    <n v="20"/>
    <n v="10"/>
    <n v="0"/>
    <n v="7"/>
    <n v="0"/>
    <x v="10"/>
    <n v="37"/>
    <n v="1"/>
    <n v="0"/>
    <n v="5"/>
    <n v="37"/>
  </r>
  <r>
    <x v="3"/>
    <s v="SRH"/>
    <s v="RR"/>
    <m/>
    <x v="6"/>
    <x v="76"/>
    <x v="3"/>
    <m/>
    <m/>
    <m/>
    <n v="0"/>
    <n v="0"/>
    <n v="0"/>
    <n v="0"/>
    <n v="0"/>
    <n v="4"/>
    <n v="17"/>
    <n v="2"/>
    <n v="4.25"/>
    <n v="11"/>
    <n v="0"/>
    <n v="0"/>
    <n v="0"/>
    <n v="0"/>
    <n v="0"/>
    <n v="0"/>
    <n v="0"/>
    <n v="0"/>
    <n v="40"/>
    <n v="15"/>
    <n v="10"/>
    <n v="11"/>
    <n v="0"/>
    <x v="10"/>
    <n v="76"/>
    <n v="1"/>
    <n v="0"/>
    <n v="5"/>
    <n v="76"/>
  </r>
  <r>
    <x v="3"/>
    <s v="SRH"/>
    <s v="RR"/>
    <n v="1"/>
    <x v="7"/>
    <x v="77"/>
    <x v="3"/>
    <s v="Not Out"/>
    <m/>
    <m/>
    <n v="3"/>
    <n v="4"/>
    <n v="75"/>
    <n v="0"/>
    <n v="0"/>
    <n v="2.5"/>
    <n v="18"/>
    <n v="0"/>
    <n v="6.35"/>
    <n v="12"/>
    <n v="0"/>
    <n v="0"/>
    <n v="0"/>
    <n v="0"/>
    <n v="3"/>
    <n v="0"/>
    <n v="0"/>
    <n v="0"/>
    <n v="0"/>
    <n v="10"/>
    <n v="0"/>
    <n v="12"/>
    <n v="0"/>
    <x v="34"/>
    <n v="22"/>
    <n v="0"/>
    <n v="0"/>
    <n v="5"/>
    <n v="25"/>
  </r>
  <r>
    <x v="3"/>
    <s v="SRH"/>
    <s v="RR"/>
    <n v="1"/>
    <x v="7"/>
    <x v="78"/>
    <x v="3"/>
    <s v="Run Out"/>
    <m/>
    <s v="Yusuf Pathan"/>
    <n v="1"/>
    <n v="2"/>
    <n v="50"/>
    <n v="0"/>
    <n v="0"/>
    <n v="3"/>
    <n v="28"/>
    <n v="1"/>
    <n v="9.33"/>
    <n v="8"/>
    <n v="0"/>
    <n v="0"/>
    <n v="0"/>
    <n v="0"/>
    <n v="1"/>
    <n v="0"/>
    <n v="0"/>
    <n v="0"/>
    <n v="20"/>
    <n v="5"/>
    <n v="0"/>
    <n v="8"/>
    <n v="0"/>
    <x v="9"/>
    <n v="33"/>
    <n v="0"/>
    <n v="0"/>
    <n v="5"/>
    <n v="34"/>
  </r>
  <r>
    <x v="3"/>
    <s v="SRH"/>
    <s v="RR"/>
    <n v="1"/>
    <x v="7"/>
    <x v="79"/>
    <x v="0"/>
    <s v="Catch"/>
    <m/>
    <s v="Wriddhiman Saha"/>
    <n v="0"/>
    <n v="2"/>
    <n v="0"/>
    <n v="0"/>
    <n v="0"/>
    <n v="1"/>
    <n v="9"/>
    <n v="0"/>
    <n v="9"/>
    <n v="3"/>
    <n v="0"/>
    <n v="0"/>
    <n v="0"/>
    <n v="0"/>
    <n v="0"/>
    <n v="0"/>
    <n v="0"/>
    <n v="-5"/>
    <n v="0"/>
    <n v="5"/>
    <n v="0"/>
    <n v="3"/>
    <n v="0"/>
    <x v="7"/>
    <n v="8"/>
    <n v="0"/>
    <n v="0"/>
    <n v="5"/>
    <n v="3"/>
  </r>
  <r>
    <x v="3"/>
    <s v="SRH"/>
    <s v="RR"/>
    <n v="1"/>
    <x v="7"/>
    <x v="80"/>
    <x v="3"/>
    <s v="Not Out"/>
    <m/>
    <m/>
    <n v="1"/>
    <n v="3"/>
    <n v="33"/>
    <n v="0"/>
    <n v="0"/>
    <n v="2"/>
    <n v="20"/>
    <n v="0"/>
    <n v="10"/>
    <n v="4"/>
    <n v="1"/>
    <n v="0"/>
    <n v="0"/>
    <n v="0"/>
    <n v="1"/>
    <n v="0"/>
    <n v="0"/>
    <n v="0"/>
    <n v="0"/>
    <n v="-10"/>
    <n v="0"/>
    <n v="4"/>
    <n v="10"/>
    <x v="9"/>
    <n v="-6"/>
    <n v="0"/>
    <n v="0"/>
    <n v="5"/>
    <n v="5"/>
  </r>
  <r>
    <x v="3"/>
    <s v="SRH"/>
    <s v="RR"/>
    <n v="1"/>
    <x v="7"/>
    <x v="81"/>
    <x v="0"/>
    <s v="Catch"/>
    <m/>
    <s v="Yusuf Pathan"/>
    <n v="18"/>
    <n v="18"/>
    <n v="100"/>
    <n v="2"/>
    <n v="0"/>
    <n v="3"/>
    <n v="18"/>
    <n v="0"/>
    <n v="6"/>
    <n v="6"/>
    <n v="0"/>
    <n v="0"/>
    <n v="0"/>
    <n v="0"/>
    <n v="18"/>
    <n v="5"/>
    <n v="0"/>
    <n v="0"/>
    <n v="0"/>
    <n v="10"/>
    <n v="0"/>
    <n v="6"/>
    <n v="0"/>
    <x v="0"/>
    <n v="16"/>
    <n v="0"/>
    <n v="0"/>
    <n v="5"/>
    <n v="39"/>
  </r>
  <r>
    <x v="3"/>
    <s v="SRH"/>
    <s v="RR"/>
    <n v="1"/>
    <x v="7"/>
    <x v="82"/>
    <x v="0"/>
    <s v="Catch"/>
    <m/>
    <s v="Kane Williamson"/>
    <n v="5"/>
    <n v="8"/>
    <n v="62"/>
    <n v="0"/>
    <n v="0"/>
    <n v="2"/>
    <n v="21"/>
    <n v="0"/>
    <n v="10.5"/>
    <n v="4"/>
    <n v="0"/>
    <n v="0"/>
    <n v="0"/>
    <n v="0"/>
    <n v="5"/>
    <n v="0"/>
    <n v="0"/>
    <n v="0"/>
    <n v="0"/>
    <n v="-10"/>
    <n v="0"/>
    <n v="4"/>
    <n v="0"/>
    <x v="4"/>
    <n v="-6"/>
    <n v="0"/>
    <n v="0"/>
    <n v="5"/>
    <n v="-1"/>
  </r>
  <r>
    <x v="3"/>
    <s v="SRH"/>
    <s v="RR"/>
    <n v="1"/>
    <x v="7"/>
    <x v="83"/>
    <x v="0"/>
    <s v="Run Out"/>
    <m/>
    <s v="Kane Williamson"/>
    <n v="4"/>
    <n v="4"/>
    <n v="100"/>
    <n v="1"/>
    <n v="0"/>
    <n v="2"/>
    <n v="9"/>
    <n v="0"/>
    <n v="4.5"/>
    <n v="7"/>
    <n v="0"/>
    <n v="0"/>
    <n v="0"/>
    <n v="0"/>
    <n v="4"/>
    <n v="0"/>
    <n v="0"/>
    <n v="0"/>
    <n v="0"/>
    <n v="15"/>
    <n v="0"/>
    <n v="7"/>
    <n v="0"/>
    <x v="2"/>
    <n v="22"/>
    <n v="0"/>
    <n v="0"/>
    <n v="5"/>
    <n v="26"/>
  </r>
  <r>
    <x v="3"/>
    <s v="SRH"/>
    <s v="RR"/>
    <n v="2"/>
    <x v="7"/>
    <x v="84"/>
    <x v="1"/>
    <s v="Catch"/>
    <m/>
    <s v="Rashid Khan"/>
    <n v="13"/>
    <n v="13"/>
    <n v="100"/>
    <n v="2"/>
    <n v="0"/>
    <n v="0"/>
    <n v="0"/>
    <n v="0"/>
    <n v="0"/>
    <n v="0"/>
    <n v="0"/>
    <n v="0"/>
    <n v="0"/>
    <n v="0"/>
    <n v="13"/>
    <n v="5"/>
    <n v="0"/>
    <n v="0"/>
    <n v="0"/>
    <n v="0"/>
    <n v="0"/>
    <n v="0"/>
    <n v="0"/>
    <x v="23"/>
    <n v="0"/>
    <n v="0"/>
    <n v="0"/>
    <n v="5"/>
    <n v="18"/>
  </r>
  <r>
    <x v="3"/>
    <s v="SRH"/>
    <s v="RR"/>
    <n v="2"/>
    <x v="7"/>
    <x v="85"/>
    <x v="2"/>
    <s v="Catch"/>
    <m/>
    <s v="Rashid Khan"/>
    <n v="49"/>
    <n v="42"/>
    <n v="116.66"/>
    <n v="5"/>
    <n v="0"/>
    <n v="0"/>
    <n v="0"/>
    <n v="0"/>
    <n v="0"/>
    <n v="0"/>
    <n v="0"/>
    <n v="0"/>
    <n v="0"/>
    <n v="0"/>
    <n v="49"/>
    <n v="5"/>
    <n v="10"/>
    <n v="0"/>
    <n v="0"/>
    <n v="0"/>
    <n v="0"/>
    <n v="0"/>
    <n v="0"/>
    <x v="35"/>
    <n v="0"/>
    <n v="0"/>
    <n v="0"/>
    <n v="5"/>
    <n v="64"/>
  </r>
  <r>
    <x v="3"/>
    <s v="SRH"/>
    <s v="RR"/>
    <n v="2"/>
    <x v="7"/>
    <x v="86"/>
    <x v="1"/>
    <s v="Catch"/>
    <m/>
    <s v="Manish Pandey"/>
    <n v="17"/>
    <n v="15"/>
    <n v="113.33"/>
    <n v="2"/>
    <n v="0"/>
    <n v="0"/>
    <n v="0"/>
    <n v="0"/>
    <n v="0"/>
    <n v="0"/>
    <n v="0"/>
    <n v="0"/>
    <n v="0"/>
    <n v="0"/>
    <n v="17"/>
    <n v="5"/>
    <n v="0"/>
    <n v="0"/>
    <n v="0"/>
    <n v="0"/>
    <n v="0"/>
    <n v="0"/>
    <n v="0"/>
    <x v="29"/>
    <n v="0"/>
    <n v="0"/>
    <n v="0"/>
    <n v="5"/>
    <n v="22"/>
  </r>
  <r>
    <x v="3"/>
    <s v="SRH"/>
    <s v="RR"/>
    <n v="2"/>
    <x v="7"/>
    <x v="87"/>
    <x v="2"/>
    <s v="Bowled"/>
    <s v="Rashid Kha"/>
    <m/>
    <n v="6"/>
    <n v="9"/>
    <n v="66.66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x v="28"/>
    <n v="0"/>
    <n v="0"/>
    <n v="0"/>
    <n v="5"/>
    <n v="6"/>
  </r>
  <r>
    <x v="4"/>
    <s v="CSK"/>
    <s v="KKR"/>
    <n v="1"/>
    <x v="0"/>
    <x v="0"/>
    <x v="0"/>
    <m/>
    <m/>
    <m/>
    <n v="42"/>
    <n v="19"/>
    <n v="221"/>
    <n v="3"/>
    <n v="3"/>
    <n v="4"/>
    <n v="39"/>
    <n v="2"/>
    <n v="9.75"/>
    <n v="7"/>
    <n v="0"/>
    <n v="0"/>
    <n v="0"/>
    <n v="0"/>
    <n v="42"/>
    <n v="15"/>
    <n v="10"/>
    <n v="6"/>
    <n v="40"/>
    <n v="5"/>
    <n v="10"/>
    <n v="7"/>
    <n v="0"/>
    <x v="36"/>
    <n v="62"/>
    <n v="1"/>
    <n v="0"/>
    <n v="5"/>
    <n v="135"/>
  </r>
  <r>
    <x v="4"/>
    <s v="CSK"/>
    <s v="KKR"/>
    <n v="1"/>
    <x v="0"/>
    <x v="1"/>
    <x v="1"/>
    <s v="Catch"/>
    <m/>
    <s v="s"/>
    <n v="39"/>
    <n v="26"/>
    <n v="150"/>
    <n v="3"/>
    <n v="2"/>
    <n v="0"/>
    <n v="0"/>
    <n v="0"/>
    <n v="0"/>
    <n v="0"/>
    <n v="0"/>
    <n v="0"/>
    <n v="0"/>
    <n v="0"/>
    <n v="39"/>
    <n v="10"/>
    <n v="10"/>
    <n v="4"/>
    <n v="0"/>
    <n v="0"/>
    <n v="0"/>
    <n v="0"/>
    <n v="0"/>
    <x v="37"/>
    <n v="0"/>
    <n v="1"/>
    <n v="0"/>
    <n v="5"/>
    <n v="63"/>
  </r>
  <r>
    <x v="4"/>
    <s v="CSK"/>
    <s v="KKR"/>
    <n v="1"/>
    <x v="0"/>
    <x v="2"/>
    <x v="1"/>
    <s v="Catch"/>
    <m/>
    <s v="Vinay Kumar"/>
    <n v="14"/>
    <n v="12"/>
    <n v="116.66"/>
    <n v="0"/>
    <n v="1"/>
    <n v="0"/>
    <n v="0"/>
    <n v="0"/>
    <n v="0"/>
    <n v="0"/>
    <n v="1"/>
    <n v="0"/>
    <n v="1"/>
    <n v="0"/>
    <n v="14"/>
    <n v="5"/>
    <n v="0"/>
    <n v="2"/>
    <n v="0"/>
    <n v="0"/>
    <n v="0"/>
    <n v="0"/>
    <n v="20"/>
    <x v="38"/>
    <n v="0"/>
    <n v="1"/>
    <n v="0"/>
    <n v="5"/>
    <n v="41"/>
  </r>
  <r>
    <x v="4"/>
    <s v="CSK"/>
    <s v="KKR"/>
    <n v="1"/>
    <x v="0"/>
    <x v="4"/>
    <x v="2"/>
    <s v="Catch"/>
    <m/>
    <s v="Dinesh Karthik"/>
    <n v="25"/>
    <n v="28"/>
    <n v="89.28"/>
    <n v="1"/>
    <n v="1"/>
    <n v="0"/>
    <n v="0"/>
    <n v="0"/>
    <n v="0"/>
    <n v="0"/>
    <n v="1"/>
    <n v="0"/>
    <n v="0"/>
    <n v="0"/>
    <n v="25"/>
    <n v="-10"/>
    <n v="0"/>
    <n v="2"/>
    <n v="0"/>
    <n v="0"/>
    <n v="0"/>
    <n v="0"/>
    <n v="10"/>
    <x v="39"/>
    <n v="0"/>
    <n v="1"/>
    <n v="0"/>
    <n v="5"/>
    <n v="27"/>
  </r>
  <r>
    <x v="4"/>
    <s v="CSK"/>
    <s v="KKR"/>
    <n v="1"/>
    <x v="0"/>
    <x v="88"/>
    <x v="2"/>
    <s v="Catch"/>
    <m/>
    <s v="Robin Uthappa"/>
    <n v="56"/>
    <n v="23"/>
    <n v="243.47"/>
    <n v="2"/>
    <n v="5"/>
    <n v="0"/>
    <n v="0"/>
    <n v="0"/>
    <n v="0"/>
    <n v="0"/>
    <n v="0"/>
    <n v="0"/>
    <n v="0"/>
    <n v="0"/>
    <n v="56"/>
    <n v="15"/>
    <n v="20"/>
    <n v="10"/>
    <n v="0"/>
    <n v="0"/>
    <n v="0"/>
    <n v="0"/>
    <n v="0"/>
    <x v="40"/>
    <n v="0"/>
    <n v="1"/>
    <n v="1"/>
    <n v="30"/>
    <n v="101"/>
  </r>
  <r>
    <x v="4"/>
    <s v="CSK"/>
    <s v="KKR"/>
    <n v="1"/>
    <x v="0"/>
    <x v="5"/>
    <x v="0"/>
    <m/>
    <m/>
    <m/>
    <n v="11"/>
    <n v="7"/>
    <n v="157"/>
    <n v="0"/>
    <n v="1"/>
    <n v="2"/>
    <n v="19"/>
    <n v="1"/>
    <n v="9.5"/>
    <n v="6"/>
    <n v="0"/>
    <n v="0"/>
    <n v="0"/>
    <n v="0"/>
    <n v="11"/>
    <n v="10"/>
    <n v="0"/>
    <n v="2"/>
    <n v="20"/>
    <n v="5"/>
    <n v="0"/>
    <n v="6"/>
    <n v="0"/>
    <x v="0"/>
    <n v="31"/>
    <n v="1"/>
    <n v="0"/>
    <n v="5"/>
    <n v="54"/>
  </r>
  <r>
    <x v="4"/>
    <s v="CSK"/>
    <s v="KKR"/>
    <n v="1"/>
    <x v="0"/>
    <x v="6"/>
    <x v="0"/>
    <m/>
    <m/>
    <m/>
    <n v="11"/>
    <n v="5"/>
    <n v="220"/>
    <n v="0"/>
    <n v="1"/>
    <n v="3"/>
    <n v="50"/>
    <n v="0"/>
    <n v="16.66"/>
    <n v="3"/>
    <n v="1"/>
    <n v="0"/>
    <n v="0"/>
    <n v="0"/>
    <n v="11"/>
    <n v="15"/>
    <n v="0"/>
    <n v="2"/>
    <n v="0"/>
    <n v="-15"/>
    <n v="0"/>
    <n v="3"/>
    <n v="10"/>
    <x v="41"/>
    <n v="-12"/>
    <n v="1"/>
    <n v="0"/>
    <n v="5"/>
    <n v="26"/>
  </r>
  <r>
    <x v="4"/>
    <s v="CSK"/>
    <s v="KKR"/>
    <m/>
    <x v="0"/>
    <x v="7"/>
    <x v="0"/>
    <m/>
    <m/>
    <m/>
    <n v="0"/>
    <n v="0"/>
    <n v="0"/>
    <n v="0"/>
    <n v="0"/>
    <n v="1"/>
    <n v="18"/>
    <n v="0"/>
    <n v="18"/>
    <n v="2"/>
    <n v="0"/>
    <n v="0"/>
    <n v="0"/>
    <n v="0"/>
    <n v="0"/>
    <n v="0"/>
    <n v="0"/>
    <n v="0"/>
    <n v="0"/>
    <n v="-15"/>
    <n v="0"/>
    <n v="2"/>
    <n v="0"/>
    <x v="10"/>
    <n v="-13"/>
    <n v="1"/>
    <n v="0"/>
    <n v="5"/>
    <n v="-13"/>
  </r>
  <r>
    <x v="4"/>
    <s v="CSK"/>
    <s v="KKR"/>
    <m/>
    <x v="0"/>
    <x v="8"/>
    <x v="3"/>
    <m/>
    <m/>
    <m/>
    <n v="0"/>
    <n v="0"/>
    <n v="0"/>
    <n v="0"/>
    <n v="0"/>
    <n v="2"/>
    <n v="11"/>
    <n v="1"/>
    <n v="5.5"/>
    <n v="5"/>
    <n v="0"/>
    <n v="0"/>
    <n v="0"/>
    <n v="0"/>
    <n v="0"/>
    <n v="0"/>
    <n v="0"/>
    <n v="0"/>
    <n v="20"/>
    <n v="10"/>
    <n v="0"/>
    <n v="5"/>
    <n v="0"/>
    <x v="10"/>
    <n v="35"/>
    <n v="1"/>
    <n v="0"/>
    <n v="5"/>
    <n v="35"/>
  </r>
  <r>
    <x v="4"/>
    <s v="CSK"/>
    <s v="KKR"/>
    <m/>
    <x v="0"/>
    <x v="89"/>
    <x v="3"/>
    <m/>
    <m/>
    <m/>
    <n v="0"/>
    <n v="0"/>
    <n v="0"/>
    <n v="0"/>
    <n v="0"/>
    <n v="4"/>
    <n v="37"/>
    <n v="1"/>
    <n v="9.25"/>
    <n v="11"/>
    <n v="0"/>
    <n v="0"/>
    <n v="0"/>
    <n v="0"/>
    <n v="0"/>
    <n v="0"/>
    <n v="0"/>
    <n v="0"/>
    <n v="20"/>
    <n v="5"/>
    <n v="0"/>
    <n v="11"/>
    <n v="0"/>
    <x v="10"/>
    <n v="36"/>
    <n v="1"/>
    <n v="0"/>
    <n v="5"/>
    <n v="36"/>
  </r>
  <r>
    <x v="4"/>
    <s v="CSK"/>
    <s v="KKR"/>
    <m/>
    <x v="0"/>
    <x v="10"/>
    <x v="3"/>
    <m/>
    <m/>
    <m/>
    <n v="0"/>
    <n v="0"/>
    <n v="0"/>
    <n v="0"/>
    <n v="0"/>
    <n v="4"/>
    <n v="26"/>
    <n v="0"/>
    <n v="6.5"/>
    <n v="11"/>
    <n v="0"/>
    <n v="0"/>
    <n v="0"/>
    <n v="0"/>
    <n v="0"/>
    <n v="0"/>
    <n v="0"/>
    <n v="0"/>
    <n v="0"/>
    <n v="10"/>
    <n v="0"/>
    <n v="11"/>
    <n v="0"/>
    <x v="10"/>
    <n v="21"/>
    <n v="1"/>
    <n v="0"/>
    <n v="5"/>
    <n v="21"/>
  </r>
  <r>
    <x v="4"/>
    <s v="CSK"/>
    <s v="KKR"/>
    <n v="1"/>
    <x v="4"/>
    <x v="51"/>
    <x v="3"/>
    <m/>
    <m/>
    <m/>
    <n v="0"/>
    <n v="0"/>
    <n v="0"/>
    <n v="0"/>
    <n v="0"/>
    <n v="1.5"/>
    <n v="35"/>
    <n v="0"/>
    <n v="19.09"/>
    <n v="2"/>
    <n v="1"/>
    <n v="0"/>
    <n v="0"/>
    <n v="0"/>
    <n v="0"/>
    <n v="0"/>
    <n v="0"/>
    <n v="0"/>
    <n v="0"/>
    <n v="-15"/>
    <n v="0"/>
    <n v="2"/>
    <n v="10"/>
    <x v="10"/>
    <n v="-13"/>
    <n v="0"/>
    <n v="0"/>
    <n v="5"/>
    <n v="-3"/>
  </r>
  <r>
    <x v="4"/>
    <s v="CSK"/>
    <s v="KKR"/>
    <n v="1"/>
    <x v="4"/>
    <x v="53"/>
    <x v="3"/>
    <m/>
    <m/>
    <m/>
    <n v="0"/>
    <n v="0"/>
    <n v="0"/>
    <n v="0"/>
    <n v="0"/>
    <n v="4"/>
    <n v="49"/>
    <n v="1"/>
    <n v="12.25"/>
    <n v="5"/>
    <n v="0"/>
    <n v="0"/>
    <n v="0"/>
    <n v="0"/>
    <n v="0"/>
    <n v="0"/>
    <n v="0"/>
    <n v="0"/>
    <n v="20"/>
    <n v="-15"/>
    <n v="0"/>
    <n v="5"/>
    <n v="0"/>
    <x v="10"/>
    <n v="10"/>
    <n v="0"/>
    <n v="0"/>
    <n v="5"/>
    <n v="10"/>
  </r>
  <r>
    <x v="4"/>
    <s v="CSK"/>
    <s v="KKR"/>
    <n v="1"/>
    <x v="4"/>
    <x v="50"/>
    <x v="0"/>
    <s v="Not Out"/>
    <m/>
    <m/>
    <n v="88"/>
    <n v="36"/>
    <n v="244"/>
    <n v="1"/>
    <n v="11"/>
    <n v="4"/>
    <n v="35"/>
    <n v="0"/>
    <n v="8.75"/>
    <n v="7"/>
    <n v="0"/>
    <n v="0"/>
    <n v="0"/>
    <n v="0"/>
    <n v="88"/>
    <n v="15"/>
    <n v="30"/>
    <n v="22"/>
    <n v="0"/>
    <n v="5"/>
    <n v="0"/>
    <n v="7"/>
    <n v="0"/>
    <x v="42"/>
    <n v="12"/>
    <n v="0"/>
    <n v="0"/>
    <n v="5"/>
    <n v="167"/>
  </r>
  <r>
    <x v="4"/>
    <s v="CSK"/>
    <s v="KKR"/>
    <n v="1"/>
    <x v="4"/>
    <x v="90"/>
    <x v="3"/>
    <s v="Not Out"/>
    <m/>
    <m/>
    <n v="2"/>
    <n v="5"/>
    <n v="40"/>
    <n v="0"/>
    <n v="0"/>
    <n v="3"/>
    <n v="39"/>
    <n v="2"/>
    <n v="13"/>
    <n v="3"/>
    <n v="0"/>
    <n v="0"/>
    <n v="0"/>
    <n v="0"/>
    <n v="2"/>
    <n v="0"/>
    <n v="0"/>
    <n v="0"/>
    <n v="40"/>
    <n v="-15"/>
    <n v="10"/>
    <n v="3"/>
    <n v="0"/>
    <x v="5"/>
    <n v="38"/>
    <n v="0"/>
    <n v="0"/>
    <n v="5"/>
    <n v="40"/>
  </r>
  <r>
    <x v="4"/>
    <s v="CSK"/>
    <s v="KKR"/>
    <n v="1"/>
    <x v="4"/>
    <x v="44"/>
    <x v="0"/>
    <s v="Catch"/>
    <m/>
    <s v="Suresh Raina"/>
    <n v="12"/>
    <n v="4"/>
    <n v="300"/>
    <n v="0"/>
    <n v="2"/>
    <n v="4"/>
    <n v="17"/>
    <n v="1"/>
    <n v="4.25"/>
    <n v="9"/>
    <n v="0"/>
    <n v="0"/>
    <n v="0"/>
    <n v="0"/>
    <n v="12"/>
    <n v="15"/>
    <n v="0"/>
    <n v="4"/>
    <n v="20"/>
    <n v="15"/>
    <n v="0"/>
    <n v="9"/>
    <n v="0"/>
    <x v="43"/>
    <n v="44"/>
    <n v="0"/>
    <n v="0"/>
    <n v="5"/>
    <n v="75"/>
  </r>
  <r>
    <x v="4"/>
    <s v="CSK"/>
    <s v="KKR"/>
    <n v="1"/>
    <x v="4"/>
    <x v="52"/>
    <x v="3"/>
    <m/>
    <m/>
    <m/>
    <n v="0"/>
    <n v="0"/>
    <n v="0"/>
    <n v="0"/>
    <n v="0"/>
    <n v="3"/>
    <n v="27"/>
    <n v="1"/>
    <n v="9"/>
    <n v="5"/>
    <n v="0"/>
    <n v="0"/>
    <n v="0"/>
    <n v="0"/>
    <n v="0"/>
    <n v="0"/>
    <n v="0"/>
    <n v="0"/>
    <n v="20"/>
    <n v="5"/>
    <n v="0"/>
    <n v="5"/>
    <n v="0"/>
    <x v="10"/>
    <n v="30"/>
    <n v="0"/>
    <n v="0"/>
    <n v="5"/>
    <n v="30"/>
  </r>
  <r>
    <x v="4"/>
    <s v="CSK"/>
    <s v="KKR"/>
    <n v="2"/>
    <x v="4"/>
    <x v="45"/>
    <x v="1"/>
    <s v="Bowled"/>
    <s v="Ravindra Jadej"/>
    <m/>
    <n v="22"/>
    <n v="16"/>
    <n v="137.5"/>
    <n v="4"/>
    <n v="0"/>
    <n v="0"/>
    <n v="0"/>
    <n v="0"/>
    <n v="0"/>
    <n v="0"/>
    <n v="0"/>
    <n v="0"/>
    <n v="0"/>
    <n v="0"/>
    <n v="22"/>
    <n v="5"/>
    <n v="0"/>
    <n v="0"/>
    <n v="0"/>
    <n v="0"/>
    <n v="0"/>
    <n v="0"/>
    <n v="0"/>
    <x v="1"/>
    <n v="0"/>
    <n v="0"/>
    <n v="0"/>
    <n v="5"/>
    <n v="27"/>
  </r>
  <r>
    <x v="4"/>
    <s v="CSK"/>
    <s v="KKR"/>
    <n v="2"/>
    <x v="4"/>
    <x v="46"/>
    <x v="2"/>
    <s v="Run Out"/>
    <m/>
    <s v="Suresh Raina"/>
    <n v="29"/>
    <n v="16"/>
    <n v="181.25"/>
    <n v="2"/>
    <n v="3"/>
    <n v="0"/>
    <n v="0"/>
    <n v="0"/>
    <n v="0"/>
    <n v="0"/>
    <n v="1"/>
    <n v="0"/>
    <n v="0"/>
    <n v="0"/>
    <n v="29"/>
    <n v="10"/>
    <n v="10"/>
    <n v="6"/>
    <n v="0"/>
    <n v="0"/>
    <n v="0"/>
    <n v="0"/>
    <n v="10"/>
    <x v="24"/>
    <n v="0"/>
    <n v="0"/>
    <n v="0"/>
    <n v="5"/>
    <n v="65"/>
  </r>
  <r>
    <x v="4"/>
    <s v="CSK"/>
    <s v="KKR"/>
    <n v="2"/>
    <x v="4"/>
    <x v="47"/>
    <x v="0"/>
    <s v="Catch"/>
    <m/>
    <s v="MS Dhoni"/>
    <n v="16"/>
    <n v="14"/>
    <n v="114.28"/>
    <n v="2"/>
    <n v="0"/>
    <n v="0"/>
    <n v="0"/>
    <n v="0"/>
    <n v="0"/>
    <n v="0"/>
    <n v="0"/>
    <n v="0"/>
    <n v="0"/>
    <n v="0"/>
    <n v="16"/>
    <n v="5"/>
    <n v="0"/>
    <n v="0"/>
    <n v="0"/>
    <n v="0"/>
    <n v="0"/>
    <n v="0"/>
    <n v="0"/>
    <x v="38"/>
    <n v="0"/>
    <n v="0"/>
    <n v="0"/>
    <n v="5"/>
    <n v="21"/>
  </r>
  <r>
    <x v="4"/>
    <s v="CSK"/>
    <s v="KKR"/>
    <n v="2"/>
    <x v="4"/>
    <x v="48"/>
    <x v="2"/>
    <s v="LBW"/>
    <s v="Shane Watson"/>
    <m/>
    <n v="26"/>
    <n v="25"/>
    <n v="104"/>
    <n v="2"/>
    <n v="1"/>
    <n v="0"/>
    <n v="0"/>
    <n v="0"/>
    <n v="0"/>
    <n v="0"/>
    <n v="1"/>
    <n v="0"/>
    <n v="0"/>
    <n v="0"/>
    <n v="26"/>
    <n v="5"/>
    <n v="10"/>
    <n v="2"/>
    <n v="0"/>
    <n v="0"/>
    <n v="0"/>
    <n v="0"/>
    <n v="10"/>
    <x v="44"/>
    <n v="0"/>
    <n v="0"/>
    <n v="0"/>
    <n v="5"/>
    <n v="53"/>
  </r>
  <r>
    <x v="4"/>
    <s v="CSK"/>
    <s v="KKR"/>
    <n v="2"/>
    <x v="4"/>
    <x v="49"/>
    <x v="1"/>
    <s v="Catch"/>
    <m/>
    <s v="Dwayne Bravo"/>
    <n v="2"/>
    <n v="4"/>
    <n v="50"/>
    <n v="0"/>
    <n v="0"/>
    <n v="0"/>
    <n v="0"/>
    <n v="0"/>
    <n v="0"/>
    <n v="0"/>
    <n v="1"/>
    <n v="0"/>
    <n v="0"/>
    <n v="0"/>
    <n v="2"/>
    <n v="0"/>
    <n v="0"/>
    <n v="0"/>
    <n v="0"/>
    <n v="0"/>
    <n v="0"/>
    <n v="0"/>
    <n v="10"/>
    <x v="5"/>
    <n v="0"/>
    <n v="0"/>
    <n v="0"/>
    <n v="5"/>
    <n v="12"/>
  </r>
  <r>
    <x v="5"/>
    <s v="DD"/>
    <s v="RR"/>
    <n v="1"/>
    <x v="3"/>
    <x v="91"/>
    <x v="0"/>
    <s v="Catch"/>
    <m/>
    <s v="Jos Buttler"/>
    <n v="17"/>
    <n v="12"/>
    <n v="141.66"/>
    <n v="2"/>
    <n v="1"/>
    <n v="0"/>
    <n v="0"/>
    <n v="0"/>
    <n v="0"/>
    <n v="0"/>
    <n v="0"/>
    <n v="0"/>
    <n v="0"/>
    <n v="0"/>
    <n v="17"/>
    <n v="5"/>
    <n v="0"/>
    <n v="2"/>
    <n v="0"/>
    <n v="0"/>
    <n v="0"/>
    <n v="0"/>
    <n v="0"/>
    <x v="45"/>
    <n v="0"/>
    <n v="0"/>
    <n v="0"/>
    <n v="5"/>
    <n v="24"/>
  </r>
  <r>
    <x v="5"/>
    <s v="DD"/>
    <s v="RR"/>
    <n v="1"/>
    <x v="3"/>
    <x v="39"/>
    <x v="0"/>
    <s v="Run Out"/>
    <m/>
    <s v="Krishnappa Gowtham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  <n v="0"/>
    <n v="0"/>
    <n v="0"/>
    <n v="5"/>
    <n v="0"/>
  </r>
  <r>
    <x v="5"/>
    <s v="DD"/>
    <s v="RR"/>
    <n v="1"/>
    <x v="3"/>
    <x v="43"/>
    <x v="2"/>
    <s v="Catch"/>
    <m/>
    <s v="Krishnappa Gowtham"/>
    <n v="20"/>
    <n v="14"/>
    <n v="142.85"/>
    <n v="3"/>
    <n v="0"/>
    <n v="0"/>
    <n v="0"/>
    <n v="0"/>
    <n v="0"/>
    <n v="0"/>
    <n v="1"/>
    <n v="0"/>
    <n v="0"/>
    <n v="0"/>
    <n v="20"/>
    <n v="5"/>
    <n v="0"/>
    <n v="0"/>
    <n v="0"/>
    <n v="0"/>
    <n v="0"/>
    <n v="0"/>
    <n v="10"/>
    <x v="46"/>
    <n v="0"/>
    <n v="0"/>
    <n v="0"/>
    <n v="5"/>
    <n v="35"/>
  </r>
  <r>
    <x v="5"/>
    <s v="DD"/>
    <s v="RR"/>
    <n v="1"/>
    <x v="3"/>
    <x v="36"/>
    <x v="0"/>
    <m/>
    <m/>
    <m/>
    <n v="17"/>
    <n v="7"/>
    <n v="242"/>
    <n v="2"/>
    <n v="1"/>
    <n v="3"/>
    <n v="34"/>
    <n v="0"/>
    <n v="11.33"/>
    <n v="5"/>
    <n v="1"/>
    <n v="0"/>
    <n v="0"/>
    <n v="0"/>
    <n v="17"/>
    <n v="15"/>
    <n v="0"/>
    <n v="2"/>
    <n v="0"/>
    <n v="-10"/>
    <n v="0"/>
    <n v="5"/>
    <n v="10"/>
    <x v="47"/>
    <n v="-5"/>
    <n v="0"/>
    <n v="0"/>
    <n v="5"/>
    <n v="39"/>
  </r>
  <r>
    <x v="5"/>
    <s v="DD"/>
    <s v="RR"/>
    <n v="1"/>
    <x v="3"/>
    <x v="42"/>
    <x v="0"/>
    <s v="Catch"/>
    <m/>
    <s v="Ben Stokes"/>
    <n v="3"/>
    <n v="3"/>
    <n v="100"/>
    <n v="0"/>
    <n v="0"/>
    <n v="0"/>
    <n v="0"/>
    <n v="0"/>
    <n v="0"/>
    <n v="0"/>
    <n v="0"/>
    <n v="0"/>
    <n v="1"/>
    <n v="0"/>
    <n v="3"/>
    <n v="0"/>
    <n v="0"/>
    <n v="0"/>
    <n v="0"/>
    <n v="0"/>
    <n v="0"/>
    <n v="0"/>
    <n v="10"/>
    <x v="34"/>
    <n v="0"/>
    <n v="0"/>
    <n v="0"/>
    <n v="5"/>
    <n v="13"/>
  </r>
  <r>
    <x v="5"/>
    <s v="DD"/>
    <s v="RR"/>
    <n v="1"/>
    <x v="3"/>
    <x v="41"/>
    <x v="1"/>
    <s v="Not Out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  <n v="0"/>
    <n v="0"/>
    <n v="0"/>
    <n v="5"/>
    <n v="0"/>
  </r>
  <r>
    <x v="5"/>
    <s v="DD"/>
    <s v="RR"/>
    <m/>
    <x v="3"/>
    <x v="40"/>
    <x v="1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  <n v="0"/>
    <n v="0"/>
    <n v="0"/>
    <n v="5"/>
    <n v="0"/>
  </r>
  <r>
    <x v="5"/>
    <s v="DD"/>
    <s v="RR"/>
    <m/>
    <x v="3"/>
    <x v="38"/>
    <x v="0"/>
    <m/>
    <m/>
    <m/>
    <n v="0"/>
    <n v="0"/>
    <n v="0"/>
    <n v="0"/>
    <n v="0"/>
    <n v="4"/>
    <n v="29"/>
    <n v="0"/>
    <n v="7.25"/>
    <n v="6"/>
    <n v="0"/>
    <n v="0"/>
    <n v="0"/>
    <n v="0"/>
    <n v="0"/>
    <n v="0"/>
    <n v="0"/>
    <n v="0"/>
    <n v="0"/>
    <n v="10"/>
    <n v="0"/>
    <n v="6"/>
    <n v="0"/>
    <x v="10"/>
    <n v="16"/>
    <n v="0"/>
    <n v="0"/>
    <n v="5"/>
    <n v="16"/>
  </r>
  <r>
    <x v="5"/>
    <s v="DD"/>
    <s v="RR"/>
    <m/>
    <x v="3"/>
    <x v="92"/>
    <x v="3"/>
    <m/>
    <m/>
    <m/>
    <n v="0"/>
    <n v="0"/>
    <n v="0"/>
    <n v="0"/>
    <n v="0"/>
    <n v="4"/>
    <n v="34"/>
    <n v="2"/>
    <n v="8.5"/>
    <n v="4"/>
    <n v="0"/>
    <n v="0"/>
    <n v="0"/>
    <n v="0"/>
    <n v="0"/>
    <n v="0"/>
    <n v="0"/>
    <n v="0"/>
    <n v="40"/>
    <n v="5"/>
    <n v="10"/>
    <n v="4"/>
    <n v="0"/>
    <x v="10"/>
    <n v="59"/>
    <n v="0"/>
    <n v="0"/>
    <n v="5"/>
    <n v="59"/>
  </r>
  <r>
    <x v="5"/>
    <s v="DD"/>
    <s v="RR"/>
    <m/>
    <x v="3"/>
    <x v="33"/>
    <x v="3"/>
    <m/>
    <m/>
    <m/>
    <n v="0"/>
    <n v="0"/>
    <n v="0"/>
    <n v="0"/>
    <n v="0"/>
    <n v="3"/>
    <n v="26"/>
    <n v="1"/>
    <n v="8.66"/>
    <n v="9"/>
    <n v="0"/>
    <n v="0"/>
    <n v="0"/>
    <n v="0"/>
    <n v="0"/>
    <n v="0"/>
    <n v="0"/>
    <n v="0"/>
    <n v="20"/>
    <n v="5"/>
    <n v="0"/>
    <n v="9"/>
    <n v="0"/>
    <x v="10"/>
    <n v="34"/>
    <n v="0"/>
    <n v="0"/>
    <n v="5"/>
    <n v="34"/>
  </r>
  <r>
    <x v="5"/>
    <s v="DD"/>
    <s v="RR"/>
    <m/>
    <x v="3"/>
    <x v="34"/>
    <x v="3"/>
    <m/>
    <m/>
    <m/>
    <n v="0"/>
    <n v="0"/>
    <n v="0"/>
    <n v="0"/>
    <n v="0"/>
    <n v="3.5"/>
    <n v="29"/>
    <n v="1"/>
    <n v="7.56"/>
    <n v="10"/>
    <n v="0"/>
    <n v="0"/>
    <n v="0"/>
    <n v="0"/>
    <n v="0"/>
    <n v="0"/>
    <n v="0"/>
    <n v="0"/>
    <n v="20"/>
    <n v="10"/>
    <n v="0"/>
    <n v="10"/>
    <n v="0"/>
    <x v="10"/>
    <n v="40"/>
    <n v="0"/>
    <n v="0"/>
    <n v="5"/>
    <n v="40"/>
  </r>
  <r>
    <x v="5"/>
    <s v="DD"/>
    <s v="RR"/>
    <n v="1"/>
    <x v="7"/>
    <x v="79"/>
    <x v="0"/>
    <s v="Not Out"/>
    <m/>
    <m/>
    <n v="2"/>
    <n v="1"/>
    <n v="200"/>
    <n v="0"/>
    <n v="0"/>
    <n v="1"/>
    <n v="10"/>
    <n v="0"/>
    <n v="10"/>
    <n v="2"/>
    <n v="1"/>
    <n v="0"/>
    <n v="1"/>
    <n v="0"/>
    <n v="2"/>
    <n v="0"/>
    <n v="0"/>
    <n v="0"/>
    <n v="0"/>
    <n v="-10"/>
    <n v="0"/>
    <n v="2"/>
    <n v="20"/>
    <x v="5"/>
    <n v="-8"/>
    <n v="1"/>
    <n v="0"/>
    <n v="5"/>
    <n v="14"/>
  </r>
  <r>
    <x v="5"/>
    <s v="DD"/>
    <s v="RR"/>
    <n v="1"/>
    <x v="7"/>
    <x v="77"/>
    <x v="3"/>
    <m/>
    <m/>
    <m/>
    <n v="0"/>
    <n v="0"/>
    <n v="0"/>
    <n v="0"/>
    <n v="0"/>
    <n v="1"/>
    <n v="4"/>
    <n v="0"/>
    <n v="4"/>
    <n v="3"/>
    <n v="0"/>
    <n v="0"/>
    <n v="0"/>
    <n v="0"/>
    <n v="0"/>
    <n v="0"/>
    <n v="0"/>
    <n v="0"/>
    <n v="0"/>
    <n v="15"/>
    <n v="0"/>
    <n v="3"/>
    <n v="0"/>
    <x v="10"/>
    <n v="18"/>
    <n v="1"/>
    <n v="0"/>
    <n v="5"/>
    <n v="18"/>
  </r>
  <r>
    <x v="5"/>
    <s v="DD"/>
    <s v="RR"/>
    <n v="1"/>
    <x v="7"/>
    <x v="78"/>
    <x v="3"/>
    <m/>
    <m/>
    <m/>
    <n v="0"/>
    <n v="0"/>
    <n v="0"/>
    <n v="0"/>
    <n v="0"/>
    <n v="2"/>
    <n v="24"/>
    <n v="1"/>
    <n v="12"/>
    <n v="5"/>
    <n v="0"/>
    <n v="0"/>
    <n v="0"/>
    <n v="0"/>
    <n v="0"/>
    <n v="0"/>
    <n v="0"/>
    <n v="0"/>
    <n v="20"/>
    <n v="-15"/>
    <n v="0"/>
    <n v="5"/>
    <n v="0"/>
    <x v="10"/>
    <n v="10"/>
    <n v="1"/>
    <n v="0"/>
    <n v="5"/>
    <n v="10"/>
  </r>
  <r>
    <x v="5"/>
    <s v="DD"/>
    <s v="RR"/>
    <n v="1"/>
    <x v="7"/>
    <x v="80"/>
    <x v="3"/>
    <m/>
    <m/>
    <m/>
    <n v="0"/>
    <n v="0"/>
    <n v="0"/>
    <n v="0"/>
    <n v="0"/>
    <n v="2"/>
    <n v="20"/>
    <n v="2"/>
    <n v="10"/>
    <n v="4"/>
    <n v="0"/>
    <n v="0"/>
    <n v="0"/>
    <n v="0"/>
    <n v="0"/>
    <n v="0"/>
    <n v="0"/>
    <n v="0"/>
    <n v="40"/>
    <n v="-10"/>
    <n v="10"/>
    <n v="4"/>
    <n v="0"/>
    <x v="10"/>
    <n v="44"/>
    <n v="1"/>
    <n v="0"/>
    <n v="5"/>
    <n v="44"/>
  </r>
  <r>
    <x v="5"/>
    <s v="DD"/>
    <s v="RR"/>
    <n v="2"/>
    <x v="7"/>
    <x v="84"/>
    <x v="1"/>
    <s v="Catch"/>
    <m/>
    <s v="Chris Morris"/>
    <n v="45"/>
    <n v="40"/>
    <n v="112.5"/>
    <n v="5"/>
    <n v="0"/>
    <n v="0"/>
    <n v="0"/>
    <n v="0"/>
    <n v="0"/>
    <n v="0"/>
    <n v="0"/>
    <n v="0"/>
    <n v="0"/>
    <n v="0"/>
    <n v="45"/>
    <n v="5"/>
    <n v="10"/>
    <n v="0"/>
    <n v="0"/>
    <n v="0"/>
    <n v="0"/>
    <n v="0"/>
    <n v="0"/>
    <x v="13"/>
    <n v="0"/>
    <n v="1"/>
    <n v="0"/>
    <n v="5"/>
    <n v="60"/>
  </r>
  <r>
    <x v="5"/>
    <s v="DD"/>
    <s v="RR"/>
    <n v="2"/>
    <x v="7"/>
    <x v="83"/>
    <x v="0"/>
    <s v="Run Out"/>
    <m/>
    <s v="Vijay Shankar"/>
    <n v="6"/>
    <n v="3"/>
    <n v="200"/>
    <n v="1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x v="28"/>
    <n v="0"/>
    <n v="1"/>
    <n v="0"/>
    <n v="5"/>
    <n v="6"/>
  </r>
  <r>
    <x v="5"/>
    <s v="DD"/>
    <s v="RR"/>
    <n v="2"/>
    <x v="7"/>
    <x v="82"/>
    <x v="0"/>
    <s v="Catch"/>
    <m/>
    <s v="Rishabh Pant"/>
    <n v="16"/>
    <n v="12"/>
    <n v="133.33000000000001"/>
    <n v="1"/>
    <n v="1"/>
    <n v="0"/>
    <n v="0"/>
    <n v="0"/>
    <n v="0"/>
    <n v="0"/>
    <n v="1"/>
    <n v="0"/>
    <n v="0"/>
    <n v="0"/>
    <n v="16"/>
    <n v="5"/>
    <n v="0"/>
    <n v="2"/>
    <n v="0"/>
    <n v="0"/>
    <n v="0"/>
    <n v="0"/>
    <n v="10"/>
    <x v="0"/>
    <n v="0"/>
    <n v="1"/>
    <n v="0"/>
    <n v="5"/>
    <n v="33"/>
  </r>
  <r>
    <x v="5"/>
    <s v="DD"/>
    <s v="RR"/>
    <n v="2"/>
    <x v="7"/>
    <x v="85"/>
    <x v="2"/>
    <s v="Bowled"/>
    <s v="Shahbaz Nadee"/>
    <m/>
    <n v="37"/>
    <n v="22"/>
    <n v="168.18"/>
    <n v="2"/>
    <n v="2"/>
    <n v="0"/>
    <n v="0"/>
    <n v="0"/>
    <n v="0"/>
    <n v="0"/>
    <n v="0"/>
    <n v="0"/>
    <n v="0"/>
    <n v="0"/>
    <n v="37"/>
    <n v="10"/>
    <n v="10"/>
    <n v="4"/>
    <n v="0"/>
    <n v="0"/>
    <n v="0"/>
    <n v="0"/>
    <n v="0"/>
    <x v="48"/>
    <n v="0"/>
    <n v="1"/>
    <n v="1"/>
    <n v="30"/>
    <n v="61"/>
  </r>
  <r>
    <x v="5"/>
    <s v="DD"/>
    <s v="RR"/>
    <n v="2"/>
    <x v="7"/>
    <x v="87"/>
    <x v="2"/>
    <s v="Bowled"/>
    <s v="Mohammed Sham"/>
    <m/>
    <n v="29"/>
    <n v="18"/>
    <n v="161.11000000000001"/>
    <n v="2"/>
    <n v="2"/>
    <n v="0"/>
    <n v="0"/>
    <n v="0"/>
    <n v="0"/>
    <n v="0"/>
    <n v="1"/>
    <n v="0"/>
    <n v="0"/>
    <n v="0"/>
    <n v="29"/>
    <n v="10"/>
    <n v="10"/>
    <n v="4"/>
    <n v="0"/>
    <n v="0"/>
    <n v="0"/>
    <n v="0"/>
    <n v="10"/>
    <x v="26"/>
    <n v="0"/>
    <n v="1"/>
    <n v="0"/>
    <n v="5"/>
    <n v="63"/>
  </r>
  <r>
    <x v="5"/>
    <s v="DD"/>
    <s v="RR"/>
    <n v="2"/>
    <x v="7"/>
    <x v="86"/>
    <x v="1"/>
    <s v="Not Out"/>
    <m/>
    <m/>
    <n v="15"/>
    <n v="11"/>
    <n v="136.36000000000001"/>
    <n v="0"/>
    <n v="1"/>
    <n v="0"/>
    <n v="0"/>
    <n v="0"/>
    <n v="0"/>
    <n v="0"/>
    <n v="0"/>
    <n v="0"/>
    <n v="0"/>
    <n v="0"/>
    <n v="15"/>
    <n v="5"/>
    <n v="0"/>
    <n v="2"/>
    <n v="0"/>
    <n v="0"/>
    <n v="0"/>
    <n v="0"/>
    <n v="0"/>
    <x v="29"/>
    <n v="0"/>
    <n v="1"/>
    <n v="0"/>
    <n v="5"/>
    <n v="22"/>
  </r>
  <r>
    <x v="5"/>
    <s v="DD"/>
    <s v="RR"/>
    <m/>
    <x v="7"/>
    <x v="81"/>
    <x v="0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  <n v="0"/>
    <n v="1"/>
    <n v="0"/>
    <n v="5"/>
    <n v="0"/>
  </r>
  <r>
    <x v="6"/>
    <s v="SRH"/>
    <s v="MI"/>
    <n v="1"/>
    <x v="6"/>
    <x v="66"/>
    <x v="2"/>
    <s v="LBW"/>
    <s v="Mayank Markande"/>
    <m/>
    <n v="22"/>
    <n v="20"/>
    <n v="110"/>
    <n v="3"/>
    <n v="0"/>
    <n v="0"/>
    <n v="0"/>
    <n v="0"/>
    <n v="0"/>
    <n v="0"/>
    <n v="0"/>
    <n v="0"/>
    <n v="0"/>
    <n v="0"/>
    <n v="22"/>
    <n v="5"/>
    <n v="0"/>
    <n v="0"/>
    <n v="0"/>
    <n v="0"/>
    <n v="0"/>
    <n v="0"/>
    <n v="0"/>
    <x v="1"/>
    <n v="0"/>
    <n v="1"/>
    <n v="0"/>
    <n v="5"/>
    <n v="27"/>
  </r>
  <r>
    <x v="6"/>
    <s v="SRH"/>
    <s v="MI"/>
    <n v="1"/>
    <x v="6"/>
    <x v="67"/>
    <x v="1"/>
    <s v="Catch"/>
    <m/>
    <s v="Jasprit Bumrah"/>
    <n v="45"/>
    <n v="28"/>
    <n v="160.71"/>
    <n v="8"/>
    <n v="0"/>
    <n v="0"/>
    <n v="0"/>
    <n v="0"/>
    <n v="0"/>
    <n v="0"/>
    <n v="1"/>
    <n v="0"/>
    <n v="0"/>
    <n v="0"/>
    <n v="45"/>
    <n v="10"/>
    <n v="10"/>
    <n v="0"/>
    <n v="0"/>
    <n v="0"/>
    <n v="0"/>
    <n v="0"/>
    <n v="10"/>
    <x v="14"/>
    <n v="0"/>
    <n v="1"/>
    <n v="0"/>
    <n v="5"/>
    <n v="75"/>
  </r>
  <r>
    <x v="6"/>
    <s v="SRH"/>
    <s v="MI"/>
    <n v="1"/>
    <x v="6"/>
    <x v="68"/>
    <x v="1"/>
    <s v="Catch"/>
    <m/>
    <s v="Ishan Kishan"/>
    <n v="6"/>
    <n v="4"/>
    <n v="150"/>
    <n v="1"/>
    <n v="0"/>
    <n v="0"/>
    <n v="0"/>
    <n v="0"/>
    <n v="0"/>
    <n v="0"/>
    <n v="1"/>
    <n v="0"/>
    <n v="0"/>
    <n v="0"/>
    <n v="6"/>
    <n v="0"/>
    <n v="0"/>
    <n v="0"/>
    <n v="0"/>
    <n v="0"/>
    <n v="0"/>
    <n v="0"/>
    <n v="10"/>
    <x v="28"/>
    <n v="0"/>
    <n v="1"/>
    <n v="0"/>
    <n v="5"/>
    <n v="16"/>
  </r>
  <r>
    <x v="6"/>
    <s v="SRH"/>
    <s v="MI"/>
    <n v="1"/>
    <x v="6"/>
    <x v="69"/>
    <x v="1"/>
    <s v="Catch"/>
    <m/>
    <s v="Rohit Sharma"/>
    <n v="11"/>
    <n v="8"/>
    <n v="137.5"/>
    <n v="1"/>
    <n v="0"/>
    <n v="0"/>
    <n v="0"/>
    <n v="0"/>
    <n v="0"/>
    <n v="0"/>
    <n v="0"/>
    <n v="0"/>
    <n v="0"/>
    <n v="0"/>
    <n v="11"/>
    <n v="5"/>
    <n v="0"/>
    <n v="0"/>
    <n v="0"/>
    <n v="0"/>
    <n v="0"/>
    <n v="0"/>
    <n v="0"/>
    <x v="49"/>
    <n v="0"/>
    <n v="1"/>
    <n v="0"/>
    <n v="5"/>
    <n v="16"/>
  </r>
  <r>
    <x v="6"/>
    <s v="SRH"/>
    <s v="MI"/>
    <n v="1"/>
    <x v="6"/>
    <x v="72"/>
    <x v="0"/>
    <m/>
    <m/>
    <m/>
    <n v="12"/>
    <n v="12"/>
    <n v="100"/>
    <n v="1"/>
    <n v="0"/>
    <n v="4"/>
    <n v="34"/>
    <n v="1"/>
    <n v="8.5"/>
    <n v="9"/>
    <n v="0"/>
    <n v="0"/>
    <n v="0"/>
    <n v="0"/>
    <n v="12"/>
    <n v="5"/>
    <n v="0"/>
    <n v="0"/>
    <n v="20"/>
    <n v="5"/>
    <n v="0"/>
    <n v="9"/>
    <n v="0"/>
    <x v="39"/>
    <n v="34"/>
    <n v="1"/>
    <n v="0"/>
    <n v="5"/>
    <n v="51"/>
  </r>
  <r>
    <x v="6"/>
    <s v="SRH"/>
    <s v="MI"/>
    <n v="1"/>
    <x v="6"/>
    <x v="70"/>
    <x v="0"/>
    <s v="Not Out"/>
    <m/>
    <m/>
    <n v="32"/>
    <n v="25"/>
    <n v="128"/>
    <n v="1"/>
    <n v="1"/>
    <n v="0"/>
    <n v="0"/>
    <n v="0"/>
    <n v="0"/>
    <n v="0"/>
    <n v="1"/>
    <n v="0"/>
    <n v="0"/>
    <n v="0"/>
    <n v="32"/>
    <n v="5"/>
    <n v="10"/>
    <n v="2"/>
    <n v="0"/>
    <n v="0"/>
    <n v="0"/>
    <n v="0"/>
    <n v="10"/>
    <x v="20"/>
    <n v="0"/>
    <n v="1"/>
    <n v="0"/>
    <n v="5"/>
    <n v="59"/>
  </r>
  <r>
    <x v="6"/>
    <s v="SRH"/>
    <s v="MI"/>
    <n v="1"/>
    <x v="6"/>
    <x v="71"/>
    <x v="0"/>
    <s v="Catch"/>
    <m/>
    <s v="Kieron Pollard"/>
    <n v="14"/>
    <n v="14"/>
    <n v="100"/>
    <n v="2"/>
    <n v="0"/>
    <n v="0"/>
    <n v="0"/>
    <n v="0"/>
    <n v="0"/>
    <n v="0"/>
    <n v="1"/>
    <n v="0"/>
    <n v="0"/>
    <n v="0"/>
    <n v="14"/>
    <n v="5"/>
    <n v="0"/>
    <n v="0"/>
    <n v="0"/>
    <n v="0"/>
    <n v="0"/>
    <n v="0"/>
    <n v="10"/>
    <x v="50"/>
    <n v="0"/>
    <n v="1"/>
    <n v="0"/>
    <n v="5"/>
    <n v="29"/>
  </r>
  <r>
    <x v="6"/>
    <s v="SRH"/>
    <s v="MI"/>
    <n v="1"/>
    <x v="6"/>
    <x v="73"/>
    <x v="3"/>
    <m/>
    <m/>
    <m/>
    <n v="0"/>
    <n v="1"/>
    <n v="0"/>
    <n v="0"/>
    <n v="0"/>
    <n v="4"/>
    <n v="13"/>
    <n v="1"/>
    <n v="3.25"/>
    <n v="18"/>
    <n v="0"/>
    <n v="0"/>
    <n v="0"/>
    <n v="0"/>
    <n v="0"/>
    <n v="0"/>
    <n v="0"/>
    <n v="0"/>
    <n v="20"/>
    <n v="15"/>
    <n v="0"/>
    <n v="18"/>
    <n v="0"/>
    <x v="10"/>
    <n v="53"/>
    <n v="1"/>
    <n v="1"/>
    <n v="30"/>
    <n v="53"/>
  </r>
  <r>
    <x v="6"/>
    <s v="SRH"/>
    <s v="MI"/>
    <n v="1"/>
    <x v="6"/>
    <x v="76"/>
    <x v="3"/>
    <m/>
    <m/>
    <m/>
    <n v="0"/>
    <n v="4"/>
    <n v="0"/>
    <n v="0"/>
    <n v="0"/>
    <n v="4"/>
    <n v="29"/>
    <n v="2"/>
    <n v="7.25"/>
    <n v="9"/>
    <n v="0"/>
    <n v="0"/>
    <n v="0"/>
    <n v="0"/>
    <n v="0"/>
    <n v="0"/>
    <n v="0"/>
    <n v="0"/>
    <n v="40"/>
    <n v="10"/>
    <n v="10"/>
    <n v="9"/>
    <n v="0"/>
    <x v="10"/>
    <n v="69"/>
    <n v="1"/>
    <n v="0"/>
    <n v="5"/>
    <n v="69"/>
  </r>
  <r>
    <x v="6"/>
    <s v="SRH"/>
    <s v="MI"/>
    <n v="1"/>
    <x v="6"/>
    <x v="93"/>
    <x v="3"/>
    <m/>
    <m/>
    <m/>
    <n v="0"/>
    <n v="2"/>
    <n v="0"/>
    <n v="0"/>
    <n v="0"/>
    <n v="4"/>
    <n v="25"/>
    <n v="2"/>
    <n v="6.25"/>
    <n v="13"/>
    <n v="0"/>
    <n v="0"/>
    <n v="0"/>
    <n v="0"/>
    <n v="0"/>
    <n v="0"/>
    <n v="0"/>
    <n v="0"/>
    <n v="40"/>
    <n v="10"/>
    <n v="10"/>
    <n v="13"/>
    <n v="0"/>
    <x v="10"/>
    <n v="73"/>
    <n v="1"/>
    <n v="0"/>
    <n v="5"/>
    <n v="73"/>
  </r>
  <r>
    <x v="6"/>
    <s v="SRH"/>
    <s v="MI"/>
    <n v="1"/>
    <x v="6"/>
    <x v="75"/>
    <x v="3"/>
    <m/>
    <m/>
    <m/>
    <n v="5"/>
    <n v="2"/>
    <n v="250"/>
    <n v="1"/>
    <n v="0"/>
    <n v="4"/>
    <n v="42"/>
    <n v="2"/>
    <n v="10.5"/>
    <n v="13"/>
    <n v="0"/>
    <n v="0"/>
    <n v="0"/>
    <n v="0"/>
    <n v="5"/>
    <n v="0"/>
    <n v="0"/>
    <n v="0"/>
    <n v="40"/>
    <n v="-10"/>
    <n v="10"/>
    <n v="13"/>
    <n v="0"/>
    <x v="4"/>
    <n v="53"/>
    <n v="1"/>
    <n v="0"/>
    <n v="5"/>
    <n v="58"/>
  </r>
  <r>
    <x v="6"/>
    <s v="SRH"/>
    <s v="MI"/>
    <n v="1"/>
    <x v="1"/>
    <x v="94"/>
    <x v="3"/>
    <s v="LBW"/>
    <s v="Sandeep Sharma"/>
    <m/>
    <n v="0"/>
    <n v="4"/>
    <n v="0"/>
    <n v="0"/>
    <n v="0"/>
    <n v="2"/>
    <n v="19"/>
    <n v="0"/>
    <n v="9.5"/>
    <n v="5"/>
    <n v="0"/>
    <n v="0"/>
    <n v="0"/>
    <n v="0"/>
    <n v="0"/>
    <n v="0"/>
    <n v="0"/>
    <n v="0"/>
    <n v="0"/>
    <n v="5"/>
    <n v="0"/>
    <n v="5"/>
    <n v="0"/>
    <x v="10"/>
    <n v="10"/>
    <n v="0"/>
    <n v="0"/>
    <n v="5"/>
    <n v="10"/>
  </r>
  <r>
    <x v="6"/>
    <s v="SRH"/>
    <s v="MI"/>
    <n v="1"/>
    <x v="1"/>
    <x v="13"/>
    <x v="3"/>
    <s v="Not Out"/>
    <m/>
    <m/>
    <n v="4"/>
    <n v="5"/>
    <n v="80"/>
    <n v="0"/>
    <n v="0"/>
    <n v="4"/>
    <n v="32"/>
    <n v="2"/>
    <n v="8"/>
    <n v="6"/>
    <n v="1"/>
    <n v="0"/>
    <n v="0"/>
    <n v="0"/>
    <n v="4"/>
    <n v="0"/>
    <n v="0"/>
    <n v="0"/>
    <n v="40"/>
    <n v="5"/>
    <n v="10"/>
    <n v="6"/>
    <n v="10"/>
    <x v="2"/>
    <n v="61"/>
    <n v="0"/>
    <n v="0"/>
    <n v="5"/>
    <n v="75"/>
  </r>
  <r>
    <x v="6"/>
    <s v="SRH"/>
    <s v="MI"/>
    <n v="1"/>
    <x v="1"/>
    <x v="95"/>
    <x v="0"/>
    <s v="Bowled"/>
    <s v="Rashid Kha"/>
    <m/>
    <n v="9"/>
    <n v="9"/>
    <n v="100"/>
    <n v="1"/>
    <n v="0"/>
    <n v="4"/>
    <n v="40"/>
    <n v="0"/>
    <n v="10"/>
    <n v="4"/>
    <n v="0"/>
    <n v="0"/>
    <n v="0"/>
    <n v="0"/>
    <n v="9"/>
    <n v="0"/>
    <n v="0"/>
    <n v="0"/>
    <n v="0"/>
    <n v="-10"/>
    <n v="0"/>
    <n v="4"/>
    <n v="0"/>
    <x v="16"/>
    <n v="-6"/>
    <n v="0"/>
    <n v="0"/>
    <n v="5"/>
    <n v="3"/>
  </r>
  <r>
    <x v="6"/>
    <s v="SRH"/>
    <s v="MI"/>
    <n v="1"/>
    <x v="1"/>
    <x v="20"/>
    <x v="0"/>
    <s v="Catch"/>
    <m/>
    <s v="Kane Williamson"/>
    <n v="15"/>
    <n v="10"/>
    <n v="150"/>
    <n v="2"/>
    <n v="0"/>
    <n v="2"/>
    <n v="10"/>
    <n v="0"/>
    <n v="5"/>
    <n v="3"/>
    <n v="1"/>
    <n v="0"/>
    <n v="0"/>
    <n v="0"/>
    <n v="15"/>
    <n v="10"/>
    <n v="0"/>
    <n v="0"/>
    <n v="0"/>
    <n v="10"/>
    <n v="0"/>
    <n v="3"/>
    <n v="10"/>
    <x v="46"/>
    <n v="13"/>
    <n v="0"/>
    <n v="0"/>
    <n v="5"/>
    <n v="48"/>
  </r>
  <r>
    <x v="6"/>
    <s v="SRH"/>
    <s v="MI"/>
    <n v="1"/>
    <x v="1"/>
    <x v="15"/>
    <x v="3"/>
    <s v="Not Out"/>
    <m/>
    <m/>
    <n v="6"/>
    <n v="3"/>
    <n v="200"/>
    <n v="1"/>
    <n v="0"/>
    <n v="4"/>
    <n v="23"/>
    <n v="4"/>
    <n v="5.75"/>
    <n v="11"/>
    <n v="0"/>
    <n v="0"/>
    <n v="0"/>
    <n v="0"/>
    <n v="6"/>
    <n v="0"/>
    <n v="0"/>
    <n v="0"/>
    <n v="80"/>
    <n v="10"/>
    <n v="30"/>
    <n v="11"/>
    <n v="0"/>
    <x v="28"/>
    <n v="131"/>
    <n v="0"/>
    <n v="0"/>
    <n v="5"/>
    <n v="137"/>
  </r>
  <r>
    <x v="6"/>
    <s v="SRH"/>
    <s v="MI"/>
    <n v="1"/>
    <x v="1"/>
    <x v="12"/>
    <x v="3"/>
    <m/>
    <m/>
    <m/>
    <n v="0"/>
    <n v="0"/>
    <n v="0"/>
    <n v="0"/>
    <n v="0"/>
    <n v="4"/>
    <n v="24"/>
    <n v="3"/>
    <n v="6"/>
    <n v="10"/>
    <n v="0"/>
    <n v="0"/>
    <n v="0"/>
    <n v="0"/>
    <n v="0"/>
    <n v="0"/>
    <n v="0"/>
    <n v="0"/>
    <n v="60"/>
    <n v="10"/>
    <n v="20"/>
    <n v="10"/>
    <n v="0"/>
    <x v="10"/>
    <n v="100"/>
    <n v="0"/>
    <n v="0"/>
    <n v="5"/>
    <n v="100"/>
  </r>
  <r>
    <x v="6"/>
    <s v="SRH"/>
    <s v="MI"/>
    <n v="2"/>
    <x v="1"/>
    <x v="16"/>
    <x v="1"/>
    <s v="Catch"/>
    <m/>
    <s v="Shak"/>
    <n v="11"/>
    <n v="10"/>
    <n v="110"/>
    <n v="1"/>
    <n v="1"/>
    <n v="0"/>
    <n v="0"/>
    <n v="0"/>
    <n v="0"/>
    <n v="0"/>
    <n v="1"/>
    <n v="0"/>
    <n v="0"/>
    <n v="0"/>
    <n v="11"/>
    <n v="5"/>
    <n v="0"/>
    <n v="2"/>
    <n v="0"/>
    <n v="0"/>
    <n v="0"/>
    <n v="0"/>
    <n v="10"/>
    <x v="23"/>
    <n v="0"/>
    <n v="0"/>
    <n v="0"/>
    <n v="5"/>
    <n v="28"/>
  </r>
  <r>
    <x v="6"/>
    <s v="SRH"/>
    <s v="MI"/>
    <n v="2"/>
    <x v="1"/>
    <x v="17"/>
    <x v="1"/>
    <s v="Bowled"/>
    <s v="Siddarth Kau"/>
    <m/>
    <n v="29"/>
    <n v="17"/>
    <n v="170.58"/>
    <n v="3"/>
    <n v="2"/>
    <n v="0"/>
    <n v="0"/>
    <n v="0"/>
    <n v="0"/>
    <n v="0"/>
    <n v="0"/>
    <n v="0"/>
    <n v="0"/>
    <n v="0"/>
    <n v="29"/>
    <n v="10"/>
    <n v="10"/>
    <n v="4"/>
    <n v="0"/>
    <n v="0"/>
    <n v="0"/>
    <n v="0"/>
    <n v="0"/>
    <x v="26"/>
    <n v="0"/>
    <n v="0"/>
    <n v="0"/>
    <n v="5"/>
    <n v="53"/>
  </r>
  <r>
    <x v="6"/>
    <s v="SRH"/>
    <s v="MI"/>
    <n v="2"/>
    <x v="1"/>
    <x v="18"/>
    <x v="2"/>
    <s v="Catch"/>
    <m/>
    <s v="Yusuf Pathan"/>
    <n v="9"/>
    <n v="9"/>
    <n v="100"/>
    <n v="2"/>
    <n v="0"/>
    <n v="0"/>
    <n v="0"/>
    <n v="0"/>
    <n v="0"/>
    <n v="0"/>
    <n v="2"/>
    <n v="0"/>
    <n v="0"/>
    <n v="0"/>
    <n v="9"/>
    <n v="0"/>
    <n v="0"/>
    <n v="0"/>
    <n v="0"/>
    <n v="0"/>
    <n v="0"/>
    <n v="0"/>
    <n v="20"/>
    <x v="16"/>
    <n v="0"/>
    <n v="0"/>
    <n v="0"/>
    <n v="5"/>
    <n v="29"/>
  </r>
  <r>
    <x v="6"/>
    <s v="SRH"/>
    <s v="MI"/>
    <n v="2"/>
    <x v="1"/>
    <x v="19"/>
    <x v="1"/>
    <s v="Catch"/>
    <m/>
    <s v="Deepak Hooda"/>
    <n v="28"/>
    <n v="31"/>
    <n v="90.32"/>
    <n v="2"/>
    <n v="1"/>
    <n v="0"/>
    <n v="0"/>
    <n v="0"/>
    <n v="0"/>
    <n v="0"/>
    <n v="0"/>
    <n v="0"/>
    <n v="0"/>
    <n v="0"/>
    <n v="28"/>
    <n v="-10"/>
    <n v="10"/>
    <n v="2"/>
    <n v="0"/>
    <n v="0"/>
    <n v="0"/>
    <n v="0"/>
    <n v="0"/>
    <x v="51"/>
    <n v="0"/>
    <n v="0"/>
    <n v="0"/>
    <n v="5"/>
    <n v="30"/>
  </r>
  <r>
    <x v="6"/>
    <s v="SRH"/>
    <s v="MI"/>
    <n v="2"/>
    <x v="1"/>
    <x v="21"/>
    <x v="0"/>
    <s v="Catch"/>
    <m/>
    <s v="Shikhar Dhawan"/>
    <n v="28"/>
    <n v="23"/>
    <n v="121.73"/>
    <n v="3"/>
    <n v="2"/>
    <n v="0"/>
    <n v="0"/>
    <n v="0"/>
    <n v="0"/>
    <n v="0"/>
    <n v="1"/>
    <n v="0"/>
    <n v="0"/>
    <n v="0"/>
    <n v="28"/>
    <n v="5"/>
    <n v="10"/>
    <n v="4"/>
    <n v="0"/>
    <n v="0"/>
    <n v="0"/>
    <n v="0"/>
    <n v="10"/>
    <x v="52"/>
    <n v="0"/>
    <n v="0"/>
    <n v="0"/>
    <n v="5"/>
    <n v="57"/>
  </r>
  <r>
    <x v="7"/>
    <s v="RCB"/>
    <s v="KXIP"/>
    <n v="1"/>
    <x v="5"/>
    <x v="61"/>
    <x v="2"/>
    <s v="Bowled"/>
    <s v="Ravichandran Ashwi"/>
    <m/>
    <n v="45"/>
    <n v="34"/>
    <n v="132.35"/>
    <n v="7"/>
    <n v="1"/>
    <n v="0"/>
    <n v="0"/>
    <n v="0"/>
    <n v="0"/>
    <n v="0"/>
    <n v="1"/>
    <n v="2"/>
    <n v="0"/>
    <n v="0"/>
    <n v="45"/>
    <n v="5"/>
    <n v="10"/>
    <n v="2"/>
    <n v="0"/>
    <n v="0"/>
    <n v="0"/>
    <n v="0"/>
    <n v="40"/>
    <x v="53"/>
    <n v="0"/>
    <n v="1"/>
    <n v="0"/>
    <n v="5"/>
    <n v="102"/>
  </r>
  <r>
    <x v="7"/>
    <s v="RCB"/>
    <s v="KXIP"/>
    <n v="1"/>
    <x v="5"/>
    <x v="60"/>
    <x v="1"/>
    <s v="Catch"/>
    <m/>
    <s v="Muje"/>
    <n v="0"/>
    <n v="1"/>
    <n v="0"/>
    <n v="0"/>
    <n v="0"/>
    <n v="0"/>
    <n v="0"/>
    <n v="0"/>
    <n v="0"/>
    <n v="0"/>
    <n v="0"/>
    <n v="0"/>
    <n v="0"/>
    <n v="0"/>
    <n v="0"/>
    <n v="0"/>
    <n v="0"/>
    <n v="-5"/>
    <n v="0"/>
    <n v="0"/>
    <n v="0"/>
    <n v="0"/>
    <n v="0"/>
    <x v="7"/>
    <n v="0"/>
    <n v="1"/>
    <n v="0"/>
    <n v="5"/>
    <n v="-5"/>
  </r>
  <r>
    <x v="7"/>
    <s v="RCB"/>
    <s v="KXIP"/>
    <n v="1"/>
    <x v="5"/>
    <x v="62"/>
    <x v="1"/>
    <s v="Bowled"/>
    <s v="Mujeeb Ur Rahma"/>
    <m/>
    <n v="21"/>
    <n v="16"/>
    <n v="131.25"/>
    <n v="4"/>
    <n v="0"/>
    <n v="0"/>
    <n v="0"/>
    <n v="0"/>
    <n v="0"/>
    <n v="0"/>
    <n v="1"/>
    <n v="0"/>
    <n v="0"/>
    <n v="0"/>
    <n v="21"/>
    <n v="5"/>
    <n v="0"/>
    <n v="0"/>
    <n v="0"/>
    <n v="0"/>
    <n v="0"/>
    <n v="0"/>
    <n v="10"/>
    <x v="54"/>
    <n v="0"/>
    <n v="1"/>
    <n v="0"/>
    <n v="5"/>
    <n v="36"/>
  </r>
  <r>
    <x v="7"/>
    <s v="RCB"/>
    <s v="KXIP"/>
    <n v="1"/>
    <x v="5"/>
    <x v="63"/>
    <x v="1"/>
    <s v="Catch"/>
    <m/>
    <s v="Karun Nair"/>
    <n v="57"/>
    <n v="40"/>
    <n v="142.5"/>
    <n v="2"/>
    <n v="4"/>
    <n v="0"/>
    <n v="0"/>
    <n v="0"/>
    <n v="0"/>
    <n v="0"/>
    <n v="0"/>
    <n v="0"/>
    <n v="0"/>
    <n v="0"/>
    <n v="57"/>
    <n v="5"/>
    <n v="20"/>
    <n v="8"/>
    <n v="0"/>
    <n v="0"/>
    <n v="0"/>
    <n v="0"/>
    <n v="0"/>
    <x v="55"/>
    <n v="0"/>
    <n v="1"/>
    <n v="0"/>
    <n v="5"/>
    <n v="90"/>
  </r>
  <r>
    <x v="7"/>
    <s v="RCB"/>
    <s v="KXIP"/>
    <n v="1"/>
    <x v="5"/>
    <x v="64"/>
    <x v="1"/>
    <s v="Catch"/>
    <m/>
    <s v="Karun Nair"/>
    <n v="0"/>
    <n v="1"/>
    <n v="0"/>
    <n v="0"/>
    <n v="0"/>
    <n v="0"/>
    <n v="0"/>
    <n v="0"/>
    <n v="0"/>
    <n v="0"/>
    <n v="2"/>
    <n v="0"/>
    <n v="0"/>
    <n v="0"/>
    <n v="0"/>
    <n v="0"/>
    <n v="0"/>
    <n v="-5"/>
    <n v="0"/>
    <n v="0"/>
    <n v="0"/>
    <n v="0"/>
    <n v="20"/>
    <x v="7"/>
    <n v="0"/>
    <n v="1"/>
    <n v="0"/>
    <n v="5"/>
    <n v="15"/>
  </r>
  <r>
    <x v="7"/>
    <s v="RCB"/>
    <s v="KXIP"/>
    <n v="1"/>
    <x v="5"/>
    <x v="65"/>
    <x v="0"/>
    <s v="Run Out"/>
    <m/>
    <s v="Mayank Dagar"/>
    <n v="22"/>
    <n v="19"/>
    <n v="115.78"/>
    <n v="1"/>
    <n v="0"/>
    <n v="0"/>
    <n v="0"/>
    <n v="0"/>
    <n v="0"/>
    <n v="0"/>
    <n v="0"/>
    <n v="0"/>
    <n v="0"/>
    <n v="0"/>
    <n v="22"/>
    <n v="5"/>
    <n v="0"/>
    <n v="0"/>
    <n v="0"/>
    <n v="0"/>
    <n v="0"/>
    <n v="0"/>
    <n v="0"/>
    <x v="1"/>
    <n v="0"/>
    <n v="1"/>
    <n v="0"/>
    <n v="5"/>
    <n v="27"/>
  </r>
  <r>
    <x v="7"/>
    <s v="RCB"/>
    <s v="KXIP"/>
    <n v="1"/>
    <x v="5"/>
    <x v="56"/>
    <x v="0"/>
    <m/>
    <m/>
    <m/>
    <n v="1"/>
    <n v="2"/>
    <n v="50"/>
    <n v="0"/>
    <n v="0"/>
    <n v="3.2"/>
    <n v="36"/>
    <n v="2"/>
    <n v="10.8"/>
    <n v="7"/>
    <n v="0"/>
    <n v="0"/>
    <n v="0"/>
    <n v="0"/>
    <n v="1"/>
    <n v="0"/>
    <n v="0"/>
    <n v="0"/>
    <n v="40"/>
    <n v="-10"/>
    <n v="10"/>
    <n v="7"/>
    <n v="0"/>
    <x v="9"/>
    <n v="47"/>
    <n v="1"/>
    <n v="0"/>
    <n v="5"/>
    <n v="48"/>
  </r>
  <r>
    <x v="7"/>
    <s v="RCB"/>
    <s v="KXIP"/>
    <n v="1"/>
    <x v="5"/>
    <x v="57"/>
    <x v="0"/>
    <m/>
    <m/>
    <m/>
    <n v="9"/>
    <n v="4"/>
    <n v="225"/>
    <n v="2"/>
    <n v="0"/>
    <n v="4"/>
    <n v="22"/>
    <n v="2"/>
    <n v="5.5"/>
    <n v="8"/>
    <n v="0"/>
    <n v="0"/>
    <n v="0"/>
    <n v="0"/>
    <n v="9"/>
    <n v="0"/>
    <n v="0"/>
    <n v="0"/>
    <n v="40"/>
    <n v="10"/>
    <n v="10"/>
    <n v="8"/>
    <n v="0"/>
    <x v="16"/>
    <n v="68"/>
    <n v="1"/>
    <n v="0"/>
    <n v="5"/>
    <n v="77"/>
  </r>
  <r>
    <x v="7"/>
    <s v="RCB"/>
    <s v="KXIP"/>
    <m/>
    <x v="5"/>
    <x v="58"/>
    <x v="3"/>
    <m/>
    <m/>
    <m/>
    <n v="0"/>
    <n v="0"/>
    <n v="0"/>
    <n v="0"/>
    <n v="0"/>
    <n v="4"/>
    <n v="23"/>
    <n v="3"/>
    <n v="5.75"/>
    <n v="13"/>
    <n v="0"/>
    <n v="0"/>
    <n v="0"/>
    <n v="0"/>
    <n v="0"/>
    <n v="0"/>
    <n v="0"/>
    <n v="0"/>
    <n v="60"/>
    <n v="10"/>
    <n v="20"/>
    <n v="13"/>
    <n v="0"/>
    <x v="10"/>
    <n v="103"/>
    <n v="1"/>
    <n v="1"/>
    <n v="30"/>
    <n v="103"/>
  </r>
  <r>
    <x v="7"/>
    <s v="RCB"/>
    <s v="KXIP"/>
    <m/>
    <x v="5"/>
    <x v="59"/>
    <x v="3"/>
    <m/>
    <m/>
    <m/>
    <n v="0"/>
    <n v="0"/>
    <n v="0"/>
    <n v="0"/>
    <n v="0"/>
    <n v="4"/>
    <n v="33"/>
    <n v="2"/>
    <n v="8.25"/>
    <n v="8"/>
    <n v="0"/>
    <n v="0"/>
    <n v="0"/>
    <n v="0"/>
    <n v="0"/>
    <n v="0"/>
    <n v="0"/>
    <n v="0"/>
    <n v="40"/>
    <n v="5"/>
    <n v="10"/>
    <n v="8"/>
    <n v="0"/>
    <x v="10"/>
    <n v="63"/>
    <n v="1"/>
    <n v="0"/>
    <n v="5"/>
    <n v="63"/>
  </r>
  <r>
    <x v="7"/>
    <s v="RCB"/>
    <s v="KXIP"/>
    <m/>
    <x v="5"/>
    <x v="55"/>
    <x v="3"/>
    <m/>
    <m/>
    <m/>
    <n v="0"/>
    <n v="0"/>
    <n v="0"/>
    <n v="0"/>
    <n v="0"/>
    <n v="4"/>
    <n v="38"/>
    <n v="1"/>
    <n v="9.5"/>
    <n v="6"/>
    <n v="0"/>
    <n v="0"/>
    <n v="0"/>
    <n v="0"/>
    <n v="0"/>
    <n v="0"/>
    <n v="0"/>
    <n v="0"/>
    <n v="20"/>
    <n v="5"/>
    <n v="0"/>
    <n v="6"/>
    <n v="0"/>
    <x v="10"/>
    <n v="31"/>
    <n v="1"/>
    <n v="0"/>
    <n v="5"/>
    <n v="31"/>
  </r>
  <r>
    <x v="7"/>
    <s v="RCB"/>
    <s v="KXIP"/>
    <n v="1"/>
    <x v="2"/>
    <x v="28"/>
    <x v="0"/>
    <s v="LBW"/>
    <s v="Kulwant Khejroliya"/>
    <m/>
    <n v="2"/>
    <n v="3"/>
    <n v="66"/>
    <n v="0"/>
    <n v="0"/>
    <n v="4"/>
    <n v="25"/>
    <n v="1"/>
    <n v="6.25"/>
    <n v="10"/>
    <n v="0"/>
    <n v="0"/>
    <n v="0"/>
    <n v="0"/>
    <n v="2"/>
    <n v="0"/>
    <n v="0"/>
    <n v="0"/>
    <n v="20"/>
    <n v="10"/>
    <n v="0"/>
    <n v="10"/>
    <n v="0"/>
    <x v="5"/>
    <n v="40"/>
    <n v="0"/>
    <n v="0"/>
    <n v="5"/>
    <n v="42"/>
  </r>
  <r>
    <x v="7"/>
    <s v="RCB"/>
    <s v="KXIP"/>
    <n v="1"/>
    <x v="2"/>
    <x v="29"/>
    <x v="3"/>
    <s v="Stump"/>
    <s v="Yuzvendra Chahal"/>
    <s v="Quinton de Kock"/>
    <n v="33"/>
    <n v="21"/>
    <n v="157"/>
    <n v="3"/>
    <n v="1"/>
    <n v="4"/>
    <n v="30"/>
    <n v="2"/>
    <n v="7.5"/>
    <n v="11"/>
    <n v="0"/>
    <n v="0"/>
    <n v="0"/>
    <n v="0"/>
    <n v="33"/>
    <n v="10"/>
    <n v="10"/>
    <n v="2"/>
    <n v="40"/>
    <n v="10"/>
    <n v="10"/>
    <n v="11"/>
    <n v="0"/>
    <x v="24"/>
    <n v="71"/>
    <n v="0"/>
    <n v="0"/>
    <n v="5"/>
    <n v="126"/>
  </r>
  <r>
    <x v="7"/>
    <s v="RCB"/>
    <s v="KXIP"/>
    <n v="1"/>
    <x v="2"/>
    <x v="32"/>
    <x v="3"/>
    <s v="Catch"/>
    <m/>
    <s v="Sarfaraz Khan"/>
    <n v="0"/>
    <n v="2"/>
    <n v="0"/>
    <n v="0"/>
    <n v="0"/>
    <n v="4"/>
    <n v="29"/>
    <n v="1"/>
    <n v="7.25"/>
    <n v="11"/>
    <n v="0"/>
    <n v="0"/>
    <n v="0"/>
    <n v="0"/>
    <n v="0"/>
    <n v="0"/>
    <n v="0"/>
    <n v="0"/>
    <n v="20"/>
    <n v="10"/>
    <n v="0"/>
    <n v="11"/>
    <n v="0"/>
    <x v="10"/>
    <n v="41"/>
    <n v="0"/>
    <n v="0"/>
    <n v="5"/>
    <n v="41"/>
  </r>
  <r>
    <x v="7"/>
    <s v="RCB"/>
    <s v="KXIP"/>
    <n v="1"/>
    <x v="2"/>
    <x v="30"/>
    <x v="3"/>
    <s v="Catch"/>
    <m/>
    <s v="Virat Kohli"/>
    <n v="7"/>
    <n v="7"/>
    <n v="100"/>
    <n v="0"/>
    <n v="0"/>
    <n v="4"/>
    <n v="27"/>
    <n v="1"/>
    <n v="6.75"/>
    <n v="7"/>
    <n v="0"/>
    <n v="0"/>
    <n v="0"/>
    <n v="0"/>
    <n v="7"/>
    <n v="0"/>
    <n v="0"/>
    <n v="0"/>
    <n v="20"/>
    <n v="10"/>
    <n v="0"/>
    <n v="7"/>
    <n v="0"/>
    <x v="11"/>
    <n v="37"/>
    <n v="0"/>
    <n v="0"/>
    <n v="5"/>
    <n v="44"/>
  </r>
  <r>
    <x v="7"/>
    <s v="RCB"/>
    <s v="KXIP"/>
    <n v="1"/>
    <x v="2"/>
    <x v="31"/>
    <x v="3"/>
    <s v="Not Out"/>
    <m/>
    <m/>
    <n v="1"/>
    <n v="2"/>
    <n v="50"/>
    <n v="0"/>
    <n v="0"/>
    <n v="3.3"/>
    <n v="45"/>
    <n v="0"/>
    <n v="12.85"/>
    <n v="3"/>
    <n v="0"/>
    <n v="0"/>
    <n v="0"/>
    <n v="0"/>
    <n v="1"/>
    <n v="0"/>
    <n v="0"/>
    <n v="0"/>
    <n v="0"/>
    <n v="-15"/>
    <n v="0"/>
    <n v="3"/>
    <n v="0"/>
    <x v="9"/>
    <n v="-12"/>
    <n v="0"/>
    <n v="0"/>
    <n v="5"/>
    <n v="-11"/>
  </r>
  <r>
    <x v="7"/>
    <s v="RCB"/>
    <s v="KXIP"/>
    <n v="2"/>
    <x v="2"/>
    <x v="22"/>
    <x v="2"/>
    <s v="Catch"/>
    <m/>
    <s v="Sarfaraz Khan"/>
    <n v="47"/>
    <n v="30"/>
    <n v="156.66"/>
    <n v="2"/>
    <n v="4"/>
    <n v="0"/>
    <n v="0"/>
    <n v="0"/>
    <n v="0"/>
    <n v="0"/>
    <n v="0"/>
    <n v="0"/>
    <n v="0"/>
    <n v="0"/>
    <n v="47"/>
    <n v="10"/>
    <n v="10"/>
    <n v="8"/>
    <n v="0"/>
    <n v="0"/>
    <n v="0"/>
    <n v="0"/>
    <n v="0"/>
    <x v="56"/>
    <n v="0"/>
    <n v="0"/>
    <n v="0"/>
    <n v="5"/>
    <n v="75"/>
  </r>
  <r>
    <x v="7"/>
    <s v="RCB"/>
    <s v="KXIP"/>
    <n v="2"/>
    <x v="2"/>
    <x v="23"/>
    <x v="1"/>
    <s v="Catch"/>
    <m/>
    <s v="Quinton de Kock"/>
    <n v="15"/>
    <n v="11"/>
    <n v="136.36000000000001"/>
    <n v="3"/>
    <n v="0"/>
    <n v="0"/>
    <n v="0"/>
    <n v="0"/>
    <n v="0"/>
    <n v="0"/>
    <n v="0"/>
    <n v="0"/>
    <n v="0"/>
    <n v="0"/>
    <n v="15"/>
    <n v="5"/>
    <n v="0"/>
    <n v="0"/>
    <n v="0"/>
    <n v="0"/>
    <n v="0"/>
    <n v="0"/>
    <n v="0"/>
    <x v="21"/>
    <n v="0"/>
    <n v="0"/>
    <n v="0"/>
    <n v="5"/>
    <n v="20"/>
  </r>
  <r>
    <x v="7"/>
    <s v="RCB"/>
    <s v="KXIP"/>
    <n v="2"/>
    <x v="2"/>
    <x v="96"/>
    <x v="1"/>
    <s v="LBW"/>
    <s v="Umesh Yadav"/>
    <m/>
    <n v="0"/>
    <n v="1"/>
    <n v="0"/>
    <n v="0"/>
    <n v="0"/>
    <n v="0"/>
    <n v="0"/>
    <n v="0"/>
    <n v="0"/>
    <n v="0"/>
    <n v="0"/>
    <n v="0"/>
    <n v="0"/>
    <n v="0"/>
    <n v="0"/>
    <n v="0"/>
    <n v="0"/>
    <n v="-5"/>
    <n v="0"/>
    <n v="0"/>
    <n v="0"/>
    <n v="0"/>
    <n v="0"/>
    <x v="7"/>
    <n v="0"/>
    <n v="0"/>
    <n v="0"/>
    <n v="5"/>
    <n v="-5"/>
  </r>
  <r>
    <x v="7"/>
    <s v="RCB"/>
    <s v="KXIP"/>
    <n v="2"/>
    <x v="2"/>
    <x v="24"/>
    <x v="0"/>
    <s v="Bowled"/>
    <s v="Umesh Yada"/>
    <m/>
    <n v="4"/>
    <n v="4"/>
    <n v="100"/>
    <n v="1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x v="2"/>
    <n v="0"/>
    <n v="0"/>
    <n v="0"/>
    <n v="5"/>
    <n v="4"/>
  </r>
  <r>
    <x v="7"/>
    <s v="RCB"/>
    <s v="KXIP"/>
    <n v="2"/>
    <x v="2"/>
    <x v="25"/>
    <x v="1"/>
    <s v="Bowled"/>
    <s v="Kulwant Khejroliy"/>
    <m/>
    <n v="29"/>
    <n v="26"/>
    <n v="111.53"/>
    <n v="3"/>
    <n v="0"/>
    <n v="0"/>
    <n v="0"/>
    <n v="0"/>
    <n v="0"/>
    <n v="0"/>
    <n v="2"/>
    <n v="0"/>
    <n v="0"/>
    <n v="0"/>
    <n v="29"/>
    <n v="5"/>
    <n v="10"/>
    <n v="0"/>
    <n v="0"/>
    <n v="0"/>
    <n v="0"/>
    <n v="0"/>
    <n v="20"/>
    <x v="57"/>
    <n v="0"/>
    <n v="0"/>
    <n v="0"/>
    <n v="5"/>
    <n v="64"/>
  </r>
  <r>
    <x v="7"/>
    <s v="RCB"/>
    <s v="KXIP"/>
    <n v="2"/>
    <x v="2"/>
    <x v="27"/>
    <x v="0"/>
    <s v="Stump"/>
    <s v="Washington Sundar"/>
    <s v="Quinton de Kock"/>
    <n v="11"/>
    <n v="9"/>
    <n v="122.22"/>
    <n v="0"/>
    <n v="1"/>
    <n v="0"/>
    <n v="0"/>
    <n v="0"/>
    <n v="0"/>
    <n v="0"/>
    <n v="0"/>
    <n v="0"/>
    <n v="0"/>
    <n v="0"/>
    <n v="11"/>
    <n v="5"/>
    <n v="0"/>
    <n v="2"/>
    <n v="0"/>
    <n v="0"/>
    <n v="0"/>
    <n v="0"/>
    <n v="0"/>
    <x v="23"/>
    <n v="0"/>
    <n v="0"/>
    <n v="0"/>
    <n v="5"/>
    <n v="18"/>
  </r>
  <r>
    <x v="8"/>
    <s v="DD"/>
    <s v="MI"/>
    <n v="1"/>
    <x v="3"/>
    <x v="97"/>
    <x v="1"/>
    <s v="Not Out"/>
    <m/>
    <m/>
    <n v="91"/>
    <n v="53"/>
    <n v="171.69"/>
    <n v="6"/>
    <n v="6"/>
    <n v="0"/>
    <n v="0"/>
    <n v="0"/>
    <n v="0"/>
    <n v="0"/>
    <n v="2"/>
    <n v="0"/>
    <n v="0"/>
    <n v="0"/>
    <n v="91"/>
    <n v="10"/>
    <n v="30"/>
    <n v="12"/>
    <n v="0"/>
    <n v="0"/>
    <n v="0"/>
    <n v="0"/>
    <n v="20"/>
    <x v="58"/>
    <n v="0"/>
    <n v="1"/>
    <n v="1"/>
    <n v="30"/>
    <n v="163"/>
  </r>
  <r>
    <x v="8"/>
    <s v="DD"/>
    <s v="MI"/>
    <n v="1"/>
    <x v="3"/>
    <x v="40"/>
    <x v="1"/>
    <s v="Catch"/>
    <m/>
    <s v="Rohit Sharma"/>
    <n v="15"/>
    <n v="16"/>
    <n v="93.75"/>
    <n v="2"/>
    <n v="0"/>
    <n v="0"/>
    <n v="0"/>
    <n v="0"/>
    <n v="0"/>
    <n v="0"/>
    <n v="0"/>
    <n v="0"/>
    <n v="0"/>
    <n v="0"/>
    <n v="15"/>
    <n v="-10"/>
    <n v="0"/>
    <n v="0"/>
    <n v="0"/>
    <n v="0"/>
    <n v="0"/>
    <n v="0"/>
    <n v="0"/>
    <x v="4"/>
    <n v="0"/>
    <n v="1"/>
    <n v="0"/>
    <n v="5"/>
    <n v="5"/>
  </r>
  <r>
    <x v="8"/>
    <s v="DD"/>
    <s v="MI"/>
    <n v="1"/>
    <x v="3"/>
    <x v="43"/>
    <x v="2"/>
    <s v="Catch"/>
    <m/>
    <s v="Kieron Pollard"/>
    <n v="47"/>
    <n v="25"/>
    <n v="188"/>
    <n v="6"/>
    <n v="2"/>
    <n v="0"/>
    <n v="0"/>
    <n v="0"/>
    <n v="0"/>
    <n v="0"/>
    <n v="0"/>
    <n v="0"/>
    <n v="0"/>
    <n v="0"/>
    <n v="47"/>
    <n v="10"/>
    <n v="10"/>
    <n v="4"/>
    <n v="0"/>
    <n v="0"/>
    <n v="0"/>
    <n v="0"/>
    <n v="0"/>
    <x v="59"/>
    <n v="0"/>
    <n v="1"/>
    <n v="0"/>
    <n v="5"/>
    <n v="71"/>
  </r>
  <r>
    <x v="8"/>
    <s v="DD"/>
    <s v="MI"/>
    <n v="1"/>
    <x v="3"/>
    <x v="91"/>
    <x v="0"/>
    <m/>
    <m/>
    <m/>
    <n v="13"/>
    <n v="6"/>
    <n v="216"/>
    <n v="1"/>
    <n v="1"/>
    <n v="3"/>
    <n v="21"/>
    <n v="0"/>
    <n v="7"/>
    <n v="5"/>
    <n v="0"/>
    <n v="0"/>
    <n v="0"/>
    <n v="0"/>
    <n v="13"/>
    <n v="15"/>
    <n v="0"/>
    <n v="2"/>
    <n v="0"/>
    <n v="10"/>
    <n v="0"/>
    <n v="5"/>
    <n v="0"/>
    <x v="51"/>
    <n v="15"/>
    <n v="1"/>
    <n v="0"/>
    <n v="5"/>
    <n v="45"/>
  </r>
  <r>
    <x v="8"/>
    <s v="DD"/>
    <s v="MI"/>
    <n v="1"/>
    <x v="3"/>
    <x v="41"/>
    <x v="1"/>
    <s v="Not Out"/>
    <m/>
    <m/>
    <n v="27"/>
    <n v="20"/>
    <n v="135"/>
    <n v="3"/>
    <n v="1"/>
    <n v="0"/>
    <n v="0"/>
    <n v="0"/>
    <n v="0"/>
    <n v="0"/>
    <n v="1"/>
    <n v="0"/>
    <n v="0"/>
    <n v="0"/>
    <n v="27"/>
    <n v="5"/>
    <n v="10"/>
    <n v="2"/>
    <n v="0"/>
    <n v="0"/>
    <n v="0"/>
    <n v="0"/>
    <n v="10"/>
    <x v="57"/>
    <n v="0"/>
    <n v="1"/>
    <n v="0"/>
    <n v="5"/>
    <n v="54"/>
  </r>
  <r>
    <x v="8"/>
    <s v="DD"/>
    <s v="MI"/>
    <m/>
    <x v="3"/>
    <x v="42"/>
    <x v="0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  <n v="0"/>
    <n v="1"/>
    <n v="0"/>
    <n v="5"/>
    <n v="0"/>
  </r>
  <r>
    <x v="8"/>
    <s v="DD"/>
    <s v="MI"/>
    <m/>
    <x v="3"/>
    <x v="37"/>
    <x v="0"/>
    <m/>
    <m/>
    <m/>
    <n v="0"/>
    <n v="0"/>
    <n v="0"/>
    <n v="0"/>
    <n v="0"/>
    <n v="3"/>
    <n v="35"/>
    <n v="2"/>
    <n v="11.66"/>
    <n v="5"/>
    <n v="0"/>
    <n v="0"/>
    <n v="0"/>
    <n v="0"/>
    <n v="0"/>
    <n v="0"/>
    <n v="0"/>
    <n v="0"/>
    <n v="40"/>
    <n v="-10"/>
    <n v="10"/>
    <n v="5"/>
    <n v="0"/>
    <x v="10"/>
    <n v="45"/>
    <n v="1"/>
    <n v="0"/>
    <n v="5"/>
    <n v="45"/>
  </r>
  <r>
    <x v="8"/>
    <s v="DD"/>
    <s v="MI"/>
    <m/>
    <x v="3"/>
    <x v="38"/>
    <x v="0"/>
    <m/>
    <m/>
    <m/>
    <n v="0"/>
    <n v="0"/>
    <n v="0"/>
    <n v="0"/>
    <n v="0"/>
    <n v="4"/>
    <n v="36"/>
    <n v="2"/>
    <n v="9"/>
    <n v="8"/>
    <n v="1"/>
    <n v="0"/>
    <n v="0"/>
    <n v="0"/>
    <n v="0"/>
    <n v="0"/>
    <n v="0"/>
    <n v="0"/>
    <n v="40"/>
    <n v="5"/>
    <n v="10"/>
    <n v="8"/>
    <n v="10"/>
    <x v="10"/>
    <n v="63"/>
    <n v="1"/>
    <n v="0"/>
    <n v="5"/>
    <n v="73"/>
  </r>
  <r>
    <x v="8"/>
    <s v="DD"/>
    <s v="MI"/>
    <m/>
    <x v="3"/>
    <x v="92"/>
    <x v="3"/>
    <m/>
    <m/>
    <m/>
    <n v="0"/>
    <n v="0"/>
    <n v="0"/>
    <n v="0"/>
    <n v="0"/>
    <n v="2"/>
    <n v="22"/>
    <n v="0"/>
    <n v="11"/>
    <n v="4"/>
    <n v="0"/>
    <n v="0"/>
    <n v="0"/>
    <n v="0"/>
    <n v="0"/>
    <n v="0"/>
    <n v="0"/>
    <n v="0"/>
    <n v="0"/>
    <n v="-10"/>
    <n v="0"/>
    <n v="4"/>
    <n v="0"/>
    <x v="10"/>
    <n v="-6"/>
    <n v="1"/>
    <n v="0"/>
    <n v="5"/>
    <n v="-6"/>
  </r>
  <r>
    <x v="8"/>
    <s v="DD"/>
    <s v="MI"/>
    <m/>
    <x v="3"/>
    <x v="33"/>
    <x v="3"/>
    <m/>
    <m/>
    <m/>
    <n v="0"/>
    <n v="0"/>
    <n v="0"/>
    <n v="0"/>
    <n v="0"/>
    <n v="4"/>
    <n v="39"/>
    <n v="2"/>
    <n v="9.75"/>
    <n v="7"/>
    <n v="0"/>
    <n v="0"/>
    <n v="0"/>
    <n v="0"/>
    <n v="0"/>
    <n v="0"/>
    <n v="0"/>
    <n v="0"/>
    <n v="40"/>
    <n v="5"/>
    <n v="10"/>
    <n v="7"/>
    <n v="0"/>
    <x v="10"/>
    <n v="62"/>
    <n v="1"/>
    <n v="0"/>
    <n v="5"/>
    <n v="62"/>
  </r>
  <r>
    <x v="8"/>
    <s v="DD"/>
    <s v="MI"/>
    <m/>
    <x v="3"/>
    <x v="34"/>
    <x v="3"/>
    <m/>
    <m/>
    <m/>
    <n v="0"/>
    <n v="0"/>
    <n v="0"/>
    <n v="0"/>
    <n v="0"/>
    <n v="4"/>
    <n v="36"/>
    <n v="1"/>
    <n v="9"/>
    <n v="10"/>
    <n v="0"/>
    <n v="0"/>
    <n v="0"/>
    <n v="0"/>
    <n v="0"/>
    <n v="0"/>
    <n v="0"/>
    <n v="0"/>
    <n v="20"/>
    <n v="5"/>
    <n v="0"/>
    <n v="10"/>
    <n v="0"/>
    <x v="10"/>
    <n v="35"/>
    <n v="1"/>
    <n v="0"/>
    <n v="5"/>
    <n v="35"/>
  </r>
  <r>
    <x v="8"/>
    <s v="DD"/>
    <s v="MI"/>
    <n v="1"/>
    <x v="1"/>
    <x v="14"/>
    <x v="0"/>
    <s v="Catch"/>
    <m/>
    <s v="Shreyas Iyer"/>
    <n v="2"/>
    <n v="3"/>
    <n v="66"/>
    <n v="0"/>
    <n v="0"/>
    <n v="2"/>
    <n v="32"/>
    <n v="0"/>
    <n v="16"/>
    <n v="2"/>
    <n v="1"/>
    <n v="0"/>
    <n v="0"/>
    <n v="0"/>
    <n v="2"/>
    <n v="0"/>
    <n v="0"/>
    <n v="0"/>
    <n v="0"/>
    <n v="-15"/>
    <n v="0"/>
    <n v="2"/>
    <n v="10"/>
    <x v="5"/>
    <n v="-13"/>
    <n v="0"/>
    <n v="0"/>
    <n v="5"/>
    <n v="-1"/>
  </r>
  <r>
    <x v="8"/>
    <s v="DD"/>
    <s v="MI"/>
    <n v="1"/>
    <x v="1"/>
    <x v="98"/>
    <x v="3"/>
    <s v="Not Out"/>
    <m/>
    <m/>
    <n v="4"/>
    <n v="5"/>
    <n v="80"/>
    <n v="0"/>
    <n v="0"/>
    <n v="4"/>
    <n v="47"/>
    <n v="0"/>
    <n v="11.75"/>
    <n v="6"/>
    <n v="0"/>
    <n v="0"/>
    <n v="0"/>
    <n v="0"/>
    <n v="4"/>
    <n v="0"/>
    <n v="0"/>
    <n v="0"/>
    <n v="0"/>
    <n v="-10"/>
    <n v="0"/>
    <n v="6"/>
    <n v="0"/>
    <x v="2"/>
    <n v="-4"/>
    <n v="0"/>
    <n v="0"/>
    <n v="5"/>
    <n v="0"/>
  </r>
  <r>
    <x v="8"/>
    <s v="DD"/>
    <s v="MI"/>
    <n v="1"/>
    <x v="1"/>
    <x v="13"/>
    <x v="3"/>
    <m/>
    <m/>
    <m/>
    <n v="0"/>
    <n v="0"/>
    <n v="0"/>
    <n v="0"/>
    <n v="0"/>
    <n v="4"/>
    <n v="27"/>
    <n v="0"/>
    <n v="6.75"/>
    <n v="9"/>
    <n v="0"/>
    <n v="0"/>
    <n v="0"/>
    <n v="0"/>
    <n v="0"/>
    <n v="0"/>
    <n v="0"/>
    <n v="0"/>
    <n v="0"/>
    <n v="10"/>
    <n v="0"/>
    <n v="9"/>
    <n v="0"/>
    <x v="10"/>
    <n v="19"/>
    <n v="0"/>
    <n v="0"/>
    <n v="5"/>
    <n v="19"/>
  </r>
  <r>
    <x v="8"/>
    <s v="DD"/>
    <s v="MI"/>
    <n v="1"/>
    <x v="1"/>
    <x v="12"/>
    <x v="3"/>
    <m/>
    <m/>
    <m/>
    <n v="0"/>
    <n v="0"/>
    <n v="0"/>
    <n v="0"/>
    <n v="0"/>
    <n v="4"/>
    <n v="25"/>
    <n v="1"/>
    <n v="6.25"/>
    <n v="11"/>
    <n v="0"/>
    <n v="0"/>
    <n v="0"/>
    <n v="0"/>
    <n v="0"/>
    <n v="0"/>
    <n v="0"/>
    <n v="0"/>
    <n v="20"/>
    <n v="10"/>
    <n v="0"/>
    <n v="11"/>
    <n v="0"/>
    <x v="10"/>
    <n v="41"/>
    <n v="0"/>
    <n v="0"/>
    <n v="5"/>
    <n v="41"/>
  </r>
  <r>
    <x v="8"/>
    <s v="DD"/>
    <s v="MI"/>
    <n v="1"/>
    <x v="1"/>
    <x v="15"/>
    <x v="3"/>
    <s v="Not Out"/>
    <m/>
    <m/>
    <n v="4"/>
    <n v="3"/>
    <n v="133"/>
    <n v="0"/>
    <n v="0"/>
    <n v="3"/>
    <n v="42"/>
    <n v="0"/>
    <n v="14"/>
    <n v="2"/>
    <n v="0"/>
    <n v="0"/>
    <n v="0"/>
    <n v="0"/>
    <n v="4"/>
    <n v="0"/>
    <n v="0"/>
    <n v="0"/>
    <n v="0"/>
    <n v="-15"/>
    <n v="0"/>
    <n v="2"/>
    <n v="0"/>
    <x v="2"/>
    <n v="-13"/>
    <n v="0"/>
    <n v="0"/>
    <n v="5"/>
    <n v="-9"/>
  </r>
  <r>
    <x v="8"/>
    <s v="DD"/>
    <s v="MI"/>
    <n v="1"/>
    <x v="1"/>
    <x v="20"/>
    <x v="0"/>
    <s v="Catch"/>
    <m/>
    <s v="Rahul Tewatia"/>
    <n v="11"/>
    <n v="10"/>
    <n v="110"/>
    <n v="1"/>
    <n v="0"/>
    <n v="3"/>
    <n v="21"/>
    <n v="2"/>
    <n v="7"/>
    <n v="8"/>
    <n v="0"/>
    <n v="0"/>
    <n v="0"/>
    <n v="0"/>
    <n v="11"/>
    <n v="5"/>
    <n v="0"/>
    <n v="0"/>
    <n v="40"/>
    <n v="10"/>
    <n v="10"/>
    <n v="8"/>
    <n v="0"/>
    <x v="49"/>
    <n v="68"/>
    <n v="0"/>
    <n v="0"/>
    <n v="5"/>
    <n v="84"/>
  </r>
  <r>
    <x v="8"/>
    <s v="DD"/>
    <s v="MI"/>
    <n v="2"/>
    <x v="1"/>
    <x v="19"/>
    <x v="1"/>
    <s v="LBW"/>
    <s v="Rahul Tewatia"/>
    <m/>
    <n v="53"/>
    <n v="32"/>
    <n v="165.62"/>
    <n v="7"/>
    <n v="1"/>
    <n v="0"/>
    <n v="0"/>
    <n v="0"/>
    <n v="0"/>
    <n v="0"/>
    <n v="0"/>
    <n v="0"/>
    <n v="0"/>
    <n v="0"/>
    <n v="53"/>
    <n v="10"/>
    <n v="20"/>
    <n v="2"/>
    <n v="0"/>
    <n v="0"/>
    <n v="0"/>
    <n v="0"/>
    <n v="0"/>
    <x v="60"/>
    <n v="0"/>
    <n v="0"/>
    <n v="0"/>
    <n v="5"/>
    <n v="85"/>
  </r>
  <r>
    <x v="8"/>
    <s v="DD"/>
    <s v="MI"/>
    <n v="2"/>
    <x v="1"/>
    <x v="17"/>
    <x v="1"/>
    <s v="Catch"/>
    <m/>
    <s v="Jason Roy"/>
    <n v="48"/>
    <n v="28"/>
    <n v="171.42"/>
    <n v="4"/>
    <n v="4"/>
    <n v="0"/>
    <n v="0"/>
    <n v="0"/>
    <n v="0"/>
    <n v="0"/>
    <n v="0"/>
    <n v="0"/>
    <n v="0"/>
    <n v="0"/>
    <n v="48"/>
    <n v="10"/>
    <n v="10"/>
    <n v="8"/>
    <n v="0"/>
    <n v="0"/>
    <n v="0"/>
    <n v="0"/>
    <n v="0"/>
    <x v="61"/>
    <n v="0"/>
    <n v="0"/>
    <n v="0"/>
    <n v="5"/>
    <n v="76"/>
  </r>
  <r>
    <x v="8"/>
    <s v="DD"/>
    <s v="MI"/>
    <n v="2"/>
    <x v="1"/>
    <x v="18"/>
    <x v="2"/>
    <s v="Bowled"/>
    <s v="Dan Christia"/>
    <m/>
    <n v="44"/>
    <n v="23"/>
    <n v="191.3"/>
    <n v="5"/>
    <n v="2"/>
    <n v="0"/>
    <n v="0"/>
    <n v="0"/>
    <n v="0"/>
    <n v="0"/>
    <n v="0"/>
    <n v="0"/>
    <n v="0"/>
    <n v="0"/>
    <n v="44"/>
    <n v="10"/>
    <n v="10"/>
    <n v="4"/>
    <n v="0"/>
    <n v="0"/>
    <n v="0"/>
    <n v="0"/>
    <n v="0"/>
    <x v="62"/>
    <n v="0"/>
    <n v="0"/>
    <n v="0"/>
    <n v="5"/>
    <n v="68"/>
  </r>
  <r>
    <x v="8"/>
    <s v="DD"/>
    <s v="MI"/>
    <n v="2"/>
    <x v="1"/>
    <x v="16"/>
    <x v="1"/>
    <s v="Catch"/>
    <m/>
    <s v="Jason Roy"/>
    <n v="18"/>
    <n v="15"/>
    <n v="120"/>
    <n v="2"/>
    <n v="0"/>
    <n v="0"/>
    <n v="0"/>
    <n v="0"/>
    <n v="0"/>
    <n v="0"/>
    <n v="1"/>
    <n v="0"/>
    <n v="0"/>
    <n v="0"/>
    <n v="18"/>
    <n v="5"/>
    <n v="0"/>
    <n v="0"/>
    <n v="0"/>
    <n v="0"/>
    <n v="0"/>
    <n v="0"/>
    <n v="10"/>
    <x v="0"/>
    <n v="0"/>
    <n v="0"/>
    <n v="0"/>
    <n v="5"/>
    <n v="33"/>
  </r>
  <r>
    <x v="8"/>
    <s v="DD"/>
    <s v="MI"/>
    <n v="2"/>
    <x v="1"/>
    <x v="21"/>
    <x v="0"/>
    <s v="Bowled"/>
    <s v="Dan Christia"/>
    <m/>
    <n v="0"/>
    <n v="1"/>
    <n v="0"/>
    <n v="0"/>
    <n v="0"/>
    <n v="0"/>
    <n v="0"/>
    <n v="0"/>
    <n v="0"/>
    <n v="0"/>
    <n v="1"/>
    <n v="0"/>
    <n v="0"/>
    <n v="0"/>
    <n v="0"/>
    <n v="0"/>
    <n v="0"/>
    <n v="-5"/>
    <n v="0"/>
    <n v="0"/>
    <n v="0"/>
    <n v="0"/>
    <n v="10"/>
    <x v="7"/>
    <n v="0"/>
    <n v="0"/>
    <n v="0"/>
    <n v="5"/>
    <n v="5"/>
  </r>
  <r>
    <x v="9"/>
    <s v="SRH"/>
    <s v="KKR"/>
    <n v="1"/>
    <x v="6"/>
    <x v="66"/>
    <x v="2"/>
    <s v="Catch"/>
    <m/>
    <s v="Dinesh Karthik"/>
    <n v="24"/>
    <n v="15"/>
    <n v="160"/>
    <n v="5"/>
    <n v="0"/>
    <n v="0"/>
    <n v="0"/>
    <n v="0"/>
    <n v="0"/>
    <n v="0"/>
    <n v="2"/>
    <n v="0"/>
    <n v="0"/>
    <n v="0"/>
    <n v="24"/>
    <n v="10"/>
    <n v="0"/>
    <n v="0"/>
    <n v="0"/>
    <n v="0"/>
    <n v="0"/>
    <n v="0"/>
    <n v="20"/>
    <x v="47"/>
    <n v="0"/>
    <n v="1"/>
    <n v="0"/>
    <n v="5"/>
    <n v="54"/>
  </r>
  <r>
    <x v="9"/>
    <s v="SRH"/>
    <s v="KKR"/>
    <n v="1"/>
    <x v="6"/>
    <x v="67"/>
    <x v="1"/>
    <s v="Bowled"/>
    <s v="Sunil Narin"/>
    <m/>
    <n v="7"/>
    <n v="7"/>
    <n v="100"/>
    <n v="1"/>
    <n v="0"/>
    <n v="0"/>
    <n v="0"/>
    <n v="0"/>
    <n v="0"/>
    <n v="0"/>
    <n v="0"/>
    <n v="0"/>
    <n v="0"/>
    <n v="0"/>
    <n v="7"/>
    <n v="0"/>
    <n v="0"/>
    <n v="0"/>
    <n v="0"/>
    <n v="0"/>
    <n v="0"/>
    <n v="0"/>
    <n v="0"/>
    <x v="11"/>
    <n v="0"/>
    <n v="1"/>
    <n v="0"/>
    <n v="5"/>
    <n v="7"/>
  </r>
  <r>
    <x v="9"/>
    <s v="SRH"/>
    <s v="KKR"/>
    <n v="1"/>
    <x v="6"/>
    <x v="68"/>
    <x v="1"/>
    <s v="Catch"/>
    <m/>
    <s v="Andre Russell"/>
    <n v="50"/>
    <n v="44"/>
    <n v="113.63"/>
    <n v="4"/>
    <n v="1"/>
    <n v="0"/>
    <n v="0"/>
    <n v="0"/>
    <n v="0"/>
    <n v="0"/>
    <n v="1"/>
    <n v="0"/>
    <n v="0"/>
    <n v="0"/>
    <n v="50"/>
    <n v="5"/>
    <n v="20"/>
    <n v="2"/>
    <n v="0"/>
    <n v="0"/>
    <n v="0"/>
    <n v="0"/>
    <n v="10"/>
    <x v="63"/>
    <n v="0"/>
    <n v="1"/>
    <n v="0"/>
    <n v="5"/>
    <n v="87"/>
  </r>
  <r>
    <x v="9"/>
    <s v="SRH"/>
    <s v="KKR"/>
    <n v="1"/>
    <x v="6"/>
    <x v="69"/>
    <x v="1"/>
    <s v="LBW"/>
    <s v="Kuldeep Yadav"/>
    <m/>
    <n v="4"/>
    <n v="11"/>
    <n v="36.36"/>
    <n v="0"/>
    <n v="0"/>
    <n v="0"/>
    <n v="0"/>
    <n v="0"/>
    <n v="0"/>
    <n v="0"/>
    <n v="2"/>
    <n v="0"/>
    <n v="0"/>
    <n v="0"/>
    <n v="4"/>
    <n v="0"/>
    <n v="0"/>
    <n v="0"/>
    <n v="0"/>
    <n v="0"/>
    <n v="0"/>
    <n v="0"/>
    <n v="20"/>
    <x v="2"/>
    <n v="0"/>
    <n v="1"/>
    <n v="0"/>
    <n v="5"/>
    <n v="24"/>
  </r>
  <r>
    <x v="9"/>
    <s v="SRH"/>
    <s v="KKR"/>
    <n v="1"/>
    <x v="6"/>
    <x v="72"/>
    <x v="0"/>
    <m/>
    <m/>
    <m/>
    <n v="27"/>
    <n v="21"/>
    <n v="128"/>
    <n v="2"/>
    <n v="1"/>
    <n v="4"/>
    <n v="21"/>
    <n v="2"/>
    <n v="5.25"/>
    <n v="11"/>
    <n v="0"/>
    <n v="0"/>
    <n v="0"/>
    <n v="0"/>
    <n v="27"/>
    <n v="5"/>
    <n v="10"/>
    <n v="2"/>
    <n v="40"/>
    <n v="10"/>
    <n v="10"/>
    <n v="11"/>
    <n v="0"/>
    <x v="57"/>
    <n v="71"/>
    <n v="1"/>
    <n v="0"/>
    <n v="5"/>
    <n v="115"/>
  </r>
  <r>
    <x v="9"/>
    <s v="SRH"/>
    <s v="KKR"/>
    <n v="1"/>
    <x v="6"/>
    <x v="70"/>
    <x v="0"/>
    <s v="Not Out"/>
    <m/>
    <m/>
    <n v="5"/>
    <n v="9"/>
    <n v="55.55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x v="4"/>
    <n v="0"/>
    <n v="1"/>
    <n v="0"/>
    <n v="5"/>
    <n v="5"/>
  </r>
  <r>
    <x v="9"/>
    <s v="SRH"/>
    <s v="KKR"/>
    <n v="1"/>
    <x v="6"/>
    <x v="71"/>
    <x v="0"/>
    <s v="Not Out"/>
    <m/>
    <m/>
    <n v="17"/>
    <n v="7"/>
    <n v="242.85"/>
    <n v="2"/>
    <n v="1"/>
    <n v="0"/>
    <n v="0"/>
    <n v="0"/>
    <n v="0"/>
    <n v="0"/>
    <n v="0"/>
    <n v="0"/>
    <n v="0"/>
    <n v="0"/>
    <n v="17"/>
    <n v="15"/>
    <n v="0"/>
    <n v="2"/>
    <n v="0"/>
    <n v="0"/>
    <n v="0"/>
    <n v="0"/>
    <n v="0"/>
    <x v="47"/>
    <n v="0"/>
    <n v="1"/>
    <n v="0"/>
    <n v="5"/>
    <n v="34"/>
  </r>
  <r>
    <x v="9"/>
    <s v="SRH"/>
    <s v="KKR"/>
    <m/>
    <x v="6"/>
    <x v="74"/>
    <x v="3"/>
    <m/>
    <m/>
    <m/>
    <n v="0"/>
    <n v="0"/>
    <n v="0"/>
    <n v="0"/>
    <n v="0"/>
    <n v="4"/>
    <n v="26"/>
    <n v="3"/>
    <n v="6.5"/>
    <n v="13"/>
    <n v="1"/>
    <n v="0"/>
    <n v="0"/>
    <n v="0"/>
    <n v="0"/>
    <n v="0"/>
    <n v="0"/>
    <n v="0"/>
    <n v="60"/>
    <n v="10"/>
    <n v="20"/>
    <n v="13"/>
    <n v="10"/>
    <x v="10"/>
    <n v="103"/>
    <n v="1"/>
    <n v="0"/>
    <n v="5"/>
    <n v="113"/>
  </r>
  <r>
    <x v="9"/>
    <s v="SRH"/>
    <s v="KKR"/>
    <m/>
    <x v="6"/>
    <x v="73"/>
    <x v="3"/>
    <m/>
    <m/>
    <m/>
    <n v="0"/>
    <n v="0"/>
    <n v="0"/>
    <n v="0"/>
    <n v="0"/>
    <n v="4"/>
    <n v="31"/>
    <n v="0"/>
    <n v="7.75"/>
    <n v="5"/>
    <n v="0"/>
    <n v="0"/>
    <n v="0"/>
    <n v="0"/>
    <n v="0"/>
    <n v="0"/>
    <n v="0"/>
    <n v="0"/>
    <n v="0"/>
    <n v="10"/>
    <n v="0"/>
    <n v="5"/>
    <n v="0"/>
    <x v="10"/>
    <n v="15"/>
    <n v="1"/>
    <n v="0"/>
    <n v="5"/>
    <n v="15"/>
  </r>
  <r>
    <x v="9"/>
    <s v="SRH"/>
    <s v="KKR"/>
    <m/>
    <x v="6"/>
    <x v="76"/>
    <x v="3"/>
    <m/>
    <m/>
    <m/>
    <n v="0"/>
    <n v="0"/>
    <n v="0"/>
    <n v="0"/>
    <n v="0"/>
    <n v="4"/>
    <n v="37"/>
    <n v="1"/>
    <n v="9.25"/>
    <n v="10"/>
    <n v="0"/>
    <n v="0"/>
    <n v="0"/>
    <n v="0"/>
    <n v="0"/>
    <n v="0"/>
    <n v="0"/>
    <n v="0"/>
    <n v="20"/>
    <n v="5"/>
    <n v="0"/>
    <n v="10"/>
    <n v="0"/>
    <x v="10"/>
    <n v="35"/>
    <n v="1"/>
    <n v="0"/>
    <n v="5"/>
    <n v="35"/>
  </r>
  <r>
    <x v="9"/>
    <s v="SRH"/>
    <s v="KKR"/>
    <m/>
    <x v="6"/>
    <x v="75"/>
    <x v="3"/>
    <m/>
    <m/>
    <m/>
    <n v="0"/>
    <n v="0"/>
    <n v="0"/>
    <n v="0"/>
    <n v="0"/>
    <n v="4"/>
    <n v="21"/>
    <n v="2"/>
    <n v="5.25"/>
    <n v="15"/>
    <n v="0"/>
    <n v="0"/>
    <n v="0"/>
    <n v="0"/>
    <n v="0"/>
    <n v="0"/>
    <n v="0"/>
    <n v="0"/>
    <n v="40"/>
    <n v="10"/>
    <n v="10"/>
    <n v="15"/>
    <n v="0"/>
    <x v="10"/>
    <n v="75"/>
    <n v="1"/>
    <n v="1"/>
    <n v="30"/>
    <n v="75"/>
  </r>
  <r>
    <x v="9"/>
    <s v="SRH"/>
    <s v="KKR"/>
    <n v="1"/>
    <x v="4"/>
    <x v="54"/>
    <x v="3"/>
    <s v="Not Out"/>
    <m/>
    <m/>
    <n v="4"/>
    <n v="5"/>
    <n v="80"/>
    <n v="0"/>
    <n v="0"/>
    <n v="3"/>
    <n v="30"/>
    <n v="1"/>
    <n v="10"/>
    <n v="9"/>
    <n v="0"/>
    <n v="0"/>
    <n v="0"/>
    <n v="0"/>
    <n v="4"/>
    <n v="0"/>
    <n v="0"/>
    <n v="0"/>
    <n v="20"/>
    <n v="-10"/>
    <n v="0"/>
    <n v="9"/>
    <n v="0"/>
    <x v="2"/>
    <n v="19"/>
    <n v="0"/>
    <n v="0"/>
    <n v="30"/>
    <n v="23"/>
  </r>
  <r>
    <x v="9"/>
    <s v="SRH"/>
    <s v="KKR"/>
    <n v="1"/>
    <x v="4"/>
    <x v="50"/>
    <x v="0"/>
    <s v="Catch"/>
    <m/>
    <s v="Manish Pandey"/>
    <n v="9"/>
    <n v="5"/>
    <n v="180"/>
    <n v="0"/>
    <n v="1"/>
    <n v="3"/>
    <n v="39"/>
    <n v="0"/>
    <n v="13"/>
    <n v="4"/>
    <n v="1"/>
    <n v="0"/>
    <n v="0"/>
    <n v="0"/>
    <n v="9"/>
    <n v="0"/>
    <n v="0"/>
    <n v="2"/>
    <n v="0"/>
    <n v="-15"/>
    <n v="0"/>
    <n v="4"/>
    <n v="10"/>
    <x v="64"/>
    <n v="-11"/>
    <n v="0"/>
    <n v="0"/>
    <n v="30"/>
    <n v="10"/>
  </r>
  <r>
    <x v="9"/>
    <s v="SRH"/>
    <s v="KKR"/>
    <n v="1"/>
    <x v="4"/>
    <x v="44"/>
    <x v="0"/>
    <s v="Catch"/>
    <m/>
    <s v="Kane Williamson"/>
    <n v="9"/>
    <n v="10"/>
    <n v="90"/>
    <n v="1"/>
    <n v="0"/>
    <n v="4"/>
    <n v="17"/>
    <n v="2"/>
    <n v="4.25"/>
    <n v="11"/>
    <n v="0"/>
    <n v="0"/>
    <n v="0"/>
    <n v="0"/>
    <n v="9"/>
    <n v="0"/>
    <n v="0"/>
    <n v="0"/>
    <n v="40"/>
    <n v="15"/>
    <n v="10"/>
    <n v="11"/>
    <n v="0"/>
    <x v="16"/>
    <n v="76"/>
    <n v="0"/>
    <n v="0"/>
    <n v="30"/>
    <n v="85"/>
  </r>
  <r>
    <x v="9"/>
    <s v="SRH"/>
    <s v="KKR"/>
    <n v="1"/>
    <x v="4"/>
    <x v="53"/>
    <x v="3"/>
    <m/>
    <m/>
    <m/>
    <n v="0"/>
    <n v="0"/>
    <n v="0"/>
    <n v="0"/>
    <n v="0"/>
    <n v="4"/>
    <n v="20"/>
    <n v="1"/>
    <n v="5"/>
    <n v="10"/>
    <n v="0"/>
    <n v="0"/>
    <n v="0"/>
    <n v="0"/>
    <n v="0"/>
    <n v="0"/>
    <n v="0"/>
    <n v="0"/>
    <n v="20"/>
    <n v="10"/>
    <n v="0"/>
    <n v="10"/>
    <n v="0"/>
    <x v="10"/>
    <n v="40"/>
    <n v="0"/>
    <n v="0"/>
    <n v="30"/>
    <n v="40"/>
  </r>
  <r>
    <x v="9"/>
    <s v="SRH"/>
    <s v="KKR"/>
    <n v="1"/>
    <x v="4"/>
    <x v="52"/>
    <x v="3"/>
    <m/>
    <m/>
    <m/>
    <n v="0"/>
    <n v="0"/>
    <n v="0"/>
    <n v="0"/>
    <n v="0"/>
    <n v="4"/>
    <n v="23"/>
    <n v="1"/>
    <n v="5.75"/>
    <n v="8"/>
    <n v="0"/>
    <n v="0"/>
    <n v="0"/>
    <n v="0"/>
    <n v="0"/>
    <n v="0"/>
    <n v="0"/>
    <n v="0"/>
    <n v="20"/>
    <n v="10"/>
    <n v="0"/>
    <n v="8"/>
    <n v="0"/>
    <x v="10"/>
    <n v="38"/>
    <n v="0"/>
    <n v="0"/>
    <n v="30"/>
    <n v="38"/>
  </r>
  <r>
    <x v="9"/>
    <s v="SRH"/>
    <s v="KKR"/>
    <n v="1"/>
    <x v="4"/>
    <x v="99"/>
    <x v="0"/>
    <s v="Catch"/>
    <m/>
    <s v="Bhuvneshwar Kumar"/>
    <n v="7"/>
    <n v="8"/>
    <n v="87"/>
    <n v="0"/>
    <n v="0"/>
    <n v="1"/>
    <n v="10"/>
    <n v="0"/>
    <n v="10"/>
    <n v="1"/>
    <n v="0"/>
    <n v="0"/>
    <n v="0"/>
    <n v="0"/>
    <n v="7"/>
    <n v="0"/>
    <n v="0"/>
    <n v="0"/>
    <n v="0"/>
    <n v="-10"/>
    <n v="0"/>
    <n v="1"/>
    <n v="0"/>
    <x v="11"/>
    <n v="-9"/>
    <n v="0"/>
    <n v="0"/>
    <n v="30"/>
    <n v="-2"/>
  </r>
  <r>
    <x v="9"/>
    <s v="SRH"/>
    <s v="KKR"/>
    <n v="2"/>
    <x v="4"/>
    <x v="46"/>
    <x v="2"/>
    <s v="Catch"/>
    <m/>
    <s v="Wriddhiman Saha"/>
    <n v="3"/>
    <n v="8"/>
    <n v="37.5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x v="34"/>
    <n v="0"/>
    <n v="0"/>
    <n v="0"/>
    <n v="30"/>
    <n v="3"/>
  </r>
  <r>
    <x v="9"/>
    <s v="SRH"/>
    <s v="KKR"/>
    <n v="2"/>
    <x v="4"/>
    <x v="45"/>
    <x v="1"/>
    <s v="Catch"/>
    <m/>
    <s v="Shakib Al Hasa"/>
    <n v="49"/>
    <n v="34"/>
    <n v="144.11000000000001"/>
    <n v="7"/>
    <n v="1"/>
    <n v="0"/>
    <n v="0"/>
    <n v="0"/>
    <n v="0"/>
    <n v="0"/>
    <n v="0"/>
    <n v="0"/>
    <n v="0"/>
    <n v="0"/>
    <n v="49"/>
    <n v="5"/>
    <n v="10"/>
    <n v="2"/>
    <n v="0"/>
    <n v="0"/>
    <n v="0"/>
    <n v="0"/>
    <n v="0"/>
    <x v="32"/>
    <n v="0"/>
    <n v="0"/>
    <n v="0"/>
    <n v="30"/>
    <n v="66"/>
  </r>
  <r>
    <x v="9"/>
    <s v="SRH"/>
    <s v="KKR"/>
    <n v="2"/>
    <x v="4"/>
    <x v="47"/>
    <x v="0"/>
    <s v="Catch"/>
    <m/>
    <s v="Manish Pandey"/>
    <n v="18"/>
    <n v="16"/>
    <n v="112.5"/>
    <n v="2"/>
    <n v="1"/>
    <n v="0"/>
    <n v="0"/>
    <n v="0"/>
    <n v="0"/>
    <n v="0"/>
    <n v="0"/>
    <n v="0"/>
    <n v="0"/>
    <n v="0"/>
    <n v="18"/>
    <n v="5"/>
    <n v="0"/>
    <n v="2"/>
    <n v="0"/>
    <n v="0"/>
    <n v="0"/>
    <n v="0"/>
    <n v="0"/>
    <x v="46"/>
    <n v="0"/>
    <n v="0"/>
    <n v="0"/>
    <n v="30"/>
    <n v="25"/>
  </r>
  <r>
    <x v="9"/>
    <s v="SRH"/>
    <s v="KKR"/>
    <n v="2"/>
    <x v="4"/>
    <x v="48"/>
    <x v="2"/>
    <s v="Catch"/>
    <m/>
    <s v="Wriddhiman Saha"/>
    <n v="29"/>
    <n v="27"/>
    <n v="107.4"/>
    <n v="2"/>
    <n v="1"/>
    <n v="0"/>
    <n v="0"/>
    <n v="0"/>
    <n v="0"/>
    <n v="0"/>
    <n v="1"/>
    <n v="0"/>
    <n v="0"/>
    <n v="0"/>
    <n v="29"/>
    <n v="5"/>
    <n v="10"/>
    <n v="2"/>
    <n v="0"/>
    <n v="0"/>
    <n v="0"/>
    <n v="0"/>
    <n v="10"/>
    <x v="65"/>
    <n v="0"/>
    <n v="0"/>
    <n v="0"/>
    <n v="30"/>
    <n v="56"/>
  </r>
  <r>
    <x v="9"/>
    <s v="SRH"/>
    <s v="KKR"/>
    <n v="2"/>
    <x v="4"/>
    <x v="100"/>
    <x v="1"/>
    <s v="Catch"/>
    <m/>
    <s v="Shak"/>
    <n v="3"/>
    <n v="9"/>
    <n v="33.33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x v="34"/>
    <n v="0"/>
    <n v="0"/>
    <n v="0"/>
    <n v="30"/>
    <n v="3"/>
  </r>
  <r>
    <x v="10"/>
    <s v="RCB"/>
    <s v="RR"/>
    <n v="1"/>
    <x v="5"/>
    <x v="60"/>
    <x v="1"/>
    <s v="Catch"/>
    <m/>
    <s v="Ben Stokes"/>
    <n v="4"/>
    <n v="4"/>
    <n v="100"/>
    <n v="1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x v="2"/>
    <n v="0"/>
    <n v="0"/>
    <n v="0"/>
    <n v="30"/>
    <n v="4"/>
  </r>
  <r>
    <x v="10"/>
    <s v="RCB"/>
    <s v="RR"/>
    <n v="1"/>
    <x v="5"/>
    <x v="61"/>
    <x v="2"/>
    <s v="Catch"/>
    <m/>
    <s v="Jaydev Unadkat"/>
    <n v="26"/>
    <n v="19"/>
    <n v="136.84"/>
    <n v="4"/>
    <n v="0"/>
    <n v="0"/>
    <n v="0"/>
    <n v="0"/>
    <n v="0"/>
    <n v="0"/>
    <n v="1"/>
    <n v="0"/>
    <n v="0"/>
    <n v="0"/>
    <n v="26"/>
    <n v="5"/>
    <n v="10"/>
    <n v="0"/>
    <n v="0"/>
    <n v="0"/>
    <n v="0"/>
    <n v="0"/>
    <n v="10"/>
    <x v="66"/>
    <n v="0"/>
    <n v="0"/>
    <n v="0"/>
    <n v="30"/>
    <n v="51"/>
  </r>
  <r>
    <x v="10"/>
    <s v="RCB"/>
    <s v="RR"/>
    <n v="1"/>
    <x v="5"/>
    <x v="62"/>
    <x v="1"/>
    <s v="Catch"/>
    <m/>
    <s v="D'Arcy Short"/>
    <n v="57"/>
    <n v="30"/>
    <n v="190"/>
    <n v="7"/>
    <n v="2"/>
    <n v="0"/>
    <n v="0"/>
    <n v="0"/>
    <n v="0"/>
    <n v="0"/>
    <n v="1"/>
    <n v="0"/>
    <n v="0"/>
    <n v="0"/>
    <n v="57"/>
    <n v="10"/>
    <n v="20"/>
    <n v="4"/>
    <n v="0"/>
    <n v="0"/>
    <n v="0"/>
    <n v="0"/>
    <n v="10"/>
    <x v="67"/>
    <n v="0"/>
    <n v="0"/>
    <n v="0"/>
    <n v="30"/>
    <n v="101"/>
  </r>
  <r>
    <x v="10"/>
    <s v="RCB"/>
    <s v="RR"/>
    <n v="1"/>
    <x v="5"/>
    <x v="63"/>
    <x v="1"/>
    <s v="Catch"/>
    <m/>
    <s v="Jaydev Unadkat"/>
    <n v="20"/>
    <n v="18"/>
    <n v="111.11"/>
    <n v="1"/>
    <n v="1"/>
    <n v="0"/>
    <n v="0"/>
    <n v="0"/>
    <n v="0"/>
    <n v="0"/>
    <n v="0"/>
    <n v="0"/>
    <n v="0"/>
    <n v="0"/>
    <n v="20"/>
    <n v="5"/>
    <n v="0"/>
    <n v="2"/>
    <n v="0"/>
    <n v="0"/>
    <n v="0"/>
    <n v="0"/>
    <n v="0"/>
    <x v="1"/>
    <n v="0"/>
    <n v="0"/>
    <n v="0"/>
    <n v="30"/>
    <n v="27"/>
  </r>
  <r>
    <x v="10"/>
    <s v="RCB"/>
    <s v="RR"/>
    <n v="1"/>
    <x v="5"/>
    <x v="65"/>
    <x v="0"/>
    <s v="Not Out"/>
    <m/>
    <m/>
    <n v="47"/>
    <n v="25"/>
    <n v="188"/>
    <n v="6"/>
    <n v="1"/>
    <n v="0"/>
    <n v="0"/>
    <n v="0"/>
    <n v="0"/>
    <n v="0"/>
    <n v="0"/>
    <n v="0"/>
    <n v="0"/>
    <n v="0"/>
    <n v="47"/>
    <n v="10"/>
    <n v="10"/>
    <n v="2"/>
    <n v="0"/>
    <n v="0"/>
    <n v="0"/>
    <n v="0"/>
    <n v="0"/>
    <x v="68"/>
    <n v="0"/>
    <n v="0"/>
    <n v="0"/>
    <n v="30"/>
    <n v="69"/>
  </r>
  <r>
    <x v="10"/>
    <s v="RCB"/>
    <s v="RR"/>
    <n v="1"/>
    <x v="5"/>
    <x v="101"/>
    <x v="0"/>
    <m/>
    <m/>
    <m/>
    <n v="3"/>
    <n v="4"/>
    <n v="75"/>
    <n v="0"/>
    <n v="0"/>
    <n v="1"/>
    <n v="13"/>
    <n v="0"/>
    <n v="13"/>
    <n v="2"/>
    <n v="0"/>
    <n v="0"/>
    <n v="0"/>
    <n v="0"/>
    <n v="3"/>
    <n v="0"/>
    <n v="0"/>
    <n v="0"/>
    <n v="0"/>
    <n v="-15"/>
    <n v="0"/>
    <n v="2"/>
    <n v="0"/>
    <x v="34"/>
    <n v="-13"/>
    <n v="0"/>
    <n v="0"/>
    <n v="30"/>
    <n v="-10"/>
  </r>
  <r>
    <x v="10"/>
    <s v="RCB"/>
    <s v="RR"/>
    <n v="1"/>
    <x v="5"/>
    <x v="57"/>
    <x v="0"/>
    <m/>
    <m/>
    <m/>
    <n v="35"/>
    <n v="19"/>
    <n v="184"/>
    <n v="1"/>
    <n v="3"/>
    <n v="4"/>
    <n v="30"/>
    <n v="0"/>
    <n v="7.5"/>
    <n v="7"/>
    <n v="0"/>
    <n v="0"/>
    <n v="0"/>
    <n v="0"/>
    <n v="35"/>
    <n v="10"/>
    <n v="10"/>
    <n v="6"/>
    <n v="0"/>
    <n v="10"/>
    <n v="0"/>
    <n v="7"/>
    <n v="0"/>
    <x v="48"/>
    <n v="17"/>
    <n v="0"/>
    <n v="0"/>
    <n v="30"/>
    <n v="78"/>
  </r>
  <r>
    <x v="10"/>
    <s v="RCB"/>
    <s v="RR"/>
    <n v="1"/>
    <x v="5"/>
    <x v="56"/>
    <x v="0"/>
    <m/>
    <m/>
    <m/>
    <n v="0"/>
    <n v="1"/>
    <n v="0"/>
    <n v="0"/>
    <n v="0"/>
    <n v="4"/>
    <n v="47"/>
    <n v="2"/>
    <n v="11.75"/>
    <n v="7"/>
    <n v="0"/>
    <n v="0"/>
    <n v="0"/>
    <n v="0"/>
    <n v="0"/>
    <n v="0"/>
    <n v="0"/>
    <n v="-5"/>
    <n v="40"/>
    <n v="-10"/>
    <n v="10"/>
    <n v="7"/>
    <n v="0"/>
    <x v="7"/>
    <n v="47"/>
    <n v="0"/>
    <n v="0"/>
    <n v="30"/>
    <n v="42"/>
  </r>
  <r>
    <x v="10"/>
    <s v="RCB"/>
    <s v="RR"/>
    <m/>
    <x v="5"/>
    <x v="58"/>
    <x v="3"/>
    <m/>
    <m/>
    <m/>
    <n v="0"/>
    <n v="0"/>
    <n v="0"/>
    <n v="0"/>
    <n v="0"/>
    <n v="4"/>
    <n v="59"/>
    <n v="0"/>
    <n v="14.75"/>
    <n v="5"/>
    <n v="1"/>
    <n v="0"/>
    <n v="0"/>
    <n v="0"/>
    <n v="0"/>
    <n v="0"/>
    <n v="0"/>
    <n v="0"/>
    <n v="0"/>
    <n v="-15"/>
    <n v="0"/>
    <n v="5"/>
    <n v="10"/>
    <x v="10"/>
    <n v="-10"/>
    <n v="0"/>
    <n v="0"/>
    <n v="30"/>
    <n v="0"/>
  </r>
  <r>
    <x v="10"/>
    <s v="RCB"/>
    <s v="RR"/>
    <m/>
    <x v="5"/>
    <x v="59"/>
    <x v="3"/>
    <m/>
    <m/>
    <m/>
    <n v="0"/>
    <n v="0"/>
    <n v="0"/>
    <n v="0"/>
    <n v="0"/>
    <n v="3"/>
    <n v="40"/>
    <n v="0"/>
    <n v="13.33"/>
    <n v="4"/>
    <n v="0"/>
    <n v="0"/>
    <n v="0"/>
    <n v="0"/>
    <n v="0"/>
    <n v="0"/>
    <n v="0"/>
    <n v="0"/>
    <n v="0"/>
    <n v="-15"/>
    <n v="0"/>
    <n v="4"/>
    <n v="0"/>
    <x v="10"/>
    <n v="-11"/>
    <n v="0"/>
    <n v="0"/>
    <n v="30"/>
    <n v="-11"/>
  </r>
  <r>
    <x v="10"/>
    <s v="RCB"/>
    <s v="RR"/>
    <m/>
    <x v="5"/>
    <x v="55"/>
    <x v="3"/>
    <m/>
    <m/>
    <m/>
    <n v="0"/>
    <n v="0"/>
    <n v="0"/>
    <n v="0"/>
    <n v="0"/>
    <n v="4"/>
    <n v="22"/>
    <n v="2"/>
    <n v="5.5"/>
    <n v="12"/>
    <n v="0"/>
    <n v="0"/>
    <n v="0"/>
    <n v="0"/>
    <n v="0"/>
    <n v="0"/>
    <n v="0"/>
    <n v="0"/>
    <n v="40"/>
    <n v="10"/>
    <n v="10"/>
    <n v="12"/>
    <n v="0"/>
    <x v="10"/>
    <n v="72"/>
    <n v="0"/>
    <n v="0"/>
    <n v="30"/>
    <n v="72"/>
  </r>
  <r>
    <x v="10"/>
    <s v="RCB"/>
    <s v="RR"/>
    <n v="1"/>
    <x v="7"/>
    <x v="79"/>
    <x v="0"/>
    <m/>
    <m/>
    <m/>
    <n v="0"/>
    <n v="0"/>
    <n v="0"/>
    <n v="0"/>
    <n v="0"/>
    <n v="4"/>
    <n v="36"/>
    <n v="1"/>
    <n v="9"/>
    <n v="8"/>
    <n v="0"/>
    <n v="0"/>
    <n v="0"/>
    <n v="0"/>
    <n v="0"/>
    <n v="0"/>
    <n v="0"/>
    <n v="0"/>
    <n v="20"/>
    <n v="5"/>
    <n v="0"/>
    <n v="8"/>
    <n v="0"/>
    <x v="10"/>
    <n v="33"/>
    <n v="1"/>
    <n v="0"/>
    <n v="5"/>
    <n v="33"/>
  </r>
  <r>
    <x v="10"/>
    <s v="RCB"/>
    <s v="RR"/>
    <n v="1"/>
    <x v="7"/>
    <x v="77"/>
    <x v="3"/>
    <m/>
    <m/>
    <m/>
    <n v="0"/>
    <n v="0"/>
    <n v="0"/>
    <n v="0"/>
    <n v="0"/>
    <n v="1"/>
    <n v="14"/>
    <n v="0"/>
    <n v="14"/>
    <n v="1"/>
    <n v="0"/>
    <n v="0"/>
    <n v="0"/>
    <n v="0"/>
    <n v="0"/>
    <n v="0"/>
    <n v="0"/>
    <n v="0"/>
    <n v="0"/>
    <n v="-15"/>
    <n v="0"/>
    <n v="1"/>
    <n v="0"/>
    <x v="10"/>
    <n v="-14"/>
    <n v="1"/>
    <n v="0"/>
    <n v="5"/>
    <n v="-14"/>
  </r>
  <r>
    <x v="10"/>
    <s v="RCB"/>
    <s v="RR"/>
    <n v="1"/>
    <x v="7"/>
    <x v="78"/>
    <x v="3"/>
    <m/>
    <m/>
    <m/>
    <n v="0"/>
    <n v="0"/>
    <n v="0"/>
    <n v="0"/>
    <n v="0"/>
    <n v="3"/>
    <n v="35"/>
    <n v="0"/>
    <n v="11.66"/>
    <n v="2"/>
    <n v="2"/>
    <n v="0"/>
    <n v="0"/>
    <n v="0"/>
    <n v="0"/>
    <n v="0"/>
    <n v="0"/>
    <n v="0"/>
    <n v="0"/>
    <n v="-10"/>
    <n v="0"/>
    <n v="2"/>
    <n v="20"/>
    <x v="10"/>
    <n v="-8"/>
    <n v="1"/>
    <n v="0"/>
    <n v="5"/>
    <n v="12"/>
  </r>
  <r>
    <x v="10"/>
    <s v="RCB"/>
    <s v="RR"/>
    <n v="1"/>
    <x v="7"/>
    <x v="82"/>
    <x v="0"/>
    <s v="Bowled"/>
    <s v="Yuzvendra Chaha"/>
    <m/>
    <n v="27"/>
    <n v="21"/>
    <n v="128"/>
    <n v="2"/>
    <n v="1"/>
    <n v="3"/>
    <n v="32"/>
    <n v="1"/>
    <n v="10.66"/>
    <n v="7"/>
    <n v="1"/>
    <n v="0"/>
    <n v="0"/>
    <n v="0"/>
    <n v="27"/>
    <n v="5"/>
    <n v="10"/>
    <n v="2"/>
    <n v="20"/>
    <n v="-10"/>
    <n v="0"/>
    <n v="7"/>
    <n v="10"/>
    <x v="57"/>
    <n v="17"/>
    <n v="1"/>
    <n v="0"/>
    <n v="5"/>
    <n v="71"/>
  </r>
  <r>
    <x v="10"/>
    <s v="RCB"/>
    <s v="RR"/>
    <n v="1"/>
    <x v="7"/>
    <x v="81"/>
    <x v="0"/>
    <m/>
    <m/>
    <m/>
    <n v="0"/>
    <n v="0"/>
    <n v="0"/>
    <n v="0"/>
    <n v="0"/>
    <n v="4"/>
    <n v="22"/>
    <n v="2"/>
    <n v="5.5"/>
    <n v="11"/>
    <n v="0"/>
    <n v="0"/>
    <n v="0"/>
    <n v="0"/>
    <n v="0"/>
    <n v="0"/>
    <n v="0"/>
    <n v="0"/>
    <n v="40"/>
    <n v="10"/>
    <n v="10"/>
    <n v="11"/>
    <n v="0"/>
    <x v="10"/>
    <n v="71"/>
    <n v="1"/>
    <n v="0"/>
    <n v="5"/>
    <n v="71"/>
  </r>
  <r>
    <x v="10"/>
    <s v="RCB"/>
    <s v="RR"/>
    <n v="1"/>
    <x v="7"/>
    <x v="83"/>
    <x v="0"/>
    <s v="Catch"/>
    <m/>
    <s v="Quinton de Kock"/>
    <n v="11"/>
    <n v="17"/>
    <n v="64"/>
    <n v="1"/>
    <n v="0"/>
    <n v="1"/>
    <n v="10"/>
    <n v="1"/>
    <n v="10"/>
    <n v="1"/>
    <n v="1"/>
    <n v="0"/>
    <n v="0"/>
    <n v="0"/>
    <n v="11"/>
    <n v="-15"/>
    <n v="0"/>
    <n v="0"/>
    <n v="20"/>
    <n v="-10"/>
    <n v="0"/>
    <n v="1"/>
    <n v="10"/>
    <x v="69"/>
    <n v="11"/>
    <n v="1"/>
    <n v="0"/>
    <n v="5"/>
    <n v="17"/>
  </r>
  <r>
    <x v="10"/>
    <s v="RCB"/>
    <s v="RR"/>
    <n v="1"/>
    <x v="7"/>
    <x v="80"/>
    <x v="3"/>
    <m/>
    <m/>
    <m/>
    <n v="0"/>
    <n v="0"/>
    <n v="0"/>
    <n v="0"/>
    <n v="0"/>
    <n v="4"/>
    <n v="46"/>
    <n v="1"/>
    <n v="11.5"/>
    <n v="5"/>
    <n v="0"/>
    <n v="0"/>
    <n v="0"/>
    <n v="0"/>
    <n v="0"/>
    <n v="0"/>
    <n v="0"/>
    <n v="0"/>
    <n v="20"/>
    <n v="-10"/>
    <n v="0"/>
    <n v="5"/>
    <n v="0"/>
    <x v="10"/>
    <n v="15"/>
    <n v="1"/>
    <n v="0"/>
    <n v="5"/>
    <n v="15"/>
  </r>
  <r>
    <x v="10"/>
    <s v="RCB"/>
    <s v="RR"/>
    <n v="2"/>
    <x v="7"/>
    <x v="84"/>
    <x v="1"/>
    <s v="Catch"/>
    <m/>
    <s v="Umesh Yadav"/>
    <n v="36"/>
    <n v="20"/>
    <n v="180"/>
    <n v="6"/>
    <n v="1"/>
    <n v="0"/>
    <n v="0"/>
    <n v="0"/>
    <n v="0"/>
    <n v="0"/>
    <n v="0"/>
    <n v="0"/>
    <n v="0"/>
    <n v="0"/>
    <n v="36"/>
    <n v="10"/>
    <n v="10"/>
    <n v="2"/>
    <n v="0"/>
    <n v="0"/>
    <n v="0"/>
    <n v="0"/>
    <n v="0"/>
    <x v="70"/>
    <n v="0"/>
    <n v="1"/>
    <n v="0"/>
    <n v="5"/>
    <n v="58"/>
  </r>
  <r>
    <x v="10"/>
    <s v="RCB"/>
    <s v="RR"/>
    <n v="2"/>
    <x v="7"/>
    <x v="85"/>
    <x v="2"/>
    <s v="Not Out"/>
    <m/>
    <m/>
    <n v="92"/>
    <n v="45"/>
    <n v="204.44"/>
    <n v="2"/>
    <n v="10"/>
    <n v="0"/>
    <n v="0"/>
    <n v="0"/>
    <n v="0"/>
    <n v="0"/>
    <n v="0"/>
    <n v="0"/>
    <n v="0"/>
    <n v="0"/>
    <n v="92"/>
    <n v="15"/>
    <n v="30"/>
    <n v="20"/>
    <n v="0"/>
    <n v="0"/>
    <n v="0"/>
    <n v="0"/>
    <n v="0"/>
    <x v="71"/>
    <n v="0"/>
    <n v="1"/>
    <n v="1"/>
    <n v="30"/>
    <n v="157"/>
  </r>
  <r>
    <x v="10"/>
    <s v="RCB"/>
    <s v="RR"/>
    <n v="2"/>
    <x v="7"/>
    <x v="87"/>
    <x v="2"/>
    <s v="Catch"/>
    <m/>
    <s v="Virat Kohli"/>
    <n v="23"/>
    <n v="14"/>
    <n v="164.28"/>
    <n v="2"/>
    <n v="1"/>
    <n v="0"/>
    <n v="0"/>
    <n v="0"/>
    <n v="0"/>
    <n v="0"/>
    <n v="1"/>
    <n v="0"/>
    <n v="0"/>
    <n v="0"/>
    <n v="23"/>
    <n v="10"/>
    <n v="0"/>
    <n v="2"/>
    <n v="0"/>
    <n v="0"/>
    <n v="0"/>
    <n v="0"/>
    <n v="10"/>
    <x v="72"/>
    <n v="0"/>
    <n v="1"/>
    <n v="0"/>
    <n v="5"/>
    <n v="45"/>
  </r>
  <r>
    <x v="10"/>
    <s v="RCB"/>
    <s v="RR"/>
    <n v="2"/>
    <x v="7"/>
    <x v="86"/>
    <x v="1"/>
    <s v="Not Out"/>
    <m/>
    <m/>
    <n v="14"/>
    <n v="5"/>
    <n v="280"/>
    <n v="1"/>
    <n v="1"/>
    <n v="0"/>
    <n v="0"/>
    <n v="0"/>
    <n v="0"/>
    <n v="0"/>
    <n v="0"/>
    <n v="0"/>
    <n v="0"/>
    <n v="0"/>
    <n v="14"/>
    <n v="15"/>
    <n v="0"/>
    <n v="2"/>
    <n v="0"/>
    <n v="0"/>
    <n v="0"/>
    <n v="0"/>
    <n v="0"/>
    <x v="43"/>
    <n v="0"/>
    <n v="1"/>
    <n v="0"/>
    <n v="5"/>
    <n v="31"/>
  </r>
  <r>
    <x v="11"/>
    <s v="CSK"/>
    <s v="KXIP"/>
    <n v="1"/>
    <x v="0"/>
    <x v="0"/>
    <x v="0"/>
    <m/>
    <m/>
    <m/>
    <n v="11"/>
    <n v="9"/>
    <n v="122"/>
    <n v="2"/>
    <n v="0"/>
    <n v="2"/>
    <n v="15"/>
    <n v="1"/>
    <n v="7.5"/>
    <n v="3"/>
    <n v="0"/>
    <n v="0"/>
    <n v="0"/>
    <n v="0"/>
    <n v="11"/>
    <n v="5"/>
    <n v="0"/>
    <n v="0"/>
    <n v="20"/>
    <n v="10"/>
    <n v="0"/>
    <n v="3"/>
    <n v="0"/>
    <x v="49"/>
    <n v="33"/>
    <n v="0"/>
    <n v="0"/>
    <n v="5"/>
    <n v="49"/>
  </r>
  <r>
    <x v="11"/>
    <s v="CSK"/>
    <s v="KXIP"/>
    <n v="1"/>
    <x v="0"/>
    <x v="102"/>
    <x v="1"/>
    <s v="Catch"/>
    <m/>
    <s v="Barinder Sran"/>
    <n v="12"/>
    <n v="10"/>
    <n v="120"/>
    <n v="0"/>
    <n v="1"/>
    <n v="0"/>
    <n v="0"/>
    <n v="0"/>
    <n v="0"/>
    <n v="0"/>
    <n v="0"/>
    <n v="0"/>
    <n v="0"/>
    <n v="0"/>
    <n v="12"/>
    <n v="5"/>
    <n v="0"/>
    <n v="2"/>
    <n v="0"/>
    <n v="0"/>
    <n v="0"/>
    <n v="0"/>
    <n v="0"/>
    <x v="50"/>
    <n v="0"/>
    <n v="0"/>
    <n v="0"/>
    <n v="5"/>
    <n v="19"/>
  </r>
  <r>
    <x v="11"/>
    <s v="CSK"/>
    <s v="KXIP"/>
    <n v="1"/>
    <x v="0"/>
    <x v="1"/>
    <x v="1"/>
    <s v="Run Out"/>
    <m/>
    <s v="Ravichandran Ashwin"/>
    <n v="49"/>
    <n v="35"/>
    <n v="140"/>
    <n v="5"/>
    <n v="1"/>
    <n v="0"/>
    <n v="0"/>
    <n v="0"/>
    <n v="0"/>
    <n v="0"/>
    <n v="0"/>
    <n v="0"/>
    <n v="0"/>
    <n v="0"/>
    <n v="49"/>
    <n v="5"/>
    <n v="10"/>
    <n v="2"/>
    <n v="0"/>
    <n v="0"/>
    <n v="0"/>
    <n v="0"/>
    <n v="0"/>
    <x v="32"/>
    <n v="0"/>
    <n v="0"/>
    <n v="0"/>
    <n v="5"/>
    <n v="66"/>
  </r>
  <r>
    <x v="11"/>
    <s v="CSK"/>
    <s v="KXIP"/>
    <n v="1"/>
    <x v="0"/>
    <x v="88"/>
    <x v="2"/>
    <s v="LBW"/>
    <s v="Ravichandran Ashwin"/>
    <m/>
    <n v="9"/>
    <n v="8"/>
    <n v="112.5"/>
    <n v="1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x v="16"/>
    <n v="0"/>
    <n v="0"/>
    <n v="0"/>
    <n v="5"/>
    <n v="9"/>
  </r>
  <r>
    <x v="11"/>
    <s v="CSK"/>
    <s v="KXIP"/>
    <n v="1"/>
    <x v="0"/>
    <x v="4"/>
    <x v="2"/>
    <s v="Not Out"/>
    <m/>
    <m/>
    <n v="79"/>
    <n v="44"/>
    <n v="179.54"/>
    <n v="6"/>
    <n v="5"/>
    <n v="0"/>
    <n v="0"/>
    <n v="0"/>
    <n v="0"/>
    <n v="0"/>
    <n v="2"/>
    <n v="0"/>
    <n v="0"/>
    <n v="0"/>
    <n v="79"/>
    <n v="10"/>
    <n v="30"/>
    <n v="10"/>
    <n v="0"/>
    <n v="0"/>
    <n v="0"/>
    <n v="0"/>
    <n v="20"/>
    <x v="73"/>
    <n v="0"/>
    <n v="0"/>
    <n v="0"/>
    <n v="5"/>
    <n v="149"/>
  </r>
  <r>
    <x v="11"/>
    <s v="CSK"/>
    <s v="KXIP"/>
    <n v="1"/>
    <x v="0"/>
    <x v="5"/>
    <x v="0"/>
    <s v="Catch"/>
    <m/>
    <s v="Ravichandran Ashwin"/>
    <n v="19"/>
    <n v="13"/>
    <n v="146.15"/>
    <n v="1"/>
    <n v="1"/>
    <n v="0"/>
    <n v="0"/>
    <n v="0"/>
    <n v="0"/>
    <n v="0"/>
    <n v="2"/>
    <n v="0"/>
    <n v="0"/>
    <n v="0"/>
    <n v="19"/>
    <n v="5"/>
    <n v="0"/>
    <n v="2"/>
    <n v="0"/>
    <n v="0"/>
    <n v="0"/>
    <n v="0"/>
    <n v="20"/>
    <x v="54"/>
    <n v="0"/>
    <n v="0"/>
    <n v="0"/>
    <n v="5"/>
    <n v="46"/>
  </r>
  <r>
    <x v="11"/>
    <s v="CSK"/>
    <s v="KXIP"/>
    <n v="1"/>
    <x v="0"/>
    <x v="6"/>
    <x v="0"/>
    <m/>
    <m/>
    <m/>
    <n v="1"/>
    <n v="1"/>
    <n v="100"/>
    <n v="0"/>
    <n v="0"/>
    <n v="4"/>
    <n v="37"/>
    <n v="1"/>
    <n v="9.25"/>
    <n v="4"/>
    <n v="1"/>
    <n v="0"/>
    <n v="0"/>
    <n v="0"/>
    <n v="1"/>
    <n v="0"/>
    <n v="0"/>
    <n v="0"/>
    <n v="20"/>
    <n v="5"/>
    <n v="0"/>
    <n v="4"/>
    <n v="10"/>
    <x v="9"/>
    <n v="29"/>
    <n v="0"/>
    <n v="0"/>
    <n v="5"/>
    <n v="40"/>
  </r>
  <r>
    <x v="11"/>
    <s v="CSK"/>
    <s v="KXIP"/>
    <m/>
    <x v="0"/>
    <x v="7"/>
    <x v="0"/>
    <m/>
    <m/>
    <m/>
    <n v="0"/>
    <n v="0"/>
    <n v="0"/>
    <n v="0"/>
    <n v="0"/>
    <n v="3"/>
    <n v="37"/>
    <n v="0"/>
    <n v="12.33"/>
    <n v="8"/>
    <n v="0"/>
    <n v="0"/>
    <n v="0"/>
    <n v="0"/>
    <n v="0"/>
    <n v="0"/>
    <n v="0"/>
    <n v="0"/>
    <n v="0"/>
    <n v="-15"/>
    <n v="0"/>
    <n v="8"/>
    <n v="0"/>
    <x v="10"/>
    <n v="-7"/>
    <n v="0"/>
    <n v="0"/>
    <n v="5"/>
    <n v="-7"/>
  </r>
  <r>
    <x v="11"/>
    <s v="CSK"/>
    <s v="KXIP"/>
    <m/>
    <x v="0"/>
    <x v="8"/>
    <x v="3"/>
    <m/>
    <m/>
    <m/>
    <n v="0"/>
    <n v="0"/>
    <n v="0"/>
    <n v="0"/>
    <n v="0"/>
    <n v="4"/>
    <n v="41"/>
    <n v="1"/>
    <n v="10.25"/>
    <n v="8"/>
    <n v="0"/>
    <n v="0"/>
    <n v="0"/>
    <n v="0"/>
    <n v="0"/>
    <n v="0"/>
    <n v="0"/>
    <n v="0"/>
    <n v="20"/>
    <n v="-10"/>
    <n v="0"/>
    <n v="8"/>
    <n v="0"/>
    <x v="10"/>
    <n v="18"/>
    <n v="0"/>
    <n v="0"/>
    <n v="5"/>
    <n v="18"/>
  </r>
  <r>
    <x v="11"/>
    <s v="CSK"/>
    <s v="KXIP"/>
    <m/>
    <x v="0"/>
    <x v="89"/>
    <x v="3"/>
    <m/>
    <m/>
    <m/>
    <n v="0"/>
    <n v="0"/>
    <n v="0"/>
    <n v="0"/>
    <n v="0"/>
    <n v="3"/>
    <n v="33"/>
    <n v="2"/>
    <n v="11"/>
    <n v="4"/>
    <n v="0"/>
    <n v="0"/>
    <n v="0"/>
    <n v="0"/>
    <n v="0"/>
    <n v="0"/>
    <n v="0"/>
    <n v="0"/>
    <n v="40"/>
    <n v="-10"/>
    <n v="10"/>
    <n v="4"/>
    <n v="0"/>
    <x v="10"/>
    <n v="44"/>
    <n v="0"/>
    <n v="0"/>
    <n v="5"/>
    <n v="44"/>
  </r>
  <r>
    <x v="11"/>
    <s v="CSK"/>
    <s v="KXIP"/>
    <m/>
    <x v="0"/>
    <x v="10"/>
    <x v="3"/>
    <m/>
    <m/>
    <m/>
    <n v="0"/>
    <n v="0"/>
    <n v="0"/>
    <n v="0"/>
    <n v="0"/>
    <n v="4"/>
    <n v="34"/>
    <n v="2"/>
    <n v="8.5"/>
    <n v="11"/>
    <n v="1"/>
    <n v="0"/>
    <n v="0"/>
    <n v="0"/>
    <n v="0"/>
    <n v="0"/>
    <n v="0"/>
    <n v="0"/>
    <n v="40"/>
    <n v="5"/>
    <n v="10"/>
    <n v="11"/>
    <n v="10"/>
    <x v="10"/>
    <n v="66"/>
    <n v="0"/>
    <n v="0"/>
    <n v="5"/>
    <n v="76"/>
  </r>
  <r>
    <x v="11"/>
    <s v="CSK"/>
    <s v="KXIP"/>
    <n v="1"/>
    <x v="2"/>
    <x v="103"/>
    <x v="3"/>
    <s v="Not Out"/>
    <m/>
    <m/>
    <n v="0"/>
    <n v="0"/>
    <n v="0"/>
    <n v="0"/>
    <n v="0"/>
    <n v="4"/>
    <n v="37"/>
    <n v="0"/>
    <n v="9.25"/>
    <n v="10"/>
    <n v="2"/>
    <n v="0"/>
    <n v="0"/>
    <n v="0"/>
    <n v="0"/>
    <n v="0"/>
    <n v="0"/>
    <n v="0"/>
    <n v="0"/>
    <n v="5"/>
    <n v="0"/>
    <n v="10"/>
    <n v="20"/>
    <x v="10"/>
    <n v="15"/>
    <n v="1"/>
    <n v="0"/>
    <n v="5"/>
    <n v="35"/>
  </r>
  <r>
    <x v="11"/>
    <s v="CSK"/>
    <s v="KXIP"/>
    <n v="1"/>
    <x v="2"/>
    <x v="31"/>
    <x v="3"/>
    <m/>
    <m/>
    <m/>
    <n v="0"/>
    <n v="0"/>
    <n v="0"/>
    <n v="0"/>
    <n v="0"/>
    <n v="4"/>
    <n v="47"/>
    <n v="1"/>
    <n v="11.75"/>
    <n v="8"/>
    <n v="0"/>
    <n v="0"/>
    <n v="0"/>
    <n v="0"/>
    <n v="0"/>
    <n v="0"/>
    <n v="0"/>
    <n v="0"/>
    <n v="20"/>
    <n v="-10"/>
    <n v="0"/>
    <n v="8"/>
    <n v="0"/>
    <x v="10"/>
    <n v="18"/>
    <n v="1"/>
    <n v="0"/>
    <n v="5"/>
    <n v="18"/>
  </r>
  <r>
    <x v="11"/>
    <s v="CSK"/>
    <s v="KXIP"/>
    <n v="1"/>
    <x v="2"/>
    <x v="30"/>
    <x v="3"/>
    <s v="Not Out"/>
    <m/>
    <m/>
    <n v="3"/>
    <n v="4"/>
    <n v="75"/>
    <n v="0"/>
    <n v="0"/>
    <n v="4"/>
    <n v="47"/>
    <n v="2"/>
    <n v="11.75"/>
    <n v="5"/>
    <n v="0"/>
    <n v="0"/>
    <n v="0"/>
    <n v="0"/>
    <n v="3"/>
    <n v="0"/>
    <n v="0"/>
    <n v="0"/>
    <n v="40"/>
    <n v="-10"/>
    <n v="10"/>
    <n v="5"/>
    <n v="0"/>
    <x v="34"/>
    <n v="45"/>
    <n v="1"/>
    <n v="0"/>
    <n v="5"/>
    <n v="48"/>
  </r>
  <r>
    <x v="11"/>
    <s v="CSK"/>
    <s v="KXIP"/>
    <n v="1"/>
    <x v="2"/>
    <x v="32"/>
    <x v="3"/>
    <m/>
    <m/>
    <m/>
    <n v="0"/>
    <n v="0"/>
    <n v="0"/>
    <n v="0"/>
    <n v="0"/>
    <n v="3"/>
    <n v="18"/>
    <n v="0"/>
    <n v="6"/>
    <n v="5"/>
    <n v="0"/>
    <n v="0"/>
    <n v="0"/>
    <n v="0"/>
    <n v="0"/>
    <n v="0"/>
    <n v="0"/>
    <n v="0"/>
    <n v="0"/>
    <n v="10"/>
    <n v="0"/>
    <n v="5"/>
    <n v="0"/>
    <x v="10"/>
    <n v="15"/>
    <n v="1"/>
    <n v="0"/>
    <n v="5"/>
    <n v="15"/>
  </r>
  <r>
    <x v="11"/>
    <s v="CSK"/>
    <s v="KXIP"/>
    <n v="1"/>
    <x v="2"/>
    <x v="29"/>
    <x v="3"/>
    <s v="Catch"/>
    <m/>
    <s v="MS Dhoni"/>
    <n v="14"/>
    <n v="11"/>
    <n v="127"/>
    <n v="0"/>
    <n v="1"/>
    <n v="4"/>
    <n v="32"/>
    <n v="1"/>
    <n v="8"/>
    <n v="6"/>
    <n v="1"/>
    <n v="0"/>
    <n v="1"/>
    <n v="0"/>
    <n v="14"/>
    <n v="5"/>
    <n v="0"/>
    <n v="2"/>
    <n v="20"/>
    <n v="5"/>
    <n v="0"/>
    <n v="6"/>
    <n v="20"/>
    <x v="38"/>
    <n v="31"/>
    <n v="1"/>
    <n v="0"/>
    <n v="5"/>
    <n v="72"/>
  </r>
  <r>
    <x v="11"/>
    <s v="CSK"/>
    <s v="KXIP"/>
    <n v="1"/>
    <x v="2"/>
    <x v="24"/>
    <x v="0"/>
    <s v="Catch"/>
    <m/>
    <s v="MS Dhoni"/>
    <n v="20"/>
    <n v="13"/>
    <n v="153"/>
    <n v="2"/>
    <n v="1"/>
    <n v="1"/>
    <n v="10"/>
    <n v="0"/>
    <n v="10"/>
    <n v="0"/>
    <n v="0"/>
    <n v="0"/>
    <n v="0"/>
    <n v="0"/>
    <n v="20"/>
    <n v="10"/>
    <n v="0"/>
    <n v="2"/>
    <n v="0"/>
    <n v="-10"/>
    <n v="0"/>
    <n v="0"/>
    <n v="0"/>
    <x v="74"/>
    <n v="-10"/>
    <n v="1"/>
    <n v="0"/>
    <n v="5"/>
    <n v="22"/>
  </r>
  <r>
    <x v="11"/>
    <s v="CSK"/>
    <s v="KXIP"/>
    <n v="2"/>
    <x v="2"/>
    <x v="22"/>
    <x v="2"/>
    <s v="Catch"/>
    <m/>
    <s v="Dwayne Bravo"/>
    <n v="37"/>
    <n v="22"/>
    <n v="168.18"/>
    <n v="7"/>
    <n v="0"/>
    <n v="0"/>
    <n v="0"/>
    <n v="0"/>
    <n v="0"/>
    <n v="0"/>
    <n v="0"/>
    <n v="0"/>
    <n v="0"/>
    <n v="0"/>
    <n v="37"/>
    <n v="10"/>
    <n v="10"/>
    <n v="0"/>
    <n v="0"/>
    <n v="0"/>
    <n v="0"/>
    <n v="0"/>
    <n v="0"/>
    <x v="12"/>
    <n v="0"/>
    <n v="1"/>
    <n v="0"/>
    <n v="5"/>
    <n v="57"/>
  </r>
  <r>
    <x v="11"/>
    <s v="CSK"/>
    <s v="KXIP"/>
    <n v="2"/>
    <x v="2"/>
    <x v="104"/>
    <x v="1"/>
    <s v="Catch"/>
    <m/>
    <s v="Imran Tahir"/>
    <n v="63"/>
    <n v="33"/>
    <n v="190.9"/>
    <n v="7"/>
    <n v="4"/>
    <n v="0"/>
    <n v="0"/>
    <n v="0"/>
    <n v="0"/>
    <n v="0"/>
    <n v="0"/>
    <n v="0"/>
    <n v="0"/>
    <n v="0"/>
    <n v="63"/>
    <n v="10"/>
    <n v="20"/>
    <n v="8"/>
    <n v="0"/>
    <n v="0"/>
    <n v="0"/>
    <n v="0"/>
    <n v="0"/>
    <x v="40"/>
    <n v="0"/>
    <n v="1"/>
    <n v="1"/>
    <n v="30"/>
    <n v="101"/>
  </r>
  <r>
    <x v="11"/>
    <s v="CSK"/>
    <s v="KXIP"/>
    <n v="2"/>
    <x v="2"/>
    <x v="23"/>
    <x v="1"/>
    <s v="Catch"/>
    <m/>
    <s v="Ravindra Jadeja"/>
    <n v="30"/>
    <n v="19"/>
    <n v="157.88999999999999"/>
    <n v="1"/>
    <n v="2"/>
    <n v="0"/>
    <n v="0"/>
    <n v="0"/>
    <n v="0"/>
    <n v="0"/>
    <n v="0"/>
    <n v="0"/>
    <n v="0"/>
    <n v="0"/>
    <n v="30"/>
    <n v="10"/>
    <n v="10"/>
    <n v="4"/>
    <n v="0"/>
    <n v="0"/>
    <n v="0"/>
    <n v="0"/>
    <n v="0"/>
    <x v="75"/>
    <n v="0"/>
    <n v="1"/>
    <n v="0"/>
    <n v="5"/>
    <n v="54"/>
  </r>
  <r>
    <x v="11"/>
    <s v="CSK"/>
    <s v="KXIP"/>
    <n v="2"/>
    <x v="2"/>
    <x v="96"/>
    <x v="1"/>
    <s v="LBW"/>
    <s v="Imran Tahir"/>
    <m/>
    <n v="0"/>
    <n v="1"/>
    <n v="0"/>
    <n v="0"/>
    <n v="0"/>
    <n v="0"/>
    <n v="0"/>
    <n v="0"/>
    <n v="0"/>
    <n v="0"/>
    <n v="0"/>
    <n v="0"/>
    <n v="0"/>
    <n v="0"/>
    <n v="0"/>
    <n v="0"/>
    <n v="0"/>
    <n v="-5"/>
    <n v="0"/>
    <n v="0"/>
    <n v="0"/>
    <n v="0"/>
    <n v="0"/>
    <x v="7"/>
    <n v="0"/>
    <n v="1"/>
    <n v="0"/>
    <n v="5"/>
    <n v="-5"/>
  </r>
  <r>
    <x v="11"/>
    <s v="CSK"/>
    <s v="KXIP"/>
    <n v="2"/>
    <x v="2"/>
    <x v="25"/>
    <x v="1"/>
    <s v="Catch"/>
    <m/>
    <s v="Ravindra Jadeja"/>
    <n v="29"/>
    <n v="17"/>
    <n v="170.58"/>
    <n v="2"/>
    <n v="1"/>
    <n v="0"/>
    <n v="0"/>
    <n v="0"/>
    <n v="0"/>
    <n v="0"/>
    <n v="0"/>
    <n v="0"/>
    <n v="0"/>
    <n v="0"/>
    <n v="29"/>
    <n v="10"/>
    <n v="10"/>
    <n v="2"/>
    <n v="0"/>
    <n v="0"/>
    <n v="0"/>
    <n v="0"/>
    <n v="0"/>
    <x v="76"/>
    <n v="0"/>
    <n v="1"/>
    <n v="0"/>
    <n v="5"/>
    <n v="51"/>
  </r>
  <r>
    <x v="12"/>
    <s v="DD"/>
    <s v="KKR"/>
    <n v="1"/>
    <x v="3"/>
    <x v="40"/>
    <x v="1"/>
    <s v="Bowled"/>
    <s v="Shivam Mav"/>
    <m/>
    <n v="8"/>
    <n v="7"/>
    <n v="114.28"/>
    <n v="1"/>
    <n v="0"/>
    <n v="0"/>
    <n v="0"/>
    <n v="0"/>
    <n v="0"/>
    <n v="0"/>
    <n v="1"/>
    <n v="0"/>
    <n v="0"/>
    <n v="0"/>
    <n v="8"/>
    <n v="0"/>
    <n v="0"/>
    <n v="0"/>
    <n v="0"/>
    <n v="0"/>
    <n v="0"/>
    <n v="0"/>
    <n v="10"/>
    <x v="8"/>
    <n v="0"/>
    <n v="0"/>
    <n v="0"/>
    <n v="5"/>
    <n v="18"/>
  </r>
  <r>
    <x v="12"/>
    <s v="DD"/>
    <s v="KKR"/>
    <n v="1"/>
    <x v="3"/>
    <x v="97"/>
    <x v="1"/>
    <s v="Stump"/>
    <s v="Piyush Chawla"/>
    <s v="Dinesh Karthik"/>
    <n v="1"/>
    <n v="3"/>
    <n v="33.33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0"/>
    <x v="9"/>
    <n v="0"/>
    <n v="0"/>
    <n v="0"/>
    <n v="5"/>
    <n v="11"/>
  </r>
  <r>
    <x v="12"/>
    <s v="DD"/>
    <s v="KKR"/>
    <n v="1"/>
    <x v="3"/>
    <x v="41"/>
    <x v="1"/>
    <s v="Catch"/>
    <m/>
    <s v="Nitish Rana"/>
    <n v="4"/>
    <n v="3"/>
    <n v="133.33000000000001"/>
    <n v="1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x v="2"/>
    <n v="0"/>
    <n v="0"/>
    <n v="0"/>
    <n v="5"/>
    <n v="4"/>
  </r>
  <r>
    <x v="12"/>
    <s v="DD"/>
    <s v="KKR"/>
    <n v="1"/>
    <x v="3"/>
    <x v="43"/>
    <x v="2"/>
    <s v="Catch"/>
    <m/>
    <s v="Piyush Chawla"/>
    <n v="43"/>
    <n v="26"/>
    <n v="165.38"/>
    <n v="7"/>
    <n v="1"/>
    <n v="0"/>
    <n v="0"/>
    <n v="0"/>
    <n v="0"/>
    <n v="0"/>
    <n v="1"/>
    <n v="0"/>
    <n v="0"/>
    <n v="0"/>
    <n v="43"/>
    <n v="10"/>
    <n v="10"/>
    <n v="2"/>
    <n v="0"/>
    <n v="0"/>
    <n v="0"/>
    <n v="0"/>
    <n v="10"/>
    <x v="14"/>
    <n v="0"/>
    <n v="0"/>
    <n v="0"/>
    <n v="5"/>
    <n v="75"/>
  </r>
  <r>
    <x v="12"/>
    <s v="DD"/>
    <s v="KKR"/>
    <n v="1"/>
    <x v="3"/>
    <x v="91"/>
    <x v="0"/>
    <s v="Catch"/>
    <m/>
    <s v="Robin Uthappa"/>
    <n v="47"/>
    <n v="22"/>
    <n v="213.63"/>
    <n v="3"/>
    <n v="4"/>
    <n v="0"/>
    <n v="0"/>
    <n v="0"/>
    <n v="0"/>
    <n v="0"/>
    <n v="2"/>
    <n v="0"/>
    <n v="0"/>
    <n v="0"/>
    <n v="47"/>
    <n v="15"/>
    <n v="10"/>
    <n v="8"/>
    <n v="0"/>
    <n v="0"/>
    <n v="0"/>
    <n v="0"/>
    <n v="20"/>
    <x v="77"/>
    <n v="0"/>
    <n v="0"/>
    <n v="0"/>
    <n v="5"/>
    <n v="100"/>
  </r>
  <r>
    <x v="12"/>
    <s v="DD"/>
    <s v="KKR"/>
    <n v="1"/>
    <x v="3"/>
    <x v="38"/>
    <x v="0"/>
    <m/>
    <m/>
    <m/>
    <n v="1"/>
    <n v="2"/>
    <n v="50"/>
    <n v="0"/>
    <n v="0"/>
    <n v="3"/>
    <n v="18"/>
    <n v="3"/>
    <n v="6"/>
    <n v="10"/>
    <n v="0"/>
    <n v="0"/>
    <n v="0"/>
    <n v="0"/>
    <n v="1"/>
    <n v="0"/>
    <n v="0"/>
    <n v="0"/>
    <n v="60"/>
    <n v="10"/>
    <n v="20"/>
    <n v="10"/>
    <n v="0"/>
    <x v="9"/>
    <n v="100"/>
    <n v="0"/>
    <n v="0"/>
    <n v="5"/>
    <n v="101"/>
  </r>
  <r>
    <x v="12"/>
    <s v="DD"/>
    <s v="KKR"/>
    <n v="1"/>
    <x v="3"/>
    <x v="42"/>
    <x v="0"/>
    <m/>
    <m/>
    <m/>
    <n v="2"/>
    <n v="4"/>
    <n v="50"/>
    <n v="0"/>
    <n v="0"/>
    <n v="1"/>
    <n v="12"/>
    <n v="0"/>
    <n v="12"/>
    <n v="2"/>
    <n v="0"/>
    <n v="0"/>
    <n v="0"/>
    <n v="0"/>
    <n v="2"/>
    <n v="0"/>
    <n v="0"/>
    <n v="0"/>
    <n v="0"/>
    <n v="-15"/>
    <n v="0"/>
    <n v="2"/>
    <n v="0"/>
    <x v="5"/>
    <n v="-13"/>
    <n v="0"/>
    <n v="0"/>
    <n v="5"/>
    <n v="-11"/>
  </r>
  <r>
    <x v="12"/>
    <s v="DD"/>
    <s v="KKR"/>
    <n v="1"/>
    <x v="3"/>
    <x v="36"/>
    <x v="0"/>
    <m/>
    <m/>
    <m/>
    <n v="2"/>
    <n v="3"/>
    <n v="66"/>
    <n v="0"/>
    <n v="0"/>
    <n v="4"/>
    <n v="41"/>
    <n v="2"/>
    <n v="10.25"/>
    <n v="11"/>
    <n v="1"/>
    <n v="0"/>
    <n v="0"/>
    <n v="0"/>
    <n v="2"/>
    <n v="0"/>
    <n v="0"/>
    <n v="0"/>
    <n v="40"/>
    <n v="-10"/>
    <n v="10"/>
    <n v="11"/>
    <n v="10"/>
    <x v="5"/>
    <n v="51"/>
    <n v="0"/>
    <n v="0"/>
    <n v="5"/>
    <n v="63"/>
  </r>
  <r>
    <x v="12"/>
    <s v="DD"/>
    <s v="KKR"/>
    <n v="1"/>
    <x v="3"/>
    <x v="34"/>
    <x v="3"/>
    <m/>
    <m/>
    <m/>
    <n v="7"/>
    <n v="6"/>
    <n v="116"/>
    <n v="1"/>
    <n v="0"/>
    <n v="4"/>
    <n v="53"/>
    <n v="1"/>
    <n v="13.25"/>
    <n v="5"/>
    <n v="0"/>
    <n v="0"/>
    <n v="0"/>
    <n v="0"/>
    <n v="7"/>
    <n v="0"/>
    <n v="0"/>
    <n v="0"/>
    <n v="20"/>
    <n v="-15"/>
    <n v="0"/>
    <n v="5"/>
    <n v="0"/>
    <x v="11"/>
    <n v="10"/>
    <n v="0"/>
    <n v="0"/>
    <n v="5"/>
    <n v="17"/>
  </r>
  <r>
    <x v="12"/>
    <s v="DD"/>
    <s v="KKR"/>
    <n v="1"/>
    <x v="3"/>
    <x v="92"/>
    <x v="3"/>
    <m/>
    <m/>
    <m/>
    <n v="6"/>
    <n v="8"/>
    <n v="75"/>
    <n v="0"/>
    <n v="0"/>
    <n v="4"/>
    <n v="43"/>
    <n v="1"/>
    <n v="10.75"/>
    <n v="7"/>
    <n v="0"/>
    <n v="0"/>
    <n v="0"/>
    <n v="0"/>
    <n v="6"/>
    <n v="0"/>
    <n v="0"/>
    <n v="0"/>
    <n v="20"/>
    <n v="-10"/>
    <n v="0"/>
    <n v="7"/>
    <n v="0"/>
    <x v="28"/>
    <n v="17"/>
    <n v="0"/>
    <n v="0"/>
    <n v="5"/>
    <n v="23"/>
  </r>
  <r>
    <x v="12"/>
    <s v="DD"/>
    <s v="KKR"/>
    <n v="1"/>
    <x v="3"/>
    <x v="33"/>
    <x v="3"/>
    <m/>
    <m/>
    <m/>
    <n v="0"/>
    <n v="2"/>
    <n v="0"/>
    <n v="0"/>
    <n v="0"/>
    <n v="4"/>
    <n v="29"/>
    <n v="2"/>
    <n v="7.25"/>
    <n v="13"/>
    <n v="1"/>
    <n v="0"/>
    <n v="0"/>
    <n v="1"/>
    <n v="0"/>
    <n v="0"/>
    <n v="0"/>
    <n v="0"/>
    <n v="40"/>
    <n v="10"/>
    <n v="10"/>
    <n v="33"/>
    <n v="10"/>
    <x v="10"/>
    <n v="93"/>
    <n v="0"/>
    <n v="0"/>
    <n v="5"/>
    <n v="103"/>
  </r>
  <r>
    <x v="12"/>
    <s v="DD"/>
    <s v="KKR"/>
    <n v="1"/>
    <x v="4"/>
    <x v="53"/>
    <x v="3"/>
    <s v="Catch"/>
    <m/>
    <s v="Rishabh Pant"/>
    <n v="0"/>
    <n v="3"/>
    <n v="0"/>
    <n v="0"/>
    <n v="0"/>
    <n v="2"/>
    <n v="16"/>
    <n v="1"/>
    <n v="8"/>
    <n v="5"/>
    <n v="1"/>
    <n v="0"/>
    <n v="0"/>
    <n v="0"/>
    <n v="0"/>
    <n v="0"/>
    <n v="0"/>
    <n v="0"/>
    <n v="20"/>
    <n v="5"/>
    <n v="0"/>
    <n v="5"/>
    <n v="10"/>
    <x v="10"/>
    <n v="30"/>
    <n v="1"/>
    <n v="0"/>
    <n v="5"/>
    <n v="40"/>
  </r>
  <r>
    <x v="12"/>
    <s v="DD"/>
    <s v="KKR"/>
    <n v="1"/>
    <x v="4"/>
    <x v="50"/>
    <x v="0"/>
    <s v="Bowled"/>
    <s v="Trent Boul"/>
    <m/>
    <n v="41"/>
    <n v="12"/>
    <n v="341"/>
    <n v="0"/>
    <n v="6"/>
    <n v="2"/>
    <n v="25"/>
    <n v="1"/>
    <n v="12.5"/>
    <n v="5"/>
    <n v="2"/>
    <n v="0"/>
    <n v="0"/>
    <n v="0"/>
    <n v="41"/>
    <n v="15"/>
    <n v="10"/>
    <n v="12"/>
    <n v="20"/>
    <n v="-15"/>
    <n v="0"/>
    <n v="5"/>
    <n v="20"/>
    <x v="78"/>
    <n v="10"/>
    <n v="1"/>
    <n v="0"/>
    <n v="5"/>
    <n v="108"/>
  </r>
  <r>
    <x v="12"/>
    <s v="DD"/>
    <s v="KKR"/>
    <n v="1"/>
    <x v="4"/>
    <x v="99"/>
    <x v="0"/>
    <s v="Not Out"/>
    <m/>
    <m/>
    <n v="0"/>
    <n v="0"/>
    <n v="0"/>
    <n v="0"/>
    <n v="0"/>
    <n v="2"/>
    <n v="14"/>
    <n v="1"/>
    <n v="7"/>
    <n v="6"/>
    <n v="0"/>
    <n v="0"/>
    <n v="0"/>
    <n v="0"/>
    <n v="0"/>
    <n v="0"/>
    <n v="0"/>
    <n v="0"/>
    <n v="20"/>
    <n v="10"/>
    <n v="0"/>
    <n v="6"/>
    <n v="0"/>
    <x v="10"/>
    <n v="36"/>
    <n v="1"/>
    <n v="0"/>
    <n v="5"/>
    <n v="36"/>
  </r>
  <r>
    <x v="12"/>
    <s v="DD"/>
    <s v="KKR"/>
    <n v="1"/>
    <x v="4"/>
    <x v="44"/>
    <x v="0"/>
    <s v="Catch"/>
    <m/>
    <s v="Glenn Maxwell"/>
    <n v="1"/>
    <n v="4"/>
    <n v="25"/>
    <n v="0"/>
    <n v="0"/>
    <n v="3"/>
    <n v="18"/>
    <n v="3"/>
    <n v="6"/>
    <n v="6"/>
    <n v="0"/>
    <n v="0"/>
    <n v="0"/>
    <n v="0"/>
    <n v="1"/>
    <n v="0"/>
    <n v="0"/>
    <n v="0"/>
    <n v="60"/>
    <n v="10"/>
    <n v="20"/>
    <n v="6"/>
    <n v="0"/>
    <x v="9"/>
    <n v="96"/>
    <n v="1"/>
    <n v="0"/>
    <n v="5"/>
    <n v="97"/>
  </r>
  <r>
    <x v="12"/>
    <s v="DD"/>
    <s v="KKR"/>
    <n v="1"/>
    <x v="4"/>
    <x v="90"/>
    <x v="3"/>
    <s v="Catch"/>
    <m/>
    <s v="Glenn Maxwell"/>
    <n v="2"/>
    <n v="3"/>
    <n v="66"/>
    <n v="0"/>
    <n v="0"/>
    <n v="2"/>
    <n v="21"/>
    <n v="1"/>
    <n v="10.5"/>
    <n v="4"/>
    <n v="0"/>
    <n v="0"/>
    <n v="0"/>
    <n v="0"/>
    <n v="2"/>
    <n v="0"/>
    <n v="0"/>
    <n v="0"/>
    <n v="20"/>
    <n v="-10"/>
    <n v="0"/>
    <n v="4"/>
    <n v="0"/>
    <x v="5"/>
    <n v="14"/>
    <n v="1"/>
    <n v="0"/>
    <n v="5"/>
    <n v="16"/>
  </r>
  <r>
    <x v="12"/>
    <s v="DD"/>
    <s v="KKR"/>
    <n v="1"/>
    <x v="4"/>
    <x v="52"/>
    <x v="3"/>
    <m/>
    <m/>
    <m/>
    <n v="0"/>
    <n v="0"/>
    <n v="0"/>
    <n v="0"/>
    <n v="0"/>
    <n v="3.2"/>
    <n v="32"/>
    <n v="3"/>
    <n v="9.6"/>
    <n v="6"/>
    <n v="0"/>
    <n v="0"/>
    <n v="0"/>
    <n v="0"/>
    <n v="0"/>
    <n v="0"/>
    <n v="0"/>
    <n v="0"/>
    <n v="60"/>
    <n v="5"/>
    <n v="20"/>
    <n v="6"/>
    <n v="0"/>
    <x v="10"/>
    <n v="91"/>
    <n v="1"/>
    <n v="0"/>
    <n v="5"/>
    <n v="91"/>
  </r>
  <r>
    <x v="12"/>
    <s v="DD"/>
    <s v="KKR"/>
    <n v="2"/>
    <x v="4"/>
    <x v="45"/>
    <x v="1"/>
    <s v="Catch"/>
    <m/>
    <s v="Jason Roy"/>
    <n v="31"/>
    <n v="29"/>
    <n v="106.89"/>
    <n v="4"/>
    <n v="1"/>
    <n v="0"/>
    <n v="0"/>
    <n v="0"/>
    <n v="0"/>
    <n v="0"/>
    <n v="0"/>
    <n v="0"/>
    <n v="0"/>
    <n v="0"/>
    <n v="31"/>
    <n v="5"/>
    <n v="10"/>
    <n v="2"/>
    <n v="0"/>
    <n v="0"/>
    <n v="0"/>
    <n v="0"/>
    <n v="0"/>
    <x v="79"/>
    <n v="0"/>
    <n v="1"/>
    <n v="0"/>
    <n v="5"/>
    <n v="48"/>
  </r>
  <r>
    <x v="12"/>
    <s v="DD"/>
    <s v="KKR"/>
    <n v="2"/>
    <x v="4"/>
    <x v="46"/>
    <x v="2"/>
    <s v="Catch"/>
    <m/>
    <s v="Shahbaz Nadee"/>
    <n v="35"/>
    <n v="19"/>
    <n v="184.21"/>
    <n v="2"/>
    <n v="3"/>
    <n v="0"/>
    <n v="0"/>
    <n v="0"/>
    <n v="0"/>
    <n v="0"/>
    <n v="1"/>
    <n v="0"/>
    <n v="0"/>
    <n v="0"/>
    <n v="35"/>
    <n v="10"/>
    <n v="10"/>
    <n v="6"/>
    <n v="0"/>
    <n v="0"/>
    <n v="0"/>
    <n v="0"/>
    <n v="10"/>
    <x v="48"/>
    <n v="0"/>
    <n v="1"/>
    <n v="0"/>
    <n v="5"/>
    <n v="71"/>
  </r>
  <r>
    <x v="12"/>
    <s v="DD"/>
    <s v="KKR"/>
    <n v="2"/>
    <x v="4"/>
    <x v="47"/>
    <x v="0"/>
    <s v="Catch"/>
    <m/>
    <s v="Gautam Gambhir"/>
    <n v="59"/>
    <n v="35"/>
    <n v="168.57"/>
    <n v="5"/>
    <n v="4"/>
    <n v="0"/>
    <n v="0"/>
    <n v="0"/>
    <n v="0"/>
    <n v="0"/>
    <n v="1"/>
    <n v="0"/>
    <n v="0"/>
    <n v="0"/>
    <n v="59"/>
    <n v="10"/>
    <n v="20"/>
    <n v="8"/>
    <n v="0"/>
    <n v="0"/>
    <n v="0"/>
    <n v="0"/>
    <n v="10"/>
    <x v="80"/>
    <n v="0"/>
    <n v="1"/>
    <n v="1"/>
    <n v="30"/>
    <n v="107"/>
  </r>
  <r>
    <x v="12"/>
    <s v="DD"/>
    <s v="KKR"/>
    <n v="2"/>
    <x v="4"/>
    <x v="48"/>
    <x v="2"/>
    <s v="Catch"/>
    <m/>
    <s v="Trent Boult"/>
    <n v="19"/>
    <n v="10"/>
    <n v="190"/>
    <n v="2"/>
    <n v="1"/>
    <n v="0"/>
    <n v="0"/>
    <n v="0"/>
    <n v="0"/>
    <n v="0"/>
    <n v="0"/>
    <n v="1"/>
    <n v="0"/>
    <n v="0"/>
    <n v="19"/>
    <n v="10"/>
    <n v="0"/>
    <n v="2"/>
    <n v="0"/>
    <n v="0"/>
    <n v="0"/>
    <n v="0"/>
    <n v="15"/>
    <x v="43"/>
    <n v="0"/>
    <n v="1"/>
    <n v="0"/>
    <n v="5"/>
    <n v="46"/>
  </r>
  <r>
    <x v="12"/>
    <s v="DD"/>
    <s v="KKR"/>
    <n v="2"/>
    <x v="4"/>
    <x v="100"/>
    <x v="1"/>
    <s v="Catch"/>
    <m/>
    <s v="Chris Morris"/>
    <n v="6"/>
    <n v="5"/>
    <n v="120"/>
    <n v="1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x v="28"/>
    <n v="0"/>
    <n v="1"/>
    <n v="0"/>
    <n v="5"/>
    <n v="6"/>
  </r>
  <r>
    <x v="13"/>
    <s v="MI"/>
    <s v="RCB"/>
    <n v="1"/>
    <x v="1"/>
    <x v="19"/>
    <x v="1"/>
    <s v="Bowled"/>
    <s v="Umesh Yada"/>
    <m/>
    <n v="0"/>
    <n v="1"/>
    <n v="0"/>
    <n v="0"/>
    <n v="0"/>
    <n v="0"/>
    <n v="0"/>
    <n v="0"/>
    <n v="0"/>
    <n v="0"/>
    <n v="1"/>
    <n v="0"/>
    <n v="0"/>
    <n v="0"/>
    <n v="0"/>
    <n v="0"/>
    <n v="0"/>
    <n v="-5"/>
    <n v="0"/>
    <n v="0"/>
    <n v="0"/>
    <n v="0"/>
    <n v="10"/>
    <x v="7"/>
    <n v="0"/>
    <n v="1"/>
    <n v="0"/>
    <n v="5"/>
    <n v="5"/>
  </r>
  <r>
    <x v="13"/>
    <s v="MI"/>
    <s v="RCB"/>
    <n v="1"/>
    <x v="1"/>
    <x v="17"/>
    <x v="1"/>
    <s v="Catch"/>
    <m/>
    <s v="Quinton de Kock"/>
    <n v="65"/>
    <n v="42"/>
    <n v="154.76"/>
    <n v="6"/>
    <n v="5"/>
    <n v="0"/>
    <n v="0"/>
    <n v="0"/>
    <n v="0"/>
    <n v="0"/>
    <n v="0"/>
    <n v="0"/>
    <n v="0"/>
    <n v="0"/>
    <n v="65"/>
    <n v="10"/>
    <n v="20"/>
    <n v="10"/>
    <n v="0"/>
    <n v="0"/>
    <n v="0"/>
    <n v="0"/>
    <n v="0"/>
    <x v="81"/>
    <n v="0"/>
    <n v="1"/>
    <n v="0"/>
    <n v="5"/>
    <n v="105"/>
  </r>
  <r>
    <x v="13"/>
    <s v="MI"/>
    <s v="RCB"/>
    <n v="1"/>
    <x v="1"/>
    <x v="18"/>
    <x v="2"/>
    <s v="Bowled"/>
    <s v="Umesh Yada"/>
    <m/>
    <n v="0"/>
    <n v="1"/>
    <n v="0"/>
    <n v="0"/>
    <n v="0"/>
    <n v="0"/>
    <n v="0"/>
    <n v="0"/>
    <n v="0"/>
    <n v="0"/>
    <n v="0"/>
    <n v="1"/>
    <n v="0"/>
    <n v="0"/>
    <n v="0"/>
    <n v="0"/>
    <n v="0"/>
    <n v="-5"/>
    <n v="0"/>
    <n v="0"/>
    <n v="0"/>
    <n v="0"/>
    <n v="15"/>
    <x v="7"/>
    <n v="0"/>
    <n v="1"/>
    <n v="0"/>
    <n v="5"/>
    <n v="10"/>
  </r>
  <r>
    <x v="13"/>
    <s v="MI"/>
    <s v="RCB"/>
    <n v="1"/>
    <x v="1"/>
    <x v="16"/>
    <x v="1"/>
    <s v="Catch"/>
    <m/>
    <s v="Chris Woakes"/>
    <n v="94"/>
    <n v="52"/>
    <n v="180.76"/>
    <n v="10"/>
    <n v="5"/>
    <n v="0"/>
    <n v="0"/>
    <n v="0"/>
    <n v="0"/>
    <n v="0"/>
    <n v="1"/>
    <n v="0"/>
    <n v="0"/>
    <n v="0"/>
    <n v="94"/>
    <n v="10"/>
    <n v="30"/>
    <n v="10"/>
    <n v="0"/>
    <n v="0"/>
    <n v="0"/>
    <n v="0"/>
    <n v="10"/>
    <x v="82"/>
    <n v="0"/>
    <n v="1"/>
    <n v="1"/>
    <n v="30"/>
    <n v="154"/>
  </r>
  <r>
    <x v="13"/>
    <s v="MI"/>
    <s v="RCB"/>
    <n v="1"/>
    <x v="1"/>
    <x v="20"/>
    <x v="0"/>
    <m/>
    <m/>
    <m/>
    <n v="15"/>
    <n v="12"/>
    <n v="125"/>
    <n v="1"/>
    <n v="1"/>
    <n v="4"/>
    <n v="28"/>
    <n v="3"/>
    <n v="7"/>
    <n v="9"/>
    <n v="1"/>
    <n v="0"/>
    <n v="0"/>
    <n v="0"/>
    <n v="15"/>
    <n v="5"/>
    <n v="0"/>
    <n v="2"/>
    <n v="60"/>
    <n v="10"/>
    <n v="20"/>
    <n v="9"/>
    <n v="10"/>
    <x v="29"/>
    <n v="99"/>
    <n v="1"/>
    <n v="0"/>
    <n v="5"/>
    <n v="131"/>
  </r>
  <r>
    <x v="13"/>
    <s v="MI"/>
    <s v="RCB"/>
    <n v="1"/>
    <x v="1"/>
    <x v="21"/>
    <x v="0"/>
    <s v="Catch"/>
    <m/>
    <s v="AB de Villiers"/>
    <n v="5"/>
    <n v="7"/>
    <n v="71.42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x v="4"/>
    <n v="0"/>
    <n v="1"/>
    <n v="0"/>
    <n v="5"/>
    <n v="5"/>
  </r>
  <r>
    <x v="13"/>
    <s v="MI"/>
    <s v="RCB"/>
    <n v="1"/>
    <x v="1"/>
    <x v="14"/>
    <x v="0"/>
    <m/>
    <m/>
    <m/>
    <n v="17"/>
    <n v="5"/>
    <n v="340"/>
    <n v="1"/>
    <n v="2"/>
    <n v="1"/>
    <n v="4"/>
    <n v="0"/>
    <n v="4"/>
    <n v="2"/>
    <n v="1"/>
    <n v="0"/>
    <n v="0"/>
    <n v="0"/>
    <n v="17"/>
    <n v="15"/>
    <n v="0"/>
    <n v="4"/>
    <n v="0"/>
    <n v="15"/>
    <n v="0"/>
    <n v="2"/>
    <n v="10"/>
    <x v="83"/>
    <n v="17"/>
    <n v="1"/>
    <n v="0"/>
    <n v="5"/>
    <n v="63"/>
  </r>
  <r>
    <x v="13"/>
    <s v="MI"/>
    <s v="RCB"/>
    <n v="1"/>
    <x v="1"/>
    <x v="11"/>
    <x v="3"/>
    <m/>
    <m/>
    <m/>
    <n v="0"/>
    <n v="0"/>
    <n v="0"/>
    <n v="0"/>
    <n v="0"/>
    <n v="3"/>
    <n v="24"/>
    <n v="2"/>
    <n v="8"/>
    <n v="4"/>
    <n v="0"/>
    <n v="0"/>
    <n v="0"/>
    <n v="0"/>
    <n v="0"/>
    <n v="0"/>
    <n v="0"/>
    <n v="0"/>
    <n v="40"/>
    <n v="5"/>
    <n v="10"/>
    <n v="4"/>
    <n v="0"/>
    <x v="10"/>
    <n v="59"/>
    <n v="1"/>
    <n v="0"/>
    <n v="5"/>
    <n v="59"/>
  </r>
  <r>
    <x v="13"/>
    <s v="MI"/>
    <s v="RCB"/>
    <m/>
    <x v="1"/>
    <x v="15"/>
    <x v="3"/>
    <m/>
    <m/>
    <m/>
    <n v="0"/>
    <n v="0"/>
    <n v="0"/>
    <n v="0"/>
    <n v="0"/>
    <n v="4"/>
    <n v="25"/>
    <n v="1"/>
    <n v="6.25"/>
    <n v="9"/>
    <n v="0"/>
    <n v="0"/>
    <n v="0"/>
    <n v="0"/>
    <n v="0"/>
    <n v="0"/>
    <n v="0"/>
    <n v="0"/>
    <n v="20"/>
    <n v="10"/>
    <n v="0"/>
    <n v="9"/>
    <n v="0"/>
    <x v="10"/>
    <n v="39"/>
    <n v="1"/>
    <n v="0"/>
    <n v="5"/>
    <n v="39"/>
  </r>
  <r>
    <x v="13"/>
    <s v="MI"/>
    <s v="RCB"/>
    <m/>
    <x v="1"/>
    <x v="13"/>
    <x v="3"/>
    <m/>
    <m/>
    <m/>
    <n v="0"/>
    <n v="0"/>
    <n v="0"/>
    <n v="0"/>
    <n v="0"/>
    <n v="4"/>
    <n v="28"/>
    <n v="2"/>
    <n v="7"/>
    <n v="12"/>
    <n v="0"/>
    <n v="0"/>
    <n v="0"/>
    <n v="0"/>
    <n v="0"/>
    <n v="0"/>
    <n v="0"/>
    <n v="0"/>
    <n v="40"/>
    <n v="10"/>
    <n v="10"/>
    <n v="12"/>
    <n v="0"/>
    <x v="10"/>
    <n v="72"/>
    <n v="1"/>
    <n v="0"/>
    <n v="5"/>
    <n v="72"/>
  </r>
  <r>
    <x v="13"/>
    <s v="MI"/>
    <s v="RCB"/>
    <m/>
    <x v="1"/>
    <x v="12"/>
    <x v="3"/>
    <m/>
    <m/>
    <m/>
    <n v="0"/>
    <n v="0"/>
    <n v="0"/>
    <n v="0"/>
    <n v="0"/>
    <n v="4"/>
    <n v="55"/>
    <n v="0"/>
    <n v="13.75"/>
    <n v="3"/>
    <n v="0"/>
    <n v="0"/>
    <n v="0"/>
    <n v="0"/>
    <n v="0"/>
    <n v="0"/>
    <n v="0"/>
    <n v="0"/>
    <n v="0"/>
    <n v="-15"/>
    <n v="0"/>
    <n v="3"/>
    <n v="0"/>
    <x v="10"/>
    <n v="-12"/>
    <n v="1"/>
    <n v="0"/>
    <n v="5"/>
    <n v="-12"/>
  </r>
  <r>
    <x v="13"/>
    <s v="MI"/>
    <s v="RCB"/>
    <n v="1"/>
    <x v="5"/>
    <x v="58"/>
    <x v="3"/>
    <s v="Catch"/>
    <m/>
    <s v="Rohit Sharma"/>
    <n v="1"/>
    <n v="2"/>
    <n v="50"/>
    <n v="0"/>
    <n v="0"/>
    <n v="4"/>
    <n v="36"/>
    <n v="2"/>
    <n v="9"/>
    <n v="10"/>
    <n v="0"/>
    <n v="0"/>
    <n v="0"/>
    <n v="0"/>
    <n v="1"/>
    <n v="0"/>
    <n v="0"/>
    <n v="0"/>
    <n v="40"/>
    <n v="5"/>
    <n v="10"/>
    <n v="10"/>
    <n v="0"/>
    <x v="9"/>
    <n v="65"/>
    <n v="0"/>
    <n v="0"/>
    <n v="5"/>
    <n v="66"/>
  </r>
  <r>
    <x v="13"/>
    <s v="MI"/>
    <s v="RCB"/>
    <n v="1"/>
    <x v="5"/>
    <x v="56"/>
    <x v="0"/>
    <s v="Catch"/>
    <m/>
    <s v="Krunal Pandya"/>
    <n v="11"/>
    <n v="11"/>
    <n v="100"/>
    <n v="0"/>
    <n v="1"/>
    <n v="3"/>
    <n v="31"/>
    <n v="1"/>
    <n v="10.33"/>
    <n v="9"/>
    <n v="1"/>
    <n v="0"/>
    <n v="0"/>
    <n v="0"/>
    <n v="11"/>
    <n v="5"/>
    <n v="0"/>
    <n v="2"/>
    <n v="20"/>
    <n v="-10"/>
    <n v="0"/>
    <n v="9"/>
    <n v="10"/>
    <x v="23"/>
    <n v="19"/>
    <n v="0"/>
    <n v="0"/>
    <n v="5"/>
    <n v="47"/>
  </r>
  <r>
    <x v="13"/>
    <s v="MI"/>
    <s v="RCB"/>
    <n v="1"/>
    <x v="5"/>
    <x v="57"/>
    <x v="0"/>
    <s v="Catch"/>
    <m/>
    <s v="Suryakumar Yadav"/>
    <n v="7"/>
    <n v="8"/>
    <n v="87"/>
    <n v="1"/>
    <n v="0"/>
    <n v="2"/>
    <n v="32"/>
    <n v="0"/>
    <n v="16"/>
    <n v="2"/>
    <n v="0"/>
    <n v="0"/>
    <n v="0"/>
    <n v="0"/>
    <n v="7"/>
    <n v="0"/>
    <n v="0"/>
    <n v="0"/>
    <n v="0"/>
    <n v="-15"/>
    <n v="0"/>
    <n v="2"/>
    <n v="0"/>
    <x v="11"/>
    <n v="-13"/>
    <n v="0"/>
    <n v="0"/>
    <n v="5"/>
    <n v="-6"/>
  </r>
  <r>
    <x v="13"/>
    <s v="MI"/>
    <s v="RCB"/>
    <n v="1"/>
    <x v="5"/>
    <x v="105"/>
    <x v="3"/>
    <s v="Not Out"/>
    <m/>
    <m/>
    <n v="8"/>
    <n v="3"/>
    <n v="266"/>
    <n v="0"/>
    <n v="1"/>
    <n v="4"/>
    <n v="34"/>
    <n v="0"/>
    <n v="8.5"/>
    <n v="11"/>
    <n v="0"/>
    <n v="0"/>
    <n v="0"/>
    <n v="0"/>
    <n v="8"/>
    <n v="0"/>
    <n v="0"/>
    <n v="2"/>
    <n v="0"/>
    <n v="5"/>
    <n v="0"/>
    <n v="11"/>
    <n v="0"/>
    <x v="84"/>
    <n v="16"/>
    <n v="0"/>
    <n v="0"/>
    <n v="5"/>
    <n v="26"/>
  </r>
  <r>
    <x v="13"/>
    <s v="MI"/>
    <s v="RCB"/>
    <n v="1"/>
    <x v="5"/>
    <x v="55"/>
    <x v="3"/>
    <m/>
    <m/>
    <m/>
    <n v="0"/>
    <n v="0"/>
    <n v="0"/>
    <n v="0"/>
    <n v="0"/>
    <n v="3"/>
    <n v="32"/>
    <n v="0"/>
    <n v="10.66"/>
    <n v="7"/>
    <n v="0"/>
    <n v="0"/>
    <n v="0"/>
    <n v="0"/>
    <n v="0"/>
    <n v="0"/>
    <n v="0"/>
    <n v="0"/>
    <n v="0"/>
    <n v="-10"/>
    <n v="0"/>
    <n v="7"/>
    <n v="0"/>
    <x v="10"/>
    <n v="-3"/>
    <n v="0"/>
    <n v="0"/>
    <n v="5"/>
    <n v="-3"/>
  </r>
  <r>
    <x v="13"/>
    <s v="MI"/>
    <s v="RCB"/>
    <n v="1"/>
    <x v="5"/>
    <x v="106"/>
    <x v="0"/>
    <s v="Catch"/>
    <m/>
    <s v="s"/>
    <n v="0"/>
    <n v="1"/>
    <n v="0"/>
    <n v="0"/>
    <n v="0"/>
    <n v="4"/>
    <n v="47"/>
    <n v="2"/>
    <n v="11.75"/>
    <n v="10"/>
    <n v="0"/>
    <n v="0"/>
    <n v="0"/>
    <n v="0"/>
    <n v="0"/>
    <n v="0"/>
    <n v="0"/>
    <n v="-5"/>
    <n v="40"/>
    <n v="-10"/>
    <n v="10"/>
    <n v="10"/>
    <n v="0"/>
    <x v="7"/>
    <n v="50"/>
    <n v="0"/>
    <n v="0"/>
    <n v="5"/>
    <n v="45"/>
  </r>
  <r>
    <x v="13"/>
    <s v="MI"/>
    <s v="RCB"/>
    <n v="2"/>
    <x v="5"/>
    <x v="62"/>
    <x v="1"/>
    <s v="Not Out"/>
    <m/>
    <m/>
    <n v="92"/>
    <n v="62"/>
    <n v="148.38"/>
    <n v="7"/>
    <n v="4"/>
    <n v="0"/>
    <n v="0"/>
    <n v="0"/>
    <n v="0"/>
    <n v="0"/>
    <n v="0"/>
    <n v="0"/>
    <n v="0"/>
    <n v="0"/>
    <n v="92"/>
    <n v="5"/>
    <n v="30"/>
    <n v="8"/>
    <n v="0"/>
    <n v="0"/>
    <n v="0"/>
    <n v="0"/>
    <n v="0"/>
    <x v="85"/>
    <n v="0"/>
    <n v="0"/>
    <n v="0"/>
    <n v="5"/>
    <n v="135"/>
  </r>
  <r>
    <x v="13"/>
    <s v="MI"/>
    <s v="RCB"/>
    <n v="2"/>
    <x v="5"/>
    <x v="61"/>
    <x v="2"/>
    <s v="Bowled"/>
    <s v="Mitchell McClenagha"/>
    <m/>
    <n v="19"/>
    <n v="12"/>
    <n v="158.33000000000001"/>
    <n v="2"/>
    <n v="1"/>
    <n v="0"/>
    <n v="0"/>
    <n v="0"/>
    <n v="0"/>
    <n v="0"/>
    <n v="1"/>
    <n v="0"/>
    <n v="0"/>
    <n v="0"/>
    <n v="19"/>
    <n v="10"/>
    <n v="0"/>
    <n v="2"/>
    <n v="0"/>
    <n v="0"/>
    <n v="0"/>
    <n v="0"/>
    <n v="10"/>
    <x v="43"/>
    <n v="0"/>
    <n v="0"/>
    <n v="0"/>
    <n v="5"/>
    <n v="41"/>
  </r>
  <r>
    <x v="13"/>
    <s v="MI"/>
    <s v="RCB"/>
    <n v="2"/>
    <x v="5"/>
    <x v="63"/>
    <x v="1"/>
    <s v="Catch"/>
    <m/>
    <s v="Hardik Pandya"/>
    <n v="1"/>
    <n v="2"/>
    <n v="5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0"/>
    <x v="9"/>
    <n v="0"/>
    <n v="0"/>
    <n v="0"/>
    <n v="5"/>
    <n v="11"/>
  </r>
  <r>
    <x v="13"/>
    <s v="MI"/>
    <s v="RCB"/>
    <n v="2"/>
    <x v="5"/>
    <x v="65"/>
    <x v="0"/>
    <s v="Stump"/>
    <s v="Krunal Pandya"/>
    <s v="Ishan Kishan"/>
    <n v="16"/>
    <n v="14"/>
    <n v="114.28"/>
    <n v="1"/>
    <n v="0"/>
    <n v="0"/>
    <n v="0"/>
    <n v="0"/>
    <n v="0"/>
    <n v="0"/>
    <n v="0"/>
    <n v="0"/>
    <n v="0"/>
    <n v="0"/>
    <n v="16"/>
    <n v="5"/>
    <n v="0"/>
    <n v="0"/>
    <n v="0"/>
    <n v="0"/>
    <n v="0"/>
    <n v="0"/>
    <n v="0"/>
    <x v="38"/>
    <n v="0"/>
    <n v="0"/>
    <n v="0"/>
    <n v="5"/>
    <n v="21"/>
  </r>
  <r>
    <x v="13"/>
    <s v="MI"/>
    <s v="RCB"/>
    <n v="2"/>
    <x v="5"/>
    <x v="64"/>
    <x v="1"/>
    <s v="Stump"/>
    <s v="(Aditya Tare) b Mayanke Markande"/>
    <s v="s"/>
    <n v="5"/>
    <n v="6"/>
    <n v="83.33"/>
    <n v="1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x v="4"/>
    <n v="0"/>
    <n v="0"/>
    <n v="0"/>
    <n v="5"/>
    <n v="5"/>
  </r>
  <r>
    <x v="14"/>
    <s v="RR"/>
    <s v="KKR"/>
    <n v="1"/>
    <x v="7"/>
    <x v="84"/>
    <x v="1"/>
    <s v="Stump"/>
    <s v="Nitish Rana"/>
    <s v="Dinesh Karthik"/>
    <n v="36"/>
    <n v="19"/>
    <n v="189.47"/>
    <n v="5"/>
    <n v="1"/>
    <n v="0"/>
    <n v="0"/>
    <n v="0"/>
    <n v="0"/>
    <n v="0"/>
    <n v="0"/>
    <n v="0"/>
    <n v="0"/>
    <n v="0"/>
    <n v="36"/>
    <n v="10"/>
    <n v="10"/>
    <n v="2"/>
    <n v="0"/>
    <n v="0"/>
    <n v="0"/>
    <n v="0"/>
    <n v="0"/>
    <x v="70"/>
    <n v="0"/>
    <n v="0"/>
    <n v="0"/>
    <n v="5"/>
    <n v="58"/>
  </r>
  <r>
    <x v="14"/>
    <s v="RR"/>
    <s v="KKR"/>
    <n v="1"/>
    <x v="7"/>
    <x v="83"/>
    <x v="0"/>
    <s v="Bowled"/>
    <s v="Nitish Ran"/>
    <m/>
    <n v="44"/>
    <n v="43"/>
    <n v="102.32"/>
    <n v="5"/>
    <n v="1"/>
    <n v="0"/>
    <n v="0"/>
    <n v="0"/>
    <n v="0"/>
    <n v="0"/>
    <n v="0"/>
    <n v="0"/>
    <n v="0"/>
    <n v="0"/>
    <n v="44"/>
    <n v="5"/>
    <n v="10"/>
    <n v="2"/>
    <n v="0"/>
    <n v="0"/>
    <n v="0"/>
    <n v="0"/>
    <n v="0"/>
    <x v="48"/>
    <n v="0"/>
    <n v="0"/>
    <n v="0"/>
    <n v="5"/>
    <n v="61"/>
  </r>
  <r>
    <x v="14"/>
    <s v="RR"/>
    <s v="KKR"/>
    <n v="1"/>
    <x v="7"/>
    <x v="85"/>
    <x v="2"/>
    <s v="Catch"/>
    <m/>
    <s v="Kuldeep Yadav"/>
    <n v="7"/>
    <n v="8"/>
    <n v="87.5"/>
    <n v="1"/>
    <n v="0"/>
    <n v="0"/>
    <n v="0"/>
    <n v="0"/>
    <n v="0"/>
    <n v="0"/>
    <n v="0"/>
    <n v="0"/>
    <n v="0"/>
    <n v="0"/>
    <n v="7"/>
    <n v="0"/>
    <n v="0"/>
    <n v="0"/>
    <n v="0"/>
    <n v="0"/>
    <n v="0"/>
    <n v="0"/>
    <n v="0"/>
    <x v="11"/>
    <n v="0"/>
    <n v="0"/>
    <n v="0"/>
    <n v="5"/>
    <n v="7"/>
  </r>
  <r>
    <x v="14"/>
    <s v="RR"/>
    <s v="KKR"/>
    <n v="1"/>
    <x v="7"/>
    <x v="86"/>
    <x v="1"/>
    <s v="Catch"/>
    <m/>
    <s v="Andre Russell"/>
    <n v="15"/>
    <n v="11"/>
    <n v="136.36000000000001"/>
    <n v="2"/>
    <n v="0"/>
    <n v="0"/>
    <n v="0"/>
    <n v="0"/>
    <n v="0"/>
    <n v="0"/>
    <n v="0"/>
    <n v="0"/>
    <n v="0"/>
    <n v="0"/>
    <n v="15"/>
    <n v="5"/>
    <n v="0"/>
    <n v="0"/>
    <n v="0"/>
    <n v="0"/>
    <n v="0"/>
    <n v="0"/>
    <n v="0"/>
    <x v="21"/>
    <n v="0"/>
    <n v="0"/>
    <n v="0"/>
    <n v="5"/>
    <n v="20"/>
  </r>
  <r>
    <x v="14"/>
    <s v="RR"/>
    <s v="KKR"/>
    <n v="1"/>
    <x v="7"/>
    <x v="82"/>
    <x v="0"/>
    <m/>
    <m/>
    <m/>
    <n v="14"/>
    <n v="11"/>
    <n v="127"/>
    <n v="0"/>
    <n v="1"/>
    <n v="3"/>
    <n v="25"/>
    <n v="0"/>
    <n v="8.33"/>
    <n v="4"/>
    <n v="1"/>
    <n v="0"/>
    <n v="0"/>
    <n v="0"/>
    <n v="14"/>
    <n v="5"/>
    <n v="0"/>
    <n v="2"/>
    <n v="0"/>
    <n v="5"/>
    <n v="0"/>
    <n v="4"/>
    <n v="10"/>
    <x v="38"/>
    <n v="9"/>
    <n v="0"/>
    <n v="0"/>
    <n v="5"/>
    <n v="40"/>
  </r>
  <r>
    <x v="14"/>
    <s v="RR"/>
    <s v="KKR"/>
    <n v="1"/>
    <x v="7"/>
    <x v="87"/>
    <x v="2"/>
    <s v="Not Out"/>
    <m/>
    <m/>
    <n v="24"/>
    <n v="18"/>
    <n v="133.33000000000001"/>
    <n v="2"/>
    <n v="0"/>
    <n v="0"/>
    <n v="0"/>
    <n v="0"/>
    <n v="0"/>
    <n v="0"/>
    <n v="0"/>
    <n v="0"/>
    <n v="0"/>
    <n v="0"/>
    <n v="24"/>
    <n v="5"/>
    <n v="0"/>
    <n v="0"/>
    <n v="0"/>
    <n v="0"/>
    <n v="0"/>
    <n v="0"/>
    <n v="0"/>
    <x v="19"/>
    <n v="0"/>
    <n v="0"/>
    <n v="0"/>
    <n v="5"/>
    <n v="29"/>
  </r>
  <r>
    <x v="14"/>
    <s v="RR"/>
    <s v="KKR"/>
    <n v="1"/>
    <x v="7"/>
    <x v="79"/>
    <x v="0"/>
    <m/>
    <m/>
    <m/>
    <n v="12"/>
    <n v="7"/>
    <n v="171"/>
    <n v="0"/>
    <n v="1"/>
    <n v="4"/>
    <n v="23"/>
    <n v="2"/>
    <n v="5.75"/>
    <n v="12"/>
    <n v="0"/>
    <n v="0"/>
    <n v="0"/>
    <n v="0"/>
    <n v="12"/>
    <n v="10"/>
    <n v="0"/>
    <n v="2"/>
    <n v="40"/>
    <n v="10"/>
    <n v="10"/>
    <n v="12"/>
    <n v="0"/>
    <x v="45"/>
    <n v="72"/>
    <n v="0"/>
    <n v="0"/>
    <n v="5"/>
    <n v="96"/>
  </r>
  <r>
    <x v="14"/>
    <s v="RR"/>
    <s v="KKR"/>
    <n v="1"/>
    <x v="7"/>
    <x v="81"/>
    <x v="0"/>
    <m/>
    <m/>
    <m/>
    <n v="0"/>
    <n v="1"/>
    <n v="0"/>
    <n v="0"/>
    <n v="0"/>
    <n v="3"/>
    <n v="23"/>
    <n v="0"/>
    <n v="7.66"/>
    <n v="7"/>
    <n v="0"/>
    <n v="0"/>
    <n v="0"/>
    <n v="0"/>
    <n v="0"/>
    <n v="0"/>
    <n v="0"/>
    <n v="-5"/>
    <n v="0"/>
    <n v="10"/>
    <n v="0"/>
    <n v="7"/>
    <n v="0"/>
    <x v="7"/>
    <n v="17"/>
    <n v="0"/>
    <n v="0"/>
    <n v="5"/>
    <n v="12"/>
  </r>
  <r>
    <x v="14"/>
    <s v="RR"/>
    <s v="KKR"/>
    <n v="1"/>
    <x v="7"/>
    <x v="77"/>
    <x v="3"/>
    <m/>
    <m/>
    <m/>
    <n v="3"/>
    <n v="3"/>
    <n v="100"/>
    <n v="0"/>
    <n v="0"/>
    <n v="2"/>
    <n v="20"/>
    <n v="0"/>
    <n v="10"/>
    <n v="5"/>
    <n v="0"/>
    <n v="0"/>
    <n v="0"/>
    <n v="0"/>
    <n v="3"/>
    <n v="0"/>
    <n v="0"/>
    <n v="0"/>
    <n v="0"/>
    <n v="-10"/>
    <n v="0"/>
    <n v="5"/>
    <n v="0"/>
    <x v="34"/>
    <n v="-5"/>
    <n v="0"/>
    <n v="0"/>
    <n v="5"/>
    <n v="-2"/>
  </r>
  <r>
    <x v="14"/>
    <s v="RR"/>
    <s v="KKR"/>
    <n v="1"/>
    <x v="7"/>
    <x v="78"/>
    <x v="3"/>
    <m/>
    <m/>
    <m/>
    <n v="0"/>
    <n v="0"/>
    <n v="0"/>
    <n v="0"/>
    <n v="0"/>
    <n v="3"/>
    <n v="34"/>
    <n v="0"/>
    <n v="11.33"/>
    <n v="4"/>
    <n v="0"/>
    <n v="0"/>
    <n v="1"/>
    <n v="0"/>
    <n v="0"/>
    <n v="0"/>
    <n v="0"/>
    <n v="0"/>
    <n v="0"/>
    <n v="-10"/>
    <n v="0"/>
    <n v="4"/>
    <n v="10"/>
    <x v="10"/>
    <n v="-6"/>
    <n v="0"/>
    <n v="0"/>
    <n v="5"/>
    <n v="4"/>
  </r>
  <r>
    <x v="14"/>
    <s v="RR"/>
    <s v="KKR"/>
    <m/>
    <x v="7"/>
    <x v="80"/>
    <x v="3"/>
    <m/>
    <m/>
    <m/>
    <n v="0"/>
    <n v="0"/>
    <n v="0"/>
    <n v="0"/>
    <n v="0"/>
    <n v="3.5"/>
    <n v="37"/>
    <n v="0"/>
    <n v="9.65"/>
    <n v="5"/>
    <n v="0"/>
    <n v="0"/>
    <n v="0"/>
    <n v="0"/>
    <n v="0"/>
    <n v="0"/>
    <n v="0"/>
    <n v="0"/>
    <n v="0"/>
    <n v="5"/>
    <n v="0"/>
    <n v="5"/>
    <n v="0"/>
    <x v="10"/>
    <n v="10"/>
    <n v="0"/>
    <n v="0"/>
    <n v="5"/>
    <n v="10"/>
  </r>
  <r>
    <x v="14"/>
    <s v="RR"/>
    <s v="KKR"/>
    <n v="1"/>
    <x v="4"/>
    <x v="53"/>
    <x v="3"/>
    <m/>
    <m/>
    <m/>
    <n v="0"/>
    <n v="0"/>
    <n v="0"/>
    <n v="0"/>
    <n v="0"/>
    <n v="4"/>
    <n v="18"/>
    <n v="1"/>
    <n v="4.5"/>
    <n v="10"/>
    <n v="0"/>
    <n v="0"/>
    <n v="0"/>
    <n v="0"/>
    <n v="0"/>
    <n v="0"/>
    <n v="0"/>
    <n v="0"/>
    <n v="20"/>
    <n v="15"/>
    <n v="0"/>
    <n v="10"/>
    <n v="0"/>
    <x v="10"/>
    <n v="45"/>
    <n v="1"/>
    <n v="0"/>
    <n v="5"/>
    <n v="45"/>
  </r>
  <r>
    <x v="14"/>
    <s v="RR"/>
    <s v="KKR"/>
    <n v="1"/>
    <x v="4"/>
    <x v="52"/>
    <x v="3"/>
    <m/>
    <m/>
    <m/>
    <n v="0"/>
    <n v="0"/>
    <n v="0"/>
    <n v="0"/>
    <n v="0"/>
    <n v="4"/>
    <n v="23"/>
    <n v="1"/>
    <n v="5.75"/>
    <n v="9"/>
    <n v="1"/>
    <n v="0"/>
    <n v="0"/>
    <n v="0"/>
    <n v="0"/>
    <n v="0"/>
    <n v="0"/>
    <n v="0"/>
    <n v="20"/>
    <n v="10"/>
    <n v="0"/>
    <n v="9"/>
    <n v="10"/>
    <x v="10"/>
    <n v="39"/>
    <n v="1"/>
    <n v="0"/>
    <n v="5"/>
    <n v="49"/>
  </r>
  <r>
    <x v="14"/>
    <s v="RR"/>
    <s v="KKR"/>
    <n v="1"/>
    <x v="4"/>
    <x v="44"/>
    <x v="0"/>
    <s v="Run Out"/>
    <m/>
    <s v="Jaydev Unadkat"/>
    <n v="35"/>
    <n v="25"/>
    <n v="140"/>
    <n v="5"/>
    <n v="1"/>
    <n v="4"/>
    <n v="48"/>
    <n v="0"/>
    <n v="12"/>
    <n v="6"/>
    <n v="0"/>
    <n v="0"/>
    <n v="0"/>
    <n v="0"/>
    <n v="35"/>
    <n v="5"/>
    <n v="10"/>
    <n v="2"/>
    <n v="0"/>
    <n v="-15"/>
    <n v="0"/>
    <n v="6"/>
    <n v="0"/>
    <x v="86"/>
    <n v="-9"/>
    <n v="1"/>
    <n v="0"/>
    <n v="5"/>
    <n v="43"/>
  </r>
  <r>
    <x v="14"/>
    <s v="RR"/>
    <s v="KKR"/>
    <n v="1"/>
    <x v="4"/>
    <x v="99"/>
    <x v="0"/>
    <m/>
    <m/>
    <m/>
    <n v="0"/>
    <n v="0"/>
    <n v="0"/>
    <n v="0"/>
    <n v="0"/>
    <n v="4"/>
    <n v="40"/>
    <n v="1"/>
    <n v="10"/>
    <n v="9"/>
    <n v="1"/>
    <n v="0"/>
    <n v="0"/>
    <n v="0"/>
    <n v="0"/>
    <n v="0"/>
    <n v="0"/>
    <n v="0"/>
    <n v="20"/>
    <n v="-10"/>
    <n v="0"/>
    <n v="9"/>
    <n v="10"/>
    <x v="10"/>
    <n v="19"/>
    <n v="1"/>
    <n v="0"/>
    <n v="5"/>
    <n v="29"/>
  </r>
  <r>
    <x v="14"/>
    <s v="RR"/>
    <s v="KKR"/>
    <n v="1"/>
    <x v="4"/>
    <x v="47"/>
    <x v="0"/>
    <s v="Not Out"/>
    <m/>
    <m/>
    <n v="35"/>
    <n v="27"/>
    <n v="129"/>
    <n v="2"/>
    <n v="1"/>
    <n v="2"/>
    <n v="11"/>
    <n v="2"/>
    <n v="5.5"/>
    <n v="4"/>
    <n v="1"/>
    <n v="0"/>
    <n v="0"/>
    <n v="0"/>
    <n v="35"/>
    <n v="5"/>
    <n v="10"/>
    <n v="2"/>
    <n v="40"/>
    <n v="10"/>
    <n v="10"/>
    <n v="4"/>
    <n v="10"/>
    <x v="86"/>
    <n v="64"/>
    <n v="1"/>
    <n v="1"/>
    <n v="30"/>
    <n v="126"/>
  </r>
  <r>
    <x v="14"/>
    <s v="RR"/>
    <s v="KKR"/>
    <n v="1"/>
    <x v="4"/>
    <x v="90"/>
    <x v="3"/>
    <m/>
    <m/>
    <m/>
    <n v="0"/>
    <n v="0"/>
    <n v="0"/>
    <n v="0"/>
    <n v="0"/>
    <n v="2"/>
    <n v="19"/>
    <n v="2"/>
    <n v="9.5"/>
    <n v="3"/>
    <n v="0"/>
    <n v="0"/>
    <n v="0"/>
    <n v="0"/>
    <n v="0"/>
    <n v="0"/>
    <n v="0"/>
    <n v="0"/>
    <n v="40"/>
    <n v="5"/>
    <n v="10"/>
    <n v="3"/>
    <n v="0"/>
    <x v="10"/>
    <n v="58"/>
    <n v="1"/>
    <n v="0"/>
    <n v="5"/>
    <n v="58"/>
  </r>
  <r>
    <x v="14"/>
    <s v="RR"/>
    <s v="KKR"/>
    <n v="2"/>
    <x v="4"/>
    <x v="45"/>
    <x v="1"/>
    <s v="Bowled"/>
    <s v="Krishnappa Gowtha"/>
    <m/>
    <n v="0"/>
    <n v="2"/>
    <n v="0"/>
    <n v="0"/>
    <n v="0"/>
    <n v="0"/>
    <n v="0"/>
    <n v="0"/>
    <n v="0"/>
    <n v="0"/>
    <n v="0"/>
    <n v="0"/>
    <n v="0"/>
    <n v="0"/>
    <n v="0"/>
    <n v="0"/>
    <n v="0"/>
    <n v="-5"/>
    <n v="0"/>
    <n v="0"/>
    <n v="0"/>
    <n v="0"/>
    <n v="0"/>
    <x v="7"/>
    <n v="0"/>
    <n v="1"/>
    <n v="0"/>
    <n v="5"/>
    <n v="-5"/>
  </r>
  <r>
    <x v="14"/>
    <s v="RR"/>
    <s v="KKR"/>
    <n v="2"/>
    <x v="4"/>
    <x v="46"/>
    <x v="2"/>
    <s v="Catch"/>
    <m/>
    <s v="Ben Stokes"/>
    <n v="48"/>
    <n v="36"/>
    <n v="133.33000000000001"/>
    <n v="6"/>
    <n v="2"/>
    <n v="0"/>
    <n v="0"/>
    <n v="0"/>
    <n v="0"/>
    <n v="0"/>
    <n v="0"/>
    <n v="0"/>
    <n v="0"/>
    <n v="0"/>
    <n v="48"/>
    <n v="5"/>
    <n v="10"/>
    <n v="4"/>
    <n v="0"/>
    <n v="0"/>
    <n v="0"/>
    <n v="0"/>
    <n v="0"/>
    <x v="30"/>
    <n v="0"/>
    <n v="1"/>
    <n v="0"/>
    <n v="5"/>
    <n v="67"/>
  </r>
  <r>
    <x v="14"/>
    <s v="RR"/>
    <s v="KKR"/>
    <n v="2"/>
    <x v="4"/>
    <x v="48"/>
    <x v="2"/>
    <s v="Not Out"/>
    <m/>
    <m/>
    <n v="42"/>
    <n v="23"/>
    <n v="182.6"/>
    <n v="2"/>
    <n v="2"/>
    <n v="0"/>
    <n v="0"/>
    <n v="0"/>
    <n v="0"/>
    <n v="0"/>
    <n v="0"/>
    <n v="1"/>
    <n v="0"/>
    <n v="0"/>
    <n v="42"/>
    <n v="10"/>
    <n v="10"/>
    <n v="4"/>
    <n v="0"/>
    <n v="0"/>
    <n v="0"/>
    <n v="0"/>
    <n v="15"/>
    <x v="32"/>
    <n v="0"/>
    <n v="1"/>
    <n v="0"/>
    <n v="5"/>
    <n v="81"/>
  </r>
  <r>
    <x v="14"/>
    <s v="RR"/>
    <s v="KKR"/>
    <m/>
    <x v="4"/>
    <x v="50"/>
    <x v="0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0"/>
    <x v="10"/>
    <n v="0"/>
    <n v="1"/>
    <n v="0"/>
    <n v="5"/>
    <n v="10"/>
  </r>
  <r>
    <x v="14"/>
    <s v="RR"/>
    <s v="KKR"/>
    <m/>
    <x v="4"/>
    <x v="100"/>
    <x v="1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  <n v="0"/>
    <n v="1"/>
    <n v="0"/>
    <n v="5"/>
    <n v="0"/>
  </r>
  <r>
    <x v="15"/>
    <s v="KXIP"/>
    <s v="SRH"/>
    <n v="1"/>
    <x v="2"/>
    <x v="22"/>
    <x v="2"/>
    <s v="LBW"/>
    <s v="Rashid Khan"/>
    <m/>
    <n v="18"/>
    <n v="21"/>
    <n v="85.71"/>
    <n v="3"/>
    <n v="0"/>
    <n v="0"/>
    <n v="0"/>
    <n v="0"/>
    <n v="0"/>
    <n v="0"/>
    <n v="0"/>
    <n v="0"/>
    <n v="0"/>
    <n v="0"/>
    <n v="18"/>
    <n v="-10"/>
    <n v="0"/>
    <n v="0"/>
    <n v="0"/>
    <n v="0"/>
    <n v="0"/>
    <n v="0"/>
    <n v="0"/>
    <x v="8"/>
    <n v="0"/>
    <n v="1"/>
    <n v="0"/>
    <n v="5"/>
    <n v="8"/>
  </r>
  <r>
    <x v="15"/>
    <s v="KXIP"/>
    <s v="SRH"/>
    <n v="1"/>
    <x v="2"/>
    <x v="104"/>
    <x v="1"/>
    <s v="Not Out"/>
    <m/>
    <m/>
    <n v="104"/>
    <n v="63"/>
    <n v="165.07"/>
    <n v="1"/>
    <n v="11"/>
    <n v="0"/>
    <n v="0"/>
    <n v="0"/>
    <n v="0"/>
    <n v="0"/>
    <n v="0"/>
    <n v="0"/>
    <n v="0"/>
    <n v="0"/>
    <n v="104"/>
    <n v="10"/>
    <n v="40"/>
    <n v="22"/>
    <n v="0"/>
    <n v="0"/>
    <n v="0"/>
    <n v="0"/>
    <n v="0"/>
    <x v="87"/>
    <n v="0"/>
    <n v="1"/>
    <n v="1"/>
    <n v="30"/>
    <n v="176"/>
  </r>
  <r>
    <x v="15"/>
    <s v="KXIP"/>
    <s v="SRH"/>
    <n v="1"/>
    <x v="2"/>
    <x v="23"/>
    <x v="1"/>
    <s v="Catch"/>
    <m/>
    <s v="Deepak Hooda"/>
    <n v="18"/>
    <n v="9"/>
    <n v="200"/>
    <n v="2"/>
    <n v="1"/>
    <n v="0"/>
    <n v="0"/>
    <n v="0"/>
    <n v="0"/>
    <n v="0"/>
    <n v="0"/>
    <n v="0"/>
    <n v="0"/>
    <n v="0"/>
    <n v="18"/>
    <n v="15"/>
    <n v="0"/>
    <n v="2"/>
    <n v="0"/>
    <n v="0"/>
    <n v="0"/>
    <n v="0"/>
    <n v="0"/>
    <x v="72"/>
    <n v="0"/>
    <n v="1"/>
    <n v="0"/>
    <n v="5"/>
    <n v="35"/>
  </r>
  <r>
    <x v="15"/>
    <s v="KXIP"/>
    <s v="SRH"/>
    <n v="1"/>
    <x v="2"/>
    <x v="25"/>
    <x v="1"/>
    <s v="Catch"/>
    <m/>
    <s v="Shikhar Dhawan"/>
    <n v="31"/>
    <n v="21"/>
    <n v="147.61000000000001"/>
    <n v="3"/>
    <n v="1"/>
    <n v="0"/>
    <n v="0"/>
    <n v="0"/>
    <n v="0"/>
    <n v="0"/>
    <n v="0"/>
    <n v="0"/>
    <n v="0"/>
    <n v="0"/>
    <n v="31"/>
    <n v="5"/>
    <n v="10"/>
    <n v="2"/>
    <n v="0"/>
    <n v="0"/>
    <n v="0"/>
    <n v="0"/>
    <n v="0"/>
    <x v="79"/>
    <n v="0"/>
    <n v="1"/>
    <n v="0"/>
    <n v="5"/>
    <n v="48"/>
  </r>
  <r>
    <x v="15"/>
    <s v="KXIP"/>
    <s v="SRH"/>
    <n v="1"/>
    <x v="2"/>
    <x v="96"/>
    <x v="1"/>
    <s v="Not Out"/>
    <m/>
    <m/>
    <n v="14"/>
    <n v="6"/>
    <n v="233.33"/>
    <n v="1"/>
    <n v="1"/>
    <n v="0"/>
    <n v="0"/>
    <n v="0"/>
    <n v="0"/>
    <n v="0"/>
    <n v="1"/>
    <n v="0"/>
    <n v="0"/>
    <n v="0"/>
    <n v="14"/>
    <n v="15"/>
    <n v="0"/>
    <n v="2"/>
    <n v="0"/>
    <n v="0"/>
    <n v="0"/>
    <n v="0"/>
    <n v="10"/>
    <x v="43"/>
    <n v="0"/>
    <n v="1"/>
    <n v="0"/>
    <n v="5"/>
    <n v="41"/>
  </r>
  <r>
    <x v="15"/>
    <s v="KXIP"/>
    <s v="SRH"/>
    <m/>
    <x v="2"/>
    <x v="24"/>
    <x v="0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  <n v="0"/>
    <n v="1"/>
    <n v="0"/>
    <n v="5"/>
    <n v="0"/>
  </r>
  <r>
    <x v="15"/>
    <s v="KXIP"/>
    <s v="SRH"/>
    <m/>
    <x v="2"/>
    <x v="29"/>
    <x v="3"/>
    <m/>
    <m/>
    <m/>
    <n v="0"/>
    <n v="0"/>
    <n v="0"/>
    <n v="0"/>
    <n v="0"/>
    <n v="4"/>
    <n v="53"/>
    <n v="0"/>
    <n v="13.25"/>
    <n v="1"/>
    <n v="0"/>
    <n v="0"/>
    <n v="0"/>
    <n v="0"/>
    <n v="0"/>
    <n v="0"/>
    <n v="0"/>
    <n v="0"/>
    <n v="0"/>
    <n v="-15"/>
    <n v="0"/>
    <n v="1"/>
    <n v="0"/>
    <x v="10"/>
    <n v="-14"/>
    <n v="1"/>
    <n v="0"/>
    <n v="5"/>
    <n v="-14"/>
  </r>
  <r>
    <x v="15"/>
    <s v="KXIP"/>
    <s v="SRH"/>
    <m/>
    <x v="2"/>
    <x v="30"/>
    <x v="3"/>
    <m/>
    <m/>
    <m/>
    <n v="0"/>
    <n v="0"/>
    <n v="0"/>
    <n v="0"/>
    <n v="0"/>
    <n v="4"/>
    <n v="23"/>
    <n v="2"/>
    <n v="5.75"/>
    <n v="10"/>
    <n v="0"/>
    <n v="0"/>
    <n v="0"/>
    <n v="0"/>
    <n v="0"/>
    <n v="0"/>
    <n v="0"/>
    <n v="0"/>
    <n v="40"/>
    <n v="10"/>
    <n v="10"/>
    <n v="10"/>
    <n v="0"/>
    <x v="10"/>
    <n v="70"/>
    <n v="1"/>
    <n v="0"/>
    <n v="5"/>
    <n v="70"/>
  </r>
  <r>
    <x v="15"/>
    <s v="KXIP"/>
    <s v="SRH"/>
    <m/>
    <x v="2"/>
    <x v="103"/>
    <x v="3"/>
    <m/>
    <m/>
    <m/>
    <n v="0"/>
    <n v="0"/>
    <n v="0"/>
    <n v="0"/>
    <n v="0"/>
    <n v="4"/>
    <n v="22"/>
    <n v="0"/>
    <n v="5.5"/>
    <n v="11"/>
    <n v="0"/>
    <n v="0"/>
    <n v="0"/>
    <n v="0"/>
    <n v="0"/>
    <n v="0"/>
    <n v="0"/>
    <n v="0"/>
    <n v="0"/>
    <n v="10"/>
    <n v="0"/>
    <n v="11"/>
    <n v="0"/>
    <x v="10"/>
    <n v="21"/>
    <n v="1"/>
    <n v="0"/>
    <n v="5"/>
    <n v="21"/>
  </r>
  <r>
    <x v="15"/>
    <s v="KXIP"/>
    <s v="SRH"/>
    <m/>
    <x v="2"/>
    <x v="31"/>
    <x v="3"/>
    <m/>
    <m/>
    <m/>
    <n v="0"/>
    <n v="0"/>
    <n v="0"/>
    <n v="0"/>
    <n v="0"/>
    <n v="4"/>
    <n v="51"/>
    <n v="2"/>
    <n v="12.75"/>
    <n v="4"/>
    <n v="0"/>
    <n v="0"/>
    <n v="0"/>
    <n v="0"/>
    <n v="0"/>
    <n v="0"/>
    <n v="0"/>
    <n v="0"/>
    <n v="40"/>
    <n v="-15"/>
    <n v="10"/>
    <n v="4"/>
    <n v="0"/>
    <x v="10"/>
    <n v="39"/>
    <n v="1"/>
    <n v="0"/>
    <n v="5"/>
    <n v="39"/>
  </r>
  <r>
    <x v="15"/>
    <s v="KXIP"/>
    <s v="SRH"/>
    <m/>
    <x v="2"/>
    <x v="32"/>
    <x v="3"/>
    <m/>
    <m/>
    <m/>
    <n v="0"/>
    <n v="0"/>
    <n v="0"/>
    <n v="0"/>
    <n v="0"/>
    <n v="4"/>
    <n v="27"/>
    <n v="0"/>
    <n v="6.75"/>
    <n v="5"/>
    <n v="0"/>
    <n v="0"/>
    <n v="0"/>
    <n v="0"/>
    <n v="0"/>
    <n v="0"/>
    <n v="0"/>
    <n v="0"/>
    <n v="0"/>
    <n v="10"/>
    <n v="0"/>
    <n v="5"/>
    <n v="0"/>
    <x v="10"/>
    <n v="15"/>
    <n v="1"/>
    <n v="0"/>
    <n v="5"/>
    <n v="15"/>
  </r>
  <r>
    <x v="15"/>
    <s v="KXIP"/>
    <s v="SRH"/>
    <n v="1"/>
    <x v="6"/>
    <x v="74"/>
    <x v="3"/>
    <m/>
    <m/>
    <m/>
    <n v="0"/>
    <n v="0"/>
    <n v="0"/>
    <n v="0"/>
    <n v="0"/>
    <n v="4"/>
    <n v="25"/>
    <n v="1"/>
    <n v="6.25"/>
    <n v="10"/>
    <n v="0"/>
    <n v="0"/>
    <n v="0"/>
    <n v="0"/>
    <n v="0"/>
    <n v="0"/>
    <n v="0"/>
    <n v="0"/>
    <n v="20"/>
    <n v="10"/>
    <n v="0"/>
    <n v="10"/>
    <n v="0"/>
    <x v="10"/>
    <n v="40"/>
    <n v="0"/>
    <n v="0"/>
    <n v="5"/>
    <n v="40"/>
  </r>
  <r>
    <x v="15"/>
    <s v="KXIP"/>
    <s v="SRH"/>
    <n v="1"/>
    <x v="6"/>
    <x v="107"/>
    <x v="0"/>
    <m/>
    <m/>
    <m/>
    <n v="0"/>
    <n v="0"/>
    <n v="0"/>
    <n v="0"/>
    <n v="0"/>
    <n v="4"/>
    <n v="31"/>
    <n v="0"/>
    <n v="7.75"/>
    <n v="11"/>
    <n v="0"/>
    <n v="0"/>
    <n v="0"/>
    <n v="0"/>
    <n v="0"/>
    <n v="0"/>
    <n v="0"/>
    <n v="0"/>
    <n v="0"/>
    <n v="10"/>
    <n v="0"/>
    <n v="11"/>
    <n v="0"/>
    <x v="10"/>
    <n v="21"/>
    <n v="0"/>
    <n v="0"/>
    <n v="5"/>
    <n v="21"/>
  </r>
  <r>
    <x v="15"/>
    <s v="KXIP"/>
    <s v="SRH"/>
    <n v="1"/>
    <x v="6"/>
    <x v="73"/>
    <x v="3"/>
    <m/>
    <m/>
    <m/>
    <n v="0"/>
    <n v="0"/>
    <n v="0"/>
    <n v="0"/>
    <n v="0"/>
    <n v="4"/>
    <n v="55"/>
    <n v="1"/>
    <n v="13.75"/>
    <n v="8"/>
    <n v="0"/>
    <n v="0"/>
    <n v="0"/>
    <n v="0"/>
    <n v="0"/>
    <n v="0"/>
    <n v="0"/>
    <n v="0"/>
    <n v="20"/>
    <n v="-15"/>
    <n v="0"/>
    <n v="8"/>
    <n v="0"/>
    <x v="10"/>
    <n v="13"/>
    <n v="0"/>
    <n v="0"/>
    <n v="5"/>
    <n v="13"/>
  </r>
  <r>
    <x v="15"/>
    <s v="KXIP"/>
    <s v="SRH"/>
    <n v="1"/>
    <x v="6"/>
    <x v="76"/>
    <x v="3"/>
    <m/>
    <m/>
    <m/>
    <n v="0"/>
    <n v="0"/>
    <n v="0"/>
    <n v="0"/>
    <n v="0"/>
    <n v="4"/>
    <n v="33"/>
    <n v="1"/>
    <n v="8.25"/>
    <n v="4"/>
    <n v="0"/>
    <n v="0"/>
    <n v="0"/>
    <n v="0"/>
    <n v="0"/>
    <n v="0"/>
    <n v="0"/>
    <n v="0"/>
    <n v="20"/>
    <n v="5"/>
    <n v="0"/>
    <n v="4"/>
    <n v="0"/>
    <x v="10"/>
    <n v="29"/>
    <n v="0"/>
    <n v="0"/>
    <n v="5"/>
    <n v="29"/>
  </r>
  <r>
    <x v="15"/>
    <s v="KXIP"/>
    <s v="SRH"/>
    <n v="1"/>
    <x v="6"/>
    <x v="70"/>
    <x v="0"/>
    <s v="Catch"/>
    <m/>
    <s v="s"/>
    <n v="5"/>
    <n v="5"/>
    <n v="100"/>
    <n v="0"/>
    <n v="0"/>
    <n v="2"/>
    <n v="16"/>
    <n v="0"/>
    <n v="8"/>
    <n v="5"/>
    <n v="1"/>
    <n v="0"/>
    <n v="0"/>
    <n v="0"/>
    <n v="5"/>
    <n v="0"/>
    <n v="0"/>
    <n v="0"/>
    <n v="0"/>
    <n v="5"/>
    <n v="0"/>
    <n v="5"/>
    <n v="10"/>
    <x v="4"/>
    <n v="10"/>
    <n v="0"/>
    <n v="0"/>
    <n v="5"/>
    <n v="25"/>
  </r>
  <r>
    <x v="15"/>
    <s v="KXIP"/>
    <s v="SRH"/>
    <n v="1"/>
    <x v="6"/>
    <x v="72"/>
    <x v="0"/>
    <s v="Not Out"/>
    <m/>
    <m/>
    <n v="24"/>
    <n v="12"/>
    <n v="200"/>
    <n v="1"/>
    <n v="2"/>
    <n v="2"/>
    <n v="28"/>
    <n v="0"/>
    <n v="14"/>
    <n v="2"/>
    <n v="0"/>
    <n v="0"/>
    <n v="0"/>
    <n v="0"/>
    <n v="24"/>
    <n v="15"/>
    <n v="0"/>
    <n v="4"/>
    <n v="0"/>
    <n v="-15"/>
    <n v="0"/>
    <n v="2"/>
    <n v="0"/>
    <x v="44"/>
    <n v="-13"/>
    <n v="0"/>
    <n v="0"/>
    <n v="5"/>
    <n v="30"/>
  </r>
  <r>
    <x v="15"/>
    <s v="KXIP"/>
    <s v="SRH"/>
    <n v="2"/>
    <x v="6"/>
    <x v="66"/>
    <x v="2"/>
    <s v="Bowled"/>
    <s v="Mohit Sharm"/>
    <m/>
    <n v="6"/>
    <n v="7"/>
    <n v="85.71"/>
    <n v="1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x v="28"/>
    <n v="0"/>
    <n v="0"/>
    <n v="0"/>
    <n v="5"/>
    <n v="6"/>
  </r>
  <r>
    <x v="15"/>
    <s v="KXIP"/>
    <s v="SRH"/>
    <n v="2"/>
    <x v="6"/>
    <x v="67"/>
    <x v="1"/>
    <m/>
    <m/>
    <m/>
    <n v="0"/>
    <n v="1"/>
    <n v="0"/>
    <n v="0"/>
    <n v="0"/>
    <n v="0"/>
    <n v="0"/>
    <n v="0"/>
    <n v="0"/>
    <n v="0"/>
    <n v="1"/>
    <n v="0"/>
    <n v="0"/>
    <n v="0"/>
    <n v="0"/>
    <n v="0"/>
    <n v="0"/>
    <n v="-5"/>
    <n v="0"/>
    <n v="0"/>
    <n v="0"/>
    <n v="0"/>
    <n v="10"/>
    <x v="7"/>
    <n v="0"/>
    <n v="0"/>
    <n v="0"/>
    <n v="5"/>
    <n v="5"/>
  </r>
  <r>
    <x v="15"/>
    <s v="KXIP"/>
    <s v="SRH"/>
    <n v="2"/>
    <x v="6"/>
    <x v="68"/>
    <x v="1"/>
    <s v="Catch"/>
    <m/>
    <s v="Aaron Finch"/>
    <n v="54"/>
    <n v="41"/>
    <n v="131.69999999999999"/>
    <n v="3"/>
    <n v="2"/>
    <n v="0"/>
    <n v="0"/>
    <n v="0"/>
    <n v="0"/>
    <n v="0"/>
    <n v="0"/>
    <n v="0"/>
    <n v="0"/>
    <n v="0"/>
    <n v="54"/>
    <n v="5"/>
    <n v="20"/>
    <n v="4"/>
    <n v="0"/>
    <n v="0"/>
    <n v="0"/>
    <n v="0"/>
    <n v="0"/>
    <x v="88"/>
    <n v="0"/>
    <n v="0"/>
    <n v="0"/>
    <n v="5"/>
    <n v="83"/>
  </r>
  <r>
    <x v="15"/>
    <s v="KXIP"/>
    <s v="SRH"/>
    <n v="2"/>
    <x v="6"/>
    <x v="71"/>
    <x v="0"/>
    <s v="Bowled"/>
    <s v="Mohit Sharm"/>
    <m/>
    <n v="19"/>
    <n v="13"/>
    <n v="146.15"/>
    <n v="3"/>
    <n v="0"/>
    <n v="0"/>
    <n v="0"/>
    <n v="0"/>
    <n v="0"/>
    <n v="0"/>
    <n v="0"/>
    <n v="0"/>
    <n v="0"/>
    <n v="0"/>
    <n v="19"/>
    <n v="5"/>
    <n v="0"/>
    <n v="0"/>
    <n v="0"/>
    <n v="0"/>
    <n v="0"/>
    <n v="0"/>
    <n v="0"/>
    <x v="45"/>
    <n v="0"/>
    <n v="0"/>
    <n v="0"/>
    <n v="5"/>
    <n v="24"/>
  </r>
  <r>
    <x v="15"/>
    <s v="KXIP"/>
    <s v="SRH"/>
    <n v="2"/>
    <x v="6"/>
    <x v="69"/>
    <x v="1"/>
    <s v="Not Out"/>
    <m/>
    <m/>
    <n v="57"/>
    <n v="42"/>
    <n v="135.71"/>
    <n v="3"/>
    <n v="1"/>
    <n v="0"/>
    <n v="0"/>
    <n v="0"/>
    <n v="0"/>
    <n v="0"/>
    <n v="0"/>
    <n v="0"/>
    <n v="0"/>
    <n v="0"/>
    <n v="57"/>
    <n v="5"/>
    <n v="20"/>
    <n v="2"/>
    <n v="0"/>
    <n v="0"/>
    <n v="0"/>
    <n v="0"/>
    <n v="0"/>
    <x v="18"/>
    <n v="0"/>
    <n v="0"/>
    <n v="0"/>
    <n v="5"/>
    <n v="84"/>
  </r>
  <r>
    <x v="16"/>
    <s v="CSK"/>
    <s v="RR"/>
    <n v="1"/>
    <x v="0"/>
    <x v="0"/>
    <x v="0"/>
    <m/>
    <m/>
    <m/>
    <n v="106"/>
    <n v="57"/>
    <n v="185"/>
    <n v="9"/>
    <n v="6"/>
    <n v="3"/>
    <n v="13"/>
    <n v="1"/>
    <n v="4.33"/>
    <n v="9"/>
    <n v="0"/>
    <n v="0"/>
    <n v="0"/>
    <n v="0"/>
    <n v="106"/>
    <n v="10"/>
    <n v="40"/>
    <n v="12"/>
    <n v="20"/>
    <n v="15"/>
    <n v="0"/>
    <n v="9"/>
    <n v="0"/>
    <x v="89"/>
    <n v="44"/>
    <n v="1"/>
    <n v="1"/>
    <n v="30"/>
    <n v="212"/>
  </r>
  <r>
    <x v="16"/>
    <s v="CSK"/>
    <s v="RR"/>
    <n v="1"/>
    <x v="0"/>
    <x v="1"/>
    <x v="1"/>
    <s v="Catch"/>
    <m/>
    <s v="Jos Buttler"/>
    <n v="12"/>
    <n v="8"/>
    <n v="150"/>
    <n v="2"/>
    <n v="0"/>
    <n v="0"/>
    <n v="0"/>
    <n v="0"/>
    <n v="0"/>
    <n v="0"/>
    <n v="0"/>
    <n v="0"/>
    <n v="0"/>
    <n v="0"/>
    <n v="12"/>
    <n v="10"/>
    <n v="0"/>
    <n v="0"/>
    <n v="0"/>
    <n v="0"/>
    <n v="0"/>
    <n v="0"/>
    <n v="0"/>
    <x v="29"/>
    <n v="0"/>
    <n v="1"/>
    <n v="0"/>
    <n v="5"/>
    <n v="22"/>
  </r>
  <r>
    <x v="16"/>
    <s v="CSK"/>
    <s v="RR"/>
    <n v="1"/>
    <x v="0"/>
    <x v="2"/>
    <x v="1"/>
    <s v="Catch"/>
    <m/>
    <s v="Krishnappa Gowtham"/>
    <n v="46"/>
    <n v="29"/>
    <n v="158.62"/>
    <n v="9"/>
    <n v="0"/>
    <n v="0"/>
    <n v="0"/>
    <n v="0"/>
    <n v="0"/>
    <n v="0"/>
    <n v="0"/>
    <n v="0"/>
    <n v="0"/>
    <n v="0"/>
    <n v="46"/>
    <n v="10"/>
    <n v="10"/>
    <n v="0"/>
    <n v="0"/>
    <n v="0"/>
    <n v="0"/>
    <n v="0"/>
    <n v="0"/>
    <x v="32"/>
    <n v="0"/>
    <n v="1"/>
    <n v="0"/>
    <n v="5"/>
    <n v="66"/>
  </r>
  <r>
    <x v="16"/>
    <s v="CSK"/>
    <s v="RR"/>
    <n v="1"/>
    <x v="0"/>
    <x v="4"/>
    <x v="2"/>
    <s v="Catch"/>
    <m/>
    <s v="Krishnappa Gowtham"/>
    <n v="5"/>
    <n v="3"/>
    <n v="166.66"/>
    <n v="1"/>
    <n v="0"/>
    <n v="0"/>
    <n v="0"/>
    <n v="0"/>
    <n v="0"/>
    <n v="0"/>
    <n v="2"/>
    <n v="0"/>
    <n v="0"/>
    <n v="0"/>
    <n v="5"/>
    <n v="0"/>
    <n v="0"/>
    <n v="0"/>
    <n v="0"/>
    <n v="0"/>
    <n v="0"/>
    <n v="0"/>
    <n v="20"/>
    <x v="4"/>
    <n v="0"/>
    <n v="1"/>
    <n v="0"/>
    <n v="5"/>
    <n v="25"/>
  </r>
  <r>
    <x v="16"/>
    <s v="CSK"/>
    <s v="RR"/>
    <n v="1"/>
    <x v="0"/>
    <x v="88"/>
    <x v="2"/>
    <s v="Catch"/>
    <m/>
    <s v="Ben Stokes"/>
    <n v="3"/>
    <n v="7"/>
    <n v="42.85"/>
    <n v="0"/>
    <n v="0"/>
    <n v="0"/>
    <n v="0"/>
    <n v="0"/>
    <n v="0"/>
    <n v="0"/>
    <n v="2"/>
    <n v="0"/>
    <n v="0"/>
    <n v="0"/>
    <n v="3"/>
    <n v="0"/>
    <n v="0"/>
    <n v="0"/>
    <n v="0"/>
    <n v="0"/>
    <n v="0"/>
    <n v="0"/>
    <n v="20"/>
    <x v="34"/>
    <n v="0"/>
    <n v="1"/>
    <n v="0"/>
    <n v="5"/>
    <n v="23"/>
  </r>
  <r>
    <x v="16"/>
    <s v="CSK"/>
    <s v="RR"/>
    <n v="1"/>
    <x v="0"/>
    <x v="6"/>
    <x v="0"/>
    <m/>
    <m/>
    <m/>
    <n v="24"/>
    <n v="16"/>
    <n v="150"/>
    <n v="4"/>
    <n v="0"/>
    <n v="2"/>
    <n v="16"/>
    <n v="2"/>
    <n v="8"/>
    <n v="2"/>
    <n v="0"/>
    <n v="0"/>
    <n v="0"/>
    <n v="0"/>
    <n v="24"/>
    <n v="10"/>
    <n v="0"/>
    <n v="0"/>
    <n v="40"/>
    <n v="5"/>
    <n v="10"/>
    <n v="2"/>
    <n v="0"/>
    <x v="47"/>
    <n v="57"/>
    <n v="1"/>
    <n v="0"/>
    <n v="5"/>
    <n v="91"/>
  </r>
  <r>
    <x v="16"/>
    <s v="CSK"/>
    <s v="RR"/>
    <n v="1"/>
    <x v="0"/>
    <x v="5"/>
    <x v="0"/>
    <m/>
    <m/>
    <m/>
    <n v="2"/>
    <n v="1"/>
    <n v="200"/>
    <n v="0"/>
    <n v="0"/>
    <n v="1"/>
    <n v="6"/>
    <n v="0"/>
    <n v="6"/>
    <n v="1"/>
    <n v="0"/>
    <n v="0"/>
    <n v="0"/>
    <n v="0"/>
    <n v="2"/>
    <n v="0"/>
    <n v="0"/>
    <n v="0"/>
    <n v="0"/>
    <n v="10"/>
    <n v="0"/>
    <n v="1"/>
    <n v="0"/>
    <x v="5"/>
    <n v="11"/>
    <n v="1"/>
    <n v="0"/>
    <n v="5"/>
    <n v="13"/>
  </r>
  <r>
    <x v="16"/>
    <s v="CSK"/>
    <s v="RR"/>
    <m/>
    <x v="0"/>
    <x v="108"/>
    <x v="0"/>
    <m/>
    <m/>
    <m/>
    <n v="0"/>
    <n v="0"/>
    <n v="0"/>
    <n v="0"/>
    <n v="0"/>
    <n v="1.3"/>
    <n v="13"/>
    <n v="2"/>
    <n v="8.66"/>
    <n v="2"/>
    <n v="1"/>
    <n v="0"/>
    <n v="0"/>
    <n v="0"/>
    <n v="0"/>
    <n v="0"/>
    <n v="0"/>
    <n v="0"/>
    <n v="40"/>
    <n v="5"/>
    <n v="10"/>
    <n v="2"/>
    <n v="10"/>
    <x v="10"/>
    <n v="57"/>
    <n v="1"/>
    <n v="0"/>
    <n v="5"/>
    <n v="67"/>
  </r>
  <r>
    <x v="16"/>
    <s v="CSK"/>
    <s v="RR"/>
    <m/>
    <x v="0"/>
    <x v="7"/>
    <x v="0"/>
    <m/>
    <m/>
    <m/>
    <n v="0"/>
    <n v="0"/>
    <n v="0"/>
    <n v="0"/>
    <n v="0"/>
    <n v="4"/>
    <n v="30"/>
    <n v="2"/>
    <n v="7.5"/>
    <n v="9"/>
    <n v="0"/>
    <n v="0"/>
    <n v="0"/>
    <n v="0"/>
    <n v="0"/>
    <n v="0"/>
    <n v="0"/>
    <n v="0"/>
    <n v="40"/>
    <n v="10"/>
    <n v="10"/>
    <n v="9"/>
    <n v="0"/>
    <x v="10"/>
    <n v="69"/>
    <n v="1"/>
    <n v="0"/>
    <n v="5"/>
    <n v="69"/>
  </r>
  <r>
    <x v="16"/>
    <s v="CSK"/>
    <s v="RR"/>
    <m/>
    <x v="0"/>
    <x v="10"/>
    <x v="3"/>
    <m/>
    <m/>
    <m/>
    <n v="0"/>
    <n v="0"/>
    <n v="0"/>
    <n v="0"/>
    <n v="0"/>
    <n v="4"/>
    <n v="44"/>
    <n v="1"/>
    <n v="11"/>
    <n v="4"/>
    <n v="1"/>
    <n v="0"/>
    <n v="0"/>
    <n v="0"/>
    <n v="0"/>
    <n v="0"/>
    <n v="0"/>
    <n v="0"/>
    <n v="20"/>
    <n v="-10"/>
    <n v="0"/>
    <n v="4"/>
    <n v="10"/>
    <x v="10"/>
    <n v="14"/>
    <n v="1"/>
    <n v="0"/>
    <n v="5"/>
    <n v="24"/>
  </r>
  <r>
    <x v="16"/>
    <s v="CSK"/>
    <s v="RR"/>
    <m/>
    <x v="0"/>
    <x v="89"/>
    <x v="3"/>
    <m/>
    <m/>
    <m/>
    <n v="0"/>
    <n v="0"/>
    <n v="0"/>
    <n v="0"/>
    <n v="0"/>
    <n v="3"/>
    <n v="18"/>
    <n v="2"/>
    <n v="6"/>
    <n v="9"/>
    <n v="0"/>
    <n v="0"/>
    <n v="0"/>
    <n v="0"/>
    <n v="0"/>
    <n v="0"/>
    <n v="0"/>
    <n v="0"/>
    <n v="40"/>
    <n v="10"/>
    <n v="10"/>
    <n v="9"/>
    <n v="0"/>
    <x v="10"/>
    <n v="69"/>
    <n v="1"/>
    <n v="0"/>
    <n v="5"/>
    <n v="69"/>
  </r>
  <r>
    <x v="16"/>
    <s v="CSK"/>
    <s v="RR"/>
    <n v="1"/>
    <x v="7"/>
    <x v="109"/>
    <x v="0"/>
    <s v="Catch"/>
    <m/>
    <s v="Shardul Thaku"/>
    <n v="10"/>
    <n v="8"/>
    <n v="125"/>
    <n v="1"/>
    <n v="0"/>
    <n v="2"/>
    <n v="33"/>
    <n v="0"/>
    <n v="16.5"/>
    <n v="2"/>
    <n v="0"/>
    <n v="0"/>
    <n v="0"/>
    <n v="0"/>
    <n v="10"/>
    <n v="0"/>
    <n v="0"/>
    <n v="0"/>
    <n v="0"/>
    <n v="-15"/>
    <n v="0"/>
    <n v="2"/>
    <n v="0"/>
    <x v="84"/>
    <n v="-13"/>
    <n v="0"/>
    <n v="0"/>
    <n v="5"/>
    <n v="-3"/>
  </r>
  <r>
    <x v="16"/>
    <s v="CSK"/>
    <s v="RR"/>
    <n v="1"/>
    <x v="7"/>
    <x v="79"/>
    <x v="0"/>
    <s v="Catch"/>
    <m/>
    <s v="MS Dhoni"/>
    <n v="1"/>
    <n v="2"/>
    <n v="50"/>
    <n v="0"/>
    <n v="0"/>
    <n v="3"/>
    <n v="35"/>
    <n v="0"/>
    <n v="11.66"/>
    <n v="3"/>
    <n v="2"/>
    <n v="0"/>
    <n v="0"/>
    <n v="0"/>
    <n v="1"/>
    <n v="0"/>
    <n v="0"/>
    <n v="0"/>
    <n v="0"/>
    <n v="-10"/>
    <n v="0"/>
    <n v="3"/>
    <n v="20"/>
    <x v="9"/>
    <n v="-7"/>
    <n v="0"/>
    <n v="0"/>
    <n v="5"/>
    <n v="14"/>
  </r>
  <r>
    <x v="16"/>
    <s v="CSK"/>
    <s v="RR"/>
    <n v="1"/>
    <x v="7"/>
    <x v="78"/>
    <x v="3"/>
    <s v="Bowled"/>
    <s v="Karn Sharm"/>
    <m/>
    <n v="16"/>
    <n v="10"/>
    <n v="160"/>
    <n v="3"/>
    <n v="0"/>
    <n v="4"/>
    <n v="39"/>
    <n v="0"/>
    <n v="9.75"/>
    <n v="8"/>
    <n v="0"/>
    <n v="0"/>
    <n v="0"/>
    <n v="0"/>
    <n v="16"/>
    <n v="10"/>
    <n v="0"/>
    <n v="0"/>
    <n v="0"/>
    <n v="5"/>
    <n v="0"/>
    <n v="8"/>
    <n v="0"/>
    <x v="54"/>
    <n v="13"/>
    <n v="0"/>
    <n v="0"/>
    <n v="5"/>
    <n v="39"/>
  </r>
  <r>
    <x v="16"/>
    <s v="CSK"/>
    <s v="RR"/>
    <n v="1"/>
    <x v="7"/>
    <x v="82"/>
    <x v="0"/>
    <s v="Catch"/>
    <m/>
    <s v="Sam Billings"/>
    <n v="45"/>
    <n v="37"/>
    <n v="121"/>
    <n v="3"/>
    <n v="1"/>
    <n v="3"/>
    <n v="39"/>
    <n v="0"/>
    <n v="13"/>
    <n v="4"/>
    <n v="1"/>
    <n v="0"/>
    <n v="0"/>
    <n v="0"/>
    <n v="45"/>
    <n v="5"/>
    <n v="10"/>
    <n v="2"/>
    <n v="0"/>
    <n v="-15"/>
    <n v="0"/>
    <n v="4"/>
    <n v="10"/>
    <x v="53"/>
    <n v="-11"/>
    <n v="0"/>
    <n v="0"/>
    <n v="5"/>
    <n v="61"/>
  </r>
  <r>
    <x v="16"/>
    <s v="CSK"/>
    <s v="RR"/>
    <n v="1"/>
    <x v="7"/>
    <x v="80"/>
    <x v="3"/>
    <s v="Catch"/>
    <m/>
    <s v="MS Dhoni"/>
    <n v="0"/>
    <n v="1"/>
    <n v="0"/>
    <n v="0"/>
    <n v="0"/>
    <n v="4"/>
    <n v="38"/>
    <n v="2"/>
    <n v="9.5"/>
    <n v="5"/>
    <n v="0"/>
    <n v="0"/>
    <n v="0"/>
    <n v="0"/>
    <n v="0"/>
    <n v="0"/>
    <n v="0"/>
    <n v="0"/>
    <n v="40"/>
    <n v="5"/>
    <n v="10"/>
    <n v="5"/>
    <n v="0"/>
    <x v="10"/>
    <n v="60"/>
    <n v="0"/>
    <n v="0"/>
    <n v="5"/>
    <n v="60"/>
  </r>
  <r>
    <x v="16"/>
    <s v="CSK"/>
    <s v="RR"/>
    <n v="1"/>
    <x v="7"/>
    <x v="81"/>
    <x v="0"/>
    <s v="Not Out"/>
    <m/>
    <m/>
    <n v="8"/>
    <n v="10"/>
    <n v="80"/>
    <n v="0"/>
    <n v="0"/>
    <n v="4"/>
    <n v="20"/>
    <n v="3"/>
    <n v="5"/>
    <n v="12"/>
    <n v="0"/>
    <n v="0"/>
    <n v="0"/>
    <n v="0"/>
    <n v="8"/>
    <n v="0"/>
    <n v="0"/>
    <n v="0"/>
    <n v="60"/>
    <n v="10"/>
    <n v="20"/>
    <n v="12"/>
    <n v="0"/>
    <x v="8"/>
    <n v="102"/>
    <n v="0"/>
    <n v="0"/>
    <n v="5"/>
    <n v="110"/>
  </r>
  <r>
    <x v="16"/>
    <s v="CSK"/>
    <s v="RR"/>
    <n v="2"/>
    <x v="7"/>
    <x v="84"/>
    <x v="1"/>
    <s v="Bowled"/>
    <s v="Deepak Chaha"/>
    <m/>
    <n v="16"/>
    <n v="11"/>
    <n v="145.44999999999999"/>
    <n v="1"/>
    <n v="1"/>
    <n v="0"/>
    <n v="0"/>
    <n v="0"/>
    <n v="0"/>
    <n v="0"/>
    <n v="0"/>
    <n v="0"/>
    <n v="0"/>
    <n v="0"/>
    <n v="16"/>
    <n v="5"/>
    <n v="0"/>
    <n v="2"/>
    <n v="0"/>
    <n v="0"/>
    <n v="0"/>
    <n v="0"/>
    <n v="0"/>
    <x v="0"/>
    <n v="0"/>
    <n v="0"/>
    <n v="0"/>
    <n v="5"/>
    <n v="23"/>
  </r>
  <r>
    <x v="16"/>
    <s v="CSK"/>
    <s v="RR"/>
    <n v="2"/>
    <x v="7"/>
    <x v="110"/>
    <x v="2"/>
    <s v="Bowled"/>
    <s v="Shardul Thaku"/>
    <m/>
    <n v="7"/>
    <n v="7"/>
    <n v="100"/>
    <n v="1"/>
    <n v="0"/>
    <n v="0"/>
    <n v="0"/>
    <n v="0"/>
    <n v="0"/>
    <n v="0"/>
    <n v="0"/>
    <n v="0"/>
    <n v="0"/>
    <n v="0"/>
    <n v="7"/>
    <n v="0"/>
    <n v="0"/>
    <n v="0"/>
    <n v="0"/>
    <n v="0"/>
    <n v="0"/>
    <n v="0"/>
    <n v="0"/>
    <x v="11"/>
    <n v="0"/>
    <n v="0"/>
    <n v="0"/>
    <n v="5"/>
    <n v="7"/>
  </r>
  <r>
    <x v="16"/>
    <s v="CSK"/>
    <s v="RR"/>
    <n v="2"/>
    <x v="7"/>
    <x v="85"/>
    <x v="2"/>
    <s v="Catch"/>
    <m/>
    <s v="Karn Sharma"/>
    <n v="2"/>
    <n v="3"/>
    <n v="66.66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x v="5"/>
    <n v="0"/>
    <n v="0"/>
    <n v="0"/>
    <n v="5"/>
    <n v="2"/>
  </r>
  <r>
    <x v="16"/>
    <s v="CSK"/>
    <s v="RR"/>
    <n v="2"/>
    <x v="7"/>
    <x v="87"/>
    <x v="2"/>
    <s v="Catch"/>
    <m/>
    <s v="Imran Tahir"/>
    <n v="22"/>
    <n v="17"/>
    <n v="129.41"/>
    <n v="1"/>
    <n v="1"/>
    <n v="0"/>
    <n v="0"/>
    <n v="0"/>
    <n v="0"/>
    <n v="0"/>
    <n v="2"/>
    <n v="0"/>
    <n v="0"/>
    <n v="0"/>
    <n v="22"/>
    <n v="5"/>
    <n v="0"/>
    <n v="2"/>
    <n v="0"/>
    <n v="0"/>
    <n v="0"/>
    <n v="0"/>
    <n v="20"/>
    <x v="19"/>
    <n v="0"/>
    <n v="0"/>
    <n v="0"/>
    <n v="5"/>
    <n v="49"/>
  </r>
  <r>
    <x v="16"/>
    <s v="CSK"/>
    <s v="RR"/>
    <n v="2"/>
    <x v="7"/>
    <x v="86"/>
    <x v="1"/>
    <s v="Catch"/>
    <m/>
    <s v="Sam Billings"/>
    <n v="5"/>
    <n v="5"/>
    <n v="10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x v="4"/>
    <n v="0"/>
    <n v="0"/>
    <n v="0"/>
    <n v="5"/>
    <n v="5"/>
  </r>
  <r>
    <x v="17"/>
    <s v="KKR"/>
    <s v="KXIP"/>
    <n v="1"/>
    <x v="4"/>
    <x v="45"/>
    <x v="1"/>
    <s v="Catch"/>
    <m/>
    <s v="Lokesh Rahul"/>
    <n v="74"/>
    <n v="41"/>
    <n v="180.48"/>
    <n v="6"/>
    <n v="4"/>
    <n v="0"/>
    <n v="0"/>
    <n v="0"/>
    <n v="0"/>
    <n v="0"/>
    <n v="0"/>
    <n v="0"/>
    <n v="0"/>
    <n v="0"/>
    <n v="74"/>
    <n v="10"/>
    <n v="20"/>
    <n v="8"/>
    <n v="0"/>
    <n v="0"/>
    <n v="0"/>
    <n v="0"/>
    <n v="0"/>
    <x v="90"/>
    <n v="0"/>
    <n v="0"/>
    <n v="0"/>
    <n v="5"/>
    <n v="112"/>
  </r>
  <r>
    <x v="17"/>
    <s v="KKR"/>
    <s v="KXIP"/>
    <n v="1"/>
    <x v="4"/>
    <x v="44"/>
    <x v="0"/>
    <m/>
    <m/>
    <m/>
    <n v="1"/>
    <n v="4"/>
    <n v="25"/>
    <n v="0"/>
    <n v="0"/>
    <n v="3"/>
    <n v="23"/>
    <n v="1"/>
    <n v="7.66"/>
    <n v="9"/>
    <n v="0"/>
    <n v="0"/>
    <n v="0"/>
    <n v="0"/>
    <n v="1"/>
    <n v="0"/>
    <n v="0"/>
    <n v="0"/>
    <n v="20"/>
    <n v="10"/>
    <n v="0"/>
    <n v="9"/>
    <n v="0"/>
    <x v="9"/>
    <n v="39"/>
    <n v="0"/>
    <n v="0"/>
    <n v="5"/>
    <n v="40"/>
  </r>
  <r>
    <x v="17"/>
    <s v="KKR"/>
    <s v="KXIP"/>
    <n v="1"/>
    <x v="4"/>
    <x v="46"/>
    <x v="2"/>
    <s v="Catch"/>
    <m/>
    <s v="Karun Nair"/>
    <n v="34"/>
    <n v="23"/>
    <n v="147.82"/>
    <n v="5"/>
    <n v="1"/>
    <n v="0"/>
    <n v="0"/>
    <n v="0"/>
    <n v="0"/>
    <n v="0"/>
    <n v="0"/>
    <n v="0"/>
    <n v="0"/>
    <n v="0"/>
    <n v="34"/>
    <n v="5"/>
    <n v="10"/>
    <n v="2"/>
    <n v="0"/>
    <n v="0"/>
    <n v="0"/>
    <n v="0"/>
    <n v="0"/>
    <x v="76"/>
    <n v="0"/>
    <n v="0"/>
    <n v="0"/>
    <n v="5"/>
    <n v="51"/>
  </r>
  <r>
    <x v="17"/>
    <s v="KKR"/>
    <s v="KXIP"/>
    <n v="1"/>
    <x v="4"/>
    <x v="47"/>
    <x v="0"/>
    <m/>
    <m/>
    <m/>
    <n v="3"/>
    <n v="5"/>
    <n v="60"/>
    <n v="0"/>
    <n v="0"/>
    <n v="0.1"/>
    <n v="0"/>
    <n v="0"/>
    <n v="0"/>
    <n v="1"/>
    <n v="0"/>
    <n v="0"/>
    <n v="0"/>
    <n v="0"/>
    <n v="3"/>
    <n v="0"/>
    <n v="0"/>
    <n v="0"/>
    <n v="0"/>
    <n v="15"/>
    <n v="0"/>
    <n v="1"/>
    <n v="0"/>
    <x v="34"/>
    <n v="16"/>
    <n v="0"/>
    <n v="0"/>
    <n v="5"/>
    <n v="19"/>
  </r>
  <r>
    <x v="17"/>
    <s v="KKR"/>
    <s v="KXIP"/>
    <n v="1"/>
    <x v="4"/>
    <x v="48"/>
    <x v="2"/>
    <s v="Catch"/>
    <m/>
    <s v="Andrew Tye"/>
    <n v="43"/>
    <n v="28"/>
    <n v="153.57"/>
    <n v="6"/>
    <n v="0"/>
    <n v="0"/>
    <n v="0"/>
    <n v="0"/>
    <n v="0"/>
    <n v="0"/>
    <n v="0"/>
    <n v="0"/>
    <n v="0"/>
    <n v="0"/>
    <n v="43"/>
    <n v="10"/>
    <n v="10"/>
    <n v="0"/>
    <n v="0"/>
    <n v="0"/>
    <n v="0"/>
    <n v="0"/>
    <n v="0"/>
    <x v="37"/>
    <n v="0"/>
    <n v="0"/>
    <n v="0"/>
    <n v="5"/>
    <n v="63"/>
  </r>
  <r>
    <x v="17"/>
    <s v="KKR"/>
    <s v="KXIP"/>
    <n v="1"/>
    <x v="4"/>
    <x v="50"/>
    <x v="0"/>
    <m/>
    <m/>
    <m/>
    <n v="10"/>
    <n v="7"/>
    <n v="142"/>
    <n v="2"/>
    <n v="0"/>
    <n v="1.5"/>
    <n v="31"/>
    <n v="0"/>
    <n v="16.899999999999999"/>
    <n v="2"/>
    <n v="0"/>
    <n v="0"/>
    <n v="0"/>
    <n v="0"/>
    <n v="10"/>
    <n v="0"/>
    <n v="0"/>
    <n v="0"/>
    <n v="0"/>
    <n v="-15"/>
    <n v="0"/>
    <n v="2"/>
    <n v="0"/>
    <x v="84"/>
    <n v="-13"/>
    <n v="0"/>
    <n v="0"/>
    <n v="5"/>
    <n v="-3"/>
  </r>
  <r>
    <x v="17"/>
    <s v="KKR"/>
    <s v="KXIP"/>
    <n v="1"/>
    <x v="4"/>
    <x v="100"/>
    <x v="1"/>
    <s v="Not Out"/>
    <m/>
    <m/>
    <n v="14"/>
    <n v="8"/>
    <n v="175"/>
    <n v="2"/>
    <n v="0"/>
    <n v="0"/>
    <n v="0"/>
    <n v="0"/>
    <n v="0"/>
    <n v="0"/>
    <n v="0"/>
    <n v="0"/>
    <n v="0"/>
    <n v="0"/>
    <n v="14"/>
    <n v="10"/>
    <n v="0"/>
    <n v="0"/>
    <n v="0"/>
    <n v="0"/>
    <n v="0"/>
    <n v="0"/>
    <n v="0"/>
    <x v="45"/>
    <n v="0"/>
    <n v="0"/>
    <n v="0"/>
    <n v="5"/>
    <n v="24"/>
  </r>
  <r>
    <x v="17"/>
    <s v="KKR"/>
    <s v="KXIP"/>
    <n v="1"/>
    <x v="4"/>
    <x v="90"/>
    <x v="3"/>
    <m/>
    <m/>
    <m/>
    <n v="1"/>
    <n v="3"/>
    <n v="33"/>
    <n v="0"/>
    <n v="0"/>
    <n v="0.1"/>
    <n v="6"/>
    <n v="0"/>
    <n v="36"/>
    <n v="0"/>
    <n v="1"/>
    <n v="0"/>
    <n v="0"/>
    <n v="0"/>
    <n v="1"/>
    <n v="0"/>
    <n v="0"/>
    <n v="0"/>
    <n v="0"/>
    <n v="-15"/>
    <n v="0"/>
    <n v="0"/>
    <n v="10"/>
    <x v="9"/>
    <n v="-15"/>
    <n v="0"/>
    <n v="0"/>
    <n v="5"/>
    <n v="-4"/>
  </r>
  <r>
    <x v="17"/>
    <s v="KKR"/>
    <s v="KXIP"/>
    <n v="1"/>
    <x v="4"/>
    <x v="53"/>
    <x v="3"/>
    <m/>
    <m/>
    <m/>
    <n v="2"/>
    <n v="2"/>
    <n v="100"/>
    <n v="0"/>
    <n v="0"/>
    <n v="2"/>
    <n v="24"/>
    <n v="0"/>
    <n v="12"/>
    <n v="4"/>
    <n v="0"/>
    <n v="0"/>
    <n v="0"/>
    <n v="0"/>
    <n v="2"/>
    <n v="0"/>
    <n v="0"/>
    <n v="0"/>
    <n v="0"/>
    <n v="-15"/>
    <n v="0"/>
    <n v="4"/>
    <n v="0"/>
    <x v="5"/>
    <n v="-11"/>
    <n v="0"/>
    <n v="0"/>
    <n v="5"/>
    <n v="-9"/>
  </r>
  <r>
    <x v="17"/>
    <s v="KKR"/>
    <s v="KXIP"/>
    <m/>
    <x v="4"/>
    <x v="99"/>
    <x v="0"/>
    <m/>
    <m/>
    <m/>
    <n v="0"/>
    <n v="0"/>
    <n v="0"/>
    <n v="0"/>
    <n v="0"/>
    <n v="3"/>
    <n v="29"/>
    <n v="0"/>
    <n v="9.66"/>
    <n v="8"/>
    <n v="0"/>
    <n v="0"/>
    <n v="0"/>
    <n v="0"/>
    <n v="0"/>
    <n v="0"/>
    <n v="0"/>
    <n v="0"/>
    <n v="0"/>
    <n v="5"/>
    <n v="0"/>
    <n v="8"/>
    <n v="0"/>
    <x v="10"/>
    <n v="13"/>
    <n v="0"/>
    <n v="0"/>
    <n v="5"/>
    <n v="13"/>
  </r>
  <r>
    <x v="17"/>
    <s v="KKR"/>
    <s v="KXIP"/>
    <m/>
    <x v="4"/>
    <x v="52"/>
    <x v="3"/>
    <m/>
    <m/>
    <m/>
    <n v="0"/>
    <n v="0"/>
    <n v="0"/>
    <n v="0"/>
    <n v="0"/>
    <n v="1"/>
    <n v="13"/>
    <n v="0"/>
    <n v="13"/>
    <n v="1"/>
    <n v="0"/>
    <n v="0"/>
    <n v="0"/>
    <n v="0"/>
    <n v="0"/>
    <n v="0"/>
    <n v="0"/>
    <n v="0"/>
    <n v="0"/>
    <n v="-15"/>
    <n v="0"/>
    <n v="1"/>
    <n v="0"/>
    <x v="10"/>
    <n v="-14"/>
    <n v="0"/>
    <n v="0"/>
    <n v="5"/>
    <n v="-14"/>
  </r>
  <r>
    <x v="17"/>
    <s v="KKR"/>
    <s v="KXIP"/>
    <n v="1"/>
    <x v="2"/>
    <x v="111"/>
    <x v="3"/>
    <m/>
    <m/>
    <m/>
    <n v="0"/>
    <n v="0"/>
    <n v="0"/>
    <n v="0"/>
    <n v="0"/>
    <n v="3"/>
    <n v="32"/>
    <n v="0"/>
    <n v="10.66"/>
    <n v="6"/>
    <n v="1"/>
    <n v="0"/>
    <n v="1"/>
    <n v="0"/>
    <n v="0"/>
    <n v="0"/>
    <n v="0"/>
    <n v="0"/>
    <n v="0"/>
    <n v="-10"/>
    <n v="0"/>
    <n v="6"/>
    <n v="20"/>
    <x v="10"/>
    <n v="-4"/>
    <n v="1"/>
    <n v="0"/>
    <n v="5"/>
    <n v="16"/>
  </r>
  <r>
    <x v="17"/>
    <s v="KKR"/>
    <s v="KXIP"/>
    <n v="1"/>
    <x v="2"/>
    <x v="32"/>
    <x v="3"/>
    <m/>
    <m/>
    <m/>
    <n v="0"/>
    <n v="0"/>
    <n v="0"/>
    <n v="0"/>
    <n v="0"/>
    <n v="4"/>
    <n v="32"/>
    <n v="1"/>
    <n v="8"/>
    <n v="9"/>
    <n v="0"/>
    <n v="0"/>
    <n v="0"/>
    <n v="0"/>
    <n v="0"/>
    <n v="0"/>
    <n v="0"/>
    <n v="0"/>
    <n v="20"/>
    <n v="5"/>
    <n v="0"/>
    <n v="9"/>
    <n v="0"/>
    <x v="10"/>
    <n v="34"/>
    <n v="1"/>
    <n v="0"/>
    <n v="5"/>
    <n v="34"/>
  </r>
  <r>
    <x v="17"/>
    <s v="KKR"/>
    <s v="KXIP"/>
    <n v="1"/>
    <x v="2"/>
    <x v="103"/>
    <x v="3"/>
    <m/>
    <m/>
    <m/>
    <n v="0"/>
    <n v="0"/>
    <n v="0"/>
    <n v="0"/>
    <n v="0"/>
    <n v="4"/>
    <n v="50"/>
    <n v="2"/>
    <n v="12.5"/>
    <n v="7"/>
    <n v="0"/>
    <n v="0"/>
    <n v="0"/>
    <n v="0"/>
    <n v="0"/>
    <n v="0"/>
    <n v="0"/>
    <n v="0"/>
    <n v="40"/>
    <n v="-15"/>
    <n v="10"/>
    <n v="7"/>
    <n v="0"/>
    <x v="10"/>
    <n v="42"/>
    <n v="1"/>
    <n v="0"/>
    <n v="5"/>
    <n v="42"/>
  </r>
  <r>
    <x v="17"/>
    <s v="KKR"/>
    <s v="KXIP"/>
    <n v="1"/>
    <x v="2"/>
    <x v="30"/>
    <x v="3"/>
    <m/>
    <m/>
    <m/>
    <n v="0"/>
    <n v="0"/>
    <n v="0"/>
    <n v="0"/>
    <n v="0"/>
    <n v="4"/>
    <n v="30"/>
    <n v="2"/>
    <n v="7.5"/>
    <n v="9"/>
    <n v="1"/>
    <n v="0"/>
    <n v="0"/>
    <n v="0"/>
    <n v="0"/>
    <n v="0"/>
    <n v="0"/>
    <n v="0"/>
    <n v="40"/>
    <n v="10"/>
    <n v="10"/>
    <n v="9"/>
    <n v="10"/>
    <x v="10"/>
    <n v="69"/>
    <n v="1"/>
    <n v="0"/>
    <n v="5"/>
    <n v="79"/>
  </r>
  <r>
    <x v="17"/>
    <s v="KKR"/>
    <s v="KXIP"/>
    <n v="1"/>
    <x v="2"/>
    <x v="29"/>
    <x v="3"/>
    <m/>
    <m/>
    <m/>
    <n v="0"/>
    <n v="0"/>
    <n v="0"/>
    <n v="0"/>
    <n v="0"/>
    <n v="4"/>
    <n v="33"/>
    <n v="1"/>
    <n v="8.25"/>
    <n v="5"/>
    <n v="0"/>
    <n v="0"/>
    <n v="0"/>
    <n v="0"/>
    <n v="0"/>
    <n v="0"/>
    <n v="0"/>
    <n v="0"/>
    <n v="20"/>
    <n v="5"/>
    <n v="0"/>
    <n v="5"/>
    <n v="0"/>
    <x v="10"/>
    <n v="30"/>
    <n v="1"/>
    <n v="0"/>
    <n v="5"/>
    <n v="30"/>
  </r>
  <r>
    <x v="17"/>
    <s v="KKR"/>
    <s v="KXIP"/>
    <n v="1"/>
    <x v="2"/>
    <x v="24"/>
    <x v="0"/>
    <m/>
    <m/>
    <m/>
    <n v="0"/>
    <n v="0"/>
    <n v="0"/>
    <n v="0"/>
    <n v="0"/>
    <n v="1"/>
    <n v="13"/>
    <n v="0"/>
    <n v="13"/>
    <n v="0"/>
    <n v="0"/>
    <n v="0"/>
    <n v="0"/>
    <n v="0"/>
    <n v="0"/>
    <n v="0"/>
    <n v="0"/>
    <n v="0"/>
    <n v="0"/>
    <n v="-15"/>
    <n v="0"/>
    <n v="0"/>
    <n v="0"/>
    <x v="10"/>
    <n v="-15"/>
    <n v="1"/>
    <n v="0"/>
    <n v="5"/>
    <n v="-15"/>
  </r>
  <r>
    <x v="17"/>
    <s v="KKR"/>
    <s v="KXIP"/>
    <n v="2"/>
    <x v="2"/>
    <x v="22"/>
    <x v="2"/>
    <s v="Catch"/>
    <m/>
    <s v="Tom Curran"/>
    <n v="60"/>
    <n v="27"/>
    <n v="222.22"/>
    <n v="9"/>
    <n v="2"/>
    <n v="0"/>
    <n v="0"/>
    <n v="0"/>
    <n v="0"/>
    <n v="0"/>
    <n v="1"/>
    <n v="0"/>
    <n v="0"/>
    <n v="0"/>
    <n v="60"/>
    <n v="15"/>
    <n v="20"/>
    <n v="4"/>
    <n v="0"/>
    <n v="0"/>
    <n v="0"/>
    <n v="0"/>
    <n v="10"/>
    <x v="91"/>
    <n v="0"/>
    <n v="1"/>
    <n v="1"/>
    <n v="30"/>
    <n v="109"/>
  </r>
  <r>
    <x v="17"/>
    <s v="KKR"/>
    <s v="KXIP"/>
    <n v="2"/>
    <x v="2"/>
    <x v="104"/>
    <x v="1"/>
    <s v="Not Out"/>
    <m/>
    <m/>
    <n v="62"/>
    <n v="38"/>
    <n v="163.15"/>
    <n v="5"/>
    <n v="6"/>
    <n v="0"/>
    <n v="0"/>
    <n v="0"/>
    <n v="0"/>
    <n v="0"/>
    <n v="0"/>
    <n v="0"/>
    <n v="0"/>
    <n v="0"/>
    <n v="62"/>
    <n v="10"/>
    <n v="20"/>
    <n v="12"/>
    <n v="0"/>
    <n v="0"/>
    <n v="0"/>
    <n v="0"/>
    <n v="0"/>
    <x v="92"/>
    <n v="0"/>
    <n v="1"/>
    <n v="0"/>
    <n v="5"/>
    <n v="104"/>
  </r>
  <r>
    <x v="17"/>
    <s v="KKR"/>
    <s v="KXIP"/>
    <n v="2"/>
    <x v="2"/>
    <x v="23"/>
    <x v="1"/>
    <s v="Not Out"/>
    <m/>
    <m/>
    <n v="2"/>
    <n v="2"/>
    <n v="10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x v="5"/>
    <n v="0"/>
    <n v="1"/>
    <n v="0"/>
    <n v="5"/>
    <n v="2"/>
  </r>
  <r>
    <x v="17"/>
    <s v="KKR"/>
    <s v="KXIP"/>
    <m/>
    <x v="2"/>
    <x v="25"/>
    <x v="1"/>
    <m/>
    <m/>
    <m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30"/>
    <x v="10"/>
    <n v="0"/>
    <n v="1"/>
    <n v="0"/>
    <n v="5"/>
    <n v="30"/>
  </r>
  <r>
    <x v="17"/>
    <s v="KKR"/>
    <s v="KXIP"/>
    <m/>
    <x v="2"/>
    <x v="96"/>
    <x v="1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  <n v="0"/>
    <n v="1"/>
    <n v="0"/>
    <n v="5"/>
    <n v="0"/>
  </r>
  <r>
    <x v="18"/>
    <s v="DD"/>
    <s v="RCB"/>
    <n v="1"/>
    <x v="3"/>
    <x v="97"/>
    <x v="1"/>
    <s v="Bowled"/>
    <s v="Yuzvendra Chaha"/>
    <m/>
    <n v="5"/>
    <n v="16"/>
    <n v="31.25"/>
    <n v="0"/>
    <n v="0"/>
    <n v="0"/>
    <n v="0"/>
    <n v="0"/>
    <n v="0"/>
    <n v="0"/>
    <n v="1"/>
    <n v="0"/>
    <n v="0"/>
    <n v="0"/>
    <n v="5"/>
    <n v="0"/>
    <n v="0"/>
    <n v="0"/>
    <n v="0"/>
    <n v="0"/>
    <n v="0"/>
    <n v="0"/>
    <n v="10"/>
    <x v="4"/>
    <n v="0"/>
    <n v="0"/>
    <n v="0"/>
    <n v="5"/>
    <n v="15"/>
  </r>
  <r>
    <x v="18"/>
    <s v="DD"/>
    <s v="RCB"/>
    <n v="1"/>
    <x v="3"/>
    <x v="40"/>
    <x v="1"/>
    <s v="Catch"/>
    <m/>
    <s v="Yuzvendra Chahal"/>
    <n v="3"/>
    <n v="10"/>
    <n v="3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x v="34"/>
    <n v="0"/>
    <n v="0"/>
    <n v="0"/>
    <n v="5"/>
    <n v="3"/>
  </r>
  <r>
    <x v="18"/>
    <s v="DD"/>
    <s v="RCB"/>
    <n v="1"/>
    <x v="3"/>
    <x v="41"/>
    <x v="1"/>
    <s v="Catch"/>
    <m/>
    <s v="Mohammed Siraj"/>
    <n v="52"/>
    <n v="31"/>
    <n v="167.74"/>
    <n v="4"/>
    <n v="3"/>
    <n v="0"/>
    <n v="0"/>
    <n v="0"/>
    <n v="0"/>
    <n v="0"/>
    <n v="0"/>
    <n v="0"/>
    <n v="0"/>
    <n v="0"/>
    <n v="52"/>
    <n v="10"/>
    <n v="20"/>
    <n v="6"/>
    <n v="0"/>
    <n v="0"/>
    <n v="0"/>
    <n v="0"/>
    <n v="0"/>
    <x v="93"/>
    <n v="0"/>
    <n v="0"/>
    <n v="0"/>
    <n v="5"/>
    <n v="88"/>
  </r>
  <r>
    <x v="18"/>
    <s v="DD"/>
    <s v="RCB"/>
    <n v="1"/>
    <x v="3"/>
    <x v="43"/>
    <x v="2"/>
    <s v="Catch"/>
    <m/>
    <s v="AB de Villiers"/>
    <n v="85"/>
    <n v="48"/>
    <n v="177.08"/>
    <n v="6"/>
    <n v="7"/>
    <n v="0"/>
    <n v="0"/>
    <n v="0"/>
    <n v="0"/>
    <n v="0"/>
    <n v="0"/>
    <n v="0"/>
    <n v="0"/>
    <n v="0"/>
    <n v="85"/>
    <n v="10"/>
    <n v="30"/>
    <n v="14"/>
    <n v="0"/>
    <n v="0"/>
    <n v="0"/>
    <n v="0"/>
    <n v="0"/>
    <x v="94"/>
    <n v="0"/>
    <n v="0"/>
    <n v="0"/>
    <n v="5"/>
    <n v="139"/>
  </r>
  <r>
    <x v="18"/>
    <s v="DD"/>
    <s v="RCB"/>
    <n v="1"/>
    <x v="3"/>
    <x v="91"/>
    <x v="0"/>
    <m/>
    <m/>
    <m/>
    <n v="4"/>
    <n v="6"/>
    <n v="66"/>
    <n v="0"/>
    <n v="0"/>
    <n v="2"/>
    <n v="13"/>
    <n v="1"/>
    <n v="6.5"/>
    <n v="6"/>
    <n v="0"/>
    <n v="0"/>
    <n v="0"/>
    <n v="0"/>
    <n v="4"/>
    <n v="0"/>
    <n v="0"/>
    <n v="0"/>
    <n v="20"/>
    <n v="10"/>
    <n v="0"/>
    <n v="6"/>
    <n v="0"/>
    <x v="2"/>
    <n v="36"/>
    <n v="0"/>
    <n v="0"/>
    <n v="5"/>
    <n v="40"/>
  </r>
  <r>
    <x v="18"/>
    <s v="DD"/>
    <s v="RCB"/>
    <n v="1"/>
    <x v="3"/>
    <x v="38"/>
    <x v="0"/>
    <m/>
    <m/>
    <m/>
    <n v="13"/>
    <n v="9"/>
    <n v="144"/>
    <n v="3"/>
    <n v="0"/>
    <n v="3"/>
    <n v="26"/>
    <n v="0"/>
    <n v="8.66"/>
    <n v="2"/>
    <n v="0"/>
    <n v="0"/>
    <n v="0"/>
    <n v="0"/>
    <n v="13"/>
    <n v="5"/>
    <n v="0"/>
    <n v="0"/>
    <n v="0"/>
    <n v="5"/>
    <n v="0"/>
    <n v="2"/>
    <n v="0"/>
    <x v="23"/>
    <n v="7"/>
    <n v="0"/>
    <n v="0"/>
    <n v="5"/>
    <n v="25"/>
  </r>
  <r>
    <x v="18"/>
    <s v="DD"/>
    <s v="RCB"/>
    <n v="1"/>
    <x v="3"/>
    <x v="36"/>
    <x v="0"/>
    <m/>
    <m/>
    <m/>
    <n v="0"/>
    <n v="0"/>
    <n v="0"/>
    <n v="0"/>
    <n v="0"/>
    <n v="4"/>
    <n v="43"/>
    <n v="0"/>
    <n v="10.75"/>
    <n v="7"/>
    <n v="0"/>
    <n v="0"/>
    <n v="0"/>
    <n v="0"/>
    <n v="0"/>
    <n v="0"/>
    <n v="0"/>
    <n v="0"/>
    <n v="0"/>
    <n v="-10"/>
    <n v="0"/>
    <n v="7"/>
    <n v="0"/>
    <x v="10"/>
    <n v="-3"/>
    <n v="0"/>
    <n v="0"/>
    <n v="5"/>
    <n v="-3"/>
  </r>
  <r>
    <x v="18"/>
    <s v="DD"/>
    <s v="RCB"/>
    <m/>
    <x v="3"/>
    <x v="42"/>
    <x v="0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  <n v="0"/>
    <n v="0"/>
    <n v="0"/>
    <n v="5"/>
    <n v="0"/>
  </r>
  <r>
    <x v="18"/>
    <s v="DD"/>
    <s v="RCB"/>
    <m/>
    <x v="3"/>
    <x v="92"/>
    <x v="3"/>
    <m/>
    <m/>
    <m/>
    <n v="0"/>
    <n v="0"/>
    <n v="0"/>
    <n v="0"/>
    <n v="0"/>
    <n v="2"/>
    <n v="27"/>
    <n v="0"/>
    <n v="13.5"/>
    <n v="3"/>
    <n v="0"/>
    <n v="0"/>
    <n v="0"/>
    <n v="0"/>
    <n v="0"/>
    <n v="0"/>
    <n v="0"/>
    <n v="0"/>
    <n v="0"/>
    <n v="-15"/>
    <n v="0"/>
    <n v="3"/>
    <n v="0"/>
    <x v="10"/>
    <n v="-12"/>
    <n v="0"/>
    <n v="0"/>
    <n v="5"/>
    <n v="-12"/>
  </r>
  <r>
    <x v="18"/>
    <s v="DD"/>
    <s v="RCB"/>
    <m/>
    <x v="3"/>
    <x v="112"/>
    <x v="3"/>
    <m/>
    <m/>
    <m/>
    <n v="0"/>
    <n v="0"/>
    <n v="0"/>
    <n v="0"/>
    <n v="0"/>
    <n v="3"/>
    <n v="33"/>
    <n v="1"/>
    <n v="11"/>
    <n v="3"/>
    <n v="0"/>
    <n v="0"/>
    <n v="0"/>
    <n v="0"/>
    <n v="0"/>
    <n v="0"/>
    <n v="0"/>
    <n v="0"/>
    <n v="20"/>
    <n v="-10"/>
    <n v="0"/>
    <n v="3"/>
    <n v="0"/>
    <x v="10"/>
    <n v="13"/>
    <n v="0"/>
    <n v="0"/>
    <n v="5"/>
    <n v="13"/>
  </r>
  <r>
    <x v="18"/>
    <s v="DD"/>
    <s v="RCB"/>
    <m/>
    <x v="3"/>
    <x v="33"/>
    <x v="3"/>
    <m/>
    <m/>
    <m/>
    <n v="0"/>
    <n v="0"/>
    <n v="0"/>
    <n v="0"/>
    <n v="0"/>
    <n v="4"/>
    <n v="33"/>
    <n v="1"/>
    <n v="8.25"/>
    <n v="6"/>
    <n v="1"/>
    <n v="0"/>
    <n v="0"/>
    <n v="0"/>
    <n v="0"/>
    <n v="0"/>
    <n v="0"/>
    <n v="0"/>
    <n v="20"/>
    <n v="5"/>
    <n v="0"/>
    <n v="6"/>
    <n v="10"/>
    <x v="10"/>
    <n v="31"/>
    <n v="0"/>
    <n v="0"/>
    <n v="5"/>
    <n v="41"/>
  </r>
  <r>
    <x v="18"/>
    <s v="DD"/>
    <s v="RCB"/>
    <n v="1"/>
    <x v="5"/>
    <x v="58"/>
    <x v="3"/>
    <m/>
    <m/>
    <m/>
    <n v="0"/>
    <n v="0"/>
    <n v="0"/>
    <n v="0"/>
    <n v="0"/>
    <n v="4"/>
    <n v="27"/>
    <n v="1"/>
    <n v="6.75"/>
    <n v="11"/>
    <n v="0"/>
    <n v="0"/>
    <n v="0"/>
    <n v="0"/>
    <n v="0"/>
    <n v="0"/>
    <n v="0"/>
    <n v="0"/>
    <n v="20"/>
    <n v="10"/>
    <n v="0"/>
    <n v="11"/>
    <n v="0"/>
    <x v="10"/>
    <n v="41"/>
    <n v="1"/>
    <n v="0"/>
    <n v="5"/>
    <n v="41"/>
  </r>
  <r>
    <x v="18"/>
    <s v="DD"/>
    <s v="RCB"/>
    <n v="1"/>
    <x v="5"/>
    <x v="56"/>
    <x v="0"/>
    <m/>
    <m/>
    <m/>
    <n v="0"/>
    <n v="0"/>
    <n v="0"/>
    <n v="0"/>
    <n v="0"/>
    <n v="4"/>
    <n v="40"/>
    <n v="0"/>
    <n v="10"/>
    <n v="9"/>
    <n v="0"/>
    <n v="0"/>
    <n v="0"/>
    <n v="0"/>
    <n v="0"/>
    <n v="0"/>
    <n v="0"/>
    <n v="0"/>
    <n v="0"/>
    <n v="-10"/>
    <n v="0"/>
    <n v="9"/>
    <n v="0"/>
    <x v="10"/>
    <n v="-1"/>
    <n v="1"/>
    <n v="0"/>
    <n v="5"/>
    <n v="-1"/>
  </r>
  <r>
    <x v="18"/>
    <s v="DD"/>
    <s v="RCB"/>
    <n v="1"/>
    <x v="5"/>
    <x v="55"/>
    <x v="3"/>
    <m/>
    <m/>
    <m/>
    <n v="0"/>
    <n v="0"/>
    <n v="0"/>
    <n v="0"/>
    <n v="0"/>
    <n v="3"/>
    <n v="22"/>
    <n v="2"/>
    <n v="7.33"/>
    <n v="10"/>
    <n v="1"/>
    <n v="0"/>
    <n v="0"/>
    <n v="0"/>
    <n v="0"/>
    <n v="0"/>
    <n v="0"/>
    <n v="0"/>
    <n v="40"/>
    <n v="10"/>
    <n v="10"/>
    <n v="10"/>
    <n v="10"/>
    <x v="10"/>
    <n v="70"/>
    <n v="1"/>
    <n v="0"/>
    <n v="5"/>
    <n v="80"/>
  </r>
  <r>
    <x v="18"/>
    <s v="DD"/>
    <s v="RCB"/>
    <n v="1"/>
    <x v="5"/>
    <x v="105"/>
    <x v="3"/>
    <m/>
    <m/>
    <m/>
    <n v="0"/>
    <n v="0"/>
    <n v="0"/>
    <n v="0"/>
    <n v="0"/>
    <n v="4"/>
    <n v="35"/>
    <n v="0"/>
    <n v="8.75"/>
    <n v="10"/>
    <n v="2"/>
    <n v="0"/>
    <n v="0"/>
    <n v="0"/>
    <n v="0"/>
    <n v="0"/>
    <n v="0"/>
    <n v="0"/>
    <n v="0"/>
    <n v="5"/>
    <n v="0"/>
    <n v="10"/>
    <n v="20"/>
    <x v="10"/>
    <n v="15"/>
    <n v="1"/>
    <n v="0"/>
    <n v="5"/>
    <n v="35"/>
  </r>
  <r>
    <x v="18"/>
    <s v="DD"/>
    <s v="RCB"/>
    <n v="1"/>
    <x v="5"/>
    <x v="57"/>
    <x v="0"/>
    <m/>
    <m/>
    <m/>
    <n v="0"/>
    <n v="0"/>
    <n v="0"/>
    <n v="0"/>
    <n v="0"/>
    <n v="4"/>
    <n v="31"/>
    <n v="1"/>
    <n v="7.75"/>
    <n v="6"/>
    <n v="0"/>
    <n v="0"/>
    <n v="0"/>
    <n v="0"/>
    <n v="0"/>
    <n v="0"/>
    <n v="0"/>
    <n v="0"/>
    <n v="20"/>
    <n v="10"/>
    <n v="0"/>
    <n v="6"/>
    <n v="0"/>
    <x v="10"/>
    <n v="36"/>
    <n v="1"/>
    <n v="0"/>
    <n v="5"/>
    <n v="36"/>
  </r>
  <r>
    <x v="18"/>
    <s v="DD"/>
    <s v="RCB"/>
    <n v="1"/>
    <x v="5"/>
    <x v="106"/>
    <x v="0"/>
    <s v="Bowled"/>
    <s v="Trent Boul"/>
    <m/>
    <n v="15"/>
    <n v="13"/>
    <n v="115"/>
    <n v="0"/>
    <n v="1"/>
    <n v="1"/>
    <n v="10"/>
    <n v="1"/>
    <n v="10"/>
    <n v="4"/>
    <n v="0"/>
    <n v="0"/>
    <n v="0"/>
    <n v="0"/>
    <n v="15"/>
    <n v="5"/>
    <n v="0"/>
    <n v="2"/>
    <n v="20"/>
    <n v="-10"/>
    <n v="0"/>
    <n v="4"/>
    <n v="0"/>
    <x v="29"/>
    <n v="14"/>
    <n v="1"/>
    <n v="0"/>
    <n v="5"/>
    <n v="36"/>
  </r>
  <r>
    <x v="18"/>
    <s v="DD"/>
    <s v="RCB"/>
    <n v="2"/>
    <x v="5"/>
    <x v="61"/>
    <x v="2"/>
    <s v="Run Out"/>
    <m/>
    <s v="Rishabh Pant/Vijay Shankar"/>
    <n v="18"/>
    <n v="16"/>
    <n v="112.5"/>
    <n v="1"/>
    <n v="1"/>
    <n v="0"/>
    <n v="0"/>
    <n v="0"/>
    <n v="0"/>
    <n v="0"/>
    <n v="0"/>
    <n v="0"/>
    <n v="0"/>
    <n v="0"/>
    <n v="18"/>
    <n v="5"/>
    <n v="0"/>
    <n v="2"/>
    <n v="0"/>
    <n v="0"/>
    <n v="0"/>
    <n v="0"/>
    <n v="0"/>
    <x v="46"/>
    <n v="0"/>
    <n v="1"/>
    <n v="0"/>
    <n v="5"/>
    <n v="25"/>
  </r>
  <r>
    <x v="18"/>
    <s v="DD"/>
    <s v="RCB"/>
    <n v="2"/>
    <x v="5"/>
    <x v="113"/>
    <x v="1"/>
    <s v="Catch"/>
    <m/>
    <s v="Jason Roy"/>
    <n v="2"/>
    <n v="5"/>
    <n v="4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x v="5"/>
    <n v="0"/>
    <n v="1"/>
    <n v="0"/>
    <n v="5"/>
    <n v="2"/>
  </r>
  <r>
    <x v="18"/>
    <s v="DD"/>
    <s v="RCB"/>
    <n v="2"/>
    <x v="5"/>
    <x v="62"/>
    <x v="1"/>
    <s v="Catch"/>
    <m/>
    <s v="Trent Boult"/>
    <n v="30"/>
    <n v="26"/>
    <n v="115.38"/>
    <n v="2"/>
    <n v="1"/>
    <n v="0"/>
    <n v="0"/>
    <n v="0"/>
    <n v="0"/>
    <n v="0"/>
    <n v="0"/>
    <n v="0"/>
    <n v="0"/>
    <n v="0"/>
    <n v="30"/>
    <n v="5"/>
    <n v="10"/>
    <n v="2"/>
    <n v="0"/>
    <n v="0"/>
    <n v="0"/>
    <n v="0"/>
    <n v="0"/>
    <x v="52"/>
    <n v="0"/>
    <n v="1"/>
    <n v="0"/>
    <n v="5"/>
    <n v="47"/>
  </r>
  <r>
    <x v="18"/>
    <s v="DD"/>
    <s v="RCB"/>
    <n v="2"/>
    <x v="5"/>
    <x v="63"/>
    <x v="1"/>
    <s v="Not Out"/>
    <m/>
    <m/>
    <n v="90"/>
    <n v="39"/>
    <n v="230.76"/>
    <n v="10"/>
    <n v="5"/>
    <n v="0"/>
    <n v="0"/>
    <n v="0"/>
    <n v="0"/>
    <n v="0"/>
    <n v="1"/>
    <n v="0"/>
    <n v="0"/>
    <n v="0"/>
    <n v="90"/>
    <n v="15"/>
    <n v="30"/>
    <n v="10"/>
    <n v="0"/>
    <n v="0"/>
    <n v="0"/>
    <n v="0"/>
    <n v="10"/>
    <x v="95"/>
    <n v="0"/>
    <n v="1"/>
    <n v="1"/>
    <n v="30"/>
    <n v="155"/>
  </r>
  <r>
    <x v="18"/>
    <s v="DD"/>
    <s v="RCB"/>
    <n v="2"/>
    <x v="5"/>
    <x v="65"/>
    <x v="0"/>
    <s v="Not Out"/>
    <m/>
    <m/>
    <n v="17"/>
    <n v="9"/>
    <n v="188.88"/>
    <n v="1"/>
    <n v="1"/>
    <n v="0"/>
    <n v="0"/>
    <n v="0"/>
    <n v="0"/>
    <n v="0"/>
    <n v="0"/>
    <n v="0"/>
    <n v="0"/>
    <n v="0"/>
    <n v="17"/>
    <n v="10"/>
    <n v="0"/>
    <n v="2"/>
    <n v="0"/>
    <n v="0"/>
    <n v="0"/>
    <n v="0"/>
    <n v="0"/>
    <x v="19"/>
    <n v="0"/>
    <n v="1"/>
    <n v="0"/>
    <n v="5"/>
    <n v="29"/>
  </r>
  <r>
    <x v="19"/>
    <s v="CSK"/>
    <s v="SRH"/>
    <n v="1"/>
    <x v="0"/>
    <x v="0"/>
    <x v="0"/>
    <m/>
    <m/>
    <m/>
    <n v="9"/>
    <n v="15"/>
    <n v="60"/>
    <n v="0"/>
    <n v="1"/>
    <n v="2"/>
    <n v="23"/>
    <n v="0"/>
    <n v="11.5"/>
    <n v="2"/>
    <n v="1"/>
    <n v="0"/>
    <n v="0"/>
    <n v="0"/>
    <n v="9"/>
    <n v="0"/>
    <n v="0"/>
    <n v="2"/>
    <n v="0"/>
    <n v="-10"/>
    <n v="0"/>
    <n v="2"/>
    <n v="10"/>
    <x v="64"/>
    <n v="-8"/>
    <n v="1"/>
    <n v="0"/>
    <n v="5"/>
    <n v="13"/>
  </r>
  <r>
    <x v="19"/>
    <s v="CSK"/>
    <s v="SRH"/>
    <n v="1"/>
    <x v="0"/>
    <x v="114"/>
    <x v="1"/>
    <s v="Stump"/>
    <s v="Rashid Khan"/>
    <s v="Wriddhiman Saha"/>
    <n v="11"/>
    <n v="13"/>
    <n v="84.61"/>
    <n v="1"/>
    <n v="0"/>
    <n v="0"/>
    <n v="0"/>
    <n v="0"/>
    <n v="0"/>
    <n v="0"/>
    <n v="0"/>
    <n v="0"/>
    <n v="0"/>
    <n v="0"/>
    <n v="11"/>
    <n v="-10"/>
    <n v="0"/>
    <n v="0"/>
    <n v="0"/>
    <n v="0"/>
    <n v="0"/>
    <n v="0"/>
    <n v="0"/>
    <x v="9"/>
    <n v="0"/>
    <n v="1"/>
    <n v="0"/>
    <n v="5"/>
    <n v="1"/>
  </r>
  <r>
    <x v="19"/>
    <s v="CSK"/>
    <s v="SRH"/>
    <n v="1"/>
    <x v="0"/>
    <x v="2"/>
    <x v="1"/>
    <s v="Not Out"/>
    <m/>
    <m/>
    <n v="54"/>
    <n v="43"/>
    <n v="125.58"/>
    <n v="5"/>
    <n v="2"/>
    <n v="0"/>
    <n v="0"/>
    <n v="0"/>
    <n v="0"/>
    <n v="0"/>
    <n v="2"/>
    <n v="0"/>
    <n v="0"/>
    <n v="0"/>
    <n v="54"/>
    <n v="5"/>
    <n v="20"/>
    <n v="4"/>
    <n v="0"/>
    <n v="0"/>
    <n v="0"/>
    <n v="0"/>
    <n v="20"/>
    <x v="88"/>
    <n v="0"/>
    <n v="1"/>
    <n v="0"/>
    <n v="5"/>
    <n v="103"/>
  </r>
  <r>
    <x v="19"/>
    <s v="CSK"/>
    <s v="SRH"/>
    <n v="1"/>
    <x v="0"/>
    <x v="1"/>
    <x v="1"/>
    <s v="Run Out"/>
    <m/>
    <s v="Kane Williamson"/>
    <n v="79"/>
    <n v="37"/>
    <n v="213.51"/>
    <n v="9"/>
    <n v="4"/>
    <n v="0"/>
    <n v="0"/>
    <n v="0"/>
    <n v="0"/>
    <n v="0"/>
    <n v="0"/>
    <n v="0"/>
    <n v="0"/>
    <n v="0"/>
    <n v="79"/>
    <n v="15"/>
    <n v="30"/>
    <n v="8"/>
    <n v="0"/>
    <n v="0"/>
    <n v="0"/>
    <n v="0"/>
    <n v="0"/>
    <x v="96"/>
    <n v="0"/>
    <n v="1"/>
    <n v="1"/>
    <n v="30"/>
    <n v="132"/>
  </r>
  <r>
    <x v="19"/>
    <s v="CSK"/>
    <s v="SRH"/>
    <n v="1"/>
    <x v="0"/>
    <x v="4"/>
    <x v="2"/>
    <s v="Not Out"/>
    <m/>
    <m/>
    <n v="25"/>
    <n v="12"/>
    <n v="208.33"/>
    <n v="3"/>
    <n v="1"/>
    <n v="0"/>
    <n v="0"/>
    <n v="0"/>
    <n v="0"/>
    <n v="0"/>
    <n v="0"/>
    <n v="0"/>
    <n v="0"/>
    <n v="0"/>
    <n v="25"/>
    <n v="15"/>
    <n v="0"/>
    <n v="2"/>
    <n v="0"/>
    <n v="0"/>
    <n v="0"/>
    <n v="0"/>
    <n v="0"/>
    <x v="97"/>
    <n v="0"/>
    <n v="1"/>
    <n v="0"/>
    <n v="5"/>
    <n v="42"/>
  </r>
  <r>
    <x v="19"/>
    <s v="CSK"/>
    <s v="SRH"/>
    <m/>
    <x v="0"/>
    <x v="88"/>
    <x v="2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  <n v="0"/>
    <n v="1"/>
    <n v="0"/>
    <n v="5"/>
    <n v="0"/>
  </r>
  <r>
    <x v="19"/>
    <s v="CSK"/>
    <s v="SRH"/>
    <m/>
    <x v="0"/>
    <x v="6"/>
    <x v="0"/>
    <m/>
    <m/>
    <m/>
    <n v="0"/>
    <n v="0"/>
    <n v="0"/>
    <n v="0"/>
    <n v="0"/>
    <n v="3"/>
    <n v="37"/>
    <n v="1"/>
    <n v="12.33"/>
    <n v="5"/>
    <n v="0"/>
    <n v="0"/>
    <n v="0"/>
    <n v="0"/>
    <n v="0"/>
    <n v="0"/>
    <n v="0"/>
    <n v="0"/>
    <n v="20"/>
    <n v="-15"/>
    <n v="0"/>
    <n v="5"/>
    <n v="0"/>
    <x v="10"/>
    <n v="10"/>
    <n v="1"/>
    <n v="0"/>
    <n v="5"/>
    <n v="10"/>
  </r>
  <r>
    <x v="19"/>
    <s v="CSK"/>
    <s v="SRH"/>
    <m/>
    <x v="0"/>
    <x v="5"/>
    <x v="0"/>
    <m/>
    <m/>
    <m/>
    <n v="0"/>
    <n v="0"/>
    <n v="0"/>
    <n v="0"/>
    <n v="0"/>
    <n v="4"/>
    <n v="28"/>
    <n v="0"/>
    <n v="7"/>
    <n v="6"/>
    <n v="2"/>
    <n v="0"/>
    <n v="0"/>
    <n v="0"/>
    <n v="0"/>
    <n v="0"/>
    <n v="0"/>
    <n v="0"/>
    <n v="0"/>
    <n v="10"/>
    <n v="0"/>
    <n v="6"/>
    <n v="20"/>
    <x v="10"/>
    <n v="16"/>
    <n v="1"/>
    <n v="0"/>
    <n v="5"/>
    <n v="36"/>
  </r>
  <r>
    <x v="19"/>
    <s v="CSK"/>
    <s v="SRH"/>
    <m/>
    <x v="0"/>
    <x v="108"/>
    <x v="0"/>
    <m/>
    <m/>
    <m/>
    <n v="0"/>
    <n v="0"/>
    <n v="0"/>
    <n v="0"/>
    <n v="0"/>
    <n v="3"/>
    <n v="30"/>
    <n v="1"/>
    <n v="10"/>
    <n v="5"/>
    <n v="1"/>
    <n v="0"/>
    <n v="0"/>
    <n v="0"/>
    <n v="0"/>
    <n v="0"/>
    <n v="0"/>
    <n v="0"/>
    <n v="20"/>
    <n v="-10"/>
    <n v="0"/>
    <n v="5"/>
    <n v="10"/>
    <x v="10"/>
    <n v="15"/>
    <n v="1"/>
    <n v="0"/>
    <n v="5"/>
    <n v="25"/>
  </r>
  <r>
    <x v="19"/>
    <s v="CSK"/>
    <s v="SRH"/>
    <m/>
    <x v="0"/>
    <x v="7"/>
    <x v="0"/>
    <m/>
    <m/>
    <m/>
    <n v="0"/>
    <n v="0"/>
    <n v="0"/>
    <n v="0"/>
    <n v="0"/>
    <n v="4"/>
    <n v="15"/>
    <n v="3"/>
    <n v="3.75"/>
    <n v="17"/>
    <n v="0"/>
    <n v="0"/>
    <n v="0"/>
    <n v="1"/>
    <n v="0"/>
    <n v="0"/>
    <n v="0"/>
    <n v="0"/>
    <n v="60"/>
    <n v="15"/>
    <n v="20"/>
    <n v="37"/>
    <n v="0"/>
    <x v="10"/>
    <n v="132"/>
    <n v="1"/>
    <n v="0"/>
    <n v="5"/>
    <n v="132"/>
  </r>
  <r>
    <x v="19"/>
    <s v="CSK"/>
    <s v="SRH"/>
    <m/>
    <x v="0"/>
    <x v="89"/>
    <x v="3"/>
    <m/>
    <m/>
    <m/>
    <n v="0"/>
    <n v="0"/>
    <n v="0"/>
    <n v="0"/>
    <n v="0"/>
    <n v="4"/>
    <n v="45"/>
    <n v="1"/>
    <n v="11.25"/>
    <n v="9"/>
    <n v="0"/>
    <n v="0"/>
    <n v="0"/>
    <n v="0"/>
    <n v="0"/>
    <n v="0"/>
    <n v="0"/>
    <n v="0"/>
    <n v="20"/>
    <n v="-10"/>
    <n v="0"/>
    <n v="9"/>
    <n v="0"/>
    <x v="10"/>
    <n v="19"/>
    <n v="1"/>
    <n v="0"/>
    <n v="5"/>
    <n v="19"/>
  </r>
  <r>
    <x v="19"/>
    <s v="CSK"/>
    <s v="SRH"/>
    <n v="1"/>
    <x v="6"/>
    <x v="74"/>
    <x v="3"/>
    <m/>
    <m/>
    <m/>
    <n v="0"/>
    <n v="0"/>
    <n v="0"/>
    <n v="0"/>
    <n v="0"/>
    <n v="3"/>
    <n v="22"/>
    <n v="1"/>
    <n v="7.33"/>
    <n v="9"/>
    <n v="0"/>
    <n v="0"/>
    <n v="0"/>
    <n v="0"/>
    <n v="0"/>
    <n v="0"/>
    <n v="0"/>
    <n v="0"/>
    <n v="20"/>
    <n v="10"/>
    <n v="0"/>
    <n v="9"/>
    <n v="0"/>
    <x v="10"/>
    <n v="39"/>
    <n v="0"/>
    <n v="0"/>
    <n v="5"/>
    <n v="39"/>
  </r>
  <r>
    <x v="19"/>
    <s v="CSK"/>
    <s v="SRH"/>
    <n v="1"/>
    <x v="6"/>
    <x v="75"/>
    <x v="3"/>
    <m/>
    <m/>
    <m/>
    <n v="0"/>
    <n v="0"/>
    <n v="0"/>
    <n v="0"/>
    <n v="0"/>
    <n v="4"/>
    <n v="38"/>
    <n v="0"/>
    <n v="9.5"/>
    <n v="12"/>
    <n v="0"/>
    <n v="0"/>
    <n v="0"/>
    <n v="0"/>
    <n v="0"/>
    <n v="0"/>
    <n v="0"/>
    <n v="0"/>
    <n v="0"/>
    <n v="5"/>
    <n v="0"/>
    <n v="12"/>
    <n v="0"/>
    <x v="10"/>
    <n v="17"/>
    <n v="0"/>
    <n v="0"/>
    <n v="5"/>
    <n v="17"/>
  </r>
  <r>
    <x v="19"/>
    <s v="CSK"/>
    <s v="SRH"/>
    <n v="1"/>
    <x v="6"/>
    <x v="72"/>
    <x v="0"/>
    <s v="Catch"/>
    <m/>
    <s v="Suresh Raina"/>
    <n v="24"/>
    <n v="19"/>
    <n v="126"/>
    <n v="2"/>
    <n v="1"/>
    <n v="4"/>
    <n v="32"/>
    <n v="0"/>
    <n v="8"/>
    <n v="5"/>
    <n v="0"/>
    <n v="0"/>
    <n v="0"/>
    <n v="0"/>
    <n v="24"/>
    <n v="5"/>
    <n v="0"/>
    <n v="2"/>
    <n v="0"/>
    <n v="5"/>
    <n v="0"/>
    <n v="5"/>
    <n v="0"/>
    <x v="43"/>
    <n v="10"/>
    <n v="0"/>
    <n v="0"/>
    <n v="5"/>
    <n v="41"/>
  </r>
  <r>
    <x v="19"/>
    <s v="CSK"/>
    <s v="SRH"/>
    <n v="1"/>
    <x v="6"/>
    <x v="76"/>
    <x v="3"/>
    <m/>
    <m/>
    <m/>
    <n v="0"/>
    <n v="0"/>
    <n v="0"/>
    <n v="0"/>
    <n v="0"/>
    <n v="4"/>
    <n v="33"/>
    <n v="0"/>
    <n v="8.25"/>
    <n v="7"/>
    <n v="0"/>
    <n v="0"/>
    <n v="0"/>
    <n v="0"/>
    <n v="0"/>
    <n v="0"/>
    <n v="0"/>
    <n v="0"/>
    <n v="0"/>
    <n v="5"/>
    <n v="0"/>
    <n v="7"/>
    <n v="0"/>
    <x v="10"/>
    <n v="12"/>
    <n v="0"/>
    <n v="0"/>
    <n v="5"/>
    <n v="12"/>
  </r>
  <r>
    <x v="19"/>
    <s v="CSK"/>
    <s v="SRH"/>
    <n v="1"/>
    <x v="6"/>
    <x v="73"/>
    <x v="3"/>
    <s v="Not Out"/>
    <m/>
    <m/>
    <n v="17"/>
    <n v="4"/>
    <n v="425"/>
    <n v="1"/>
    <n v="2"/>
    <n v="4"/>
    <n v="49"/>
    <n v="1"/>
    <n v="12.25"/>
    <n v="5"/>
    <n v="0"/>
    <n v="0"/>
    <n v="0"/>
    <n v="0"/>
    <n v="17"/>
    <n v="15"/>
    <n v="0"/>
    <n v="4"/>
    <n v="20"/>
    <n v="-15"/>
    <n v="0"/>
    <n v="5"/>
    <n v="0"/>
    <x v="83"/>
    <n v="10"/>
    <n v="0"/>
    <n v="0"/>
    <n v="5"/>
    <n v="46"/>
  </r>
  <r>
    <x v="19"/>
    <s v="CSK"/>
    <s v="SRH"/>
    <n v="1"/>
    <x v="6"/>
    <x v="70"/>
    <x v="0"/>
    <s v="Catch"/>
    <m/>
    <s v="Ravindra Jadeja"/>
    <n v="1"/>
    <n v="7"/>
    <n v="14"/>
    <n v="0"/>
    <n v="0"/>
    <n v="1"/>
    <n v="8"/>
    <n v="0"/>
    <n v="8"/>
    <n v="1"/>
    <n v="1"/>
    <n v="0"/>
    <n v="0"/>
    <n v="0"/>
    <n v="1"/>
    <n v="0"/>
    <n v="0"/>
    <n v="0"/>
    <n v="0"/>
    <n v="5"/>
    <n v="0"/>
    <n v="1"/>
    <n v="10"/>
    <x v="9"/>
    <n v="6"/>
    <n v="0"/>
    <n v="0"/>
    <n v="5"/>
    <n v="17"/>
  </r>
  <r>
    <x v="19"/>
    <s v="CSK"/>
    <s v="SRH"/>
    <n v="2"/>
    <x v="6"/>
    <x v="115"/>
    <x v="1"/>
    <s v="Catch"/>
    <m/>
    <s v="Shane Watson"/>
    <n v="0"/>
    <n v="5"/>
    <n v="0"/>
    <n v="0"/>
    <n v="0"/>
    <n v="0"/>
    <n v="0"/>
    <n v="0"/>
    <n v="0"/>
    <n v="0"/>
    <n v="0"/>
    <n v="0"/>
    <n v="0"/>
    <n v="0"/>
    <n v="0"/>
    <n v="0"/>
    <n v="0"/>
    <n v="-5"/>
    <n v="0"/>
    <n v="0"/>
    <n v="0"/>
    <n v="0"/>
    <n v="0"/>
    <x v="7"/>
    <n v="0"/>
    <n v="0"/>
    <n v="0"/>
    <n v="5"/>
    <n v="-5"/>
  </r>
  <r>
    <x v="19"/>
    <s v="CSK"/>
    <s v="SRH"/>
    <n v="2"/>
    <x v="6"/>
    <x v="68"/>
    <x v="1"/>
    <s v="Catch"/>
    <m/>
    <s v="Ravindra Jadeja"/>
    <n v="84"/>
    <n v="51"/>
    <n v="164.7"/>
    <n v="6"/>
    <n v="5"/>
    <n v="0"/>
    <n v="0"/>
    <n v="0"/>
    <n v="0"/>
    <n v="0"/>
    <n v="0"/>
    <n v="0"/>
    <n v="1"/>
    <n v="0"/>
    <n v="84"/>
    <n v="10"/>
    <n v="30"/>
    <n v="10"/>
    <n v="0"/>
    <n v="0"/>
    <n v="0"/>
    <n v="0"/>
    <n v="10"/>
    <x v="98"/>
    <n v="0"/>
    <n v="0"/>
    <n v="0"/>
    <n v="5"/>
    <n v="144"/>
  </r>
  <r>
    <x v="19"/>
    <s v="CSK"/>
    <s v="SRH"/>
    <n v="2"/>
    <x v="6"/>
    <x v="69"/>
    <x v="1"/>
    <s v="Catch"/>
    <m/>
    <s v="Karn Sharma"/>
    <n v="0"/>
    <n v="2"/>
    <n v="0"/>
    <n v="0"/>
    <n v="0"/>
    <n v="0"/>
    <n v="0"/>
    <n v="0"/>
    <n v="0"/>
    <n v="0"/>
    <n v="0"/>
    <n v="0"/>
    <n v="0"/>
    <n v="0"/>
    <n v="0"/>
    <n v="0"/>
    <n v="0"/>
    <n v="-5"/>
    <n v="0"/>
    <n v="0"/>
    <n v="0"/>
    <n v="0"/>
    <n v="0"/>
    <x v="7"/>
    <n v="0"/>
    <n v="0"/>
    <n v="0"/>
    <n v="5"/>
    <n v="-5"/>
  </r>
  <r>
    <x v="19"/>
    <s v="CSK"/>
    <s v="SRH"/>
    <n v="2"/>
    <x v="6"/>
    <x v="71"/>
    <x v="0"/>
    <s v="Catch"/>
    <m/>
    <s v="Suresh Raina"/>
    <n v="45"/>
    <n v="27"/>
    <n v="166.66"/>
    <n v="1"/>
    <n v="4"/>
    <n v="0"/>
    <n v="0"/>
    <n v="0"/>
    <n v="0"/>
    <n v="0"/>
    <n v="0"/>
    <n v="0"/>
    <n v="0"/>
    <n v="0"/>
    <n v="45"/>
    <n v="10"/>
    <n v="10"/>
    <n v="8"/>
    <n v="0"/>
    <n v="0"/>
    <n v="0"/>
    <n v="0"/>
    <n v="0"/>
    <x v="36"/>
    <n v="0"/>
    <n v="0"/>
    <n v="0"/>
    <n v="5"/>
    <n v="73"/>
  </r>
  <r>
    <x v="19"/>
    <s v="CSK"/>
    <s v="SRH"/>
    <n v="2"/>
    <x v="6"/>
    <x v="66"/>
    <x v="2"/>
    <s v="Not Out"/>
    <m/>
    <m/>
    <n v="5"/>
    <n v="5"/>
    <n v="100"/>
    <n v="0"/>
    <n v="0"/>
    <n v="0"/>
    <n v="0"/>
    <n v="0"/>
    <n v="0"/>
    <n v="0"/>
    <n v="0"/>
    <n v="1"/>
    <n v="0"/>
    <n v="0"/>
    <n v="5"/>
    <n v="0"/>
    <n v="0"/>
    <n v="0"/>
    <n v="0"/>
    <n v="0"/>
    <n v="0"/>
    <n v="0"/>
    <n v="15"/>
    <x v="4"/>
    <n v="0"/>
    <n v="0"/>
    <n v="0"/>
    <n v="5"/>
    <n v="20"/>
  </r>
  <r>
    <x v="20"/>
    <s v="MI"/>
    <s v="RR"/>
    <n v="1"/>
    <x v="1"/>
    <x v="19"/>
    <x v="1"/>
    <s v="Catch"/>
    <m/>
    <s v="Jos Buttler"/>
    <n v="72"/>
    <n v="47"/>
    <n v="153.19"/>
    <n v="6"/>
    <n v="3"/>
    <n v="0"/>
    <n v="0"/>
    <n v="0"/>
    <n v="0"/>
    <n v="0"/>
    <n v="1"/>
    <n v="0"/>
    <n v="0"/>
    <n v="0"/>
    <n v="72"/>
    <n v="10"/>
    <n v="20"/>
    <n v="6"/>
    <n v="0"/>
    <n v="0"/>
    <n v="0"/>
    <n v="0"/>
    <n v="10"/>
    <x v="99"/>
    <n v="0"/>
    <n v="0"/>
    <n v="0"/>
    <n v="5"/>
    <n v="118"/>
  </r>
  <r>
    <x v="20"/>
    <s v="MI"/>
    <s v="RR"/>
    <n v="1"/>
    <x v="1"/>
    <x v="17"/>
    <x v="1"/>
    <s v="Bowled"/>
    <s v="Dhawal Kulkarn"/>
    <m/>
    <n v="0"/>
    <n v="1"/>
    <n v="0"/>
    <n v="0"/>
    <n v="0"/>
    <n v="0"/>
    <n v="0"/>
    <n v="0"/>
    <n v="0"/>
    <n v="0"/>
    <n v="0"/>
    <n v="0"/>
    <n v="0"/>
    <n v="0"/>
    <n v="0"/>
    <n v="0"/>
    <n v="0"/>
    <n v="-5"/>
    <n v="0"/>
    <n v="0"/>
    <n v="0"/>
    <n v="0"/>
    <n v="0"/>
    <x v="7"/>
    <n v="0"/>
    <n v="0"/>
    <n v="0"/>
    <n v="5"/>
    <n v="-5"/>
  </r>
  <r>
    <x v="20"/>
    <s v="MI"/>
    <s v="RR"/>
    <n v="1"/>
    <x v="1"/>
    <x v="18"/>
    <x v="2"/>
    <s v="Catch"/>
    <m/>
    <s v="Jos Buttler"/>
    <n v="58"/>
    <n v="42"/>
    <n v="138.09"/>
    <n v="4"/>
    <n v="3"/>
    <n v="0"/>
    <n v="0"/>
    <n v="0"/>
    <n v="0"/>
    <n v="0"/>
    <n v="1"/>
    <n v="0"/>
    <n v="0"/>
    <n v="0"/>
    <n v="58"/>
    <n v="5"/>
    <n v="20"/>
    <n v="6"/>
    <n v="0"/>
    <n v="0"/>
    <n v="0"/>
    <n v="0"/>
    <n v="10"/>
    <x v="100"/>
    <n v="0"/>
    <n v="0"/>
    <n v="0"/>
    <n v="5"/>
    <n v="99"/>
  </r>
  <r>
    <x v="20"/>
    <s v="MI"/>
    <s v="RR"/>
    <n v="1"/>
    <x v="1"/>
    <x v="21"/>
    <x v="0"/>
    <s v="Not Out"/>
    <m/>
    <m/>
    <n v="21"/>
    <n v="20"/>
    <n v="105"/>
    <n v="1"/>
    <n v="1"/>
    <n v="0"/>
    <n v="0"/>
    <n v="0"/>
    <n v="0"/>
    <n v="0"/>
    <n v="0"/>
    <n v="0"/>
    <n v="0"/>
    <n v="0"/>
    <n v="21"/>
    <n v="5"/>
    <n v="0"/>
    <n v="2"/>
    <n v="0"/>
    <n v="0"/>
    <n v="0"/>
    <n v="0"/>
    <n v="0"/>
    <x v="41"/>
    <n v="0"/>
    <n v="0"/>
    <n v="0"/>
    <n v="5"/>
    <n v="28"/>
  </r>
  <r>
    <x v="20"/>
    <s v="MI"/>
    <s v="RR"/>
    <n v="1"/>
    <x v="1"/>
    <x v="16"/>
    <x v="1"/>
    <s v="Run Out"/>
    <m/>
    <s v="Ajinkya Rahane"/>
    <n v="0"/>
    <n v="1"/>
    <n v="0"/>
    <n v="0"/>
    <n v="0"/>
    <n v="0"/>
    <n v="0"/>
    <n v="0"/>
    <n v="0"/>
    <n v="0"/>
    <n v="0"/>
    <n v="0"/>
    <n v="0"/>
    <n v="0"/>
    <n v="0"/>
    <n v="0"/>
    <n v="0"/>
    <n v="-5"/>
    <n v="0"/>
    <n v="0"/>
    <n v="0"/>
    <n v="0"/>
    <n v="0"/>
    <x v="7"/>
    <n v="0"/>
    <n v="0"/>
    <n v="0"/>
    <n v="5"/>
    <n v="-5"/>
  </r>
  <r>
    <x v="20"/>
    <s v="MI"/>
    <s v="RR"/>
    <n v="1"/>
    <x v="1"/>
    <x v="20"/>
    <x v="0"/>
    <m/>
    <m/>
    <m/>
    <n v="7"/>
    <n v="6"/>
    <n v="116"/>
    <n v="1"/>
    <n v="0"/>
    <n v="4"/>
    <n v="33"/>
    <n v="1"/>
    <n v="8.25"/>
    <n v="5"/>
    <n v="1"/>
    <n v="0"/>
    <n v="0"/>
    <n v="0"/>
    <n v="7"/>
    <n v="0"/>
    <n v="0"/>
    <n v="0"/>
    <n v="20"/>
    <n v="5"/>
    <n v="0"/>
    <n v="5"/>
    <n v="10"/>
    <x v="11"/>
    <n v="30"/>
    <n v="0"/>
    <n v="0"/>
    <n v="5"/>
    <n v="47"/>
  </r>
  <r>
    <x v="20"/>
    <s v="MI"/>
    <s v="RR"/>
    <n v="1"/>
    <x v="1"/>
    <x v="14"/>
    <x v="0"/>
    <m/>
    <m/>
    <m/>
    <n v="4"/>
    <n v="2"/>
    <n v="200"/>
    <n v="1"/>
    <n v="0"/>
    <n v="2.4"/>
    <n v="25"/>
    <n v="2"/>
    <n v="9.3699999999999992"/>
    <n v="4"/>
    <n v="1"/>
    <n v="0"/>
    <n v="0"/>
    <n v="0"/>
    <n v="4"/>
    <n v="0"/>
    <n v="0"/>
    <n v="0"/>
    <n v="40"/>
    <n v="5"/>
    <n v="10"/>
    <n v="4"/>
    <n v="10"/>
    <x v="2"/>
    <n v="59"/>
    <n v="0"/>
    <n v="0"/>
    <n v="5"/>
    <n v="73"/>
  </r>
  <r>
    <x v="20"/>
    <s v="MI"/>
    <s v="RR"/>
    <n v="1"/>
    <x v="1"/>
    <x v="11"/>
    <x v="3"/>
    <m/>
    <m/>
    <m/>
    <n v="0"/>
    <n v="1"/>
    <n v="0"/>
    <n v="0"/>
    <n v="0"/>
    <n v="3"/>
    <n v="32"/>
    <n v="1"/>
    <n v="10.66"/>
    <n v="5"/>
    <n v="0"/>
    <n v="0"/>
    <n v="0"/>
    <n v="0"/>
    <n v="0"/>
    <n v="0"/>
    <n v="0"/>
    <n v="0"/>
    <n v="20"/>
    <n v="-10"/>
    <n v="0"/>
    <n v="5"/>
    <n v="0"/>
    <x v="10"/>
    <n v="15"/>
    <n v="0"/>
    <n v="0"/>
    <n v="5"/>
    <n v="15"/>
  </r>
  <r>
    <x v="20"/>
    <s v="MI"/>
    <s v="RR"/>
    <n v="1"/>
    <x v="1"/>
    <x v="15"/>
    <x v="3"/>
    <m/>
    <m/>
    <m/>
    <n v="0"/>
    <n v="1"/>
    <n v="0"/>
    <n v="0"/>
    <n v="0"/>
    <n v="2"/>
    <n v="15"/>
    <n v="0"/>
    <n v="7.5"/>
    <n v="3"/>
    <n v="0"/>
    <n v="0"/>
    <n v="0"/>
    <n v="0"/>
    <n v="0"/>
    <n v="0"/>
    <n v="0"/>
    <n v="0"/>
    <n v="0"/>
    <n v="10"/>
    <n v="0"/>
    <n v="3"/>
    <n v="0"/>
    <x v="10"/>
    <n v="13"/>
    <n v="0"/>
    <n v="0"/>
    <n v="5"/>
    <n v="13"/>
  </r>
  <r>
    <x v="20"/>
    <s v="MI"/>
    <s v="RR"/>
    <m/>
    <x v="1"/>
    <x v="13"/>
    <x v="3"/>
    <m/>
    <m/>
    <m/>
    <n v="0"/>
    <n v="0"/>
    <n v="0"/>
    <n v="0"/>
    <n v="0"/>
    <n v="4"/>
    <n v="28"/>
    <n v="2"/>
    <n v="7"/>
    <n v="10"/>
    <n v="0"/>
    <n v="0"/>
    <n v="0"/>
    <n v="0"/>
    <n v="0"/>
    <n v="0"/>
    <n v="0"/>
    <n v="0"/>
    <n v="40"/>
    <n v="10"/>
    <n v="10"/>
    <n v="10"/>
    <n v="0"/>
    <x v="10"/>
    <n v="70"/>
    <n v="0"/>
    <n v="0"/>
    <n v="5"/>
    <n v="70"/>
  </r>
  <r>
    <x v="20"/>
    <s v="MI"/>
    <s v="RR"/>
    <m/>
    <x v="1"/>
    <x v="12"/>
    <x v="3"/>
    <m/>
    <m/>
    <m/>
    <n v="0"/>
    <n v="0"/>
    <n v="0"/>
    <n v="0"/>
    <n v="0"/>
    <n v="4"/>
    <n v="35"/>
    <n v="1"/>
    <n v="8.75"/>
    <n v="6"/>
    <n v="0"/>
    <n v="0"/>
    <n v="0"/>
    <n v="0"/>
    <n v="0"/>
    <n v="0"/>
    <n v="0"/>
    <n v="0"/>
    <n v="20"/>
    <n v="5"/>
    <n v="0"/>
    <n v="6"/>
    <n v="0"/>
    <x v="10"/>
    <n v="31"/>
    <n v="0"/>
    <n v="0"/>
    <n v="5"/>
    <n v="31"/>
  </r>
  <r>
    <x v="20"/>
    <s v="MI"/>
    <s v="RR"/>
    <n v="1"/>
    <x v="7"/>
    <x v="77"/>
    <x v="3"/>
    <m/>
    <m/>
    <m/>
    <n v="0"/>
    <n v="0"/>
    <n v="0"/>
    <n v="0"/>
    <n v="0"/>
    <n v="4"/>
    <n v="32"/>
    <n v="2"/>
    <n v="8"/>
    <n v="12"/>
    <n v="0"/>
    <n v="0"/>
    <n v="0"/>
    <n v="0"/>
    <n v="0"/>
    <n v="0"/>
    <n v="0"/>
    <n v="0"/>
    <n v="40"/>
    <n v="5"/>
    <n v="10"/>
    <n v="12"/>
    <n v="0"/>
    <x v="10"/>
    <n v="67"/>
    <n v="1"/>
    <n v="0"/>
    <n v="5"/>
    <n v="67"/>
  </r>
  <r>
    <x v="20"/>
    <s v="MI"/>
    <s v="RR"/>
    <n v="1"/>
    <x v="7"/>
    <x v="79"/>
    <x v="0"/>
    <s v="Not Out"/>
    <m/>
    <m/>
    <n v="33"/>
    <n v="11"/>
    <n v="300"/>
    <n v="4"/>
    <n v="2"/>
    <n v="3"/>
    <n v="20"/>
    <n v="0"/>
    <n v="6.66"/>
    <n v="5"/>
    <n v="0"/>
    <n v="0"/>
    <n v="0"/>
    <n v="0"/>
    <n v="33"/>
    <n v="15"/>
    <n v="10"/>
    <n v="4"/>
    <n v="0"/>
    <n v="10"/>
    <n v="0"/>
    <n v="5"/>
    <n v="0"/>
    <x v="53"/>
    <n v="15"/>
    <n v="1"/>
    <n v="0"/>
    <n v="5"/>
    <n v="77"/>
  </r>
  <r>
    <x v="20"/>
    <s v="MI"/>
    <s v="RR"/>
    <n v="1"/>
    <x v="7"/>
    <x v="116"/>
    <x v="0"/>
    <s v="Catch"/>
    <m/>
    <s v="Hardik Pandy"/>
    <n v="8"/>
    <n v="9"/>
    <n v="88"/>
    <n v="1"/>
    <n v="0"/>
    <n v="4"/>
    <n v="22"/>
    <n v="3"/>
    <n v="5.5"/>
    <n v="13"/>
    <n v="0"/>
    <n v="0"/>
    <n v="0"/>
    <n v="0"/>
    <n v="8"/>
    <n v="0"/>
    <n v="0"/>
    <n v="0"/>
    <n v="60"/>
    <n v="10"/>
    <n v="20"/>
    <n v="13"/>
    <n v="0"/>
    <x v="8"/>
    <n v="103"/>
    <n v="1"/>
    <n v="1"/>
    <n v="30"/>
    <n v="111"/>
  </r>
  <r>
    <x v="20"/>
    <s v="MI"/>
    <s v="RR"/>
    <n v="1"/>
    <x v="7"/>
    <x v="78"/>
    <x v="3"/>
    <s v="Not Out"/>
    <m/>
    <m/>
    <n v="0"/>
    <n v="0"/>
    <n v="0"/>
    <n v="0"/>
    <n v="0"/>
    <n v="4"/>
    <n v="31"/>
    <n v="1"/>
    <n v="7.75"/>
    <n v="9"/>
    <n v="0"/>
    <n v="0"/>
    <n v="0"/>
    <n v="0"/>
    <n v="0"/>
    <n v="0"/>
    <n v="0"/>
    <n v="0"/>
    <n v="20"/>
    <n v="10"/>
    <n v="0"/>
    <n v="9"/>
    <n v="0"/>
    <x v="10"/>
    <n v="39"/>
    <n v="1"/>
    <n v="0"/>
    <n v="5"/>
    <n v="39"/>
  </r>
  <r>
    <x v="20"/>
    <s v="MI"/>
    <s v="RR"/>
    <n v="1"/>
    <x v="7"/>
    <x v="81"/>
    <x v="0"/>
    <m/>
    <m/>
    <m/>
    <n v="0"/>
    <n v="0"/>
    <n v="0"/>
    <n v="0"/>
    <n v="0"/>
    <n v="2"/>
    <n v="30"/>
    <n v="0"/>
    <n v="15"/>
    <n v="1"/>
    <n v="0"/>
    <n v="0"/>
    <n v="0"/>
    <n v="0"/>
    <n v="0"/>
    <n v="0"/>
    <n v="0"/>
    <n v="0"/>
    <n v="0"/>
    <n v="-15"/>
    <n v="0"/>
    <n v="1"/>
    <n v="0"/>
    <x v="10"/>
    <n v="-14"/>
    <n v="1"/>
    <n v="0"/>
    <n v="5"/>
    <n v="-14"/>
  </r>
  <r>
    <x v="20"/>
    <s v="MI"/>
    <s v="RR"/>
    <n v="1"/>
    <x v="7"/>
    <x v="82"/>
    <x v="0"/>
    <s v="Bowled"/>
    <s v="Hardik Pandy"/>
    <m/>
    <n v="40"/>
    <n v="27"/>
    <n v="148"/>
    <n v="3"/>
    <n v="1"/>
    <n v="3"/>
    <n v="31"/>
    <n v="0"/>
    <n v="10.33"/>
    <n v="5"/>
    <n v="0"/>
    <n v="0"/>
    <n v="0"/>
    <n v="0"/>
    <n v="40"/>
    <n v="5"/>
    <n v="10"/>
    <n v="2"/>
    <n v="0"/>
    <n v="-10"/>
    <n v="0"/>
    <n v="5"/>
    <n v="0"/>
    <x v="12"/>
    <n v="-5"/>
    <n v="1"/>
    <n v="0"/>
    <n v="5"/>
    <n v="52"/>
  </r>
  <r>
    <x v="20"/>
    <s v="MI"/>
    <s v="RR"/>
    <n v="2"/>
    <x v="7"/>
    <x v="84"/>
    <x v="1"/>
    <s v="Catch"/>
    <m/>
    <s v="Krunal Pandya"/>
    <n v="14"/>
    <n v="17"/>
    <n v="82.35"/>
    <n v="1"/>
    <n v="0"/>
    <n v="0"/>
    <n v="0"/>
    <n v="0"/>
    <n v="0"/>
    <n v="0"/>
    <n v="0"/>
    <n v="0"/>
    <n v="1"/>
    <n v="0"/>
    <n v="14"/>
    <n v="-10"/>
    <n v="0"/>
    <n v="0"/>
    <n v="0"/>
    <n v="0"/>
    <n v="0"/>
    <n v="0"/>
    <n v="10"/>
    <x v="2"/>
    <n v="0"/>
    <n v="1"/>
    <n v="0"/>
    <n v="5"/>
    <n v="14"/>
  </r>
  <r>
    <x v="20"/>
    <s v="MI"/>
    <s v="RR"/>
    <n v="2"/>
    <x v="7"/>
    <x v="86"/>
    <x v="1"/>
    <s v="Catch"/>
    <m/>
    <s v="Suryakumar Yadav"/>
    <n v="9"/>
    <n v="8"/>
    <n v="112.5"/>
    <n v="1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x v="16"/>
    <n v="0"/>
    <n v="1"/>
    <n v="0"/>
    <n v="5"/>
    <n v="9"/>
  </r>
  <r>
    <x v="20"/>
    <s v="MI"/>
    <s v="RR"/>
    <n v="2"/>
    <x v="7"/>
    <x v="85"/>
    <x v="2"/>
    <s v="Catch"/>
    <m/>
    <s v="Hardik Pandya"/>
    <n v="52"/>
    <n v="39"/>
    <n v="133.33000000000001"/>
    <n v="4"/>
    <n v="0"/>
    <n v="0"/>
    <n v="0"/>
    <n v="0"/>
    <n v="0"/>
    <n v="0"/>
    <n v="0"/>
    <n v="0"/>
    <n v="0"/>
    <n v="0"/>
    <n v="52"/>
    <n v="5"/>
    <n v="20"/>
    <n v="0"/>
    <n v="0"/>
    <n v="0"/>
    <n v="0"/>
    <n v="0"/>
    <n v="0"/>
    <x v="63"/>
    <n v="0"/>
    <n v="1"/>
    <n v="0"/>
    <n v="5"/>
    <n v="77"/>
  </r>
  <r>
    <x v="20"/>
    <s v="MI"/>
    <s v="RR"/>
    <n v="2"/>
    <x v="7"/>
    <x v="87"/>
    <x v="2"/>
    <s v="Bowled"/>
    <s v="Jasprit Bumra"/>
    <m/>
    <n v="6"/>
    <n v="8"/>
    <n v="75"/>
    <n v="0"/>
    <n v="0"/>
    <n v="0"/>
    <n v="0"/>
    <n v="0"/>
    <n v="0"/>
    <n v="0"/>
    <n v="2"/>
    <n v="0"/>
    <n v="0"/>
    <n v="0"/>
    <n v="6"/>
    <n v="0"/>
    <n v="0"/>
    <n v="0"/>
    <n v="0"/>
    <n v="0"/>
    <n v="0"/>
    <n v="0"/>
    <n v="20"/>
    <x v="28"/>
    <n v="0"/>
    <n v="1"/>
    <n v="0"/>
    <n v="5"/>
    <n v="26"/>
  </r>
  <r>
    <x v="20"/>
    <s v="MI"/>
    <s v="RR"/>
    <n v="2"/>
    <x v="7"/>
    <x v="110"/>
    <x v="2"/>
    <s v="Catch"/>
    <m/>
    <s v="Ishan Kishan"/>
    <n v="0"/>
    <n v="1"/>
    <n v="0"/>
    <n v="0"/>
    <n v="0"/>
    <n v="0"/>
    <n v="0"/>
    <n v="0"/>
    <n v="0"/>
    <n v="0"/>
    <n v="1"/>
    <n v="0"/>
    <n v="0"/>
    <n v="0"/>
    <n v="0"/>
    <n v="0"/>
    <n v="0"/>
    <n v="-5"/>
    <n v="0"/>
    <n v="0"/>
    <n v="0"/>
    <n v="0"/>
    <n v="10"/>
    <x v="7"/>
    <n v="0"/>
    <n v="1"/>
    <n v="0"/>
    <n v="5"/>
    <n v="5"/>
  </r>
  <r>
    <x v="21"/>
    <s v="KXIP"/>
    <s v="DD"/>
    <n v="1"/>
    <x v="2"/>
    <x v="22"/>
    <x v="2"/>
    <s v="Catch"/>
    <m/>
    <s v="Avesh Khan"/>
    <n v="23"/>
    <n v="15"/>
    <n v="153.33000000000001"/>
    <n v="3"/>
    <n v="1"/>
    <n v="0"/>
    <n v="0"/>
    <n v="0"/>
    <n v="0"/>
    <n v="0"/>
    <n v="1"/>
    <n v="0"/>
    <n v="0"/>
    <n v="0"/>
    <n v="23"/>
    <n v="10"/>
    <n v="0"/>
    <n v="2"/>
    <n v="0"/>
    <n v="0"/>
    <n v="0"/>
    <n v="0"/>
    <n v="10"/>
    <x v="72"/>
    <n v="0"/>
    <n v="1"/>
    <n v="0"/>
    <n v="5"/>
    <n v="45"/>
  </r>
  <r>
    <x v="21"/>
    <s v="KXIP"/>
    <s v="DD"/>
    <n v="1"/>
    <x v="2"/>
    <x v="96"/>
    <x v="1"/>
    <s v="Catch"/>
    <m/>
    <s v="Shreyas Iyer"/>
    <n v="2"/>
    <n v="4"/>
    <n v="50"/>
    <n v="0"/>
    <n v="0"/>
    <n v="0"/>
    <n v="0"/>
    <n v="0"/>
    <n v="0"/>
    <n v="0"/>
    <n v="2"/>
    <n v="0"/>
    <n v="0"/>
    <n v="0"/>
    <n v="2"/>
    <n v="0"/>
    <n v="0"/>
    <n v="0"/>
    <n v="0"/>
    <n v="0"/>
    <n v="0"/>
    <n v="0"/>
    <n v="20"/>
    <x v="5"/>
    <n v="0"/>
    <n v="1"/>
    <n v="0"/>
    <n v="5"/>
    <n v="22"/>
  </r>
  <r>
    <x v="21"/>
    <s v="KXIP"/>
    <s v="DD"/>
    <n v="1"/>
    <x v="2"/>
    <x v="23"/>
    <x v="1"/>
    <s v="Bowled"/>
    <s v="Liam Plunket"/>
    <m/>
    <n v="21"/>
    <n v="16"/>
    <n v="131.25"/>
    <n v="3"/>
    <n v="0"/>
    <n v="0"/>
    <n v="0"/>
    <n v="0"/>
    <n v="0"/>
    <n v="0"/>
    <n v="0"/>
    <n v="0"/>
    <n v="0"/>
    <n v="0"/>
    <n v="21"/>
    <n v="5"/>
    <n v="0"/>
    <n v="0"/>
    <n v="0"/>
    <n v="0"/>
    <n v="0"/>
    <n v="0"/>
    <n v="0"/>
    <x v="54"/>
    <n v="0"/>
    <n v="1"/>
    <n v="0"/>
    <n v="5"/>
    <n v="26"/>
  </r>
  <r>
    <x v="21"/>
    <s v="KXIP"/>
    <s v="DD"/>
    <n v="1"/>
    <x v="2"/>
    <x v="25"/>
    <x v="1"/>
    <s v="Catch"/>
    <m/>
    <s v="Shreyas Iyer"/>
    <n v="34"/>
    <n v="32"/>
    <n v="106.25"/>
    <n v="4"/>
    <n v="0"/>
    <n v="0"/>
    <n v="0"/>
    <n v="0"/>
    <n v="0"/>
    <n v="0"/>
    <n v="1"/>
    <n v="0"/>
    <n v="1"/>
    <n v="0"/>
    <n v="34"/>
    <n v="5"/>
    <n v="10"/>
    <n v="0"/>
    <n v="0"/>
    <n v="0"/>
    <n v="0"/>
    <n v="0"/>
    <n v="20"/>
    <x v="20"/>
    <n v="0"/>
    <n v="1"/>
    <n v="0"/>
    <n v="5"/>
    <n v="69"/>
  </r>
  <r>
    <x v="21"/>
    <s v="KXIP"/>
    <s v="DD"/>
    <n v="1"/>
    <x v="2"/>
    <x v="24"/>
    <x v="0"/>
    <s v="Catch"/>
    <m/>
    <s v="Rishabh Pant"/>
    <n v="14"/>
    <n v="17"/>
    <n v="82.35"/>
    <n v="1"/>
    <n v="0"/>
    <n v="0"/>
    <n v="0"/>
    <n v="0"/>
    <n v="0"/>
    <n v="0"/>
    <n v="0"/>
    <n v="0"/>
    <n v="0"/>
    <n v="0"/>
    <n v="14"/>
    <n v="-10"/>
    <n v="0"/>
    <n v="0"/>
    <n v="0"/>
    <n v="0"/>
    <n v="0"/>
    <n v="0"/>
    <n v="0"/>
    <x v="2"/>
    <n v="0"/>
    <n v="1"/>
    <n v="0"/>
    <n v="5"/>
    <n v="4"/>
  </r>
  <r>
    <x v="21"/>
    <s v="KXIP"/>
    <s v="DD"/>
    <n v="1"/>
    <x v="2"/>
    <x v="26"/>
    <x v="1"/>
    <s v="Catch"/>
    <m/>
    <s v="Liam Plunkett"/>
    <n v="26"/>
    <n v="19"/>
    <n v="136.84"/>
    <n v="1"/>
    <n v="1"/>
    <n v="0"/>
    <n v="0"/>
    <n v="0"/>
    <n v="0"/>
    <n v="0"/>
    <n v="0"/>
    <n v="0"/>
    <n v="0"/>
    <n v="0"/>
    <n v="26"/>
    <n v="5"/>
    <n v="10"/>
    <n v="2"/>
    <n v="0"/>
    <n v="0"/>
    <n v="0"/>
    <n v="0"/>
    <n v="0"/>
    <x v="44"/>
    <n v="0"/>
    <n v="1"/>
    <n v="0"/>
    <n v="5"/>
    <n v="43"/>
  </r>
  <r>
    <x v="21"/>
    <s v="KXIP"/>
    <s v="DD"/>
    <n v="1"/>
    <x v="2"/>
    <x v="29"/>
    <x v="3"/>
    <m/>
    <m/>
    <m/>
    <n v="6"/>
    <n v="7"/>
    <n v="85"/>
    <n v="0"/>
    <n v="0"/>
    <n v="4"/>
    <n v="19"/>
    <n v="0"/>
    <n v="4.75"/>
    <n v="8"/>
    <n v="0"/>
    <n v="0"/>
    <n v="0"/>
    <n v="0"/>
    <n v="6"/>
    <n v="0"/>
    <n v="0"/>
    <n v="0"/>
    <n v="0"/>
    <n v="15"/>
    <n v="0"/>
    <n v="8"/>
    <n v="0"/>
    <x v="28"/>
    <n v="23"/>
    <n v="1"/>
    <n v="0"/>
    <n v="5"/>
    <n v="29"/>
  </r>
  <r>
    <x v="21"/>
    <s v="KXIP"/>
    <s v="DD"/>
    <n v="1"/>
    <x v="2"/>
    <x v="30"/>
    <x v="3"/>
    <m/>
    <m/>
    <m/>
    <n v="3"/>
    <n v="9"/>
    <n v="33"/>
    <n v="0"/>
    <n v="0"/>
    <n v="4"/>
    <n v="25"/>
    <n v="2"/>
    <n v="6.25"/>
    <n v="11"/>
    <n v="1"/>
    <n v="0"/>
    <n v="0"/>
    <n v="0"/>
    <n v="3"/>
    <n v="0"/>
    <n v="0"/>
    <n v="0"/>
    <n v="40"/>
    <n v="10"/>
    <n v="10"/>
    <n v="11"/>
    <n v="10"/>
    <x v="34"/>
    <n v="71"/>
    <n v="1"/>
    <n v="0"/>
    <n v="5"/>
    <n v="84"/>
  </r>
  <r>
    <x v="21"/>
    <s v="KXIP"/>
    <s v="DD"/>
    <n v="1"/>
    <x v="2"/>
    <x v="103"/>
    <x v="3"/>
    <m/>
    <m/>
    <m/>
    <n v="0"/>
    <n v="1"/>
    <n v="0"/>
    <n v="0"/>
    <n v="0"/>
    <n v="4"/>
    <n v="45"/>
    <n v="1"/>
    <n v="11.25"/>
    <n v="5"/>
    <n v="0"/>
    <n v="0"/>
    <n v="0"/>
    <n v="0"/>
    <n v="0"/>
    <n v="0"/>
    <n v="0"/>
    <n v="0"/>
    <n v="20"/>
    <n v="-10"/>
    <n v="0"/>
    <n v="5"/>
    <n v="0"/>
    <x v="10"/>
    <n v="15"/>
    <n v="1"/>
    <n v="0"/>
    <n v="5"/>
    <n v="15"/>
  </r>
  <r>
    <x v="21"/>
    <s v="KXIP"/>
    <s v="DD"/>
    <m/>
    <x v="2"/>
    <x v="32"/>
    <x v="3"/>
    <m/>
    <m/>
    <m/>
    <n v="0"/>
    <n v="0"/>
    <n v="0"/>
    <n v="0"/>
    <n v="0"/>
    <n v="4"/>
    <n v="25"/>
    <n v="2"/>
    <n v="6.25"/>
    <n v="12"/>
    <n v="0"/>
    <n v="0"/>
    <n v="0"/>
    <n v="0"/>
    <n v="0"/>
    <n v="0"/>
    <n v="0"/>
    <n v="0"/>
    <n v="40"/>
    <n v="10"/>
    <n v="10"/>
    <n v="12"/>
    <n v="0"/>
    <x v="10"/>
    <n v="72"/>
    <n v="1"/>
    <n v="0"/>
    <n v="5"/>
    <n v="72"/>
  </r>
  <r>
    <x v="21"/>
    <s v="KXIP"/>
    <s v="DD"/>
    <m/>
    <x v="2"/>
    <x v="111"/>
    <x v="3"/>
    <m/>
    <m/>
    <m/>
    <n v="0"/>
    <n v="0"/>
    <n v="0"/>
    <n v="0"/>
    <n v="0"/>
    <n v="4"/>
    <n v="23"/>
    <n v="2"/>
    <n v="5.75"/>
    <n v="15"/>
    <n v="0"/>
    <n v="0"/>
    <n v="0"/>
    <n v="0"/>
    <n v="0"/>
    <n v="0"/>
    <n v="0"/>
    <n v="0"/>
    <n v="40"/>
    <n v="10"/>
    <n v="10"/>
    <n v="15"/>
    <n v="0"/>
    <x v="10"/>
    <n v="75"/>
    <n v="1"/>
    <n v="1"/>
    <n v="30"/>
    <n v="75"/>
  </r>
  <r>
    <x v="21"/>
    <s v="KXIP"/>
    <s v="DD"/>
    <n v="1"/>
    <x v="3"/>
    <x v="33"/>
    <x v="3"/>
    <m/>
    <m/>
    <m/>
    <n v="0"/>
    <n v="0"/>
    <n v="0"/>
    <n v="0"/>
    <n v="0"/>
    <n v="3"/>
    <n v="21"/>
    <n v="2"/>
    <n v="7"/>
    <n v="9"/>
    <n v="0"/>
    <n v="0"/>
    <n v="0"/>
    <n v="0"/>
    <n v="0"/>
    <n v="0"/>
    <n v="0"/>
    <n v="0"/>
    <n v="40"/>
    <n v="10"/>
    <n v="10"/>
    <n v="9"/>
    <n v="0"/>
    <x v="10"/>
    <n v="69"/>
    <n v="0"/>
    <n v="0"/>
    <n v="30"/>
    <n v="69"/>
  </r>
  <r>
    <x v="21"/>
    <s v="KXIP"/>
    <s v="DD"/>
    <n v="1"/>
    <x v="3"/>
    <x v="117"/>
    <x v="3"/>
    <m/>
    <m/>
    <m/>
    <n v="0"/>
    <n v="0"/>
    <n v="0"/>
    <n v="0"/>
    <n v="0"/>
    <n v="4"/>
    <n v="36"/>
    <n v="2"/>
    <n v="9"/>
    <n v="9"/>
    <n v="1"/>
    <n v="0"/>
    <n v="0"/>
    <n v="0"/>
    <n v="0"/>
    <n v="0"/>
    <n v="0"/>
    <n v="0"/>
    <n v="40"/>
    <n v="5"/>
    <n v="10"/>
    <n v="9"/>
    <n v="10"/>
    <x v="10"/>
    <n v="64"/>
    <n v="0"/>
    <n v="0"/>
    <n v="30"/>
    <n v="74"/>
  </r>
  <r>
    <x v="21"/>
    <s v="KXIP"/>
    <s v="DD"/>
    <n v="1"/>
    <x v="3"/>
    <x v="118"/>
    <x v="3"/>
    <s v="Catch"/>
    <m/>
    <s v="Karun Nair"/>
    <n v="0"/>
    <n v="1"/>
    <n v="0"/>
    <n v="0"/>
    <n v="0"/>
    <n v="4"/>
    <n v="17"/>
    <n v="3"/>
    <n v="4.25"/>
    <n v="12"/>
    <n v="1"/>
    <n v="0"/>
    <n v="0"/>
    <n v="0"/>
    <n v="0"/>
    <n v="0"/>
    <n v="0"/>
    <n v="0"/>
    <n v="60"/>
    <n v="15"/>
    <n v="20"/>
    <n v="12"/>
    <n v="10"/>
    <x v="10"/>
    <n v="107"/>
    <n v="0"/>
    <n v="0"/>
    <n v="30"/>
    <n v="117"/>
  </r>
  <r>
    <x v="21"/>
    <s v="KXIP"/>
    <s v="DD"/>
    <n v="1"/>
    <x v="3"/>
    <x v="37"/>
    <x v="0"/>
    <s v="Run Out"/>
    <m/>
    <s v="Karun Nair"/>
    <n v="6"/>
    <n v="11"/>
    <n v="54"/>
    <n v="0"/>
    <n v="0"/>
    <n v="3"/>
    <n v="17"/>
    <n v="1"/>
    <n v="5.66"/>
    <n v="8"/>
    <n v="0"/>
    <n v="0"/>
    <n v="0"/>
    <n v="0"/>
    <n v="6"/>
    <n v="0"/>
    <n v="0"/>
    <n v="0"/>
    <n v="20"/>
    <n v="10"/>
    <n v="0"/>
    <n v="8"/>
    <n v="0"/>
    <x v="28"/>
    <n v="38"/>
    <n v="0"/>
    <n v="0"/>
    <n v="30"/>
    <n v="44"/>
  </r>
  <r>
    <x v="21"/>
    <s v="KXIP"/>
    <s v="DD"/>
    <n v="1"/>
    <x v="3"/>
    <x v="35"/>
    <x v="3"/>
    <s v="Not Out"/>
    <m/>
    <m/>
    <n v="1"/>
    <n v="2"/>
    <n v="50"/>
    <n v="0"/>
    <n v="0"/>
    <n v="4"/>
    <n v="33"/>
    <n v="0"/>
    <n v="8.25"/>
    <n v="7"/>
    <n v="0"/>
    <n v="0"/>
    <n v="0"/>
    <n v="0"/>
    <n v="1"/>
    <n v="0"/>
    <n v="0"/>
    <n v="0"/>
    <n v="0"/>
    <n v="5"/>
    <n v="0"/>
    <n v="7"/>
    <n v="0"/>
    <x v="9"/>
    <n v="12"/>
    <n v="0"/>
    <n v="0"/>
    <n v="30"/>
    <n v="13"/>
  </r>
  <r>
    <x v="21"/>
    <s v="KXIP"/>
    <s v="DD"/>
    <n v="1"/>
    <x v="3"/>
    <x v="91"/>
    <x v="0"/>
    <s v="Catch"/>
    <m/>
    <s v="Andrew Tye"/>
    <n v="12"/>
    <n v="10"/>
    <n v="120"/>
    <n v="1"/>
    <n v="1"/>
    <n v="1"/>
    <n v="4"/>
    <n v="0"/>
    <n v="4"/>
    <n v="2"/>
    <n v="0"/>
    <n v="0"/>
    <n v="0"/>
    <n v="0"/>
    <n v="12"/>
    <n v="5"/>
    <n v="0"/>
    <n v="2"/>
    <n v="0"/>
    <n v="15"/>
    <n v="0"/>
    <n v="2"/>
    <n v="0"/>
    <x v="50"/>
    <n v="17"/>
    <n v="0"/>
    <n v="0"/>
    <n v="30"/>
    <n v="36"/>
  </r>
  <r>
    <x v="21"/>
    <s v="KXIP"/>
    <s v="DD"/>
    <n v="1"/>
    <x v="3"/>
    <x v="38"/>
    <x v="0"/>
    <s v="Catch"/>
    <m/>
    <s v="Lokesh Rahul"/>
    <n v="24"/>
    <n v="21"/>
    <n v="114"/>
    <n v="1"/>
    <n v="1"/>
    <n v="1"/>
    <n v="6"/>
    <n v="0"/>
    <n v="6"/>
    <n v="1"/>
    <n v="1"/>
    <n v="0"/>
    <n v="0"/>
    <n v="0"/>
    <n v="24"/>
    <n v="5"/>
    <n v="0"/>
    <n v="2"/>
    <n v="0"/>
    <n v="10"/>
    <n v="0"/>
    <n v="1"/>
    <n v="10"/>
    <x v="43"/>
    <n v="11"/>
    <n v="0"/>
    <n v="0"/>
    <n v="30"/>
    <n v="52"/>
  </r>
  <r>
    <x v="21"/>
    <s v="KXIP"/>
    <s v="DD"/>
    <n v="2"/>
    <x v="3"/>
    <x v="119"/>
    <x v="1"/>
    <s v="Bowled"/>
    <s v="Ankit Rajpoo"/>
    <m/>
    <n v="22"/>
    <n v="10"/>
    <n v="220"/>
    <n v="4"/>
    <n v="0"/>
    <n v="0"/>
    <n v="0"/>
    <n v="0"/>
    <n v="0"/>
    <n v="0"/>
    <n v="0"/>
    <n v="0"/>
    <n v="0"/>
    <n v="0"/>
    <n v="22"/>
    <n v="15"/>
    <n v="0"/>
    <n v="0"/>
    <n v="0"/>
    <n v="0"/>
    <n v="0"/>
    <n v="0"/>
    <n v="0"/>
    <x v="101"/>
    <n v="0"/>
    <n v="0"/>
    <n v="0"/>
    <n v="30"/>
    <n v="37"/>
  </r>
  <r>
    <x v="21"/>
    <s v="KXIP"/>
    <s v="DD"/>
    <n v="2"/>
    <x v="3"/>
    <x v="40"/>
    <x v="1"/>
    <s v="Catch"/>
    <m/>
    <s v="Aaron Finch"/>
    <n v="4"/>
    <n v="13"/>
    <n v="30.76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x v="2"/>
    <n v="0"/>
    <n v="0"/>
    <n v="0"/>
    <n v="30"/>
    <n v="4"/>
  </r>
  <r>
    <x v="21"/>
    <s v="KXIP"/>
    <s v="DD"/>
    <n v="2"/>
    <x v="3"/>
    <x v="41"/>
    <x v="1"/>
    <s v="Catch"/>
    <m/>
    <s v="Aaron Finch"/>
    <n v="57"/>
    <n v="45"/>
    <n v="126.66"/>
    <n v="5"/>
    <n v="1"/>
    <n v="0"/>
    <n v="0"/>
    <n v="0"/>
    <n v="0"/>
    <n v="0"/>
    <n v="2"/>
    <n v="0"/>
    <n v="0"/>
    <n v="0"/>
    <n v="57"/>
    <n v="5"/>
    <n v="20"/>
    <n v="2"/>
    <n v="0"/>
    <n v="0"/>
    <n v="0"/>
    <n v="0"/>
    <n v="20"/>
    <x v="18"/>
    <n v="0"/>
    <n v="0"/>
    <n v="0"/>
    <n v="30"/>
    <n v="104"/>
  </r>
  <r>
    <x v="21"/>
    <s v="KXIP"/>
    <s v="DD"/>
    <n v="2"/>
    <x v="3"/>
    <x v="43"/>
    <x v="2"/>
    <s v="Bowled"/>
    <s v="Mujeeb Ur Rahma"/>
    <m/>
    <n v="4"/>
    <n v="7"/>
    <n v="57.14"/>
    <n v="0"/>
    <n v="0"/>
    <n v="0"/>
    <n v="0"/>
    <n v="0"/>
    <n v="0"/>
    <n v="0"/>
    <n v="1"/>
    <n v="0"/>
    <n v="0"/>
    <n v="0"/>
    <n v="4"/>
    <n v="0"/>
    <n v="0"/>
    <n v="0"/>
    <n v="0"/>
    <n v="0"/>
    <n v="0"/>
    <n v="0"/>
    <n v="10"/>
    <x v="2"/>
    <n v="0"/>
    <n v="0"/>
    <n v="0"/>
    <n v="30"/>
    <n v="14"/>
  </r>
  <r>
    <x v="22"/>
    <s v="SRH"/>
    <s v="MI"/>
    <n v="1"/>
    <x v="6"/>
    <x v="67"/>
    <x v="1"/>
    <s v="Bowled"/>
    <s v="Mitchell McClenagha"/>
    <m/>
    <n v="5"/>
    <n v="6"/>
    <n v="83.33"/>
    <n v="1"/>
    <n v="0"/>
    <n v="0"/>
    <n v="0"/>
    <n v="0"/>
    <n v="0"/>
    <n v="0"/>
    <n v="2"/>
    <n v="0"/>
    <n v="0"/>
    <n v="0"/>
    <n v="5"/>
    <n v="0"/>
    <n v="0"/>
    <n v="0"/>
    <n v="0"/>
    <n v="0"/>
    <n v="0"/>
    <n v="0"/>
    <n v="20"/>
    <x v="4"/>
    <n v="0"/>
    <n v="1"/>
    <n v="0"/>
    <n v="5"/>
    <n v="25"/>
  </r>
  <r>
    <x v="22"/>
    <s v="SRH"/>
    <s v="MI"/>
    <n v="1"/>
    <x v="6"/>
    <x v="68"/>
    <x v="1"/>
    <s v="Catch"/>
    <m/>
    <s v="Ishan Kishan"/>
    <n v="29"/>
    <n v="21"/>
    <n v="138.09"/>
    <n v="5"/>
    <n v="0"/>
    <n v="0"/>
    <n v="0"/>
    <n v="0"/>
    <n v="0"/>
    <n v="0"/>
    <n v="0"/>
    <n v="0"/>
    <n v="0"/>
    <n v="0"/>
    <n v="29"/>
    <n v="5"/>
    <n v="10"/>
    <n v="0"/>
    <n v="0"/>
    <n v="0"/>
    <n v="0"/>
    <n v="0"/>
    <n v="0"/>
    <x v="57"/>
    <n v="0"/>
    <n v="1"/>
    <n v="0"/>
    <n v="5"/>
    <n v="44"/>
  </r>
  <r>
    <x v="22"/>
    <s v="SRH"/>
    <s v="MI"/>
    <n v="1"/>
    <x v="6"/>
    <x v="66"/>
    <x v="2"/>
    <s v="Catch"/>
    <m/>
    <s v="Ishan Kishan"/>
    <n v="0"/>
    <n v="2"/>
    <n v="0"/>
    <n v="0"/>
    <n v="0"/>
    <n v="0"/>
    <n v="0"/>
    <n v="0"/>
    <n v="0"/>
    <n v="0"/>
    <n v="0"/>
    <n v="0"/>
    <n v="0"/>
    <n v="0"/>
    <n v="0"/>
    <n v="0"/>
    <n v="0"/>
    <n v="-5"/>
    <n v="0"/>
    <n v="0"/>
    <n v="0"/>
    <n v="0"/>
    <n v="0"/>
    <x v="7"/>
    <n v="0"/>
    <n v="1"/>
    <n v="0"/>
    <n v="5"/>
    <n v="-5"/>
  </r>
  <r>
    <x v="22"/>
    <s v="SRH"/>
    <s v="MI"/>
    <n v="1"/>
    <x v="6"/>
    <x v="69"/>
    <x v="1"/>
    <s v="Catch"/>
    <m/>
    <s v="Rohit Sharma"/>
    <n v="16"/>
    <n v="11"/>
    <n v="145.44999999999999"/>
    <n v="3"/>
    <n v="0"/>
    <n v="0"/>
    <n v="0"/>
    <n v="0"/>
    <n v="0"/>
    <n v="0"/>
    <n v="1"/>
    <n v="0"/>
    <n v="0"/>
    <n v="0"/>
    <n v="16"/>
    <n v="5"/>
    <n v="0"/>
    <n v="0"/>
    <n v="0"/>
    <n v="0"/>
    <n v="0"/>
    <n v="0"/>
    <n v="10"/>
    <x v="38"/>
    <n v="0"/>
    <n v="1"/>
    <n v="0"/>
    <n v="5"/>
    <n v="31"/>
  </r>
  <r>
    <x v="22"/>
    <s v="SRH"/>
    <s v="MI"/>
    <n v="1"/>
    <x v="6"/>
    <x v="72"/>
    <x v="0"/>
    <m/>
    <m/>
    <m/>
    <n v="2"/>
    <n v="4"/>
    <n v="50"/>
    <n v="0"/>
    <n v="0"/>
    <n v="3"/>
    <n v="16"/>
    <n v="1"/>
    <n v="5.33"/>
    <n v="8"/>
    <n v="0"/>
    <n v="0"/>
    <n v="0"/>
    <n v="0"/>
    <n v="2"/>
    <n v="0"/>
    <n v="0"/>
    <n v="0"/>
    <n v="20"/>
    <n v="10"/>
    <n v="0"/>
    <n v="8"/>
    <n v="0"/>
    <x v="5"/>
    <n v="38"/>
    <n v="1"/>
    <n v="0"/>
    <n v="5"/>
    <n v="40"/>
  </r>
  <r>
    <x v="22"/>
    <s v="SRH"/>
    <s v="MI"/>
    <n v="1"/>
    <x v="6"/>
    <x v="71"/>
    <x v="0"/>
    <s v="Catch"/>
    <m/>
    <s v="Hardik Pandya"/>
    <n v="29"/>
    <n v="33"/>
    <n v="87.87"/>
    <n v="2"/>
    <n v="1"/>
    <n v="0"/>
    <n v="0"/>
    <n v="0"/>
    <n v="0"/>
    <n v="0"/>
    <n v="0"/>
    <n v="0"/>
    <n v="0"/>
    <n v="0"/>
    <n v="29"/>
    <n v="-10"/>
    <n v="10"/>
    <n v="2"/>
    <n v="0"/>
    <n v="0"/>
    <n v="0"/>
    <n v="0"/>
    <n v="0"/>
    <x v="43"/>
    <n v="0"/>
    <n v="1"/>
    <n v="0"/>
    <n v="5"/>
    <n v="31"/>
  </r>
  <r>
    <x v="22"/>
    <s v="SRH"/>
    <s v="MI"/>
    <n v="1"/>
    <x v="6"/>
    <x v="120"/>
    <x v="0"/>
    <m/>
    <m/>
    <m/>
    <n v="14"/>
    <n v="10"/>
    <n v="140"/>
    <n v="2"/>
    <n v="0"/>
    <n v="3"/>
    <n v="23"/>
    <n v="1"/>
    <n v="7.66"/>
    <n v="8"/>
    <n v="0"/>
    <n v="0"/>
    <n v="0"/>
    <n v="0"/>
    <n v="14"/>
    <n v="5"/>
    <n v="0"/>
    <n v="0"/>
    <n v="20"/>
    <n v="10"/>
    <n v="0"/>
    <n v="8"/>
    <n v="0"/>
    <x v="50"/>
    <n v="38"/>
    <n v="1"/>
    <n v="0"/>
    <n v="5"/>
    <n v="57"/>
  </r>
  <r>
    <x v="22"/>
    <s v="SRH"/>
    <s v="MI"/>
    <n v="1"/>
    <x v="6"/>
    <x v="73"/>
    <x v="3"/>
    <m/>
    <m/>
    <m/>
    <n v="6"/>
    <n v="9"/>
    <n v="66"/>
    <n v="0"/>
    <n v="0"/>
    <n v="4"/>
    <n v="11"/>
    <n v="2"/>
    <n v="2.75"/>
    <n v="16"/>
    <n v="1"/>
    <n v="0"/>
    <n v="0"/>
    <n v="1"/>
    <n v="6"/>
    <n v="0"/>
    <n v="0"/>
    <n v="0"/>
    <n v="40"/>
    <n v="15"/>
    <n v="10"/>
    <n v="36"/>
    <n v="10"/>
    <x v="28"/>
    <n v="101"/>
    <n v="1"/>
    <n v="1"/>
    <n v="30"/>
    <n v="117"/>
  </r>
  <r>
    <x v="22"/>
    <s v="SRH"/>
    <s v="MI"/>
    <n v="1"/>
    <x v="6"/>
    <x v="121"/>
    <x v="3"/>
    <m/>
    <m/>
    <m/>
    <n v="3"/>
    <n v="6"/>
    <n v="50"/>
    <n v="0"/>
    <n v="0"/>
    <n v="1.5"/>
    <n v="4"/>
    <n v="2"/>
    <n v="2.1800000000000002"/>
    <n v="7"/>
    <n v="1"/>
    <n v="0"/>
    <n v="0"/>
    <n v="0"/>
    <n v="3"/>
    <n v="0"/>
    <n v="0"/>
    <n v="0"/>
    <n v="40"/>
    <n v="15"/>
    <n v="10"/>
    <n v="7"/>
    <n v="10"/>
    <x v="34"/>
    <n v="72"/>
    <n v="1"/>
    <n v="0"/>
    <n v="5"/>
    <n v="85"/>
  </r>
  <r>
    <x v="22"/>
    <s v="SRH"/>
    <s v="MI"/>
    <n v="1"/>
    <x v="6"/>
    <x v="76"/>
    <x v="3"/>
    <m/>
    <m/>
    <m/>
    <n v="2"/>
    <n v="9"/>
    <n v="22"/>
    <n v="0"/>
    <n v="0"/>
    <n v="4"/>
    <n v="23"/>
    <n v="3"/>
    <n v="5.75"/>
    <n v="13"/>
    <n v="0"/>
    <n v="0"/>
    <n v="0"/>
    <n v="0"/>
    <n v="2"/>
    <n v="0"/>
    <n v="0"/>
    <n v="0"/>
    <n v="60"/>
    <n v="10"/>
    <n v="20"/>
    <n v="13"/>
    <n v="0"/>
    <x v="5"/>
    <n v="103"/>
    <n v="1"/>
    <n v="0"/>
    <n v="5"/>
    <n v="105"/>
  </r>
  <r>
    <x v="22"/>
    <s v="SRH"/>
    <s v="MI"/>
    <n v="1"/>
    <x v="6"/>
    <x v="93"/>
    <x v="3"/>
    <m/>
    <m/>
    <m/>
    <n v="0"/>
    <n v="1"/>
    <n v="0"/>
    <n v="0"/>
    <n v="0"/>
    <n v="3"/>
    <n v="9"/>
    <n v="1"/>
    <n v="3"/>
    <n v="14"/>
    <n v="0"/>
    <n v="0"/>
    <n v="0"/>
    <n v="0"/>
    <n v="0"/>
    <n v="0"/>
    <n v="0"/>
    <n v="0"/>
    <n v="20"/>
    <n v="15"/>
    <n v="0"/>
    <n v="14"/>
    <n v="0"/>
    <x v="10"/>
    <n v="49"/>
    <n v="1"/>
    <n v="0"/>
    <n v="5"/>
    <n v="49"/>
  </r>
  <r>
    <x v="22"/>
    <s v="SRH"/>
    <s v="MI"/>
    <n v="1"/>
    <x v="1"/>
    <x v="13"/>
    <x v="3"/>
    <s v="Not Out"/>
    <m/>
    <m/>
    <n v="6"/>
    <n v="5"/>
    <n v="120"/>
    <n v="1"/>
    <n v="0"/>
    <n v="4"/>
    <n v="25"/>
    <n v="1"/>
    <n v="6.25"/>
    <n v="9"/>
    <n v="0"/>
    <n v="0"/>
    <n v="0"/>
    <n v="0"/>
    <n v="6"/>
    <n v="0"/>
    <n v="0"/>
    <n v="0"/>
    <n v="20"/>
    <n v="10"/>
    <n v="0"/>
    <n v="9"/>
    <n v="0"/>
    <x v="28"/>
    <n v="39"/>
    <n v="0"/>
    <n v="0"/>
    <n v="5"/>
    <n v="45"/>
  </r>
  <r>
    <x v="22"/>
    <s v="SRH"/>
    <s v="MI"/>
    <n v="1"/>
    <x v="1"/>
    <x v="11"/>
    <x v="3"/>
    <s v="LBW"/>
    <s v="Siddarth Kaul"/>
    <m/>
    <n v="0"/>
    <n v="2"/>
    <n v="0"/>
    <n v="0"/>
    <n v="0"/>
    <n v="3"/>
    <n v="22"/>
    <n v="2"/>
    <n v="7.33"/>
    <n v="11"/>
    <n v="0"/>
    <n v="0"/>
    <n v="0"/>
    <n v="0"/>
    <n v="0"/>
    <n v="0"/>
    <n v="0"/>
    <n v="0"/>
    <n v="40"/>
    <n v="10"/>
    <n v="10"/>
    <n v="11"/>
    <n v="0"/>
    <x v="10"/>
    <n v="71"/>
    <n v="0"/>
    <n v="0"/>
    <n v="5"/>
    <n v="71"/>
  </r>
  <r>
    <x v="22"/>
    <s v="SRH"/>
    <s v="MI"/>
    <n v="1"/>
    <x v="1"/>
    <x v="14"/>
    <x v="0"/>
    <s v="Catch"/>
    <m/>
    <s v="Basil Thampi"/>
    <n v="3"/>
    <n v="19"/>
    <n v="15"/>
    <n v="0"/>
    <n v="0"/>
    <n v="3"/>
    <n v="20"/>
    <n v="2"/>
    <n v="6.66"/>
    <n v="9"/>
    <n v="1"/>
    <n v="0"/>
    <n v="0"/>
    <n v="0"/>
    <n v="3"/>
    <n v="0"/>
    <n v="0"/>
    <n v="0"/>
    <n v="40"/>
    <n v="10"/>
    <n v="10"/>
    <n v="9"/>
    <n v="10"/>
    <x v="34"/>
    <n v="69"/>
    <n v="0"/>
    <n v="0"/>
    <n v="5"/>
    <n v="82"/>
  </r>
  <r>
    <x v="22"/>
    <s v="SRH"/>
    <s v="MI"/>
    <n v="1"/>
    <x v="1"/>
    <x v="12"/>
    <x v="3"/>
    <s v="Catch"/>
    <m/>
    <s v="s"/>
    <n v="1"/>
    <n v="3"/>
    <n v="33"/>
    <n v="0"/>
    <n v="0"/>
    <n v="3.4"/>
    <n v="18"/>
    <n v="1"/>
    <n v="4.9000000000000004"/>
    <n v="12"/>
    <n v="0"/>
    <n v="0"/>
    <n v="0"/>
    <n v="0"/>
    <n v="1"/>
    <n v="0"/>
    <n v="0"/>
    <n v="0"/>
    <n v="20"/>
    <n v="15"/>
    <n v="0"/>
    <n v="12"/>
    <n v="0"/>
    <x v="9"/>
    <n v="47"/>
    <n v="0"/>
    <n v="0"/>
    <n v="5"/>
    <n v="48"/>
  </r>
  <r>
    <x v="22"/>
    <s v="SRH"/>
    <s v="MI"/>
    <n v="1"/>
    <x v="1"/>
    <x v="15"/>
    <x v="3"/>
    <s v="LBW"/>
    <s v="Siddarth Kaul"/>
    <m/>
    <n v="1"/>
    <n v="2"/>
    <n v="50"/>
    <n v="0"/>
    <n v="0"/>
    <n v="3"/>
    <n v="15"/>
    <n v="2"/>
    <n v="5"/>
    <n v="10"/>
    <n v="0"/>
    <n v="0"/>
    <n v="0"/>
    <n v="0"/>
    <n v="1"/>
    <n v="0"/>
    <n v="0"/>
    <n v="0"/>
    <n v="40"/>
    <n v="10"/>
    <n v="10"/>
    <n v="10"/>
    <n v="0"/>
    <x v="9"/>
    <n v="70"/>
    <n v="0"/>
    <n v="0"/>
    <n v="5"/>
    <n v="71"/>
  </r>
  <r>
    <x v="22"/>
    <s v="SRH"/>
    <s v="MI"/>
    <n v="1"/>
    <x v="1"/>
    <x v="20"/>
    <x v="0"/>
    <s v="LBW"/>
    <s v="Rashid Khan"/>
    <m/>
    <n v="24"/>
    <n v="20"/>
    <n v="120"/>
    <n v="4"/>
    <n v="0"/>
    <n v="2"/>
    <n v="14"/>
    <n v="0"/>
    <n v="7"/>
    <n v="3"/>
    <n v="0"/>
    <n v="0"/>
    <n v="0"/>
    <n v="0"/>
    <n v="24"/>
    <n v="5"/>
    <n v="0"/>
    <n v="0"/>
    <n v="0"/>
    <n v="10"/>
    <n v="0"/>
    <n v="3"/>
    <n v="0"/>
    <x v="19"/>
    <n v="13"/>
    <n v="0"/>
    <n v="0"/>
    <n v="5"/>
    <n v="42"/>
  </r>
  <r>
    <x v="22"/>
    <s v="SRH"/>
    <s v="MI"/>
    <n v="2"/>
    <x v="1"/>
    <x v="19"/>
    <x v="1"/>
    <s v="Catch"/>
    <m/>
    <s v="Rashid Khan"/>
    <n v="34"/>
    <n v="38"/>
    <n v="89.47"/>
    <n v="4"/>
    <n v="0"/>
    <n v="0"/>
    <n v="0"/>
    <n v="0"/>
    <n v="0"/>
    <n v="0"/>
    <n v="0"/>
    <n v="0"/>
    <n v="1"/>
    <n v="0"/>
    <n v="34"/>
    <n v="-10"/>
    <n v="10"/>
    <n v="0"/>
    <n v="0"/>
    <n v="0"/>
    <n v="0"/>
    <n v="0"/>
    <n v="10"/>
    <x v="47"/>
    <n v="0"/>
    <n v="0"/>
    <n v="0"/>
    <n v="5"/>
    <n v="44"/>
  </r>
  <r>
    <x v="22"/>
    <s v="SRH"/>
    <s v="MI"/>
    <n v="2"/>
    <x v="1"/>
    <x v="17"/>
    <x v="1"/>
    <s v="Catch"/>
    <m/>
    <s v="Manish Pandey"/>
    <n v="5"/>
    <n v="9"/>
    <n v="55.55"/>
    <n v="1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x v="4"/>
    <n v="0"/>
    <n v="0"/>
    <n v="0"/>
    <n v="5"/>
    <n v="5"/>
  </r>
  <r>
    <x v="22"/>
    <s v="SRH"/>
    <s v="MI"/>
    <n v="2"/>
    <x v="1"/>
    <x v="18"/>
    <x v="2"/>
    <s v="Catch"/>
    <m/>
    <s v="s"/>
    <n v="0"/>
    <n v="3"/>
    <n v="0"/>
    <n v="0"/>
    <n v="0"/>
    <n v="0"/>
    <n v="0"/>
    <n v="0"/>
    <n v="0"/>
    <n v="0"/>
    <n v="3"/>
    <n v="0"/>
    <n v="0"/>
    <n v="0"/>
    <n v="0"/>
    <n v="0"/>
    <n v="0"/>
    <n v="-5"/>
    <n v="0"/>
    <n v="0"/>
    <n v="0"/>
    <n v="0"/>
    <n v="30"/>
    <x v="7"/>
    <n v="0"/>
    <n v="0"/>
    <n v="0"/>
    <n v="5"/>
    <n v="25"/>
  </r>
  <r>
    <x v="22"/>
    <s v="SRH"/>
    <s v="MI"/>
    <n v="2"/>
    <x v="1"/>
    <x v="16"/>
    <x v="1"/>
    <s v="Catch"/>
    <m/>
    <s v="Shikhar Dhawan"/>
    <n v="2"/>
    <n v="6"/>
    <n v="33.33"/>
    <n v="0"/>
    <n v="0"/>
    <n v="0"/>
    <n v="0"/>
    <n v="0"/>
    <n v="0"/>
    <n v="0"/>
    <n v="1"/>
    <n v="0"/>
    <n v="0"/>
    <n v="0"/>
    <n v="2"/>
    <n v="0"/>
    <n v="0"/>
    <n v="0"/>
    <n v="0"/>
    <n v="0"/>
    <n v="0"/>
    <n v="0"/>
    <n v="10"/>
    <x v="5"/>
    <n v="0"/>
    <n v="0"/>
    <n v="0"/>
    <n v="5"/>
    <n v="12"/>
  </r>
  <r>
    <x v="22"/>
    <s v="SRH"/>
    <s v="MI"/>
    <n v="2"/>
    <x v="1"/>
    <x v="21"/>
    <x v="0"/>
    <s v="Catch"/>
    <m/>
    <s v="Shikhar Dhawan"/>
    <n v="9"/>
    <n v="6"/>
    <n v="150"/>
    <n v="0"/>
    <n v="1"/>
    <n v="0"/>
    <n v="0"/>
    <n v="0"/>
    <n v="0"/>
    <n v="0"/>
    <n v="0"/>
    <n v="0"/>
    <n v="0"/>
    <n v="0"/>
    <n v="9"/>
    <n v="0"/>
    <n v="0"/>
    <n v="2"/>
    <n v="0"/>
    <n v="0"/>
    <n v="0"/>
    <n v="0"/>
    <n v="0"/>
    <x v="64"/>
    <n v="0"/>
    <n v="0"/>
    <n v="0"/>
    <n v="5"/>
    <n v="11"/>
  </r>
  <r>
    <x v="23"/>
    <s v="RCB"/>
    <s v="CSK"/>
    <n v="1"/>
    <x v="5"/>
    <x v="61"/>
    <x v="2"/>
    <s v="Catch"/>
    <m/>
    <s v="Dwayne Brav"/>
    <n v="53"/>
    <n v="37"/>
    <n v="143.24"/>
    <n v="1"/>
    <n v="4"/>
    <n v="0"/>
    <n v="0"/>
    <n v="0"/>
    <n v="0"/>
    <n v="0"/>
    <n v="0"/>
    <n v="1"/>
    <n v="0"/>
    <n v="0"/>
    <n v="53"/>
    <n v="5"/>
    <n v="20"/>
    <n v="8"/>
    <n v="0"/>
    <n v="0"/>
    <n v="0"/>
    <n v="0"/>
    <n v="15"/>
    <x v="102"/>
    <n v="0"/>
    <n v="0"/>
    <n v="0"/>
    <n v="5"/>
    <n v="101"/>
  </r>
  <r>
    <x v="23"/>
    <s v="RCB"/>
    <s v="CSK"/>
    <n v="1"/>
    <x v="5"/>
    <x v="62"/>
    <x v="1"/>
    <s v="Catch"/>
    <m/>
    <s v="Ravindra Jadeja"/>
    <n v="18"/>
    <n v="15"/>
    <n v="120"/>
    <n v="3"/>
    <n v="0"/>
    <n v="0"/>
    <n v="0"/>
    <n v="0"/>
    <n v="0"/>
    <n v="0"/>
    <n v="0"/>
    <n v="0"/>
    <n v="0"/>
    <n v="0"/>
    <n v="18"/>
    <n v="5"/>
    <n v="0"/>
    <n v="0"/>
    <n v="0"/>
    <n v="0"/>
    <n v="0"/>
    <n v="0"/>
    <n v="0"/>
    <x v="0"/>
    <n v="0"/>
    <n v="0"/>
    <n v="0"/>
    <n v="5"/>
    <n v="23"/>
  </r>
  <r>
    <x v="23"/>
    <s v="RCB"/>
    <s v="CSK"/>
    <n v="1"/>
    <x v="5"/>
    <x v="63"/>
    <x v="1"/>
    <s v="Catch"/>
    <m/>
    <s v="Sam Billings"/>
    <n v="68"/>
    <n v="30"/>
    <n v="226.66"/>
    <n v="2"/>
    <n v="8"/>
    <n v="0"/>
    <n v="0"/>
    <n v="0"/>
    <n v="0"/>
    <n v="0"/>
    <n v="0"/>
    <n v="0"/>
    <n v="0"/>
    <n v="0"/>
    <n v="68"/>
    <n v="15"/>
    <n v="20"/>
    <n v="16"/>
    <n v="0"/>
    <n v="0"/>
    <n v="0"/>
    <n v="0"/>
    <n v="0"/>
    <x v="103"/>
    <n v="0"/>
    <n v="0"/>
    <n v="0"/>
    <n v="5"/>
    <n v="119"/>
  </r>
  <r>
    <x v="23"/>
    <s v="RCB"/>
    <s v="CSK"/>
    <n v="1"/>
    <x v="5"/>
    <x v="106"/>
    <x v="0"/>
    <m/>
    <m/>
    <m/>
    <n v="2"/>
    <n v="8"/>
    <n v="25"/>
    <n v="0"/>
    <n v="0"/>
    <n v="3.4"/>
    <n v="58"/>
    <n v="0"/>
    <n v="15.81"/>
    <n v="2"/>
    <n v="0"/>
    <n v="0"/>
    <n v="0"/>
    <n v="0"/>
    <n v="2"/>
    <n v="0"/>
    <n v="0"/>
    <n v="0"/>
    <n v="0"/>
    <n v="-15"/>
    <n v="0"/>
    <n v="2"/>
    <n v="0"/>
    <x v="5"/>
    <n v="-13"/>
    <n v="0"/>
    <n v="0"/>
    <n v="5"/>
    <n v="-11"/>
  </r>
  <r>
    <x v="23"/>
    <s v="RCB"/>
    <s v="CSK"/>
    <n v="1"/>
    <x v="5"/>
    <x v="65"/>
    <x v="0"/>
    <s v="Catch"/>
    <m/>
    <s v="Ravindra Jadeja"/>
    <n v="32"/>
    <n v="17"/>
    <n v="188.23"/>
    <n v="1"/>
    <n v="3"/>
    <n v="0"/>
    <n v="0"/>
    <n v="0"/>
    <n v="0"/>
    <n v="0"/>
    <n v="1"/>
    <n v="0"/>
    <n v="0"/>
    <n v="0"/>
    <n v="32"/>
    <n v="10"/>
    <n v="10"/>
    <n v="6"/>
    <n v="0"/>
    <n v="0"/>
    <n v="0"/>
    <n v="0"/>
    <n v="10"/>
    <x v="70"/>
    <n v="0"/>
    <n v="0"/>
    <n v="0"/>
    <n v="5"/>
    <n v="68"/>
  </r>
  <r>
    <x v="23"/>
    <s v="RCB"/>
    <s v="CSK"/>
    <n v="1"/>
    <x v="5"/>
    <x v="122"/>
    <x v="0"/>
    <s v="Run Out"/>
    <m/>
    <s v="MS Dhoni"/>
    <n v="11"/>
    <n v="7"/>
    <n v="157.13999999999999"/>
    <n v="1"/>
    <n v="0"/>
    <n v="0"/>
    <n v="0"/>
    <n v="0"/>
    <n v="0"/>
    <n v="0"/>
    <n v="0"/>
    <n v="0"/>
    <n v="0"/>
    <n v="0"/>
    <n v="11"/>
    <n v="10"/>
    <n v="0"/>
    <n v="0"/>
    <n v="0"/>
    <n v="0"/>
    <n v="0"/>
    <n v="0"/>
    <n v="0"/>
    <x v="38"/>
    <n v="0"/>
    <n v="0"/>
    <n v="0"/>
    <n v="5"/>
    <n v="21"/>
  </r>
  <r>
    <x v="23"/>
    <s v="RCB"/>
    <s v="CSK"/>
    <n v="1"/>
    <x v="5"/>
    <x v="101"/>
    <x v="0"/>
    <m/>
    <m/>
    <m/>
    <n v="0"/>
    <n v="1"/>
    <n v="0"/>
    <n v="0"/>
    <n v="0"/>
    <n v="3"/>
    <n v="36"/>
    <n v="1"/>
    <n v="12"/>
    <n v="7"/>
    <n v="0"/>
    <n v="0"/>
    <n v="0"/>
    <n v="0"/>
    <n v="0"/>
    <n v="0"/>
    <n v="0"/>
    <n v="-5"/>
    <n v="20"/>
    <n v="-15"/>
    <n v="0"/>
    <n v="7"/>
    <n v="0"/>
    <x v="7"/>
    <n v="12"/>
    <n v="0"/>
    <n v="0"/>
    <n v="5"/>
    <n v="7"/>
  </r>
  <r>
    <x v="23"/>
    <s v="RCB"/>
    <s v="CSK"/>
    <n v="1"/>
    <x v="5"/>
    <x v="57"/>
    <x v="0"/>
    <m/>
    <m/>
    <m/>
    <n v="13"/>
    <n v="4"/>
    <n v="325"/>
    <n v="1"/>
    <n v="1"/>
    <n v="1"/>
    <n v="14"/>
    <n v="0"/>
    <n v="14"/>
    <n v="2"/>
    <n v="0"/>
    <n v="0"/>
    <n v="0"/>
    <n v="0"/>
    <n v="13"/>
    <n v="15"/>
    <n v="0"/>
    <n v="2"/>
    <n v="0"/>
    <n v="-15"/>
    <n v="0"/>
    <n v="2"/>
    <n v="0"/>
    <x v="51"/>
    <n v="-13"/>
    <n v="0"/>
    <n v="0"/>
    <n v="5"/>
    <n v="17"/>
  </r>
  <r>
    <x v="23"/>
    <s v="RCB"/>
    <s v="CSK"/>
    <n v="1"/>
    <x v="5"/>
    <x v="58"/>
    <x v="3"/>
    <m/>
    <m/>
    <m/>
    <n v="0"/>
    <n v="1"/>
    <n v="0"/>
    <n v="0"/>
    <n v="0"/>
    <n v="4"/>
    <n v="23"/>
    <n v="1"/>
    <n v="5.75"/>
    <n v="12"/>
    <n v="0"/>
    <n v="0"/>
    <n v="1"/>
    <n v="0"/>
    <n v="0"/>
    <n v="0"/>
    <n v="0"/>
    <n v="0"/>
    <n v="20"/>
    <n v="10"/>
    <n v="0"/>
    <n v="12"/>
    <n v="10"/>
    <x v="10"/>
    <n v="42"/>
    <n v="0"/>
    <n v="0"/>
    <n v="5"/>
    <n v="52"/>
  </r>
  <r>
    <x v="23"/>
    <s v="RCB"/>
    <s v="CSK"/>
    <n v="1"/>
    <x v="5"/>
    <x v="105"/>
    <x v="3"/>
    <m/>
    <m/>
    <m/>
    <n v="0"/>
    <n v="0"/>
    <n v="0"/>
    <n v="0"/>
    <n v="0"/>
    <n v="4"/>
    <n v="48"/>
    <n v="0"/>
    <n v="12"/>
    <n v="4"/>
    <n v="1"/>
    <n v="0"/>
    <n v="0"/>
    <n v="0"/>
    <n v="0"/>
    <n v="0"/>
    <n v="0"/>
    <n v="0"/>
    <n v="0"/>
    <n v="-15"/>
    <n v="0"/>
    <n v="4"/>
    <n v="10"/>
    <x v="10"/>
    <n v="-11"/>
    <n v="0"/>
    <n v="0"/>
    <n v="5"/>
    <n v="-1"/>
  </r>
  <r>
    <x v="23"/>
    <s v="RCB"/>
    <s v="CSK"/>
    <m/>
    <x v="5"/>
    <x v="55"/>
    <x v="3"/>
    <m/>
    <m/>
    <m/>
    <n v="0"/>
    <n v="0"/>
    <n v="0"/>
    <n v="0"/>
    <n v="0"/>
    <n v="4"/>
    <n v="26"/>
    <n v="2"/>
    <n v="6.5"/>
    <n v="11"/>
    <n v="0"/>
    <n v="0"/>
    <n v="0"/>
    <n v="0"/>
    <n v="0"/>
    <n v="0"/>
    <n v="0"/>
    <n v="0"/>
    <n v="40"/>
    <n v="10"/>
    <n v="10"/>
    <n v="11"/>
    <n v="0"/>
    <x v="10"/>
    <n v="71"/>
    <n v="0"/>
    <n v="0"/>
    <n v="5"/>
    <n v="71"/>
  </r>
  <r>
    <x v="23"/>
    <s v="RCB"/>
    <s v="CSK"/>
    <n v="1"/>
    <x v="0"/>
    <x v="7"/>
    <x v="0"/>
    <m/>
    <m/>
    <m/>
    <n v="0"/>
    <n v="0"/>
    <n v="0"/>
    <n v="0"/>
    <n v="0"/>
    <n v="2"/>
    <n v="20"/>
    <n v="0"/>
    <n v="10"/>
    <n v="4"/>
    <n v="0"/>
    <n v="0"/>
    <n v="0"/>
    <n v="0"/>
    <n v="0"/>
    <n v="0"/>
    <n v="0"/>
    <n v="0"/>
    <n v="0"/>
    <n v="-10"/>
    <n v="0"/>
    <n v="4"/>
    <n v="0"/>
    <x v="10"/>
    <n v="-6"/>
    <n v="1"/>
    <n v="0"/>
    <n v="5"/>
    <n v="-6"/>
  </r>
  <r>
    <x v="23"/>
    <s v="RCB"/>
    <s v="CSK"/>
    <n v="1"/>
    <x v="0"/>
    <x v="89"/>
    <x v="3"/>
    <m/>
    <m/>
    <m/>
    <n v="0"/>
    <n v="0"/>
    <n v="0"/>
    <n v="0"/>
    <n v="0"/>
    <n v="4"/>
    <n v="46"/>
    <n v="2"/>
    <n v="11.5"/>
    <n v="10"/>
    <n v="0"/>
    <n v="0"/>
    <n v="0"/>
    <n v="1"/>
    <n v="0"/>
    <n v="0"/>
    <n v="0"/>
    <n v="0"/>
    <n v="40"/>
    <n v="-10"/>
    <n v="10"/>
    <n v="30"/>
    <n v="0"/>
    <x v="10"/>
    <n v="70"/>
    <n v="1"/>
    <n v="0"/>
    <n v="5"/>
    <n v="70"/>
  </r>
  <r>
    <x v="23"/>
    <s v="RCB"/>
    <s v="CSK"/>
    <n v="1"/>
    <x v="0"/>
    <x v="8"/>
    <x v="3"/>
    <m/>
    <m/>
    <m/>
    <n v="0"/>
    <n v="0"/>
    <n v="0"/>
    <n v="0"/>
    <n v="0"/>
    <n v="2"/>
    <n v="24"/>
    <n v="0"/>
    <n v="12"/>
    <n v="6"/>
    <n v="1"/>
    <n v="0"/>
    <n v="0"/>
    <n v="0"/>
    <n v="0"/>
    <n v="0"/>
    <n v="0"/>
    <n v="0"/>
    <n v="0"/>
    <n v="-15"/>
    <n v="0"/>
    <n v="6"/>
    <n v="10"/>
    <x v="10"/>
    <n v="-9"/>
    <n v="1"/>
    <n v="0"/>
    <n v="5"/>
    <n v="1"/>
  </r>
  <r>
    <x v="23"/>
    <s v="RCB"/>
    <s v="CSK"/>
    <n v="1"/>
    <x v="0"/>
    <x v="5"/>
    <x v="0"/>
    <s v="Bowled"/>
    <s v="Yuzvendra Chaha"/>
    <m/>
    <n v="3"/>
    <n v="5"/>
    <n v="60"/>
    <n v="0"/>
    <n v="0"/>
    <n v="2"/>
    <n v="22"/>
    <n v="0"/>
    <n v="11"/>
    <n v="4"/>
    <n v="2"/>
    <n v="0"/>
    <n v="1"/>
    <n v="0"/>
    <n v="3"/>
    <n v="0"/>
    <n v="0"/>
    <n v="0"/>
    <n v="0"/>
    <n v="-10"/>
    <n v="0"/>
    <n v="4"/>
    <n v="30"/>
    <x v="34"/>
    <n v="-6"/>
    <n v="1"/>
    <n v="0"/>
    <n v="5"/>
    <n v="27"/>
  </r>
  <r>
    <x v="23"/>
    <s v="RCB"/>
    <s v="CSK"/>
    <n v="1"/>
    <x v="0"/>
    <x v="0"/>
    <x v="0"/>
    <s v="Catch"/>
    <m/>
    <s v="Mohammed Siraj"/>
    <n v="7"/>
    <n v="4"/>
    <n v="175"/>
    <n v="0"/>
    <n v="1"/>
    <n v="2"/>
    <n v="21"/>
    <n v="0"/>
    <n v="10.5"/>
    <n v="2"/>
    <n v="0"/>
    <n v="0"/>
    <n v="0"/>
    <n v="0"/>
    <n v="7"/>
    <n v="0"/>
    <n v="0"/>
    <n v="2"/>
    <n v="0"/>
    <n v="-10"/>
    <n v="0"/>
    <n v="2"/>
    <n v="0"/>
    <x v="16"/>
    <n v="-8"/>
    <n v="1"/>
    <n v="0"/>
    <n v="5"/>
    <n v="1"/>
  </r>
  <r>
    <x v="23"/>
    <s v="RCB"/>
    <s v="CSK"/>
    <n v="1"/>
    <x v="0"/>
    <x v="10"/>
    <x v="3"/>
    <m/>
    <m/>
    <m/>
    <n v="0"/>
    <n v="0"/>
    <n v="0"/>
    <n v="0"/>
    <n v="0"/>
    <n v="4"/>
    <n v="35"/>
    <n v="2"/>
    <n v="8.75"/>
    <n v="5"/>
    <n v="0"/>
    <n v="0"/>
    <n v="0"/>
    <n v="0"/>
    <n v="0"/>
    <n v="0"/>
    <n v="0"/>
    <n v="0"/>
    <n v="40"/>
    <n v="5"/>
    <n v="10"/>
    <n v="5"/>
    <n v="0"/>
    <x v="10"/>
    <n v="60"/>
    <n v="1"/>
    <n v="0"/>
    <n v="5"/>
    <n v="60"/>
  </r>
  <r>
    <x v="23"/>
    <s v="RCB"/>
    <s v="CSK"/>
    <n v="1"/>
    <x v="0"/>
    <x v="6"/>
    <x v="0"/>
    <s v="Not Out"/>
    <m/>
    <m/>
    <n v="14"/>
    <n v="7"/>
    <n v="200"/>
    <n v="1"/>
    <n v="1"/>
    <n v="4"/>
    <n v="33"/>
    <n v="2"/>
    <n v="8.25"/>
    <n v="12"/>
    <n v="0"/>
    <n v="0"/>
    <n v="0"/>
    <n v="1"/>
    <n v="14"/>
    <n v="15"/>
    <n v="0"/>
    <n v="2"/>
    <n v="40"/>
    <n v="5"/>
    <n v="10"/>
    <n v="32"/>
    <n v="0"/>
    <x v="43"/>
    <n v="87"/>
    <n v="1"/>
    <n v="0"/>
    <n v="5"/>
    <n v="118"/>
  </r>
  <r>
    <x v="23"/>
    <s v="RCB"/>
    <s v="CSK"/>
    <n v="2"/>
    <x v="0"/>
    <x v="1"/>
    <x v="1"/>
    <s v="Run Out"/>
    <m/>
    <s v="Umesh Yadav"/>
    <n v="82"/>
    <n v="53"/>
    <n v="154.71"/>
    <n v="3"/>
    <n v="8"/>
    <n v="0"/>
    <n v="0"/>
    <n v="0"/>
    <n v="0"/>
    <n v="0"/>
    <n v="0"/>
    <n v="0"/>
    <n v="0"/>
    <n v="0"/>
    <n v="82"/>
    <n v="10"/>
    <n v="30"/>
    <n v="16"/>
    <n v="0"/>
    <n v="0"/>
    <n v="0"/>
    <n v="0"/>
    <n v="0"/>
    <x v="104"/>
    <n v="0"/>
    <n v="1"/>
    <n v="0"/>
    <n v="5"/>
    <n v="138"/>
  </r>
  <r>
    <x v="23"/>
    <s v="RCB"/>
    <s v="CSK"/>
    <n v="2"/>
    <x v="0"/>
    <x v="2"/>
    <x v="1"/>
    <s v="Catch"/>
    <m/>
    <s v="Mandeep Singh"/>
    <n v="11"/>
    <n v="9"/>
    <n v="122.22"/>
    <n v="2"/>
    <n v="0"/>
    <n v="0"/>
    <n v="0"/>
    <n v="0"/>
    <n v="0"/>
    <n v="0"/>
    <n v="0"/>
    <n v="0"/>
    <n v="0"/>
    <n v="0"/>
    <n v="11"/>
    <n v="5"/>
    <n v="0"/>
    <n v="0"/>
    <n v="0"/>
    <n v="0"/>
    <n v="0"/>
    <n v="0"/>
    <n v="0"/>
    <x v="49"/>
    <n v="0"/>
    <n v="1"/>
    <n v="0"/>
    <n v="5"/>
    <n v="16"/>
  </r>
  <r>
    <x v="23"/>
    <s v="RCB"/>
    <s v="CSK"/>
    <n v="2"/>
    <x v="0"/>
    <x v="88"/>
    <x v="2"/>
    <s v="Stump"/>
    <s v="Yuzvendra Chahal"/>
    <s v="Quinton de Kock"/>
    <n v="9"/>
    <n v="7"/>
    <n v="128.57"/>
    <n v="2"/>
    <n v="0"/>
    <n v="0"/>
    <n v="0"/>
    <n v="0"/>
    <n v="0"/>
    <n v="0"/>
    <n v="2"/>
    <n v="0"/>
    <n v="0"/>
    <n v="0"/>
    <n v="9"/>
    <n v="0"/>
    <n v="0"/>
    <n v="0"/>
    <n v="0"/>
    <n v="0"/>
    <n v="0"/>
    <n v="0"/>
    <n v="20"/>
    <x v="16"/>
    <n v="0"/>
    <n v="1"/>
    <n v="0"/>
    <n v="5"/>
    <n v="29"/>
  </r>
  <r>
    <x v="23"/>
    <s v="RCB"/>
    <s v="CSK"/>
    <n v="2"/>
    <x v="0"/>
    <x v="4"/>
    <x v="2"/>
    <s v="Not Out"/>
    <m/>
    <m/>
    <n v="70"/>
    <n v="34"/>
    <n v="205.88"/>
    <n v="1"/>
    <n v="7"/>
    <n v="0"/>
    <n v="0"/>
    <n v="0"/>
    <n v="0"/>
    <n v="0"/>
    <n v="0"/>
    <n v="0"/>
    <n v="1"/>
    <n v="0"/>
    <n v="70"/>
    <n v="15"/>
    <n v="20"/>
    <n v="14"/>
    <n v="0"/>
    <n v="0"/>
    <n v="0"/>
    <n v="0"/>
    <n v="10"/>
    <x v="103"/>
    <n v="0"/>
    <n v="1"/>
    <n v="1"/>
    <n v="30"/>
    <n v="129"/>
  </r>
  <r>
    <x v="24"/>
    <s v="SRH"/>
    <s v="KXIP"/>
    <n v="1"/>
    <x v="6"/>
    <x v="67"/>
    <x v="1"/>
    <s v="Catch"/>
    <m/>
    <s v="Karun Nair"/>
    <n v="11"/>
    <n v="8"/>
    <n v="137.5"/>
    <n v="2"/>
    <n v="0"/>
    <n v="0"/>
    <n v="0"/>
    <n v="0"/>
    <n v="0"/>
    <n v="0"/>
    <n v="0"/>
    <n v="0"/>
    <n v="0"/>
    <n v="0"/>
    <n v="11"/>
    <n v="5"/>
    <n v="0"/>
    <n v="0"/>
    <n v="0"/>
    <n v="0"/>
    <n v="0"/>
    <n v="0"/>
    <n v="0"/>
    <x v="49"/>
    <n v="0"/>
    <n v="1"/>
    <n v="0"/>
    <n v="5"/>
    <n v="16"/>
  </r>
  <r>
    <x v="24"/>
    <s v="SRH"/>
    <s v="KXIP"/>
    <n v="1"/>
    <x v="6"/>
    <x v="68"/>
    <x v="1"/>
    <s v="Catch"/>
    <m/>
    <s v="Ravichandran Ashwin"/>
    <n v="0"/>
    <n v="3"/>
    <n v="0"/>
    <n v="0"/>
    <n v="0"/>
    <n v="0"/>
    <n v="0"/>
    <n v="0"/>
    <n v="0"/>
    <n v="0"/>
    <n v="2"/>
    <n v="0"/>
    <n v="0"/>
    <n v="0"/>
    <n v="0"/>
    <n v="0"/>
    <n v="0"/>
    <n v="-5"/>
    <n v="0"/>
    <n v="0"/>
    <n v="0"/>
    <n v="0"/>
    <n v="20"/>
    <x v="7"/>
    <n v="0"/>
    <n v="1"/>
    <n v="0"/>
    <n v="5"/>
    <n v="15"/>
  </r>
  <r>
    <x v="24"/>
    <s v="SRH"/>
    <s v="KXIP"/>
    <n v="1"/>
    <x v="6"/>
    <x v="66"/>
    <x v="2"/>
    <s v="Catch"/>
    <m/>
    <s v="Andrew Tye"/>
    <n v="6"/>
    <n v="9"/>
    <n v="66.66"/>
    <n v="1"/>
    <n v="0"/>
    <n v="0"/>
    <n v="0"/>
    <n v="0"/>
    <n v="0"/>
    <n v="0"/>
    <n v="0"/>
    <n v="0"/>
    <n v="1"/>
    <n v="0"/>
    <n v="6"/>
    <n v="0"/>
    <n v="0"/>
    <n v="0"/>
    <n v="0"/>
    <n v="0"/>
    <n v="0"/>
    <n v="0"/>
    <n v="10"/>
    <x v="28"/>
    <n v="0"/>
    <n v="1"/>
    <n v="0"/>
    <n v="5"/>
    <n v="16"/>
  </r>
  <r>
    <x v="24"/>
    <s v="SRH"/>
    <s v="KXIP"/>
    <n v="1"/>
    <x v="6"/>
    <x v="69"/>
    <x v="1"/>
    <s v="Bowled"/>
    <s v="Ankit Rajpoo"/>
    <m/>
    <n v="54"/>
    <n v="51"/>
    <n v="105.88"/>
    <n v="3"/>
    <n v="1"/>
    <n v="0"/>
    <n v="0"/>
    <n v="0"/>
    <n v="0"/>
    <n v="0"/>
    <n v="2"/>
    <n v="0"/>
    <n v="0"/>
    <n v="0"/>
    <n v="54"/>
    <n v="5"/>
    <n v="20"/>
    <n v="2"/>
    <n v="0"/>
    <n v="0"/>
    <n v="0"/>
    <n v="0"/>
    <n v="20"/>
    <x v="105"/>
    <n v="0"/>
    <n v="1"/>
    <n v="0"/>
    <n v="5"/>
    <n v="101"/>
  </r>
  <r>
    <x v="24"/>
    <s v="SRH"/>
    <s v="KXIP"/>
    <n v="1"/>
    <x v="6"/>
    <x v="72"/>
    <x v="0"/>
    <m/>
    <m/>
    <m/>
    <n v="28"/>
    <n v="29"/>
    <n v="96"/>
    <n v="3"/>
    <n v="0"/>
    <n v="3"/>
    <n v="18"/>
    <n v="2"/>
    <n v="6"/>
    <n v="7"/>
    <n v="0"/>
    <n v="0"/>
    <n v="0"/>
    <n v="0"/>
    <n v="28"/>
    <n v="-10"/>
    <n v="10"/>
    <n v="0"/>
    <n v="40"/>
    <n v="10"/>
    <n v="10"/>
    <n v="7"/>
    <n v="0"/>
    <x v="41"/>
    <n v="67"/>
    <n v="1"/>
    <n v="0"/>
    <n v="5"/>
    <n v="95"/>
  </r>
  <r>
    <x v="24"/>
    <s v="SRH"/>
    <s v="KXIP"/>
    <n v="1"/>
    <x v="6"/>
    <x v="71"/>
    <x v="0"/>
    <s v="Not Out"/>
    <m/>
    <m/>
    <n v="21"/>
    <n v="19"/>
    <n v="110.52"/>
    <n v="1"/>
    <n v="1"/>
    <n v="0"/>
    <n v="0"/>
    <n v="0"/>
    <n v="0"/>
    <n v="0"/>
    <n v="0"/>
    <n v="0"/>
    <n v="0"/>
    <n v="0"/>
    <n v="21"/>
    <n v="5"/>
    <n v="0"/>
    <n v="2"/>
    <n v="0"/>
    <n v="0"/>
    <n v="0"/>
    <n v="0"/>
    <n v="0"/>
    <x v="41"/>
    <n v="0"/>
    <n v="1"/>
    <n v="0"/>
    <n v="5"/>
    <n v="28"/>
  </r>
  <r>
    <x v="24"/>
    <s v="SRH"/>
    <s v="KXIP"/>
    <n v="1"/>
    <x v="6"/>
    <x v="120"/>
    <x v="0"/>
    <m/>
    <m/>
    <m/>
    <n v="4"/>
    <n v="2"/>
    <n v="200"/>
    <n v="1"/>
    <n v="0"/>
    <n v="2"/>
    <n v="24"/>
    <n v="0"/>
    <n v="12"/>
    <n v="4"/>
    <n v="0"/>
    <n v="0"/>
    <n v="0"/>
    <n v="0"/>
    <n v="4"/>
    <n v="0"/>
    <n v="0"/>
    <n v="0"/>
    <n v="0"/>
    <n v="-15"/>
    <n v="0"/>
    <n v="4"/>
    <n v="0"/>
    <x v="2"/>
    <n v="-11"/>
    <n v="1"/>
    <n v="0"/>
    <n v="5"/>
    <n v="-7"/>
  </r>
  <r>
    <x v="24"/>
    <s v="SRH"/>
    <s v="KXIP"/>
    <m/>
    <x v="6"/>
    <x v="73"/>
    <x v="3"/>
    <m/>
    <m/>
    <m/>
    <n v="0"/>
    <n v="0"/>
    <n v="0"/>
    <n v="0"/>
    <n v="0"/>
    <n v="4"/>
    <n v="19"/>
    <n v="3"/>
    <n v="4.75"/>
    <n v="11"/>
    <n v="0"/>
    <n v="0"/>
    <n v="0"/>
    <n v="0"/>
    <n v="0"/>
    <n v="0"/>
    <n v="0"/>
    <n v="0"/>
    <n v="60"/>
    <n v="15"/>
    <n v="20"/>
    <n v="11"/>
    <n v="0"/>
    <x v="10"/>
    <n v="106"/>
    <n v="1"/>
    <n v="0"/>
    <n v="5"/>
    <n v="106"/>
  </r>
  <r>
    <x v="24"/>
    <s v="SRH"/>
    <s v="KXIP"/>
    <m/>
    <x v="6"/>
    <x v="121"/>
    <x v="3"/>
    <m/>
    <m/>
    <m/>
    <n v="0"/>
    <n v="0"/>
    <n v="0"/>
    <n v="0"/>
    <n v="0"/>
    <n v="2.2000000000000002"/>
    <n v="14"/>
    <n v="2"/>
    <n v="6"/>
    <n v="6"/>
    <n v="0"/>
    <n v="0"/>
    <n v="0"/>
    <n v="0"/>
    <n v="0"/>
    <n v="0"/>
    <n v="0"/>
    <n v="0"/>
    <n v="40"/>
    <n v="10"/>
    <n v="10"/>
    <n v="6"/>
    <n v="0"/>
    <x v="10"/>
    <n v="66"/>
    <n v="1"/>
    <n v="0"/>
    <n v="5"/>
    <n v="66"/>
  </r>
  <r>
    <x v="24"/>
    <s v="SRH"/>
    <s v="KXIP"/>
    <m/>
    <x v="6"/>
    <x v="76"/>
    <x v="3"/>
    <m/>
    <m/>
    <m/>
    <n v="0"/>
    <n v="0"/>
    <n v="0"/>
    <n v="0"/>
    <n v="0"/>
    <n v="4"/>
    <n v="25"/>
    <n v="0"/>
    <n v="6.25"/>
    <n v="9"/>
    <n v="0"/>
    <n v="0"/>
    <n v="0"/>
    <n v="0"/>
    <n v="0"/>
    <n v="0"/>
    <n v="0"/>
    <n v="0"/>
    <n v="0"/>
    <n v="10"/>
    <n v="0"/>
    <n v="9"/>
    <n v="0"/>
    <x v="10"/>
    <n v="19"/>
    <n v="1"/>
    <n v="0"/>
    <n v="5"/>
    <n v="19"/>
  </r>
  <r>
    <x v="24"/>
    <s v="SRH"/>
    <s v="KXIP"/>
    <m/>
    <x v="6"/>
    <x v="93"/>
    <x v="3"/>
    <m/>
    <m/>
    <m/>
    <n v="0"/>
    <n v="0"/>
    <n v="0"/>
    <n v="0"/>
    <n v="0"/>
    <n v="4"/>
    <n v="17"/>
    <n v="2"/>
    <n v="4.25"/>
    <n v="13"/>
    <n v="0"/>
    <n v="0"/>
    <n v="0"/>
    <n v="0"/>
    <n v="0"/>
    <n v="0"/>
    <n v="0"/>
    <n v="0"/>
    <n v="40"/>
    <n v="15"/>
    <n v="10"/>
    <n v="13"/>
    <n v="0"/>
    <x v="10"/>
    <n v="78"/>
    <n v="1"/>
    <n v="0"/>
    <n v="5"/>
    <n v="78"/>
  </r>
  <r>
    <x v="24"/>
    <s v="SRH"/>
    <s v="KXIP"/>
    <n v="1"/>
    <x v="2"/>
    <x v="111"/>
    <x v="3"/>
    <s v="Bowled"/>
    <s v="Basil Thamp"/>
    <m/>
    <n v="8"/>
    <n v="9"/>
    <n v="88"/>
    <n v="1"/>
    <n v="0"/>
    <n v="4"/>
    <n v="14"/>
    <n v="5"/>
    <n v="3.5"/>
    <n v="17"/>
    <n v="0"/>
    <n v="0"/>
    <n v="0"/>
    <n v="0"/>
    <n v="8"/>
    <n v="0"/>
    <n v="0"/>
    <n v="0"/>
    <n v="100"/>
    <n v="15"/>
    <n v="40"/>
    <n v="17"/>
    <n v="0"/>
    <x v="8"/>
    <n v="172"/>
    <n v="0"/>
    <n v="1"/>
    <n v="5"/>
    <n v="180"/>
  </r>
  <r>
    <x v="24"/>
    <s v="SRH"/>
    <s v="KXIP"/>
    <n v="1"/>
    <x v="2"/>
    <x v="103"/>
    <x v="3"/>
    <s v="Run Out"/>
    <m/>
    <s v="Wriddhiman Saha"/>
    <n v="2"/>
    <n v="5"/>
    <n v="40"/>
    <n v="0"/>
    <n v="0"/>
    <n v="3"/>
    <n v="27"/>
    <n v="0"/>
    <n v="9"/>
    <n v="9"/>
    <n v="0"/>
    <n v="0"/>
    <n v="0"/>
    <n v="0"/>
    <n v="2"/>
    <n v="0"/>
    <n v="0"/>
    <n v="0"/>
    <n v="0"/>
    <n v="5"/>
    <n v="0"/>
    <n v="9"/>
    <n v="0"/>
    <x v="5"/>
    <n v="14"/>
    <n v="0"/>
    <n v="0"/>
    <n v="5"/>
    <n v="16"/>
  </r>
  <r>
    <x v="24"/>
    <s v="SRH"/>
    <s v="KXIP"/>
    <n v="1"/>
    <x v="2"/>
    <x v="29"/>
    <x v="3"/>
    <s v="Catch"/>
    <m/>
    <s v="Kane Williamson"/>
    <n v="4"/>
    <n v="6"/>
    <n v="66"/>
    <n v="0"/>
    <n v="0"/>
    <n v="4"/>
    <n v="34"/>
    <n v="0"/>
    <n v="8.5"/>
    <n v="8"/>
    <n v="1"/>
    <n v="0"/>
    <n v="0"/>
    <n v="0"/>
    <n v="4"/>
    <n v="0"/>
    <n v="0"/>
    <n v="0"/>
    <n v="0"/>
    <n v="5"/>
    <n v="0"/>
    <n v="8"/>
    <n v="10"/>
    <x v="2"/>
    <n v="13"/>
    <n v="0"/>
    <n v="0"/>
    <n v="5"/>
    <n v="27"/>
  </r>
  <r>
    <x v="24"/>
    <s v="SRH"/>
    <s v="KXIP"/>
    <n v="1"/>
    <x v="2"/>
    <x v="123"/>
    <x v="1"/>
    <s v="Catch"/>
    <m/>
    <s v="Kane Williamson"/>
    <n v="1"/>
    <n v="5"/>
    <n v="20"/>
    <n v="0"/>
    <n v="0"/>
    <n v="1"/>
    <n v="10"/>
    <n v="0"/>
    <n v="10"/>
    <n v="0"/>
    <n v="0"/>
    <n v="0"/>
    <n v="0"/>
    <n v="0"/>
    <n v="1"/>
    <n v="0"/>
    <n v="0"/>
    <n v="0"/>
    <n v="0"/>
    <n v="-10"/>
    <n v="0"/>
    <n v="0"/>
    <n v="0"/>
    <x v="9"/>
    <n v="-10"/>
    <n v="0"/>
    <n v="0"/>
    <n v="5"/>
    <n v="-9"/>
  </r>
  <r>
    <x v="24"/>
    <s v="SRH"/>
    <s v="KXIP"/>
    <n v="1"/>
    <x v="2"/>
    <x v="32"/>
    <x v="3"/>
    <s v="Not Out"/>
    <m/>
    <m/>
    <n v="10"/>
    <n v="5"/>
    <n v="200"/>
    <n v="2"/>
    <n v="0"/>
    <n v="4"/>
    <n v="17"/>
    <n v="1"/>
    <n v="4.25"/>
    <n v="11"/>
    <n v="0"/>
    <n v="0"/>
    <n v="0"/>
    <n v="0"/>
    <n v="10"/>
    <n v="0"/>
    <n v="0"/>
    <n v="0"/>
    <n v="20"/>
    <n v="15"/>
    <n v="0"/>
    <n v="11"/>
    <n v="0"/>
    <x v="84"/>
    <n v="46"/>
    <n v="0"/>
    <n v="0"/>
    <n v="5"/>
    <n v="56"/>
  </r>
  <r>
    <x v="24"/>
    <s v="SRH"/>
    <s v="KXIP"/>
    <n v="1"/>
    <x v="2"/>
    <x v="30"/>
    <x v="3"/>
    <s v="LBW"/>
    <s v="Sandeep Sharma"/>
    <m/>
    <n v="4"/>
    <n v="2"/>
    <n v="200"/>
    <n v="1"/>
    <n v="0"/>
    <n v="4"/>
    <n v="28"/>
    <n v="0"/>
    <n v="7"/>
    <n v="8"/>
    <n v="1"/>
    <n v="0"/>
    <n v="0"/>
    <n v="0"/>
    <n v="4"/>
    <n v="0"/>
    <n v="0"/>
    <n v="0"/>
    <n v="0"/>
    <n v="10"/>
    <n v="0"/>
    <n v="8"/>
    <n v="10"/>
    <x v="2"/>
    <n v="18"/>
    <n v="0"/>
    <n v="0"/>
    <n v="5"/>
    <n v="32"/>
  </r>
  <r>
    <x v="24"/>
    <s v="SRH"/>
    <s v="KXIP"/>
    <n v="2"/>
    <x v="2"/>
    <x v="22"/>
    <x v="2"/>
    <s v="Bowled"/>
    <s v="Rashid Kha"/>
    <m/>
    <n v="32"/>
    <n v="26"/>
    <n v="123.07"/>
    <n v="4"/>
    <n v="1"/>
    <n v="0"/>
    <n v="0"/>
    <n v="0"/>
    <n v="0"/>
    <n v="0"/>
    <n v="0"/>
    <n v="0"/>
    <n v="0"/>
    <n v="0"/>
    <n v="32"/>
    <n v="5"/>
    <n v="10"/>
    <n v="2"/>
    <n v="0"/>
    <n v="0"/>
    <n v="0"/>
    <n v="0"/>
    <n v="0"/>
    <x v="20"/>
    <n v="0"/>
    <n v="0"/>
    <n v="0"/>
    <n v="5"/>
    <n v="49"/>
  </r>
  <r>
    <x v="24"/>
    <s v="SRH"/>
    <s v="KXIP"/>
    <n v="2"/>
    <x v="2"/>
    <x v="104"/>
    <x v="1"/>
    <s v="Catch"/>
    <m/>
    <s v="Basil Thamp"/>
    <n v="23"/>
    <n v="22"/>
    <n v="104.54"/>
    <n v="1"/>
    <n v="2"/>
    <n v="0"/>
    <n v="0"/>
    <n v="0"/>
    <n v="0"/>
    <n v="0"/>
    <n v="0"/>
    <n v="0"/>
    <n v="0"/>
    <n v="0"/>
    <n v="23"/>
    <n v="5"/>
    <n v="0"/>
    <n v="4"/>
    <n v="0"/>
    <n v="0"/>
    <n v="0"/>
    <n v="0"/>
    <n v="0"/>
    <x v="74"/>
    <n v="0"/>
    <n v="0"/>
    <n v="0"/>
    <n v="5"/>
    <n v="32"/>
  </r>
  <r>
    <x v="24"/>
    <s v="SRH"/>
    <s v="KXIP"/>
    <n v="2"/>
    <x v="2"/>
    <x v="23"/>
    <x v="1"/>
    <s v="Catch"/>
    <m/>
    <s v="Manish Pandey"/>
    <n v="12"/>
    <n v="15"/>
    <n v="80"/>
    <n v="0"/>
    <n v="0"/>
    <n v="0"/>
    <n v="0"/>
    <n v="0"/>
    <n v="0"/>
    <n v="0"/>
    <n v="2"/>
    <n v="0"/>
    <n v="0"/>
    <n v="0"/>
    <n v="12"/>
    <n v="-10"/>
    <n v="0"/>
    <n v="0"/>
    <n v="0"/>
    <n v="0"/>
    <n v="0"/>
    <n v="0"/>
    <n v="20"/>
    <x v="5"/>
    <n v="0"/>
    <n v="0"/>
    <n v="0"/>
    <n v="5"/>
    <n v="22"/>
  </r>
  <r>
    <x v="24"/>
    <s v="SRH"/>
    <s v="KXIP"/>
    <n v="2"/>
    <x v="2"/>
    <x v="25"/>
    <x v="1"/>
    <s v="LBW"/>
    <s v="Rashid Khan"/>
    <m/>
    <n v="13"/>
    <n v="17"/>
    <n v="76.47"/>
    <n v="0"/>
    <n v="0"/>
    <n v="0"/>
    <n v="0"/>
    <n v="0"/>
    <n v="0"/>
    <n v="0"/>
    <n v="1"/>
    <n v="0"/>
    <n v="0"/>
    <n v="0"/>
    <n v="13"/>
    <n v="-10"/>
    <n v="0"/>
    <n v="0"/>
    <n v="0"/>
    <n v="0"/>
    <n v="0"/>
    <n v="0"/>
    <n v="10"/>
    <x v="34"/>
    <n v="0"/>
    <n v="0"/>
    <n v="0"/>
    <n v="5"/>
    <n v="13"/>
  </r>
  <r>
    <x v="24"/>
    <s v="SRH"/>
    <s v="KXIP"/>
    <n v="2"/>
    <x v="2"/>
    <x v="96"/>
    <x v="1"/>
    <s v="Catch"/>
    <m/>
    <s v="Manish Pandey"/>
    <n v="8"/>
    <n v="4"/>
    <n v="200"/>
    <n v="0"/>
    <n v="1"/>
    <n v="0"/>
    <n v="0"/>
    <n v="0"/>
    <n v="0"/>
    <n v="0"/>
    <n v="0"/>
    <n v="0"/>
    <n v="0"/>
    <n v="0"/>
    <n v="8"/>
    <n v="0"/>
    <n v="0"/>
    <n v="2"/>
    <n v="0"/>
    <n v="0"/>
    <n v="0"/>
    <n v="0"/>
    <n v="0"/>
    <x v="84"/>
    <n v="0"/>
    <n v="0"/>
    <n v="0"/>
    <n v="5"/>
    <n v="10"/>
  </r>
  <r>
    <x v="25"/>
    <s v="DD"/>
    <s v="KKR"/>
    <n v="1"/>
    <x v="3"/>
    <x v="119"/>
    <x v="1"/>
    <s v="Bowled"/>
    <s v="Piyush Chawl"/>
    <m/>
    <n v="62"/>
    <n v="44"/>
    <n v="140.9"/>
    <n v="7"/>
    <n v="2"/>
    <n v="0"/>
    <n v="0"/>
    <n v="0"/>
    <n v="0"/>
    <n v="0"/>
    <n v="1"/>
    <n v="0"/>
    <n v="0"/>
    <n v="0"/>
    <n v="62"/>
    <n v="5"/>
    <n v="20"/>
    <n v="4"/>
    <n v="0"/>
    <n v="0"/>
    <n v="0"/>
    <n v="0"/>
    <n v="10"/>
    <x v="67"/>
    <n v="0"/>
    <n v="1"/>
    <n v="0"/>
    <n v="5"/>
    <n v="101"/>
  </r>
  <r>
    <x v="25"/>
    <s v="DD"/>
    <s v="KKR"/>
    <n v="1"/>
    <x v="3"/>
    <x v="39"/>
    <x v="0"/>
    <s v="Bowled"/>
    <s v="Shivam Mav"/>
    <m/>
    <n v="33"/>
    <n v="18"/>
    <n v="183.33"/>
    <n v="4"/>
    <n v="2"/>
    <n v="0"/>
    <n v="0"/>
    <n v="0"/>
    <n v="0"/>
    <n v="0"/>
    <n v="1"/>
    <n v="0"/>
    <n v="0"/>
    <n v="0"/>
    <n v="33"/>
    <n v="10"/>
    <n v="10"/>
    <n v="4"/>
    <n v="0"/>
    <n v="0"/>
    <n v="0"/>
    <n v="0"/>
    <n v="10"/>
    <x v="12"/>
    <n v="0"/>
    <n v="1"/>
    <n v="0"/>
    <n v="5"/>
    <n v="67"/>
  </r>
  <r>
    <x v="25"/>
    <s v="DD"/>
    <s v="KKR"/>
    <n v="1"/>
    <x v="3"/>
    <x v="41"/>
    <x v="1"/>
    <s v="Not Out"/>
    <m/>
    <m/>
    <n v="93"/>
    <n v="40"/>
    <n v="232.5"/>
    <n v="3"/>
    <n v="10"/>
    <n v="0"/>
    <n v="0"/>
    <n v="0"/>
    <n v="0"/>
    <n v="0"/>
    <n v="1"/>
    <n v="0"/>
    <n v="1"/>
    <n v="0"/>
    <n v="93"/>
    <n v="15"/>
    <n v="30"/>
    <n v="20"/>
    <n v="0"/>
    <n v="0"/>
    <n v="0"/>
    <n v="0"/>
    <n v="20"/>
    <x v="106"/>
    <n v="0"/>
    <n v="1"/>
    <n v="1"/>
    <n v="30"/>
    <n v="178"/>
  </r>
  <r>
    <x v="25"/>
    <s v="DD"/>
    <s v="KKR"/>
    <n v="1"/>
    <x v="3"/>
    <x v="43"/>
    <x v="2"/>
    <s v="Catch"/>
    <m/>
    <s v="Dinesh Karthik"/>
    <n v="0"/>
    <n v="1"/>
    <n v="0"/>
    <n v="0"/>
    <n v="0"/>
    <n v="0"/>
    <n v="0"/>
    <n v="0"/>
    <n v="0"/>
    <n v="0"/>
    <n v="0"/>
    <n v="0"/>
    <n v="0"/>
    <n v="0"/>
    <n v="0"/>
    <n v="0"/>
    <n v="0"/>
    <n v="-5"/>
    <n v="0"/>
    <n v="0"/>
    <n v="0"/>
    <n v="0"/>
    <n v="0"/>
    <x v="7"/>
    <n v="0"/>
    <n v="1"/>
    <n v="0"/>
    <n v="5"/>
    <n v="-5"/>
  </r>
  <r>
    <x v="25"/>
    <s v="DD"/>
    <s v="KKR"/>
    <n v="1"/>
    <x v="3"/>
    <x v="91"/>
    <x v="0"/>
    <m/>
    <m/>
    <m/>
    <n v="27"/>
    <n v="18"/>
    <n v="150"/>
    <n v="1"/>
    <n v="2"/>
    <n v="2"/>
    <n v="22"/>
    <n v="2"/>
    <n v="11"/>
    <n v="3"/>
    <n v="0"/>
    <n v="0"/>
    <n v="0"/>
    <n v="0"/>
    <n v="27"/>
    <n v="10"/>
    <n v="10"/>
    <n v="4"/>
    <n v="40"/>
    <n v="-10"/>
    <n v="10"/>
    <n v="3"/>
    <n v="0"/>
    <x v="76"/>
    <n v="43"/>
    <n v="1"/>
    <n v="0"/>
    <n v="5"/>
    <n v="94"/>
  </r>
  <r>
    <x v="25"/>
    <s v="DD"/>
    <s v="KKR"/>
    <n v="1"/>
    <x v="3"/>
    <x v="42"/>
    <x v="0"/>
    <m/>
    <m/>
    <m/>
    <n v="0"/>
    <n v="0"/>
    <n v="0"/>
    <n v="0"/>
    <n v="0"/>
    <n v="1"/>
    <n v="10"/>
    <n v="0"/>
    <n v="10"/>
    <n v="1"/>
    <n v="0"/>
    <n v="0"/>
    <n v="0"/>
    <n v="0"/>
    <n v="0"/>
    <n v="0"/>
    <n v="0"/>
    <n v="0"/>
    <n v="0"/>
    <n v="-10"/>
    <n v="0"/>
    <n v="1"/>
    <n v="0"/>
    <x v="10"/>
    <n v="-9"/>
    <n v="1"/>
    <n v="0"/>
    <n v="5"/>
    <n v="-9"/>
  </r>
  <r>
    <x v="25"/>
    <s v="DD"/>
    <s v="KKR"/>
    <m/>
    <x v="3"/>
    <x v="38"/>
    <x v="0"/>
    <m/>
    <m/>
    <m/>
    <n v="0"/>
    <n v="0"/>
    <n v="0"/>
    <n v="0"/>
    <n v="0"/>
    <n v="1"/>
    <n v="11"/>
    <n v="0"/>
    <n v="11"/>
    <n v="3"/>
    <n v="0"/>
    <n v="0"/>
    <n v="0"/>
    <n v="0"/>
    <n v="0"/>
    <n v="0"/>
    <n v="0"/>
    <n v="0"/>
    <n v="0"/>
    <n v="-10"/>
    <n v="0"/>
    <n v="3"/>
    <n v="0"/>
    <x v="10"/>
    <n v="-7"/>
    <n v="1"/>
    <n v="0"/>
    <n v="5"/>
    <n v="-7"/>
  </r>
  <r>
    <x v="25"/>
    <s v="DD"/>
    <s v="KKR"/>
    <m/>
    <x v="3"/>
    <x v="118"/>
    <x v="3"/>
    <m/>
    <m/>
    <m/>
    <n v="0"/>
    <n v="0"/>
    <n v="0"/>
    <n v="0"/>
    <n v="0"/>
    <n v="4"/>
    <n v="24"/>
    <n v="0"/>
    <n v="6"/>
    <n v="9"/>
    <n v="0"/>
    <n v="0"/>
    <n v="0"/>
    <n v="0"/>
    <n v="0"/>
    <n v="0"/>
    <n v="0"/>
    <n v="0"/>
    <n v="0"/>
    <n v="10"/>
    <n v="0"/>
    <n v="9"/>
    <n v="0"/>
    <x v="10"/>
    <n v="19"/>
    <n v="1"/>
    <n v="0"/>
    <n v="5"/>
    <n v="19"/>
  </r>
  <r>
    <x v="25"/>
    <s v="DD"/>
    <s v="KKR"/>
    <m/>
    <x v="3"/>
    <x v="35"/>
    <x v="3"/>
    <m/>
    <m/>
    <m/>
    <n v="0"/>
    <n v="0"/>
    <n v="0"/>
    <n v="0"/>
    <n v="0"/>
    <n v="4"/>
    <n v="23"/>
    <n v="2"/>
    <n v="5.75"/>
    <n v="10"/>
    <n v="0"/>
    <n v="0"/>
    <n v="0"/>
    <n v="1"/>
    <n v="0"/>
    <n v="0"/>
    <n v="0"/>
    <n v="0"/>
    <n v="40"/>
    <n v="10"/>
    <n v="10"/>
    <n v="30"/>
    <n v="0"/>
    <x v="10"/>
    <n v="90"/>
    <n v="1"/>
    <n v="0"/>
    <n v="5"/>
    <n v="90"/>
  </r>
  <r>
    <x v="25"/>
    <s v="DD"/>
    <s v="KKR"/>
    <m/>
    <x v="3"/>
    <x v="117"/>
    <x v="3"/>
    <m/>
    <m/>
    <m/>
    <n v="0"/>
    <n v="0"/>
    <n v="0"/>
    <n v="0"/>
    <n v="0"/>
    <n v="4"/>
    <n v="29"/>
    <n v="2"/>
    <n v="7.25"/>
    <n v="12"/>
    <n v="0"/>
    <n v="0"/>
    <n v="0"/>
    <n v="0"/>
    <n v="0"/>
    <n v="0"/>
    <n v="0"/>
    <n v="0"/>
    <n v="40"/>
    <n v="10"/>
    <n v="10"/>
    <n v="12"/>
    <n v="0"/>
    <x v="10"/>
    <n v="72"/>
    <n v="1"/>
    <n v="0"/>
    <n v="5"/>
    <n v="72"/>
  </r>
  <r>
    <x v="25"/>
    <s v="DD"/>
    <s v="KKR"/>
    <m/>
    <x v="3"/>
    <x v="33"/>
    <x v="3"/>
    <m/>
    <m/>
    <m/>
    <n v="0"/>
    <n v="0"/>
    <n v="0"/>
    <n v="0"/>
    <n v="0"/>
    <n v="4"/>
    <n v="44"/>
    <n v="2"/>
    <n v="11"/>
    <n v="9"/>
    <n v="1"/>
    <n v="0"/>
    <n v="0"/>
    <n v="0"/>
    <n v="0"/>
    <n v="0"/>
    <n v="0"/>
    <n v="0"/>
    <n v="40"/>
    <n v="-10"/>
    <n v="10"/>
    <n v="9"/>
    <n v="10"/>
    <x v="10"/>
    <n v="49"/>
    <n v="1"/>
    <n v="0"/>
    <n v="5"/>
    <n v="59"/>
  </r>
  <r>
    <x v="25"/>
    <s v="DD"/>
    <s v="KKR"/>
    <n v="1"/>
    <x v="4"/>
    <x v="53"/>
    <x v="3"/>
    <s v="Catch"/>
    <m/>
    <s v="Colin Munro"/>
    <n v="2"/>
    <n v="4"/>
    <n v="50"/>
    <n v="0"/>
    <n v="0"/>
    <n v="4"/>
    <n v="33"/>
    <n v="1"/>
    <n v="8.25"/>
    <n v="10"/>
    <n v="0"/>
    <n v="0"/>
    <n v="0"/>
    <n v="0"/>
    <n v="2"/>
    <n v="0"/>
    <n v="0"/>
    <n v="0"/>
    <n v="20"/>
    <n v="5"/>
    <n v="0"/>
    <n v="10"/>
    <n v="0"/>
    <x v="5"/>
    <n v="35"/>
    <n v="0"/>
    <n v="0"/>
    <n v="5"/>
    <n v="37"/>
  </r>
  <r>
    <x v="25"/>
    <s v="DD"/>
    <s v="KKR"/>
    <n v="1"/>
    <x v="4"/>
    <x v="52"/>
    <x v="3"/>
    <s v="Not Out"/>
    <m/>
    <m/>
    <n v="7"/>
    <n v="6"/>
    <n v="116"/>
    <n v="1"/>
    <n v="0"/>
    <n v="2"/>
    <n v="22"/>
    <n v="0"/>
    <n v="11"/>
    <n v="2"/>
    <n v="0"/>
    <n v="0"/>
    <n v="0"/>
    <n v="0"/>
    <n v="7"/>
    <n v="0"/>
    <n v="0"/>
    <n v="0"/>
    <n v="0"/>
    <n v="-10"/>
    <n v="0"/>
    <n v="2"/>
    <n v="0"/>
    <x v="11"/>
    <n v="-8"/>
    <n v="0"/>
    <n v="0"/>
    <n v="5"/>
    <n v="-1"/>
  </r>
  <r>
    <x v="25"/>
    <s v="DD"/>
    <s v="KKR"/>
    <n v="1"/>
    <x v="4"/>
    <x v="99"/>
    <x v="0"/>
    <s v="Bowled"/>
    <s v="Amit Mishr"/>
    <m/>
    <n v="0"/>
    <n v="3"/>
    <n v="0"/>
    <n v="0"/>
    <n v="0"/>
    <n v="4"/>
    <n v="58"/>
    <n v="1"/>
    <n v="14.5"/>
    <n v="8"/>
    <n v="0"/>
    <n v="0"/>
    <n v="1"/>
    <n v="0"/>
    <n v="0"/>
    <n v="0"/>
    <n v="0"/>
    <n v="-5"/>
    <n v="20"/>
    <n v="-15"/>
    <n v="0"/>
    <n v="8"/>
    <n v="10"/>
    <x v="7"/>
    <n v="13"/>
    <n v="0"/>
    <n v="0"/>
    <n v="5"/>
    <n v="18"/>
  </r>
  <r>
    <x v="25"/>
    <s v="DD"/>
    <s v="KKR"/>
    <n v="1"/>
    <x v="4"/>
    <x v="44"/>
    <x v="0"/>
    <s v="Catch"/>
    <m/>
    <s v="Shreyas Iyer"/>
    <n v="26"/>
    <n v="9"/>
    <n v="288"/>
    <n v="1"/>
    <n v="3"/>
    <n v="3"/>
    <n v="35"/>
    <n v="0"/>
    <n v="11.66"/>
    <n v="4"/>
    <n v="0"/>
    <n v="0"/>
    <n v="0"/>
    <n v="0"/>
    <n v="26"/>
    <n v="15"/>
    <n v="10"/>
    <n v="6"/>
    <n v="0"/>
    <n v="-10"/>
    <n v="0"/>
    <n v="4"/>
    <n v="0"/>
    <x v="12"/>
    <n v="-6"/>
    <n v="0"/>
    <n v="0"/>
    <n v="5"/>
    <n v="51"/>
  </r>
  <r>
    <x v="25"/>
    <s v="DD"/>
    <s v="KKR"/>
    <n v="1"/>
    <x v="4"/>
    <x v="54"/>
    <x v="3"/>
    <s v="Not Out"/>
    <m/>
    <m/>
    <n v="12"/>
    <n v="6"/>
    <n v="200"/>
    <n v="2"/>
    <n v="0"/>
    <n v="4"/>
    <n v="42"/>
    <n v="0"/>
    <n v="10.5"/>
    <n v="9"/>
    <n v="0"/>
    <n v="0"/>
    <n v="0"/>
    <n v="0"/>
    <n v="12"/>
    <n v="15"/>
    <n v="0"/>
    <n v="0"/>
    <n v="0"/>
    <n v="-10"/>
    <n v="0"/>
    <n v="9"/>
    <n v="0"/>
    <x v="1"/>
    <n v="-1"/>
    <n v="0"/>
    <n v="0"/>
    <n v="5"/>
    <n v="26"/>
  </r>
  <r>
    <x v="25"/>
    <s v="DD"/>
    <s v="KKR"/>
    <n v="1"/>
    <x v="4"/>
    <x v="50"/>
    <x v="0"/>
    <s v="Bowled"/>
    <s v="Avesh Kha"/>
    <m/>
    <n v="44"/>
    <n v="30"/>
    <n v="146"/>
    <n v="3"/>
    <n v="4"/>
    <n v="3"/>
    <n v="28"/>
    <n v="1"/>
    <n v="9.33"/>
    <n v="6"/>
    <n v="0"/>
    <n v="0"/>
    <n v="0"/>
    <n v="0"/>
    <n v="44"/>
    <n v="5"/>
    <n v="10"/>
    <n v="8"/>
    <n v="20"/>
    <n v="5"/>
    <n v="0"/>
    <n v="6"/>
    <n v="0"/>
    <x v="30"/>
    <n v="31"/>
    <n v="0"/>
    <n v="0"/>
    <n v="5"/>
    <n v="98"/>
  </r>
  <r>
    <x v="25"/>
    <s v="DD"/>
    <s v="KKR"/>
    <n v="2"/>
    <x v="4"/>
    <x v="45"/>
    <x v="1"/>
    <s v="Bowled"/>
    <s v="Glenn Maxwel"/>
    <m/>
    <n v="5"/>
    <n v="6"/>
    <n v="83.33"/>
    <n v="1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x v="4"/>
    <n v="0"/>
    <n v="0"/>
    <n v="0"/>
    <n v="5"/>
    <n v="5"/>
  </r>
  <r>
    <x v="25"/>
    <s v="DD"/>
    <s v="KKR"/>
    <n v="2"/>
    <x v="4"/>
    <x v="46"/>
    <x v="2"/>
    <s v="Catch"/>
    <m/>
    <s v="Prithvi Shaw"/>
    <n v="1"/>
    <n v="2"/>
    <n v="5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9"/>
    <n v="0"/>
    <n v="0"/>
    <n v="0"/>
    <n v="5"/>
    <n v="1"/>
  </r>
  <r>
    <x v="25"/>
    <s v="DD"/>
    <s v="KKR"/>
    <n v="2"/>
    <x v="4"/>
    <x v="47"/>
    <x v="0"/>
    <s v="Catch"/>
    <m/>
    <s v="Avesh Kha"/>
    <n v="8"/>
    <n v="7"/>
    <n v="114.28"/>
    <n v="1"/>
    <n v="0"/>
    <n v="0"/>
    <n v="0"/>
    <n v="0"/>
    <n v="0"/>
    <n v="0"/>
    <n v="0"/>
    <n v="0"/>
    <n v="0"/>
    <n v="0"/>
    <n v="8"/>
    <n v="0"/>
    <n v="0"/>
    <n v="0"/>
    <n v="0"/>
    <n v="0"/>
    <n v="0"/>
    <n v="0"/>
    <n v="0"/>
    <x v="8"/>
    <n v="0"/>
    <n v="0"/>
    <n v="0"/>
    <n v="5"/>
    <n v="8"/>
  </r>
  <r>
    <x v="25"/>
    <s v="DD"/>
    <s v="KKR"/>
    <n v="2"/>
    <x v="4"/>
    <x v="48"/>
    <x v="2"/>
    <s v="Catch"/>
    <m/>
    <s v="Trent Boult"/>
    <n v="18"/>
    <n v="18"/>
    <n v="100"/>
    <n v="0"/>
    <n v="1"/>
    <n v="0"/>
    <n v="0"/>
    <n v="0"/>
    <n v="0"/>
    <n v="0"/>
    <n v="1"/>
    <n v="0"/>
    <n v="0"/>
    <n v="0"/>
    <n v="18"/>
    <n v="5"/>
    <n v="0"/>
    <n v="2"/>
    <n v="0"/>
    <n v="0"/>
    <n v="0"/>
    <n v="0"/>
    <n v="10"/>
    <x v="46"/>
    <n v="0"/>
    <n v="0"/>
    <n v="0"/>
    <n v="5"/>
    <n v="35"/>
  </r>
  <r>
    <x v="25"/>
    <s v="DD"/>
    <s v="KKR"/>
    <n v="2"/>
    <x v="4"/>
    <x v="100"/>
    <x v="1"/>
    <s v="Run Out"/>
    <m/>
    <s v="Shreyas Iyer"/>
    <n v="37"/>
    <n v="29"/>
    <n v="127.58"/>
    <n v="3"/>
    <n v="1"/>
    <n v="0"/>
    <n v="0"/>
    <n v="0"/>
    <n v="0"/>
    <n v="0"/>
    <n v="0"/>
    <n v="0"/>
    <n v="0"/>
    <n v="0"/>
    <n v="37"/>
    <n v="5"/>
    <n v="10"/>
    <n v="2"/>
    <n v="0"/>
    <n v="0"/>
    <n v="0"/>
    <n v="0"/>
    <n v="0"/>
    <x v="75"/>
    <n v="0"/>
    <n v="0"/>
    <n v="0"/>
    <n v="5"/>
    <n v="54"/>
  </r>
  <r>
    <x v="26"/>
    <s v="CSK"/>
    <s v="MI"/>
    <n v="1"/>
    <x v="0"/>
    <x v="0"/>
    <x v="0"/>
    <m/>
    <m/>
    <m/>
    <n v="12"/>
    <n v="11"/>
    <n v="109"/>
    <n v="1"/>
    <n v="0"/>
    <n v="4"/>
    <n v="41"/>
    <n v="0"/>
    <n v="10.25"/>
    <n v="8"/>
    <n v="0"/>
    <n v="0"/>
    <n v="0"/>
    <n v="0"/>
    <n v="12"/>
    <n v="5"/>
    <n v="0"/>
    <n v="0"/>
    <n v="0"/>
    <n v="-10"/>
    <n v="0"/>
    <n v="8"/>
    <n v="0"/>
    <x v="39"/>
    <n v="-2"/>
    <n v="0"/>
    <n v="0"/>
    <n v="5"/>
    <n v="15"/>
  </r>
  <r>
    <x v="26"/>
    <s v="CSK"/>
    <s v="MI"/>
    <n v="1"/>
    <x v="0"/>
    <x v="1"/>
    <x v="1"/>
    <s v="Catch"/>
    <m/>
    <s v="Ben Cutting"/>
    <n v="46"/>
    <n v="35"/>
    <n v="131.41999999999999"/>
    <n v="2"/>
    <n v="4"/>
    <n v="0"/>
    <n v="0"/>
    <n v="0"/>
    <n v="0"/>
    <n v="0"/>
    <n v="0"/>
    <n v="0"/>
    <n v="0"/>
    <n v="0"/>
    <n v="46"/>
    <n v="5"/>
    <n v="10"/>
    <n v="8"/>
    <n v="0"/>
    <n v="0"/>
    <n v="0"/>
    <n v="0"/>
    <n v="0"/>
    <x v="68"/>
    <n v="0"/>
    <n v="0"/>
    <n v="0"/>
    <n v="5"/>
    <n v="69"/>
  </r>
  <r>
    <x v="26"/>
    <s v="CSK"/>
    <s v="MI"/>
    <n v="1"/>
    <x v="0"/>
    <x v="2"/>
    <x v="1"/>
    <s v="Not Out"/>
    <m/>
    <m/>
    <n v="75"/>
    <n v="47"/>
    <n v="159.57"/>
    <n v="6"/>
    <n v="4"/>
    <n v="0"/>
    <n v="0"/>
    <n v="0"/>
    <n v="0"/>
    <n v="0"/>
    <n v="0"/>
    <n v="0"/>
    <n v="0"/>
    <n v="0"/>
    <n v="75"/>
    <n v="10"/>
    <n v="30"/>
    <n v="8"/>
    <n v="0"/>
    <n v="0"/>
    <n v="0"/>
    <n v="0"/>
    <n v="0"/>
    <x v="107"/>
    <n v="0"/>
    <n v="0"/>
    <n v="0"/>
    <n v="5"/>
    <n v="123"/>
  </r>
  <r>
    <x v="26"/>
    <s v="CSK"/>
    <s v="MI"/>
    <n v="1"/>
    <x v="0"/>
    <x v="4"/>
    <x v="2"/>
    <s v="Catch"/>
    <m/>
    <s v="Evin Lewis"/>
    <n v="26"/>
    <n v="21"/>
    <n v="123.8"/>
    <n v="3"/>
    <n v="1"/>
    <n v="0"/>
    <n v="0"/>
    <n v="0"/>
    <n v="0"/>
    <n v="0"/>
    <n v="0"/>
    <n v="0"/>
    <n v="0"/>
    <n v="0"/>
    <n v="26"/>
    <n v="5"/>
    <n v="10"/>
    <n v="2"/>
    <n v="0"/>
    <n v="0"/>
    <n v="0"/>
    <n v="0"/>
    <n v="0"/>
    <x v="44"/>
    <n v="0"/>
    <n v="0"/>
    <n v="0"/>
    <n v="5"/>
    <n v="43"/>
  </r>
  <r>
    <x v="26"/>
    <s v="CSK"/>
    <s v="MI"/>
    <n v="1"/>
    <x v="0"/>
    <x v="6"/>
    <x v="0"/>
    <m/>
    <m/>
    <m/>
    <n v="0"/>
    <n v="1"/>
    <n v="0"/>
    <n v="0"/>
    <n v="0"/>
    <n v="3"/>
    <n v="21"/>
    <n v="1"/>
    <n v="7"/>
    <n v="5"/>
    <n v="0"/>
    <n v="0"/>
    <n v="0"/>
    <n v="0"/>
    <n v="0"/>
    <n v="0"/>
    <n v="0"/>
    <n v="-5"/>
    <n v="20"/>
    <n v="10"/>
    <n v="0"/>
    <n v="5"/>
    <n v="0"/>
    <x v="7"/>
    <n v="35"/>
    <n v="0"/>
    <n v="0"/>
    <n v="5"/>
    <n v="30"/>
  </r>
  <r>
    <x v="26"/>
    <s v="CSK"/>
    <s v="MI"/>
    <n v="1"/>
    <x v="0"/>
    <x v="88"/>
    <x v="2"/>
    <s v="Catch"/>
    <m/>
    <s v="Ben Cutting"/>
    <n v="3"/>
    <n v="5"/>
    <n v="6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x v="34"/>
    <n v="0"/>
    <n v="0"/>
    <n v="0"/>
    <n v="5"/>
    <n v="3"/>
  </r>
  <r>
    <x v="26"/>
    <s v="CSK"/>
    <s v="MI"/>
    <n v="1"/>
    <x v="0"/>
    <x v="5"/>
    <x v="0"/>
    <s v="Not Out"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0"/>
    <x v="10"/>
    <n v="0"/>
    <n v="0"/>
    <n v="0"/>
    <n v="5"/>
    <n v="10"/>
  </r>
  <r>
    <x v="26"/>
    <s v="CSK"/>
    <s v="MI"/>
    <m/>
    <x v="0"/>
    <x v="8"/>
    <x v="3"/>
    <m/>
    <m/>
    <m/>
    <n v="0"/>
    <n v="0"/>
    <n v="0"/>
    <n v="0"/>
    <n v="0"/>
    <n v="3.5"/>
    <n v="20"/>
    <n v="1"/>
    <n v="5.21"/>
    <n v="7"/>
    <n v="0"/>
    <n v="0"/>
    <n v="0"/>
    <n v="0"/>
    <n v="0"/>
    <n v="0"/>
    <n v="0"/>
    <n v="0"/>
    <n v="20"/>
    <n v="10"/>
    <n v="0"/>
    <n v="7"/>
    <n v="0"/>
    <x v="10"/>
    <n v="37"/>
    <n v="0"/>
    <n v="0"/>
    <n v="5"/>
    <n v="37"/>
  </r>
  <r>
    <x v="26"/>
    <s v="CSK"/>
    <s v="MI"/>
    <m/>
    <x v="0"/>
    <x v="7"/>
    <x v="0"/>
    <m/>
    <m/>
    <m/>
    <n v="0"/>
    <n v="0"/>
    <n v="0"/>
    <n v="0"/>
    <n v="0"/>
    <n v="2.1"/>
    <n v="19"/>
    <n v="0"/>
    <n v="8.76"/>
    <n v="6"/>
    <n v="0"/>
    <n v="0"/>
    <n v="0"/>
    <n v="0"/>
    <n v="0"/>
    <n v="0"/>
    <n v="0"/>
    <n v="0"/>
    <n v="0"/>
    <n v="5"/>
    <n v="0"/>
    <n v="6"/>
    <n v="0"/>
    <x v="10"/>
    <n v="11"/>
    <n v="0"/>
    <n v="0"/>
    <n v="5"/>
    <n v="11"/>
  </r>
  <r>
    <x v="26"/>
    <s v="CSK"/>
    <s v="MI"/>
    <m/>
    <x v="0"/>
    <x v="89"/>
    <x v="3"/>
    <m/>
    <m/>
    <m/>
    <n v="0"/>
    <n v="0"/>
    <n v="0"/>
    <n v="0"/>
    <n v="0"/>
    <n v="4"/>
    <n v="38"/>
    <n v="0"/>
    <n v="9.5"/>
    <n v="9"/>
    <n v="1"/>
    <n v="0"/>
    <n v="0"/>
    <n v="0"/>
    <n v="0"/>
    <n v="0"/>
    <n v="0"/>
    <n v="0"/>
    <n v="0"/>
    <n v="5"/>
    <n v="0"/>
    <n v="9"/>
    <n v="10"/>
    <x v="10"/>
    <n v="14"/>
    <n v="0"/>
    <n v="0"/>
    <n v="5"/>
    <n v="24"/>
  </r>
  <r>
    <x v="26"/>
    <s v="CSK"/>
    <s v="MI"/>
    <m/>
    <x v="0"/>
    <x v="10"/>
    <x v="3"/>
    <m/>
    <m/>
    <m/>
    <n v="0"/>
    <n v="0"/>
    <n v="0"/>
    <n v="0"/>
    <n v="0"/>
    <n v="2.4"/>
    <n v="26"/>
    <n v="0"/>
    <n v="9.75"/>
    <n v="5"/>
    <n v="0"/>
    <n v="0"/>
    <n v="0"/>
    <n v="0"/>
    <n v="0"/>
    <n v="0"/>
    <n v="0"/>
    <n v="0"/>
    <n v="0"/>
    <n v="5"/>
    <n v="0"/>
    <n v="5"/>
    <n v="0"/>
    <x v="10"/>
    <n v="10"/>
    <n v="0"/>
    <n v="0"/>
    <n v="5"/>
    <n v="10"/>
  </r>
  <r>
    <x v="26"/>
    <s v="CSK"/>
    <s v="MI"/>
    <n v="1"/>
    <x v="1"/>
    <x v="11"/>
    <x v="3"/>
    <m/>
    <m/>
    <m/>
    <n v="0"/>
    <n v="0"/>
    <n v="0"/>
    <n v="0"/>
    <n v="0"/>
    <n v="4"/>
    <n v="26"/>
    <n v="2"/>
    <n v="6.5"/>
    <n v="10"/>
    <n v="0"/>
    <n v="0"/>
    <n v="0"/>
    <n v="0"/>
    <n v="0"/>
    <n v="0"/>
    <n v="0"/>
    <n v="0"/>
    <n v="40"/>
    <n v="10"/>
    <n v="10"/>
    <n v="10"/>
    <n v="0"/>
    <x v="10"/>
    <n v="70"/>
    <n v="1"/>
    <n v="0"/>
    <n v="5"/>
    <n v="70"/>
  </r>
  <r>
    <x v="26"/>
    <s v="CSK"/>
    <s v="MI"/>
    <n v="1"/>
    <x v="1"/>
    <x v="13"/>
    <x v="3"/>
    <m/>
    <m/>
    <m/>
    <n v="0"/>
    <n v="0"/>
    <n v="0"/>
    <n v="0"/>
    <n v="0"/>
    <n v="4"/>
    <n v="25"/>
    <n v="0"/>
    <n v="6.25"/>
    <n v="12"/>
    <n v="0"/>
    <n v="0"/>
    <n v="0"/>
    <n v="0"/>
    <n v="0"/>
    <n v="0"/>
    <n v="0"/>
    <n v="0"/>
    <n v="0"/>
    <n v="10"/>
    <n v="0"/>
    <n v="12"/>
    <n v="0"/>
    <x v="10"/>
    <n v="22"/>
    <n v="1"/>
    <n v="0"/>
    <n v="5"/>
    <n v="22"/>
  </r>
  <r>
    <x v="26"/>
    <s v="CSK"/>
    <s v="MI"/>
    <n v="1"/>
    <x v="1"/>
    <x v="14"/>
    <x v="0"/>
    <s v="Not Out"/>
    <m/>
    <m/>
    <n v="13"/>
    <n v="8"/>
    <n v="162"/>
    <n v="0"/>
    <n v="1"/>
    <n v="4"/>
    <n v="39"/>
    <n v="1"/>
    <n v="9.75"/>
    <n v="8"/>
    <n v="0"/>
    <n v="0"/>
    <n v="0"/>
    <n v="0"/>
    <n v="13"/>
    <n v="10"/>
    <n v="0"/>
    <n v="2"/>
    <n v="20"/>
    <n v="5"/>
    <n v="0"/>
    <n v="8"/>
    <n v="0"/>
    <x v="46"/>
    <n v="33"/>
    <n v="1"/>
    <n v="0"/>
    <n v="5"/>
    <n v="58"/>
  </r>
  <r>
    <x v="26"/>
    <s v="CSK"/>
    <s v="MI"/>
    <n v="1"/>
    <x v="1"/>
    <x v="20"/>
    <x v="0"/>
    <m/>
    <m/>
    <m/>
    <n v="0"/>
    <n v="0"/>
    <n v="0"/>
    <n v="0"/>
    <n v="0"/>
    <n v="4"/>
    <n v="32"/>
    <n v="2"/>
    <n v="8"/>
    <n v="9"/>
    <n v="0"/>
    <n v="0"/>
    <n v="0"/>
    <n v="0"/>
    <n v="0"/>
    <n v="0"/>
    <n v="0"/>
    <n v="0"/>
    <n v="40"/>
    <n v="5"/>
    <n v="10"/>
    <n v="9"/>
    <n v="0"/>
    <x v="10"/>
    <n v="64"/>
    <n v="1"/>
    <n v="0"/>
    <n v="5"/>
    <n v="64"/>
  </r>
  <r>
    <x v="26"/>
    <s v="CSK"/>
    <s v="MI"/>
    <n v="1"/>
    <x v="1"/>
    <x v="15"/>
    <x v="3"/>
    <m/>
    <m/>
    <m/>
    <n v="0"/>
    <n v="0"/>
    <n v="0"/>
    <n v="0"/>
    <n v="0"/>
    <n v="3"/>
    <n v="30"/>
    <n v="0"/>
    <n v="10"/>
    <n v="5"/>
    <n v="2"/>
    <n v="0"/>
    <n v="0"/>
    <n v="0"/>
    <n v="0"/>
    <n v="0"/>
    <n v="0"/>
    <n v="0"/>
    <n v="0"/>
    <n v="-10"/>
    <n v="0"/>
    <n v="5"/>
    <n v="20"/>
    <x v="10"/>
    <n v="-5"/>
    <n v="1"/>
    <n v="0"/>
    <n v="5"/>
    <n v="15"/>
  </r>
  <r>
    <x v="26"/>
    <s v="CSK"/>
    <s v="MI"/>
    <n v="1"/>
    <x v="1"/>
    <x v="95"/>
    <x v="0"/>
    <m/>
    <m/>
    <m/>
    <n v="0"/>
    <n v="0"/>
    <n v="0"/>
    <n v="0"/>
    <n v="0"/>
    <n v="1"/>
    <n v="14"/>
    <n v="0"/>
    <n v="14"/>
    <n v="1"/>
    <n v="2"/>
    <n v="0"/>
    <n v="0"/>
    <n v="0"/>
    <n v="0"/>
    <n v="0"/>
    <n v="0"/>
    <n v="0"/>
    <n v="0"/>
    <n v="-15"/>
    <n v="0"/>
    <n v="1"/>
    <n v="20"/>
    <x v="10"/>
    <n v="-14"/>
    <n v="1"/>
    <n v="0"/>
    <n v="5"/>
    <n v="6"/>
  </r>
  <r>
    <x v="26"/>
    <s v="CSK"/>
    <s v="MI"/>
    <n v="2"/>
    <x v="1"/>
    <x v="19"/>
    <x v="1"/>
    <s v="Catch"/>
    <m/>
    <s v="Ravindra Jadeja"/>
    <n v="44"/>
    <n v="34"/>
    <n v="129.41"/>
    <n v="5"/>
    <n v="1"/>
    <n v="0"/>
    <n v="0"/>
    <n v="0"/>
    <n v="0"/>
    <n v="0"/>
    <n v="0"/>
    <n v="0"/>
    <n v="0"/>
    <n v="0"/>
    <n v="44"/>
    <n v="5"/>
    <n v="10"/>
    <n v="2"/>
    <n v="0"/>
    <n v="0"/>
    <n v="0"/>
    <n v="0"/>
    <n v="0"/>
    <x v="48"/>
    <n v="0"/>
    <n v="1"/>
    <n v="0"/>
    <n v="5"/>
    <n v="61"/>
  </r>
  <r>
    <x v="26"/>
    <s v="CSK"/>
    <s v="MI"/>
    <n v="2"/>
    <x v="1"/>
    <x v="17"/>
    <x v="1"/>
    <s v="Catch"/>
    <m/>
    <s v="Shardul Thakur"/>
    <n v="47"/>
    <n v="43"/>
    <n v="109.3"/>
    <n v="3"/>
    <n v="2"/>
    <n v="0"/>
    <n v="0"/>
    <n v="0"/>
    <n v="0"/>
    <n v="0"/>
    <n v="1"/>
    <n v="0"/>
    <n v="0"/>
    <n v="0"/>
    <n v="47"/>
    <n v="5"/>
    <n v="10"/>
    <n v="4"/>
    <n v="0"/>
    <n v="0"/>
    <n v="0"/>
    <n v="0"/>
    <n v="10"/>
    <x v="32"/>
    <n v="0"/>
    <n v="1"/>
    <n v="0"/>
    <n v="5"/>
    <n v="76"/>
  </r>
  <r>
    <x v="26"/>
    <s v="CSK"/>
    <s v="MI"/>
    <n v="2"/>
    <x v="1"/>
    <x v="16"/>
    <x v="1"/>
    <s v="Not Out"/>
    <m/>
    <m/>
    <n v="56"/>
    <n v="33"/>
    <n v="169.69"/>
    <n v="6"/>
    <n v="2"/>
    <n v="0"/>
    <n v="0"/>
    <n v="0"/>
    <n v="0"/>
    <n v="0"/>
    <n v="0"/>
    <n v="0"/>
    <n v="0"/>
    <n v="0"/>
    <n v="56"/>
    <n v="10"/>
    <n v="20"/>
    <n v="4"/>
    <n v="0"/>
    <n v="0"/>
    <n v="0"/>
    <n v="0"/>
    <n v="0"/>
    <x v="55"/>
    <n v="0"/>
    <n v="1"/>
    <n v="1"/>
    <n v="30"/>
    <n v="90"/>
  </r>
  <r>
    <x v="26"/>
    <s v="CSK"/>
    <s v="MI"/>
    <m/>
    <x v="1"/>
    <x v="18"/>
    <x v="2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  <n v="0"/>
    <n v="1"/>
    <n v="0"/>
    <n v="5"/>
    <n v="0"/>
  </r>
  <r>
    <x v="26"/>
    <s v="CSK"/>
    <s v="MI"/>
    <m/>
    <x v="1"/>
    <x v="124"/>
    <x v="0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  <n v="0"/>
    <n v="1"/>
    <n v="0"/>
    <n v="5"/>
    <n v="0"/>
  </r>
  <r>
    <x v="27"/>
    <s v="SRH"/>
    <s v="RR"/>
    <n v="1"/>
    <x v="6"/>
    <x v="125"/>
    <x v="1"/>
    <s v="Catch"/>
    <m/>
    <s v="Sanju Samson"/>
    <n v="45"/>
    <n v="39"/>
    <n v="115.38"/>
    <n v="4"/>
    <n v="0"/>
    <n v="0"/>
    <n v="0"/>
    <n v="0"/>
    <n v="0"/>
    <n v="0"/>
    <n v="1"/>
    <n v="0"/>
    <n v="0"/>
    <n v="0"/>
    <n v="45"/>
    <n v="5"/>
    <n v="10"/>
    <n v="0"/>
    <n v="0"/>
    <n v="0"/>
    <n v="0"/>
    <n v="0"/>
    <n v="10"/>
    <x v="13"/>
    <n v="0"/>
    <n v="1"/>
    <n v="0"/>
    <n v="5"/>
    <n v="70"/>
  </r>
  <r>
    <x v="27"/>
    <s v="SRH"/>
    <s v="RR"/>
    <n v="1"/>
    <x v="6"/>
    <x v="67"/>
    <x v="1"/>
    <s v="Bowled"/>
    <s v="Krishnappa Gowtha"/>
    <m/>
    <n v="6"/>
    <n v="4"/>
    <n v="150"/>
    <n v="1"/>
    <n v="0"/>
    <n v="0"/>
    <n v="0"/>
    <n v="0"/>
    <n v="0"/>
    <n v="0"/>
    <n v="2"/>
    <n v="0"/>
    <n v="0"/>
    <n v="0"/>
    <n v="6"/>
    <n v="0"/>
    <n v="0"/>
    <n v="0"/>
    <n v="0"/>
    <n v="0"/>
    <n v="0"/>
    <n v="0"/>
    <n v="20"/>
    <x v="28"/>
    <n v="0"/>
    <n v="1"/>
    <n v="0"/>
    <n v="5"/>
    <n v="26"/>
  </r>
  <r>
    <x v="27"/>
    <s v="SRH"/>
    <s v="RR"/>
    <n v="1"/>
    <x v="6"/>
    <x v="68"/>
    <x v="1"/>
    <s v="Catch"/>
    <m/>
    <s v="Jos Buttler"/>
    <n v="63"/>
    <n v="43"/>
    <n v="146.51"/>
    <n v="7"/>
    <n v="2"/>
    <n v="0"/>
    <n v="0"/>
    <n v="0"/>
    <n v="0"/>
    <n v="0"/>
    <n v="0"/>
    <n v="0"/>
    <n v="0"/>
    <n v="0"/>
    <n v="63"/>
    <n v="5"/>
    <n v="20"/>
    <n v="4"/>
    <n v="0"/>
    <n v="0"/>
    <n v="0"/>
    <n v="0"/>
    <n v="0"/>
    <x v="108"/>
    <n v="0"/>
    <n v="1"/>
    <n v="1"/>
    <n v="30"/>
    <n v="92"/>
  </r>
  <r>
    <x v="27"/>
    <s v="SRH"/>
    <s v="RR"/>
    <n v="1"/>
    <x v="6"/>
    <x v="69"/>
    <x v="1"/>
    <s v="Catch"/>
    <m/>
    <s v="Ajinkya Rahane"/>
    <n v="16"/>
    <n v="15"/>
    <n v="106.66"/>
    <n v="1"/>
    <n v="0"/>
    <n v="0"/>
    <n v="0"/>
    <n v="0"/>
    <n v="0"/>
    <n v="0"/>
    <n v="0"/>
    <n v="0"/>
    <n v="0"/>
    <n v="0"/>
    <n v="16"/>
    <n v="5"/>
    <n v="0"/>
    <n v="0"/>
    <n v="0"/>
    <n v="0"/>
    <n v="0"/>
    <n v="0"/>
    <n v="0"/>
    <x v="38"/>
    <n v="0"/>
    <n v="1"/>
    <n v="0"/>
    <n v="5"/>
    <n v="21"/>
  </r>
  <r>
    <x v="27"/>
    <s v="SRH"/>
    <s v="RR"/>
    <n v="1"/>
    <x v="6"/>
    <x v="72"/>
    <x v="0"/>
    <m/>
    <m/>
    <m/>
    <n v="6"/>
    <n v="6"/>
    <n v="100"/>
    <n v="1"/>
    <n v="0"/>
    <n v="4"/>
    <n v="30"/>
    <n v="0"/>
    <n v="7.5"/>
    <n v="4"/>
    <n v="0"/>
    <n v="0"/>
    <n v="0"/>
    <n v="0"/>
    <n v="6"/>
    <n v="0"/>
    <n v="0"/>
    <n v="0"/>
    <n v="0"/>
    <n v="10"/>
    <n v="0"/>
    <n v="4"/>
    <n v="0"/>
    <x v="28"/>
    <n v="14"/>
    <n v="1"/>
    <n v="0"/>
    <n v="5"/>
    <n v="20"/>
  </r>
  <r>
    <x v="27"/>
    <s v="SRH"/>
    <s v="RR"/>
    <n v="1"/>
    <x v="6"/>
    <x v="71"/>
    <x v="0"/>
    <m/>
    <m/>
    <m/>
    <n v="2"/>
    <n v="3"/>
    <n v="66"/>
    <n v="0"/>
    <n v="0"/>
    <n v="2"/>
    <n v="14"/>
    <n v="1"/>
    <n v="7"/>
    <n v="2"/>
    <n v="0"/>
    <n v="0"/>
    <n v="0"/>
    <n v="0"/>
    <n v="2"/>
    <n v="0"/>
    <n v="0"/>
    <n v="0"/>
    <n v="20"/>
    <n v="10"/>
    <n v="0"/>
    <n v="2"/>
    <n v="0"/>
    <x v="5"/>
    <n v="32"/>
    <n v="1"/>
    <n v="0"/>
    <n v="5"/>
    <n v="34"/>
  </r>
  <r>
    <x v="27"/>
    <s v="SRH"/>
    <s v="RR"/>
    <n v="1"/>
    <x v="6"/>
    <x v="66"/>
    <x v="2"/>
    <s v="Not Out"/>
    <m/>
    <m/>
    <n v="11"/>
    <n v="7"/>
    <n v="157.13999999999999"/>
    <n v="1"/>
    <n v="0"/>
    <n v="0"/>
    <n v="0"/>
    <n v="0"/>
    <n v="0"/>
    <n v="0"/>
    <n v="1"/>
    <n v="0"/>
    <n v="0"/>
    <n v="0"/>
    <n v="11"/>
    <n v="10"/>
    <n v="0"/>
    <n v="0"/>
    <n v="0"/>
    <n v="0"/>
    <n v="0"/>
    <n v="0"/>
    <n v="10"/>
    <x v="38"/>
    <n v="0"/>
    <n v="1"/>
    <n v="0"/>
    <n v="5"/>
    <n v="31"/>
  </r>
  <r>
    <x v="27"/>
    <s v="SRH"/>
    <s v="RR"/>
    <n v="1"/>
    <x v="6"/>
    <x v="73"/>
    <x v="3"/>
    <m/>
    <m/>
    <m/>
    <n v="1"/>
    <n v="3"/>
    <n v="33"/>
    <n v="0"/>
    <n v="0"/>
    <n v="4"/>
    <n v="31"/>
    <n v="1"/>
    <n v="7.75"/>
    <n v="4"/>
    <n v="0"/>
    <n v="0"/>
    <n v="0"/>
    <n v="0"/>
    <n v="1"/>
    <n v="0"/>
    <n v="0"/>
    <n v="0"/>
    <n v="20"/>
    <n v="10"/>
    <n v="0"/>
    <n v="4"/>
    <n v="0"/>
    <x v="9"/>
    <n v="34"/>
    <n v="1"/>
    <n v="0"/>
    <n v="5"/>
    <n v="35"/>
  </r>
  <r>
    <x v="27"/>
    <s v="SRH"/>
    <s v="RR"/>
    <n v="1"/>
    <x v="6"/>
    <x v="121"/>
    <x v="3"/>
    <m/>
    <m/>
    <m/>
    <n v="0"/>
    <n v="0"/>
    <n v="0"/>
    <n v="0"/>
    <n v="0"/>
    <n v="2"/>
    <n v="26"/>
    <n v="1"/>
    <n v="13"/>
    <n v="2"/>
    <n v="0"/>
    <n v="0"/>
    <n v="0"/>
    <n v="0"/>
    <n v="0"/>
    <n v="0"/>
    <n v="0"/>
    <n v="0"/>
    <n v="20"/>
    <n v="-15"/>
    <n v="0"/>
    <n v="2"/>
    <n v="0"/>
    <x v="10"/>
    <n v="7"/>
    <n v="1"/>
    <n v="0"/>
    <n v="5"/>
    <n v="7"/>
  </r>
  <r>
    <x v="27"/>
    <s v="SRH"/>
    <s v="RR"/>
    <m/>
    <x v="6"/>
    <x v="76"/>
    <x v="3"/>
    <m/>
    <m/>
    <m/>
    <n v="0"/>
    <n v="0"/>
    <n v="0"/>
    <n v="0"/>
    <n v="0"/>
    <n v="4"/>
    <n v="23"/>
    <n v="2"/>
    <n v="5.75"/>
    <n v="8"/>
    <n v="0"/>
    <n v="0"/>
    <n v="0"/>
    <n v="0"/>
    <n v="0"/>
    <n v="0"/>
    <n v="0"/>
    <n v="0"/>
    <n v="40"/>
    <n v="10"/>
    <n v="10"/>
    <n v="8"/>
    <n v="0"/>
    <x v="10"/>
    <n v="68"/>
    <n v="1"/>
    <n v="0"/>
    <n v="5"/>
    <n v="68"/>
  </r>
  <r>
    <x v="27"/>
    <s v="SRH"/>
    <s v="RR"/>
    <m/>
    <x v="6"/>
    <x v="93"/>
    <x v="3"/>
    <m/>
    <m/>
    <m/>
    <n v="0"/>
    <n v="0"/>
    <n v="0"/>
    <n v="0"/>
    <n v="0"/>
    <n v="4"/>
    <n v="15"/>
    <n v="1"/>
    <n v="3.75"/>
    <n v="14"/>
    <n v="0"/>
    <n v="0"/>
    <n v="0"/>
    <n v="0"/>
    <n v="0"/>
    <n v="0"/>
    <n v="0"/>
    <n v="0"/>
    <n v="20"/>
    <n v="15"/>
    <n v="0"/>
    <n v="14"/>
    <n v="0"/>
    <x v="10"/>
    <n v="49"/>
    <n v="1"/>
    <n v="0"/>
    <n v="5"/>
    <n v="49"/>
  </r>
  <r>
    <x v="27"/>
    <s v="SRH"/>
    <s v="RR"/>
    <n v="1"/>
    <x v="7"/>
    <x v="79"/>
    <x v="0"/>
    <s v="Catch"/>
    <m/>
    <s v="Shikhar Dhawan"/>
    <n v="8"/>
    <n v="5"/>
    <n v="160"/>
    <n v="1"/>
    <n v="0"/>
    <n v="4"/>
    <n v="18"/>
    <n v="2"/>
    <n v="4.5"/>
    <n v="10"/>
    <n v="0"/>
    <n v="0"/>
    <n v="0"/>
    <n v="0"/>
    <n v="8"/>
    <n v="0"/>
    <n v="0"/>
    <n v="0"/>
    <n v="40"/>
    <n v="15"/>
    <n v="10"/>
    <n v="10"/>
    <n v="0"/>
    <x v="8"/>
    <n v="75"/>
    <n v="0"/>
    <n v="0"/>
    <n v="5"/>
    <n v="83"/>
  </r>
  <r>
    <x v="27"/>
    <s v="SRH"/>
    <s v="RR"/>
    <n v="1"/>
    <x v="7"/>
    <x v="77"/>
    <x v="3"/>
    <m/>
    <m/>
    <m/>
    <n v="0"/>
    <n v="0"/>
    <n v="0"/>
    <n v="0"/>
    <n v="0"/>
    <n v="2"/>
    <n v="20"/>
    <n v="0"/>
    <n v="10"/>
    <n v="4"/>
    <n v="1"/>
    <n v="0"/>
    <n v="0"/>
    <n v="0"/>
    <n v="0"/>
    <n v="0"/>
    <n v="0"/>
    <n v="0"/>
    <n v="0"/>
    <n v="-10"/>
    <n v="0"/>
    <n v="4"/>
    <n v="10"/>
    <x v="10"/>
    <n v="-6"/>
    <n v="0"/>
    <n v="0"/>
    <n v="5"/>
    <n v="4"/>
  </r>
  <r>
    <x v="27"/>
    <s v="SRH"/>
    <s v="RR"/>
    <n v="1"/>
    <x v="7"/>
    <x v="116"/>
    <x v="0"/>
    <s v="Not Out"/>
    <m/>
    <m/>
    <n v="1"/>
    <n v="1"/>
    <n v="100"/>
    <n v="0"/>
    <n v="0"/>
    <n v="4"/>
    <n v="26"/>
    <n v="3"/>
    <n v="6.5"/>
    <n v="9"/>
    <n v="0"/>
    <n v="0"/>
    <n v="0"/>
    <n v="0"/>
    <n v="1"/>
    <n v="0"/>
    <n v="0"/>
    <n v="0"/>
    <n v="60"/>
    <n v="10"/>
    <n v="20"/>
    <n v="9"/>
    <n v="0"/>
    <x v="9"/>
    <n v="99"/>
    <n v="0"/>
    <n v="0"/>
    <n v="5"/>
    <n v="100"/>
  </r>
  <r>
    <x v="27"/>
    <s v="SRH"/>
    <s v="RR"/>
    <n v="1"/>
    <x v="7"/>
    <x v="78"/>
    <x v="3"/>
    <m/>
    <m/>
    <m/>
    <n v="0"/>
    <n v="0"/>
    <n v="0"/>
    <n v="0"/>
    <n v="0"/>
    <n v="3"/>
    <n v="33"/>
    <n v="1"/>
    <n v="11"/>
    <n v="4"/>
    <n v="0"/>
    <n v="0"/>
    <n v="0"/>
    <n v="0"/>
    <n v="0"/>
    <n v="0"/>
    <n v="0"/>
    <n v="0"/>
    <n v="20"/>
    <n v="-10"/>
    <n v="0"/>
    <n v="4"/>
    <n v="0"/>
    <x v="10"/>
    <n v="14"/>
    <n v="0"/>
    <n v="0"/>
    <n v="5"/>
    <n v="14"/>
  </r>
  <r>
    <x v="27"/>
    <s v="SRH"/>
    <s v="RR"/>
    <n v="1"/>
    <x v="7"/>
    <x v="126"/>
    <x v="3"/>
    <m/>
    <m/>
    <m/>
    <n v="0"/>
    <n v="0"/>
    <n v="0"/>
    <n v="0"/>
    <n v="0"/>
    <n v="3"/>
    <n v="25"/>
    <n v="1"/>
    <n v="8.33"/>
    <n v="3"/>
    <n v="0"/>
    <n v="0"/>
    <n v="0"/>
    <n v="0"/>
    <n v="0"/>
    <n v="0"/>
    <n v="0"/>
    <n v="0"/>
    <n v="20"/>
    <n v="5"/>
    <n v="0"/>
    <n v="3"/>
    <n v="0"/>
    <x v="10"/>
    <n v="28"/>
    <n v="0"/>
    <n v="0"/>
    <n v="5"/>
    <n v="28"/>
  </r>
  <r>
    <x v="27"/>
    <s v="SRH"/>
    <s v="RR"/>
    <n v="1"/>
    <x v="7"/>
    <x v="82"/>
    <x v="0"/>
    <s v="Bowled"/>
    <s v="Yusuf Patha"/>
    <m/>
    <n v="0"/>
    <n v="3"/>
    <n v="0"/>
    <n v="0"/>
    <n v="0"/>
    <n v="3"/>
    <n v="20"/>
    <n v="0"/>
    <n v="6.66"/>
    <n v="7"/>
    <n v="1"/>
    <n v="0"/>
    <n v="0"/>
    <n v="0"/>
    <n v="0"/>
    <n v="0"/>
    <n v="0"/>
    <n v="-5"/>
    <n v="0"/>
    <n v="10"/>
    <n v="0"/>
    <n v="7"/>
    <n v="10"/>
    <x v="7"/>
    <n v="17"/>
    <n v="0"/>
    <n v="0"/>
    <n v="5"/>
    <n v="22"/>
  </r>
  <r>
    <x v="27"/>
    <s v="SRH"/>
    <s v="RR"/>
    <n v="1"/>
    <x v="7"/>
    <x v="127"/>
    <x v="0"/>
    <s v="Catch"/>
    <m/>
    <s v="Wriddhiman Saha"/>
    <n v="11"/>
    <n v="12"/>
    <n v="91"/>
    <n v="0"/>
    <n v="0"/>
    <n v="1"/>
    <n v="8"/>
    <n v="0"/>
    <n v="8"/>
    <n v="1"/>
    <n v="0"/>
    <n v="0"/>
    <n v="0"/>
    <n v="0"/>
    <n v="11"/>
    <n v="-10"/>
    <n v="0"/>
    <n v="0"/>
    <n v="0"/>
    <n v="5"/>
    <n v="0"/>
    <n v="1"/>
    <n v="0"/>
    <x v="9"/>
    <n v="6"/>
    <n v="0"/>
    <n v="0"/>
    <n v="5"/>
    <n v="7"/>
  </r>
  <r>
    <x v="27"/>
    <s v="SRH"/>
    <s v="RR"/>
    <n v="2"/>
    <x v="7"/>
    <x v="84"/>
    <x v="1"/>
    <s v="Not Out"/>
    <m/>
    <m/>
    <n v="65"/>
    <n v="53"/>
    <n v="122.64"/>
    <n v="5"/>
    <n v="1"/>
    <n v="0"/>
    <n v="0"/>
    <n v="0"/>
    <n v="0"/>
    <n v="0"/>
    <n v="1"/>
    <n v="0"/>
    <n v="0"/>
    <n v="0"/>
    <n v="65"/>
    <n v="5"/>
    <n v="20"/>
    <n v="2"/>
    <n v="0"/>
    <n v="0"/>
    <n v="0"/>
    <n v="0"/>
    <n v="10"/>
    <x v="108"/>
    <n v="0"/>
    <n v="0"/>
    <n v="0"/>
    <n v="5"/>
    <n v="102"/>
  </r>
  <r>
    <x v="27"/>
    <s v="SRH"/>
    <s v="RR"/>
    <n v="2"/>
    <x v="7"/>
    <x v="86"/>
    <x v="1"/>
    <s v="Bowled"/>
    <s v="Sandeep Sharm"/>
    <m/>
    <n v="4"/>
    <n v="5"/>
    <n v="8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x v="2"/>
    <n v="0"/>
    <n v="0"/>
    <n v="0"/>
    <n v="5"/>
    <n v="4"/>
  </r>
  <r>
    <x v="27"/>
    <s v="SRH"/>
    <s v="RR"/>
    <n v="2"/>
    <x v="7"/>
    <x v="85"/>
    <x v="2"/>
    <s v="Catch"/>
    <m/>
    <s v="Alex Hales"/>
    <n v="40"/>
    <n v="30"/>
    <n v="133.33000000000001"/>
    <n v="3"/>
    <n v="1"/>
    <n v="0"/>
    <n v="0"/>
    <n v="0"/>
    <n v="0"/>
    <n v="0"/>
    <n v="1"/>
    <n v="0"/>
    <n v="0"/>
    <n v="0"/>
    <n v="40"/>
    <n v="5"/>
    <n v="10"/>
    <n v="2"/>
    <n v="0"/>
    <n v="0"/>
    <n v="0"/>
    <n v="0"/>
    <n v="10"/>
    <x v="12"/>
    <n v="0"/>
    <n v="0"/>
    <n v="0"/>
    <n v="5"/>
    <n v="67"/>
  </r>
  <r>
    <x v="27"/>
    <s v="SRH"/>
    <s v="RR"/>
    <n v="2"/>
    <x v="7"/>
    <x v="87"/>
    <x v="2"/>
    <s v="Catch"/>
    <m/>
    <s v="Shikhar Dhawan"/>
    <n v="10"/>
    <n v="11"/>
    <n v="90.9"/>
    <n v="0"/>
    <n v="0"/>
    <n v="0"/>
    <n v="0"/>
    <n v="0"/>
    <n v="0"/>
    <n v="0"/>
    <n v="1"/>
    <n v="0"/>
    <n v="0"/>
    <n v="0"/>
    <n v="10"/>
    <n v="0"/>
    <n v="0"/>
    <n v="0"/>
    <n v="0"/>
    <n v="0"/>
    <n v="0"/>
    <n v="0"/>
    <n v="10"/>
    <x v="84"/>
    <n v="0"/>
    <n v="0"/>
    <n v="0"/>
    <n v="5"/>
    <n v="20"/>
  </r>
  <r>
    <x v="28"/>
    <s v="RCB"/>
    <s v="KKR"/>
    <n v="1"/>
    <x v="5"/>
    <x v="61"/>
    <x v="2"/>
    <s v="Catch"/>
    <m/>
    <s v="Shubman Gill"/>
    <n v="29"/>
    <n v="27"/>
    <n v="107.4"/>
    <n v="3"/>
    <n v="1"/>
    <n v="0"/>
    <n v="0"/>
    <n v="0"/>
    <n v="0"/>
    <n v="0"/>
    <n v="1"/>
    <n v="0"/>
    <n v="0"/>
    <n v="0"/>
    <n v="29"/>
    <n v="5"/>
    <n v="10"/>
    <n v="2"/>
    <n v="0"/>
    <n v="0"/>
    <n v="0"/>
    <n v="0"/>
    <n v="10"/>
    <x v="65"/>
    <n v="0"/>
    <n v="0"/>
    <n v="0"/>
    <n v="5"/>
    <n v="56"/>
  </r>
  <r>
    <x v="28"/>
    <s v="RCB"/>
    <s v="KKR"/>
    <n v="1"/>
    <x v="5"/>
    <x v="60"/>
    <x v="1"/>
    <s v="Catch"/>
    <m/>
    <s v="Dinesh Karthik"/>
    <n v="38"/>
    <n v="28"/>
    <n v="135.71"/>
    <n v="4"/>
    <n v="2"/>
    <n v="0"/>
    <n v="0"/>
    <n v="0"/>
    <n v="0"/>
    <n v="0"/>
    <n v="0"/>
    <n v="0"/>
    <n v="0"/>
    <n v="0"/>
    <n v="38"/>
    <n v="5"/>
    <n v="10"/>
    <n v="4"/>
    <n v="0"/>
    <n v="0"/>
    <n v="0"/>
    <n v="0"/>
    <n v="0"/>
    <x v="12"/>
    <n v="0"/>
    <n v="0"/>
    <n v="0"/>
    <n v="5"/>
    <n v="57"/>
  </r>
  <r>
    <x v="28"/>
    <s v="RCB"/>
    <s v="KKR"/>
    <n v="1"/>
    <x v="5"/>
    <x v="62"/>
    <x v="1"/>
    <s v="Not Out"/>
    <m/>
    <m/>
    <n v="68"/>
    <n v="44"/>
    <n v="154.54"/>
    <n v="5"/>
    <n v="3"/>
    <n v="0"/>
    <n v="0"/>
    <n v="0"/>
    <n v="0"/>
    <n v="0"/>
    <n v="1"/>
    <n v="0"/>
    <n v="0"/>
    <n v="0"/>
    <n v="68"/>
    <n v="10"/>
    <n v="20"/>
    <n v="6"/>
    <n v="0"/>
    <n v="0"/>
    <n v="0"/>
    <n v="0"/>
    <n v="10"/>
    <x v="92"/>
    <n v="0"/>
    <n v="0"/>
    <n v="0"/>
    <n v="5"/>
    <n v="114"/>
  </r>
  <r>
    <x v="28"/>
    <s v="RCB"/>
    <s v="KKR"/>
    <n v="1"/>
    <x v="5"/>
    <x v="113"/>
    <x v="1"/>
    <s v="Bowled"/>
    <s v="Andre Russel"/>
    <m/>
    <n v="0"/>
    <n v="1"/>
    <n v="0"/>
    <n v="0"/>
    <n v="0"/>
    <n v="0"/>
    <n v="0"/>
    <n v="0"/>
    <n v="0"/>
    <n v="0"/>
    <n v="0"/>
    <n v="0"/>
    <n v="0"/>
    <n v="0"/>
    <n v="0"/>
    <n v="0"/>
    <n v="0"/>
    <n v="-5"/>
    <n v="0"/>
    <n v="0"/>
    <n v="0"/>
    <n v="0"/>
    <n v="0"/>
    <x v="7"/>
    <n v="0"/>
    <n v="0"/>
    <n v="0"/>
    <n v="5"/>
    <n v="-5"/>
  </r>
  <r>
    <x v="28"/>
    <s v="RCB"/>
    <s v="KKR"/>
    <n v="1"/>
    <x v="5"/>
    <x v="65"/>
    <x v="0"/>
    <s v="Catch"/>
    <m/>
    <s v="Shivam Mavi"/>
    <n v="19"/>
    <n v="14"/>
    <n v="135.71"/>
    <n v="0"/>
    <n v="2"/>
    <n v="0"/>
    <n v="0"/>
    <n v="0"/>
    <n v="0"/>
    <n v="0"/>
    <n v="0"/>
    <n v="0"/>
    <n v="0"/>
    <n v="0"/>
    <n v="19"/>
    <n v="5"/>
    <n v="0"/>
    <n v="4"/>
    <n v="0"/>
    <n v="0"/>
    <n v="0"/>
    <n v="0"/>
    <n v="0"/>
    <x v="41"/>
    <n v="0"/>
    <n v="0"/>
    <n v="0"/>
    <n v="5"/>
    <n v="28"/>
  </r>
  <r>
    <x v="28"/>
    <s v="RCB"/>
    <s v="KKR"/>
    <n v="1"/>
    <x v="5"/>
    <x v="122"/>
    <x v="0"/>
    <s v="Not Out"/>
    <m/>
    <m/>
    <n v="11"/>
    <n v="6"/>
    <n v="183.33"/>
    <n v="0"/>
    <n v="1"/>
    <n v="0"/>
    <n v="0"/>
    <n v="0"/>
    <n v="0"/>
    <n v="0"/>
    <n v="1"/>
    <n v="0"/>
    <n v="0"/>
    <n v="0"/>
    <n v="11"/>
    <n v="10"/>
    <n v="0"/>
    <n v="2"/>
    <n v="0"/>
    <n v="0"/>
    <n v="0"/>
    <n v="0"/>
    <n v="10"/>
    <x v="0"/>
    <n v="0"/>
    <n v="0"/>
    <n v="0"/>
    <n v="5"/>
    <n v="33"/>
  </r>
  <r>
    <x v="28"/>
    <s v="RCB"/>
    <s v="KKR"/>
    <m/>
    <x v="5"/>
    <x v="128"/>
    <x v="3"/>
    <m/>
    <m/>
    <m/>
    <n v="0"/>
    <n v="0"/>
    <n v="0"/>
    <n v="0"/>
    <n v="0"/>
    <n v="4"/>
    <n v="36"/>
    <n v="2"/>
    <n v="9"/>
    <n v="8"/>
    <n v="0"/>
    <n v="0"/>
    <n v="0"/>
    <n v="0"/>
    <n v="0"/>
    <n v="0"/>
    <n v="0"/>
    <n v="0"/>
    <n v="40"/>
    <n v="5"/>
    <n v="10"/>
    <n v="8"/>
    <n v="0"/>
    <x v="10"/>
    <n v="63"/>
    <n v="0"/>
    <n v="0"/>
    <n v="5"/>
    <n v="63"/>
  </r>
  <r>
    <x v="28"/>
    <s v="RCB"/>
    <s v="KKR"/>
    <m/>
    <x v="5"/>
    <x v="129"/>
    <x v="3"/>
    <m/>
    <m/>
    <m/>
    <n v="0"/>
    <n v="0"/>
    <n v="0"/>
    <n v="0"/>
    <n v="0"/>
    <n v="4"/>
    <n v="34"/>
    <n v="0"/>
    <n v="8.5"/>
    <n v="7"/>
    <n v="1"/>
    <n v="0"/>
    <n v="0"/>
    <n v="0"/>
    <n v="0"/>
    <n v="0"/>
    <n v="0"/>
    <n v="0"/>
    <n v="0"/>
    <n v="5"/>
    <n v="0"/>
    <n v="7"/>
    <n v="10"/>
    <x v="10"/>
    <n v="12"/>
    <n v="0"/>
    <n v="0"/>
    <n v="5"/>
    <n v="22"/>
  </r>
  <r>
    <x v="28"/>
    <s v="RCB"/>
    <s v="KKR"/>
    <m/>
    <x v="5"/>
    <x v="58"/>
    <x v="3"/>
    <m/>
    <m/>
    <m/>
    <n v="0"/>
    <n v="0"/>
    <n v="0"/>
    <n v="0"/>
    <n v="0"/>
    <n v="3.1"/>
    <n v="36"/>
    <n v="0"/>
    <n v="11.36"/>
    <n v="7"/>
    <n v="0"/>
    <n v="0"/>
    <n v="0"/>
    <n v="0"/>
    <n v="0"/>
    <n v="0"/>
    <n v="0"/>
    <n v="0"/>
    <n v="0"/>
    <n v="-10"/>
    <n v="0"/>
    <n v="7"/>
    <n v="0"/>
    <x v="10"/>
    <n v="-3"/>
    <n v="0"/>
    <n v="0"/>
    <n v="5"/>
    <n v="-3"/>
  </r>
  <r>
    <x v="28"/>
    <s v="RCB"/>
    <s v="KKR"/>
    <m/>
    <x v="5"/>
    <x v="105"/>
    <x v="3"/>
    <m/>
    <m/>
    <m/>
    <n v="0"/>
    <n v="0"/>
    <n v="0"/>
    <n v="0"/>
    <n v="0"/>
    <n v="4"/>
    <n v="40"/>
    <n v="2"/>
    <n v="10"/>
    <n v="8"/>
    <n v="0"/>
    <n v="0"/>
    <n v="0"/>
    <n v="0"/>
    <n v="0"/>
    <n v="0"/>
    <n v="0"/>
    <n v="0"/>
    <n v="40"/>
    <n v="-10"/>
    <n v="10"/>
    <n v="8"/>
    <n v="0"/>
    <x v="10"/>
    <n v="48"/>
    <n v="0"/>
    <n v="0"/>
    <n v="5"/>
    <n v="48"/>
  </r>
  <r>
    <x v="28"/>
    <s v="RCB"/>
    <s v="KKR"/>
    <m/>
    <x v="5"/>
    <x v="55"/>
    <x v="3"/>
    <m/>
    <m/>
    <m/>
    <n v="0"/>
    <n v="0"/>
    <n v="0"/>
    <n v="0"/>
    <n v="0"/>
    <n v="4"/>
    <n v="29"/>
    <n v="0"/>
    <n v="7.25"/>
    <n v="10"/>
    <n v="0"/>
    <n v="0"/>
    <n v="0"/>
    <n v="0"/>
    <n v="0"/>
    <n v="0"/>
    <n v="0"/>
    <n v="0"/>
    <n v="0"/>
    <n v="10"/>
    <n v="0"/>
    <n v="10"/>
    <n v="0"/>
    <x v="10"/>
    <n v="20"/>
    <n v="0"/>
    <n v="0"/>
    <n v="5"/>
    <n v="20"/>
  </r>
  <r>
    <x v="28"/>
    <s v="RCB"/>
    <s v="KKR"/>
    <n v="1"/>
    <x v="4"/>
    <x v="53"/>
    <x v="3"/>
    <m/>
    <m/>
    <m/>
    <n v="0"/>
    <n v="0"/>
    <n v="0"/>
    <n v="0"/>
    <n v="0"/>
    <n v="3"/>
    <n v="22"/>
    <n v="0"/>
    <n v="7.33"/>
    <n v="10"/>
    <n v="0"/>
    <n v="0"/>
    <n v="0"/>
    <n v="0"/>
    <n v="0"/>
    <n v="0"/>
    <n v="0"/>
    <n v="0"/>
    <n v="0"/>
    <n v="10"/>
    <n v="0"/>
    <n v="10"/>
    <n v="0"/>
    <x v="10"/>
    <n v="20"/>
    <n v="1"/>
    <n v="0"/>
    <n v="5"/>
    <n v="20"/>
  </r>
  <r>
    <x v="28"/>
    <s v="RCB"/>
    <s v="KKR"/>
    <n v="1"/>
    <x v="4"/>
    <x v="44"/>
    <x v="0"/>
    <s v="Catch"/>
    <m/>
    <s v="Colin de Grandhomme"/>
    <n v="27"/>
    <n v="19"/>
    <n v="142"/>
    <n v="3"/>
    <n v="1"/>
    <n v="4"/>
    <n v="38"/>
    <n v="0"/>
    <n v="9.5"/>
    <n v="10"/>
    <n v="0"/>
    <n v="0"/>
    <n v="0"/>
    <n v="0"/>
    <n v="27"/>
    <n v="5"/>
    <n v="10"/>
    <n v="2"/>
    <n v="0"/>
    <n v="5"/>
    <n v="0"/>
    <n v="10"/>
    <n v="0"/>
    <x v="57"/>
    <n v="15"/>
    <n v="1"/>
    <n v="0"/>
    <n v="5"/>
    <n v="59"/>
  </r>
  <r>
    <x v="28"/>
    <s v="RCB"/>
    <s v="KKR"/>
    <n v="1"/>
    <x v="4"/>
    <x v="54"/>
    <x v="3"/>
    <m/>
    <m/>
    <m/>
    <n v="0"/>
    <n v="0"/>
    <n v="0"/>
    <n v="0"/>
    <n v="0"/>
    <n v="3"/>
    <n v="38"/>
    <n v="0"/>
    <n v="12.66"/>
    <n v="3"/>
    <n v="0"/>
    <n v="0"/>
    <n v="0"/>
    <n v="0"/>
    <n v="0"/>
    <n v="0"/>
    <n v="0"/>
    <n v="0"/>
    <n v="0"/>
    <n v="-15"/>
    <n v="0"/>
    <n v="3"/>
    <n v="0"/>
    <x v="10"/>
    <n v="-12"/>
    <n v="1"/>
    <n v="0"/>
    <n v="5"/>
    <n v="-12"/>
  </r>
  <r>
    <x v="28"/>
    <s v="RCB"/>
    <s v="KKR"/>
    <n v="1"/>
    <x v="4"/>
    <x v="99"/>
    <x v="0"/>
    <m/>
    <m/>
    <m/>
    <n v="0"/>
    <n v="0"/>
    <n v="0"/>
    <n v="0"/>
    <n v="0"/>
    <n v="3"/>
    <n v="21"/>
    <n v="0"/>
    <n v="7"/>
    <n v="7"/>
    <n v="1"/>
    <n v="0"/>
    <n v="0"/>
    <n v="0"/>
    <n v="0"/>
    <n v="0"/>
    <n v="0"/>
    <n v="0"/>
    <n v="0"/>
    <n v="10"/>
    <n v="0"/>
    <n v="7"/>
    <n v="10"/>
    <x v="10"/>
    <n v="17"/>
    <n v="1"/>
    <n v="0"/>
    <n v="5"/>
    <n v="27"/>
  </r>
  <r>
    <x v="28"/>
    <s v="RCB"/>
    <s v="KKR"/>
    <n v="1"/>
    <x v="4"/>
    <x v="52"/>
    <x v="3"/>
    <m/>
    <m/>
    <m/>
    <n v="0"/>
    <n v="0"/>
    <n v="0"/>
    <n v="0"/>
    <n v="0"/>
    <n v="4"/>
    <n v="20"/>
    <n v="1"/>
    <n v="5"/>
    <n v="11"/>
    <n v="0"/>
    <n v="0"/>
    <n v="0"/>
    <n v="0"/>
    <n v="0"/>
    <n v="0"/>
    <n v="0"/>
    <n v="0"/>
    <n v="20"/>
    <n v="10"/>
    <n v="0"/>
    <n v="11"/>
    <n v="0"/>
    <x v="10"/>
    <n v="41"/>
    <n v="1"/>
    <n v="0"/>
    <n v="5"/>
    <n v="41"/>
  </r>
  <r>
    <x v="28"/>
    <s v="RCB"/>
    <s v="KKR"/>
    <n v="1"/>
    <x v="4"/>
    <x v="50"/>
    <x v="0"/>
    <s v="Catch"/>
    <m/>
    <s v="Quinton de Kock"/>
    <n v="0"/>
    <n v="1"/>
    <n v="0"/>
    <n v="0"/>
    <n v="0"/>
    <n v="3"/>
    <n v="31"/>
    <n v="3"/>
    <n v="10.33"/>
    <n v="4"/>
    <n v="0"/>
    <n v="0"/>
    <n v="0"/>
    <n v="0"/>
    <n v="0"/>
    <n v="0"/>
    <n v="0"/>
    <n v="-5"/>
    <n v="60"/>
    <n v="-10"/>
    <n v="20"/>
    <n v="4"/>
    <n v="0"/>
    <x v="7"/>
    <n v="74"/>
    <n v="1"/>
    <n v="0"/>
    <n v="5"/>
    <n v="69"/>
  </r>
  <r>
    <x v="28"/>
    <s v="RCB"/>
    <s v="KKR"/>
    <n v="2"/>
    <x v="4"/>
    <x v="45"/>
    <x v="1"/>
    <s v="Not Out"/>
    <m/>
    <m/>
    <n v="62"/>
    <n v="52"/>
    <n v="119.23"/>
    <n v="7"/>
    <n v="1"/>
    <n v="0"/>
    <n v="0"/>
    <n v="0"/>
    <n v="0"/>
    <n v="0"/>
    <n v="0"/>
    <n v="0"/>
    <n v="0"/>
    <n v="0"/>
    <n v="62"/>
    <n v="5"/>
    <n v="20"/>
    <n v="2"/>
    <n v="0"/>
    <n v="0"/>
    <n v="0"/>
    <n v="0"/>
    <n v="0"/>
    <x v="100"/>
    <n v="0"/>
    <n v="1"/>
    <n v="1"/>
    <n v="30"/>
    <n v="89"/>
  </r>
  <r>
    <x v="28"/>
    <s v="RCB"/>
    <s v="KKR"/>
    <n v="2"/>
    <x v="4"/>
    <x v="46"/>
    <x v="2"/>
    <s v="Catch"/>
    <m/>
    <s v="Tim Southee"/>
    <n v="36"/>
    <n v="21"/>
    <n v="171.42"/>
    <n v="3"/>
    <n v="3"/>
    <n v="0"/>
    <n v="0"/>
    <n v="0"/>
    <n v="0"/>
    <n v="0"/>
    <n v="0"/>
    <n v="0"/>
    <n v="0"/>
    <n v="0"/>
    <n v="36"/>
    <n v="10"/>
    <n v="10"/>
    <n v="6"/>
    <n v="0"/>
    <n v="0"/>
    <n v="0"/>
    <n v="0"/>
    <n v="0"/>
    <x v="53"/>
    <n v="0"/>
    <n v="1"/>
    <n v="0"/>
    <n v="5"/>
    <n v="62"/>
  </r>
  <r>
    <x v="28"/>
    <s v="RCB"/>
    <s v="KKR"/>
    <n v="2"/>
    <x v="4"/>
    <x v="47"/>
    <x v="0"/>
    <m/>
    <m/>
    <m/>
    <n v="15"/>
    <n v="10"/>
    <n v="150"/>
    <n v="2"/>
    <n v="0"/>
    <n v="0"/>
    <n v="0"/>
    <n v="0"/>
    <n v="0"/>
    <n v="0"/>
    <n v="0"/>
    <n v="0"/>
    <n v="0"/>
    <n v="0"/>
    <n v="15"/>
    <n v="10"/>
    <n v="0"/>
    <n v="0"/>
    <n v="0"/>
    <n v="0"/>
    <n v="0"/>
    <n v="0"/>
    <n v="0"/>
    <x v="46"/>
    <n v="0"/>
    <n v="1"/>
    <n v="0"/>
    <n v="5"/>
    <n v="25"/>
  </r>
  <r>
    <x v="28"/>
    <s v="RCB"/>
    <s v="KKR"/>
    <n v="2"/>
    <x v="4"/>
    <x v="48"/>
    <x v="2"/>
    <s v="Catch"/>
    <m/>
    <s v="Virat Kohli"/>
    <n v="23"/>
    <n v="10"/>
    <n v="230"/>
    <n v="2"/>
    <n v="1"/>
    <n v="0"/>
    <n v="0"/>
    <n v="0"/>
    <n v="0"/>
    <n v="0"/>
    <n v="1"/>
    <n v="0"/>
    <n v="0"/>
    <n v="0"/>
    <n v="23"/>
    <n v="15"/>
    <n v="0"/>
    <n v="2"/>
    <n v="0"/>
    <n v="0"/>
    <n v="0"/>
    <n v="0"/>
    <n v="10"/>
    <x v="109"/>
    <n v="0"/>
    <n v="1"/>
    <n v="0"/>
    <n v="5"/>
    <n v="50"/>
  </r>
  <r>
    <x v="28"/>
    <s v="RCB"/>
    <s v="KKR"/>
    <n v="2"/>
    <x v="4"/>
    <x v="100"/>
    <x v="1"/>
    <s v="Not Out"/>
    <m/>
    <m/>
    <n v="5"/>
    <n v="2"/>
    <n v="250"/>
    <n v="1"/>
    <n v="0"/>
    <n v="0"/>
    <n v="0"/>
    <n v="0"/>
    <n v="0"/>
    <n v="0"/>
    <n v="1"/>
    <n v="0"/>
    <n v="0"/>
    <n v="0"/>
    <n v="5"/>
    <n v="0"/>
    <n v="0"/>
    <n v="0"/>
    <n v="0"/>
    <n v="0"/>
    <n v="0"/>
    <n v="0"/>
    <n v="10"/>
    <x v="4"/>
    <n v="0"/>
    <n v="1"/>
    <n v="0"/>
    <n v="5"/>
    <n v="15"/>
  </r>
  <r>
    <x v="29"/>
    <s v="CSK"/>
    <s v="DD"/>
    <n v="1"/>
    <x v="0"/>
    <x v="0"/>
    <x v="0"/>
    <m/>
    <m/>
    <m/>
    <n v="78"/>
    <n v="40"/>
    <n v="195"/>
    <n v="4"/>
    <n v="7"/>
    <n v="2"/>
    <n v="27"/>
    <n v="0"/>
    <n v="13.5"/>
    <n v="2"/>
    <n v="0"/>
    <n v="0"/>
    <n v="1"/>
    <n v="0"/>
    <n v="78"/>
    <n v="10"/>
    <n v="30"/>
    <n v="14"/>
    <n v="0"/>
    <n v="-15"/>
    <n v="0"/>
    <n v="2"/>
    <n v="10"/>
    <x v="96"/>
    <n v="-13"/>
    <n v="1"/>
    <n v="1"/>
    <n v="30"/>
    <n v="129"/>
  </r>
  <r>
    <x v="29"/>
    <s v="CSK"/>
    <s v="DD"/>
    <n v="1"/>
    <x v="0"/>
    <x v="114"/>
    <x v="1"/>
    <s v="Catch"/>
    <m/>
    <s v="Trent Boult"/>
    <n v="33"/>
    <n v="33"/>
    <n v="100"/>
    <n v="3"/>
    <n v="1"/>
    <n v="0"/>
    <n v="0"/>
    <n v="0"/>
    <n v="0"/>
    <n v="0"/>
    <n v="0"/>
    <n v="0"/>
    <n v="0"/>
    <n v="0"/>
    <n v="33"/>
    <n v="5"/>
    <n v="10"/>
    <n v="2"/>
    <n v="0"/>
    <n v="0"/>
    <n v="0"/>
    <n v="0"/>
    <n v="0"/>
    <x v="27"/>
    <n v="0"/>
    <n v="1"/>
    <n v="0"/>
    <n v="5"/>
    <n v="50"/>
  </r>
  <r>
    <x v="29"/>
    <s v="CSK"/>
    <s v="DD"/>
    <n v="1"/>
    <x v="0"/>
    <x v="2"/>
    <x v="1"/>
    <s v="Bowled"/>
    <s v="Glenn Maxwel"/>
    <m/>
    <n v="1"/>
    <n v="2"/>
    <n v="5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9"/>
    <n v="0"/>
    <n v="1"/>
    <n v="0"/>
    <n v="5"/>
    <n v="1"/>
  </r>
  <r>
    <x v="29"/>
    <s v="CSK"/>
    <s v="DD"/>
    <n v="1"/>
    <x v="0"/>
    <x v="1"/>
    <x v="1"/>
    <s v="Run Out"/>
    <m/>
    <s v="Trent Boult"/>
    <n v="41"/>
    <n v="24"/>
    <n v="170.83"/>
    <n v="5"/>
    <n v="1"/>
    <n v="0"/>
    <n v="0"/>
    <n v="0"/>
    <n v="0"/>
    <n v="0"/>
    <n v="0"/>
    <n v="0"/>
    <n v="0"/>
    <n v="0"/>
    <n v="41"/>
    <n v="10"/>
    <n v="10"/>
    <n v="2"/>
    <n v="0"/>
    <n v="0"/>
    <n v="0"/>
    <n v="0"/>
    <n v="0"/>
    <x v="37"/>
    <n v="0"/>
    <n v="1"/>
    <n v="0"/>
    <n v="5"/>
    <n v="63"/>
  </r>
  <r>
    <x v="29"/>
    <s v="CSK"/>
    <s v="DD"/>
    <n v="1"/>
    <x v="0"/>
    <x v="4"/>
    <x v="2"/>
    <s v="Not Out"/>
    <m/>
    <m/>
    <n v="51"/>
    <n v="22"/>
    <n v="231.81"/>
    <n v="2"/>
    <n v="5"/>
    <n v="0"/>
    <n v="0"/>
    <n v="0"/>
    <n v="0"/>
    <n v="0"/>
    <n v="0"/>
    <n v="0"/>
    <n v="0"/>
    <n v="0"/>
    <n v="51"/>
    <n v="15"/>
    <n v="20"/>
    <n v="10"/>
    <n v="0"/>
    <n v="0"/>
    <n v="0"/>
    <n v="0"/>
    <n v="0"/>
    <x v="110"/>
    <n v="0"/>
    <n v="1"/>
    <n v="0"/>
    <n v="5"/>
    <n v="96"/>
  </r>
  <r>
    <x v="29"/>
    <s v="CSK"/>
    <s v="DD"/>
    <n v="1"/>
    <x v="0"/>
    <x v="5"/>
    <x v="0"/>
    <m/>
    <m/>
    <m/>
    <n v="0"/>
    <n v="0"/>
    <n v="0"/>
    <n v="0"/>
    <n v="0"/>
    <n v="4"/>
    <n v="31"/>
    <n v="1"/>
    <n v="7.75"/>
    <n v="6"/>
    <n v="2"/>
    <n v="0"/>
    <n v="0"/>
    <n v="0"/>
    <n v="0"/>
    <n v="0"/>
    <n v="0"/>
    <n v="0"/>
    <n v="20"/>
    <n v="10"/>
    <n v="0"/>
    <n v="6"/>
    <n v="20"/>
    <x v="10"/>
    <n v="36"/>
    <n v="1"/>
    <n v="0"/>
    <n v="5"/>
    <n v="56"/>
  </r>
  <r>
    <x v="29"/>
    <s v="CSK"/>
    <s v="DD"/>
    <m/>
    <x v="0"/>
    <x v="6"/>
    <x v="0"/>
    <m/>
    <m/>
    <m/>
    <n v="0"/>
    <n v="0"/>
    <n v="0"/>
    <n v="0"/>
    <n v="0"/>
    <n v="3"/>
    <n v="43"/>
    <n v="0"/>
    <n v="14.33"/>
    <n v="3"/>
    <n v="0"/>
    <n v="0"/>
    <n v="0"/>
    <n v="0"/>
    <n v="0"/>
    <n v="0"/>
    <n v="0"/>
    <n v="0"/>
    <n v="0"/>
    <n v="-15"/>
    <n v="0"/>
    <n v="3"/>
    <n v="0"/>
    <x v="10"/>
    <n v="-12"/>
    <n v="1"/>
    <n v="0"/>
    <n v="5"/>
    <n v="-12"/>
  </r>
  <r>
    <x v="29"/>
    <s v="CSK"/>
    <s v="DD"/>
    <m/>
    <x v="0"/>
    <x v="108"/>
    <x v="0"/>
    <m/>
    <m/>
    <m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0"/>
    <x v="10"/>
    <n v="0"/>
    <n v="1"/>
    <n v="0"/>
    <n v="5"/>
    <n v="10"/>
  </r>
  <r>
    <x v="29"/>
    <s v="CSK"/>
    <s v="DD"/>
    <m/>
    <x v="0"/>
    <x v="8"/>
    <x v="3"/>
    <m/>
    <m/>
    <m/>
    <n v="0"/>
    <n v="0"/>
    <n v="0"/>
    <n v="0"/>
    <n v="0"/>
    <n v="4"/>
    <n v="26"/>
    <n v="0"/>
    <n v="6.5"/>
    <n v="8"/>
    <n v="0"/>
    <n v="0"/>
    <n v="0"/>
    <n v="0"/>
    <n v="0"/>
    <n v="0"/>
    <n v="0"/>
    <n v="0"/>
    <n v="0"/>
    <n v="10"/>
    <n v="0"/>
    <n v="8"/>
    <n v="0"/>
    <x v="10"/>
    <n v="18"/>
    <n v="1"/>
    <n v="0"/>
    <n v="5"/>
    <n v="18"/>
  </r>
  <r>
    <x v="29"/>
    <s v="CSK"/>
    <s v="DD"/>
    <m/>
    <x v="0"/>
    <x v="130"/>
    <x v="3"/>
    <m/>
    <m/>
    <m/>
    <n v="0"/>
    <n v="0"/>
    <n v="0"/>
    <n v="0"/>
    <n v="0"/>
    <n v="3"/>
    <n v="43"/>
    <n v="2"/>
    <n v="14.33"/>
    <n v="5"/>
    <n v="0"/>
    <n v="0"/>
    <n v="0"/>
    <n v="0"/>
    <n v="0"/>
    <n v="0"/>
    <n v="0"/>
    <n v="0"/>
    <n v="40"/>
    <n v="-15"/>
    <n v="10"/>
    <n v="5"/>
    <n v="0"/>
    <x v="10"/>
    <n v="40"/>
    <n v="1"/>
    <n v="0"/>
    <n v="5"/>
    <n v="40"/>
  </r>
  <r>
    <x v="29"/>
    <s v="CSK"/>
    <s v="DD"/>
    <m/>
    <x v="0"/>
    <x v="131"/>
    <x v="3"/>
    <m/>
    <m/>
    <m/>
    <n v="0"/>
    <n v="0"/>
    <n v="0"/>
    <n v="0"/>
    <n v="0"/>
    <n v="4"/>
    <n v="26"/>
    <n v="1"/>
    <n v="6.5"/>
    <n v="12"/>
    <n v="0"/>
    <n v="0"/>
    <n v="0"/>
    <n v="0"/>
    <n v="0"/>
    <n v="0"/>
    <n v="0"/>
    <n v="0"/>
    <n v="20"/>
    <n v="10"/>
    <n v="0"/>
    <n v="12"/>
    <n v="0"/>
    <x v="10"/>
    <n v="42"/>
    <n v="1"/>
    <n v="0"/>
    <n v="5"/>
    <n v="42"/>
  </r>
  <r>
    <x v="29"/>
    <s v="CSK"/>
    <s v="DD"/>
    <n v="1"/>
    <x v="3"/>
    <x v="33"/>
    <x v="3"/>
    <m/>
    <m/>
    <m/>
    <n v="0"/>
    <n v="0"/>
    <n v="0"/>
    <n v="0"/>
    <n v="0"/>
    <n v="4"/>
    <n v="48"/>
    <n v="0"/>
    <n v="12"/>
    <n v="10"/>
    <n v="1"/>
    <n v="0"/>
    <n v="1"/>
    <n v="0"/>
    <n v="0"/>
    <n v="0"/>
    <n v="0"/>
    <n v="0"/>
    <n v="0"/>
    <n v="-15"/>
    <n v="0"/>
    <n v="10"/>
    <n v="20"/>
    <x v="10"/>
    <n v="-5"/>
    <n v="0"/>
    <n v="0"/>
    <n v="5"/>
    <n v="15"/>
  </r>
  <r>
    <x v="29"/>
    <s v="CSK"/>
    <s v="DD"/>
    <n v="1"/>
    <x v="3"/>
    <x v="117"/>
    <x v="3"/>
    <m/>
    <m/>
    <m/>
    <n v="0"/>
    <n v="0"/>
    <n v="0"/>
    <n v="0"/>
    <n v="0"/>
    <n v="4"/>
    <n v="28"/>
    <n v="0"/>
    <n v="7"/>
    <n v="11"/>
    <n v="0"/>
    <n v="0"/>
    <n v="0"/>
    <n v="0"/>
    <n v="0"/>
    <n v="0"/>
    <n v="0"/>
    <n v="0"/>
    <n v="0"/>
    <n v="10"/>
    <n v="0"/>
    <n v="11"/>
    <n v="0"/>
    <x v="10"/>
    <n v="21"/>
    <n v="0"/>
    <n v="0"/>
    <n v="5"/>
    <n v="21"/>
  </r>
  <r>
    <x v="29"/>
    <s v="CSK"/>
    <s v="DD"/>
    <n v="1"/>
    <x v="3"/>
    <x v="38"/>
    <x v="0"/>
    <s v="Not Out"/>
    <m/>
    <m/>
    <n v="3"/>
    <n v="4"/>
    <n v="75"/>
    <n v="0"/>
    <n v="0"/>
    <n v="2"/>
    <n v="23"/>
    <n v="0"/>
    <n v="11.5"/>
    <n v="2"/>
    <n v="0"/>
    <n v="0"/>
    <n v="0"/>
    <n v="0"/>
    <n v="3"/>
    <n v="0"/>
    <n v="0"/>
    <n v="0"/>
    <n v="0"/>
    <n v="-10"/>
    <n v="0"/>
    <n v="2"/>
    <n v="0"/>
    <x v="34"/>
    <n v="-8"/>
    <n v="0"/>
    <n v="0"/>
    <n v="5"/>
    <n v="-5"/>
  </r>
  <r>
    <x v="29"/>
    <s v="CSK"/>
    <s v="DD"/>
    <n v="1"/>
    <x v="3"/>
    <x v="118"/>
    <x v="3"/>
    <m/>
    <m/>
    <m/>
    <n v="0"/>
    <n v="0"/>
    <n v="0"/>
    <n v="0"/>
    <n v="0"/>
    <n v="3"/>
    <n v="52"/>
    <n v="0"/>
    <n v="17.329999999999998"/>
    <n v="2"/>
    <n v="1"/>
    <n v="0"/>
    <n v="0"/>
    <n v="0"/>
    <n v="0"/>
    <n v="0"/>
    <n v="0"/>
    <n v="0"/>
    <n v="0"/>
    <n v="-15"/>
    <n v="0"/>
    <n v="2"/>
    <n v="10"/>
    <x v="10"/>
    <n v="-13"/>
    <n v="0"/>
    <n v="0"/>
    <n v="5"/>
    <n v="-3"/>
  </r>
  <r>
    <x v="29"/>
    <s v="CSK"/>
    <s v="DD"/>
    <n v="1"/>
    <x v="3"/>
    <x v="35"/>
    <x v="3"/>
    <m/>
    <m/>
    <m/>
    <n v="0"/>
    <n v="0"/>
    <n v="0"/>
    <n v="0"/>
    <n v="0"/>
    <n v="4"/>
    <n v="30"/>
    <n v="1"/>
    <n v="7.5"/>
    <n v="4"/>
    <n v="0"/>
    <n v="0"/>
    <n v="0"/>
    <n v="0"/>
    <n v="0"/>
    <n v="0"/>
    <n v="0"/>
    <n v="0"/>
    <n v="20"/>
    <n v="10"/>
    <n v="0"/>
    <n v="4"/>
    <n v="0"/>
    <x v="10"/>
    <n v="34"/>
    <n v="0"/>
    <n v="0"/>
    <n v="5"/>
    <n v="34"/>
  </r>
  <r>
    <x v="29"/>
    <s v="CSK"/>
    <s v="DD"/>
    <n v="1"/>
    <x v="3"/>
    <x v="42"/>
    <x v="0"/>
    <s v="Not Out"/>
    <m/>
    <m/>
    <n v="54"/>
    <n v="31"/>
    <n v="174"/>
    <n v="1"/>
    <n v="5"/>
    <n v="2"/>
    <n v="22"/>
    <n v="1"/>
    <n v="11"/>
    <n v="4"/>
    <n v="0"/>
    <n v="0"/>
    <n v="0"/>
    <n v="0"/>
    <n v="54"/>
    <n v="10"/>
    <n v="20"/>
    <n v="10"/>
    <n v="20"/>
    <n v="-10"/>
    <n v="0"/>
    <n v="4"/>
    <n v="0"/>
    <x v="15"/>
    <n v="14"/>
    <n v="0"/>
    <n v="0"/>
    <n v="5"/>
    <n v="108"/>
  </r>
  <r>
    <x v="29"/>
    <s v="CSK"/>
    <s v="DD"/>
    <n v="1"/>
    <x v="3"/>
    <x v="91"/>
    <x v="0"/>
    <s v="Bowled"/>
    <s v="Ravindra Jadej"/>
    <m/>
    <n v="6"/>
    <n v="5"/>
    <n v="120"/>
    <n v="1"/>
    <n v="0"/>
    <n v="1"/>
    <n v="5"/>
    <n v="1"/>
    <n v="5"/>
    <n v="2"/>
    <n v="0"/>
    <n v="0"/>
    <n v="0"/>
    <n v="0"/>
    <n v="6"/>
    <n v="0"/>
    <n v="0"/>
    <n v="0"/>
    <n v="20"/>
    <n v="10"/>
    <n v="0"/>
    <n v="2"/>
    <n v="0"/>
    <x v="28"/>
    <n v="32"/>
    <n v="0"/>
    <n v="0"/>
    <n v="5"/>
    <n v="38"/>
  </r>
  <r>
    <x v="29"/>
    <s v="CSK"/>
    <s v="DD"/>
    <n v="2"/>
    <x v="3"/>
    <x v="119"/>
    <x v="1"/>
    <s v="Catch"/>
    <m/>
    <s v="Ravindra Jadeja"/>
    <n v="9"/>
    <n v="5"/>
    <n v="180"/>
    <n v="2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x v="16"/>
    <n v="0"/>
    <n v="0"/>
    <n v="0"/>
    <n v="5"/>
    <n v="9"/>
  </r>
  <r>
    <x v="29"/>
    <s v="CSK"/>
    <s v="DD"/>
    <n v="2"/>
    <x v="3"/>
    <x v="39"/>
    <x v="0"/>
    <s v="Catch"/>
    <m/>
    <s v="Karn Sharma"/>
    <n v="26"/>
    <n v="16"/>
    <n v="162.5"/>
    <n v="3"/>
    <n v="2"/>
    <n v="0"/>
    <n v="0"/>
    <n v="0"/>
    <n v="0"/>
    <n v="0"/>
    <n v="0"/>
    <n v="0"/>
    <n v="0"/>
    <n v="0"/>
    <n v="26"/>
    <n v="10"/>
    <n v="10"/>
    <n v="4"/>
    <n v="0"/>
    <n v="0"/>
    <n v="0"/>
    <n v="0"/>
    <n v="0"/>
    <x v="27"/>
    <n v="0"/>
    <n v="0"/>
    <n v="0"/>
    <n v="5"/>
    <n v="50"/>
  </r>
  <r>
    <x v="29"/>
    <s v="CSK"/>
    <s v="DD"/>
    <n v="2"/>
    <x v="3"/>
    <x v="41"/>
    <x v="1"/>
    <s v="Run Out"/>
    <m/>
    <s v="Shane Watson"/>
    <n v="13"/>
    <n v="14"/>
    <n v="92.85"/>
    <n v="1"/>
    <n v="0"/>
    <n v="0"/>
    <n v="0"/>
    <n v="0"/>
    <n v="0"/>
    <n v="0"/>
    <n v="0"/>
    <n v="0"/>
    <n v="0"/>
    <n v="0"/>
    <n v="13"/>
    <n v="-10"/>
    <n v="0"/>
    <n v="0"/>
    <n v="0"/>
    <n v="0"/>
    <n v="0"/>
    <n v="0"/>
    <n v="0"/>
    <x v="34"/>
    <n v="0"/>
    <n v="0"/>
    <n v="0"/>
    <n v="5"/>
    <n v="3"/>
  </r>
  <r>
    <x v="29"/>
    <s v="CSK"/>
    <s v="DD"/>
    <n v="2"/>
    <x v="3"/>
    <x v="43"/>
    <x v="2"/>
    <s v="Catch"/>
    <m/>
    <s v="Ravindra Jadeja"/>
    <n v="79"/>
    <n v="45"/>
    <n v="175.55"/>
    <n v="7"/>
    <n v="4"/>
    <n v="0"/>
    <n v="0"/>
    <n v="0"/>
    <n v="0"/>
    <n v="0"/>
    <n v="0"/>
    <n v="0"/>
    <n v="0"/>
    <n v="0"/>
    <n v="79"/>
    <n v="10"/>
    <n v="30"/>
    <n v="8"/>
    <n v="0"/>
    <n v="0"/>
    <n v="0"/>
    <n v="0"/>
    <n v="0"/>
    <x v="111"/>
    <n v="0"/>
    <n v="0"/>
    <n v="0"/>
    <n v="5"/>
    <n v="127"/>
  </r>
  <r>
    <x v="30"/>
    <s v="RCB"/>
    <s v="MI"/>
    <n v="1"/>
    <x v="5"/>
    <x v="113"/>
    <x v="1"/>
    <s v="LBW"/>
    <s v="Mayank Markande"/>
    <m/>
    <n v="45"/>
    <n v="31"/>
    <n v="145.16"/>
    <n v="2"/>
    <n v="4"/>
    <n v="0"/>
    <n v="0"/>
    <n v="0"/>
    <n v="0"/>
    <n v="0"/>
    <n v="0"/>
    <n v="0"/>
    <n v="0"/>
    <n v="0"/>
    <n v="45"/>
    <n v="5"/>
    <n v="10"/>
    <n v="8"/>
    <n v="0"/>
    <n v="0"/>
    <n v="0"/>
    <n v="0"/>
    <n v="0"/>
    <x v="62"/>
    <n v="0"/>
    <n v="1"/>
    <n v="0"/>
    <n v="5"/>
    <n v="68"/>
  </r>
  <r>
    <x v="30"/>
    <s v="RCB"/>
    <s v="MI"/>
    <n v="1"/>
    <x v="5"/>
    <x v="61"/>
    <x v="2"/>
    <s v="Catch"/>
    <m/>
    <s v="Rohit Sharma"/>
    <n v="7"/>
    <n v="13"/>
    <n v="53.84"/>
    <n v="1"/>
    <n v="0"/>
    <n v="0"/>
    <n v="0"/>
    <n v="0"/>
    <n v="0"/>
    <n v="0"/>
    <n v="2"/>
    <n v="0"/>
    <n v="0"/>
    <n v="0"/>
    <n v="7"/>
    <n v="0"/>
    <n v="0"/>
    <n v="0"/>
    <n v="0"/>
    <n v="0"/>
    <n v="0"/>
    <n v="0"/>
    <n v="20"/>
    <x v="11"/>
    <n v="0"/>
    <n v="1"/>
    <n v="0"/>
    <n v="5"/>
    <n v="27"/>
  </r>
  <r>
    <x v="30"/>
    <s v="RCB"/>
    <s v="MI"/>
    <n v="1"/>
    <x v="5"/>
    <x v="60"/>
    <x v="1"/>
    <s v="Run Out"/>
    <m/>
    <s v="Hardik Pandya"/>
    <n v="37"/>
    <n v="25"/>
    <n v="148"/>
    <n v="4"/>
    <n v="2"/>
    <n v="0"/>
    <n v="0"/>
    <n v="0"/>
    <n v="0"/>
    <n v="0"/>
    <n v="0"/>
    <n v="0"/>
    <n v="0"/>
    <n v="0"/>
    <n v="37"/>
    <n v="5"/>
    <n v="10"/>
    <n v="4"/>
    <n v="0"/>
    <n v="0"/>
    <n v="0"/>
    <n v="0"/>
    <n v="0"/>
    <x v="112"/>
    <n v="0"/>
    <n v="1"/>
    <n v="0"/>
    <n v="5"/>
    <n v="56"/>
  </r>
  <r>
    <x v="30"/>
    <s v="RCB"/>
    <s v="MI"/>
    <n v="1"/>
    <x v="5"/>
    <x v="62"/>
    <x v="1"/>
    <s v="Catch"/>
    <m/>
    <s v="Kieron Pollard"/>
    <n v="32"/>
    <n v="26"/>
    <n v="123.07"/>
    <n v="2"/>
    <n v="1"/>
    <n v="0"/>
    <n v="0"/>
    <n v="0"/>
    <n v="0"/>
    <n v="0"/>
    <n v="1"/>
    <n v="0"/>
    <n v="0"/>
    <n v="0"/>
    <n v="32"/>
    <n v="5"/>
    <n v="10"/>
    <n v="2"/>
    <n v="0"/>
    <n v="0"/>
    <n v="0"/>
    <n v="0"/>
    <n v="10"/>
    <x v="20"/>
    <n v="0"/>
    <n v="1"/>
    <n v="0"/>
    <n v="5"/>
    <n v="59"/>
  </r>
  <r>
    <x v="30"/>
    <s v="RCB"/>
    <s v="MI"/>
    <n v="1"/>
    <x v="5"/>
    <x v="65"/>
    <x v="0"/>
    <s v="Catch"/>
    <m/>
    <s v="Suryakumar Yadav"/>
    <n v="14"/>
    <n v="10"/>
    <n v="140"/>
    <n v="1"/>
    <n v="1"/>
    <n v="0"/>
    <n v="0"/>
    <n v="0"/>
    <n v="0"/>
    <n v="0"/>
    <n v="1"/>
    <n v="0"/>
    <n v="0"/>
    <n v="0"/>
    <n v="14"/>
    <n v="5"/>
    <n v="0"/>
    <n v="2"/>
    <n v="0"/>
    <n v="0"/>
    <n v="0"/>
    <n v="0"/>
    <n v="10"/>
    <x v="38"/>
    <n v="0"/>
    <n v="1"/>
    <n v="0"/>
    <n v="5"/>
    <n v="31"/>
  </r>
  <r>
    <x v="30"/>
    <s v="RCB"/>
    <s v="MI"/>
    <n v="1"/>
    <x v="5"/>
    <x v="122"/>
    <x v="0"/>
    <m/>
    <m/>
    <m/>
    <n v="23"/>
    <n v="10"/>
    <n v="230"/>
    <n v="0"/>
    <n v="3"/>
    <n v="3"/>
    <n v="28"/>
    <n v="0"/>
    <n v="9.33"/>
    <n v="7"/>
    <n v="0"/>
    <n v="0"/>
    <n v="0"/>
    <n v="0"/>
    <n v="23"/>
    <n v="15"/>
    <n v="0"/>
    <n v="6"/>
    <n v="0"/>
    <n v="5"/>
    <n v="0"/>
    <n v="7"/>
    <n v="0"/>
    <x v="57"/>
    <n v="12"/>
    <n v="1"/>
    <n v="0"/>
    <n v="5"/>
    <n v="56"/>
  </r>
  <r>
    <x v="30"/>
    <s v="RCB"/>
    <s v="MI"/>
    <n v="1"/>
    <x v="5"/>
    <x v="57"/>
    <x v="0"/>
    <m/>
    <m/>
    <m/>
    <n v="1"/>
    <n v="3"/>
    <n v="33"/>
    <n v="0"/>
    <n v="0"/>
    <n v="1"/>
    <n v="15"/>
    <n v="0"/>
    <n v="15"/>
    <n v="0"/>
    <n v="0"/>
    <n v="0"/>
    <n v="0"/>
    <n v="0"/>
    <n v="1"/>
    <n v="0"/>
    <n v="0"/>
    <n v="0"/>
    <n v="0"/>
    <n v="-15"/>
    <n v="0"/>
    <n v="0"/>
    <n v="0"/>
    <x v="9"/>
    <n v="-15"/>
    <n v="1"/>
    <n v="0"/>
    <n v="5"/>
    <n v="-14"/>
  </r>
  <r>
    <x v="30"/>
    <s v="RCB"/>
    <s v="MI"/>
    <n v="1"/>
    <x v="5"/>
    <x v="129"/>
    <x v="3"/>
    <m/>
    <m/>
    <m/>
    <n v="1"/>
    <n v="2"/>
    <n v="50"/>
    <n v="0"/>
    <n v="0"/>
    <n v="4"/>
    <n v="25"/>
    <n v="2"/>
    <n v="6.25"/>
    <n v="14"/>
    <n v="0"/>
    <n v="0"/>
    <n v="0"/>
    <n v="0"/>
    <n v="1"/>
    <n v="0"/>
    <n v="0"/>
    <n v="0"/>
    <n v="40"/>
    <n v="10"/>
    <n v="10"/>
    <n v="14"/>
    <n v="0"/>
    <x v="9"/>
    <n v="74"/>
    <n v="1"/>
    <n v="1"/>
    <n v="30"/>
    <n v="75"/>
  </r>
  <r>
    <x v="30"/>
    <s v="RCB"/>
    <s v="MI"/>
    <n v="1"/>
    <x v="5"/>
    <x v="58"/>
    <x v="3"/>
    <m/>
    <m/>
    <m/>
    <n v="1"/>
    <n v="2"/>
    <n v="50"/>
    <n v="0"/>
    <n v="0"/>
    <n v="4"/>
    <n v="29"/>
    <n v="2"/>
    <n v="7.25"/>
    <n v="11"/>
    <n v="0"/>
    <n v="0"/>
    <n v="1"/>
    <n v="0"/>
    <n v="1"/>
    <n v="0"/>
    <n v="0"/>
    <n v="0"/>
    <n v="40"/>
    <n v="10"/>
    <n v="10"/>
    <n v="11"/>
    <n v="10"/>
    <x v="9"/>
    <n v="71"/>
    <n v="1"/>
    <n v="0"/>
    <n v="5"/>
    <n v="82"/>
  </r>
  <r>
    <x v="30"/>
    <s v="RCB"/>
    <s v="MI"/>
    <m/>
    <x v="5"/>
    <x v="105"/>
    <x v="3"/>
    <m/>
    <m/>
    <m/>
    <n v="0"/>
    <n v="0"/>
    <n v="0"/>
    <n v="0"/>
    <n v="0"/>
    <n v="4"/>
    <n v="28"/>
    <n v="2"/>
    <n v="7"/>
    <n v="7"/>
    <n v="0"/>
    <n v="0"/>
    <n v="0"/>
    <n v="0"/>
    <n v="0"/>
    <n v="0"/>
    <n v="0"/>
    <n v="0"/>
    <n v="40"/>
    <n v="10"/>
    <n v="10"/>
    <n v="7"/>
    <n v="0"/>
    <x v="10"/>
    <n v="67"/>
    <n v="1"/>
    <n v="0"/>
    <n v="5"/>
    <n v="67"/>
  </r>
  <r>
    <x v="30"/>
    <s v="RCB"/>
    <s v="MI"/>
    <m/>
    <x v="5"/>
    <x v="55"/>
    <x v="3"/>
    <m/>
    <m/>
    <m/>
    <n v="0"/>
    <n v="0"/>
    <n v="0"/>
    <n v="0"/>
    <n v="0"/>
    <n v="4"/>
    <n v="23"/>
    <n v="0"/>
    <n v="5.75"/>
    <n v="14"/>
    <n v="0"/>
    <n v="0"/>
    <n v="0"/>
    <n v="0"/>
    <n v="0"/>
    <n v="0"/>
    <n v="0"/>
    <n v="0"/>
    <n v="0"/>
    <n v="10"/>
    <n v="0"/>
    <n v="14"/>
    <n v="0"/>
    <x v="10"/>
    <n v="24"/>
    <n v="1"/>
    <n v="0"/>
    <n v="5"/>
    <n v="24"/>
  </r>
  <r>
    <x v="30"/>
    <s v="RCB"/>
    <s v="MI"/>
    <n v="1"/>
    <x v="1"/>
    <x v="124"/>
    <x v="0"/>
    <s v="Run Out"/>
    <m/>
    <s v="Umesh Yadav"/>
    <n v="23"/>
    <n v="29"/>
    <n v="79"/>
    <n v="3"/>
    <n v="0"/>
    <n v="2"/>
    <n v="28"/>
    <n v="0"/>
    <n v="14"/>
    <n v="5"/>
    <n v="0"/>
    <n v="0"/>
    <n v="0"/>
    <n v="0"/>
    <n v="23"/>
    <n v="-10"/>
    <n v="0"/>
    <n v="0"/>
    <n v="0"/>
    <n v="-15"/>
    <n v="0"/>
    <n v="5"/>
    <n v="0"/>
    <x v="113"/>
    <n v="-10"/>
    <n v="0"/>
    <n v="0"/>
    <n v="5"/>
    <n v="3"/>
  </r>
  <r>
    <x v="30"/>
    <s v="RCB"/>
    <s v="MI"/>
    <n v="1"/>
    <x v="1"/>
    <x v="11"/>
    <x v="3"/>
    <s v="Not Out"/>
    <m/>
    <m/>
    <n v="0"/>
    <n v="0"/>
    <n v="0"/>
    <n v="0"/>
    <n v="0"/>
    <n v="4"/>
    <n v="34"/>
    <n v="1"/>
    <n v="8.5"/>
    <n v="13"/>
    <n v="0"/>
    <n v="0"/>
    <n v="0"/>
    <n v="0"/>
    <n v="0"/>
    <n v="0"/>
    <n v="0"/>
    <n v="0"/>
    <n v="20"/>
    <n v="5"/>
    <n v="0"/>
    <n v="13"/>
    <n v="0"/>
    <x v="10"/>
    <n v="38"/>
    <n v="0"/>
    <n v="0"/>
    <n v="5"/>
    <n v="38"/>
  </r>
  <r>
    <x v="30"/>
    <s v="RCB"/>
    <s v="MI"/>
    <n v="1"/>
    <x v="1"/>
    <x v="13"/>
    <x v="3"/>
    <m/>
    <m/>
    <m/>
    <n v="0"/>
    <n v="0"/>
    <n v="0"/>
    <n v="0"/>
    <n v="0"/>
    <n v="4"/>
    <n v="22"/>
    <n v="1"/>
    <n v="5.5"/>
    <n v="9"/>
    <n v="0"/>
    <n v="0"/>
    <n v="0"/>
    <n v="0"/>
    <n v="0"/>
    <n v="0"/>
    <n v="0"/>
    <n v="0"/>
    <n v="20"/>
    <n v="10"/>
    <n v="0"/>
    <n v="9"/>
    <n v="0"/>
    <x v="10"/>
    <n v="39"/>
    <n v="0"/>
    <n v="0"/>
    <n v="5"/>
    <n v="39"/>
  </r>
  <r>
    <x v="30"/>
    <s v="RCB"/>
    <s v="MI"/>
    <n v="1"/>
    <x v="1"/>
    <x v="20"/>
    <x v="0"/>
    <s v="Catch"/>
    <m/>
    <s v="Mandeep Singh"/>
    <n v="23"/>
    <n v="19"/>
    <n v="121"/>
    <n v="1"/>
    <n v="1"/>
    <n v="4"/>
    <n v="24"/>
    <n v="0"/>
    <n v="6"/>
    <n v="11"/>
    <n v="0"/>
    <n v="0"/>
    <n v="0"/>
    <n v="0"/>
    <n v="23"/>
    <n v="5"/>
    <n v="0"/>
    <n v="2"/>
    <n v="0"/>
    <n v="10"/>
    <n v="0"/>
    <n v="11"/>
    <n v="0"/>
    <x v="51"/>
    <n v="21"/>
    <n v="0"/>
    <n v="0"/>
    <n v="5"/>
    <n v="51"/>
  </r>
  <r>
    <x v="30"/>
    <s v="RCB"/>
    <s v="MI"/>
    <n v="1"/>
    <x v="1"/>
    <x v="15"/>
    <x v="3"/>
    <m/>
    <m/>
    <m/>
    <n v="0"/>
    <n v="0"/>
    <n v="0"/>
    <n v="0"/>
    <n v="0"/>
    <n v="3"/>
    <n v="28"/>
    <n v="1"/>
    <n v="9.33"/>
    <n v="7"/>
    <n v="0"/>
    <n v="0"/>
    <n v="0"/>
    <n v="0"/>
    <n v="0"/>
    <n v="0"/>
    <n v="0"/>
    <n v="0"/>
    <n v="20"/>
    <n v="5"/>
    <n v="0"/>
    <n v="7"/>
    <n v="0"/>
    <x v="10"/>
    <n v="32"/>
    <n v="0"/>
    <n v="0"/>
    <n v="5"/>
    <n v="32"/>
  </r>
  <r>
    <x v="30"/>
    <s v="RCB"/>
    <s v="MI"/>
    <n v="1"/>
    <x v="1"/>
    <x v="14"/>
    <x v="0"/>
    <s v="Catch"/>
    <m/>
    <s v="Virat Kohli"/>
    <n v="50"/>
    <n v="42"/>
    <n v="119"/>
    <n v="5"/>
    <n v="1"/>
    <n v="3"/>
    <n v="28"/>
    <n v="3"/>
    <n v="9.33"/>
    <n v="8"/>
    <n v="0"/>
    <n v="0"/>
    <n v="1"/>
    <n v="0"/>
    <n v="50"/>
    <n v="5"/>
    <n v="20"/>
    <n v="2"/>
    <n v="60"/>
    <n v="5"/>
    <n v="20"/>
    <n v="8"/>
    <n v="10"/>
    <x v="63"/>
    <n v="93"/>
    <n v="0"/>
    <n v="0"/>
    <n v="5"/>
    <n v="180"/>
  </r>
  <r>
    <x v="30"/>
    <s v="RCB"/>
    <s v="MI"/>
    <n v="2"/>
    <x v="1"/>
    <x v="19"/>
    <x v="1"/>
    <s v="LBW"/>
    <s v="Umesh Yadav"/>
    <m/>
    <n v="9"/>
    <n v="9"/>
    <n v="100"/>
    <n v="2"/>
    <n v="0"/>
    <n v="0"/>
    <n v="0"/>
    <n v="0"/>
    <n v="0"/>
    <n v="0"/>
    <n v="1"/>
    <n v="0"/>
    <n v="0"/>
    <n v="0"/>
    <n v="9"/>
    <n v="0"/>
    <n v="0"/>
    <n v="0"/>
    <n v="0"/>
    <n v="0"/>
    <n v="0"/>
    <n v="0"/>
    <n v="10"/>
    <x v="16"/>
    <n v="0"/>
    <n v="0"/>
    <n v="0"/>
    <n v="5"/>
    <n v="19"/>
  </r>
  <r>
    <x v="30"/>
    <s v="RCB"/>
    <s v="MI"/>
    <n v="2"/>
    <x v="1"/>
    <x v="18"/>
    <x v="2"/>
    <s v="Bowled"/>
    <s v="Tim Southe"/>
    <m/>
    <n v="0"/>
    <n v="1"/>
    <n v="0"/>
    <n v="0"/>
    <n v="0"/>
    <n v="0"/>
    <n v="0"/>
    <n v="0"/>
    <n v="0"/>
    <n v="0"/>
    <n v="0"/>
    <n v="0"/>
    <n v="0"/>
    <n v="0"/>
    <n v="0"/>
    <n v="0"/>
    <n v="0"/>
    <n v="-5"/>
    <n v="0"/>
    <n v="0"/>
    <n v="0"/>
    <n v="0"/>
    <n v="0"/>
    <x v="7"/>
    <n v="0"/>
    <n v="0"/>
    <n v="0"/>
    <n v="5"/>
    <n v="-5"/>
  </r>
  <r>
    <x v="30"/>
    <s v="RCB"/>
    <s v="MI"/>
    <n v="2"/>
    <x v="1"/>
    <x v="16"/>
    <x v="1"/>
    <s v="Catch"/>
    <m/>
    <s v="Quinton de Kock"/>
    <n v="0"/>
    <n v="1"/>
    <n v="0"/>
    <n v="0"/>
    <n v="0"/>
    <n v="0"/>
    <n v="0"/>
    <n v="0"/>
    <n v="0"/>
    <n v="0"/>
    <n v="2"/>
    <n v="0"/>
    <n v="0"/>
    <n v="0"/>
    <n v="0"/>
    <n v="0"/>
    <n v="0"/>
    <n v="-5"/>
    <n v="0"/>
    <n v="0"/>
    <n v="0"/>
    <n v="0"/>
    <n v="20"/>
    <x v="7"/>
    <n v="0"/>
    <n v="0"/>
    <n v="0"/>
    <n v="5"/>
    <n v="15"/>
  </r>
  <r>
    <x v="30"/>
    <s v="RCB"/>
    <s v="MI"/>
    <n v="2"/>
    <x v="1"/>
    <x v="21"/>
    <x v="0"/>
    <s v="Catch"/>
    <m/>
    <s v="Quinton de Kock"/>
    <n v="13"/>
    <n v="13"/>
    <n v="100"/>
    <n v="2"/>
    <n v="0"/>
    <n v="0"/>
    <n v="0"/>
    <n v="0"/>
    <n v="0"/>
    <n v="0"/>
    <n v="1"/>
    <n v="0"/>
    <n v="0"/>
    <n v="0"/>
    <n v="13"/>
    <n v="5"/>
    <n v="0"/>
    <n v="0"/>
    <n v="0"/>
    <n v="0"/>
    <n v="0"/>
    <n v="0"/>
    <n v="10"/>
    <x v="23"/>
    <n v="0"/>
    <n v="0"/>
    <n v="0"/>
    <n v="5"/>
    <n v="28"/>
  </r>
  <r>
    <x v="30"/>
    <s v="RCB"/>
    <s v="MI"/>
    <n v="2"/>
    <x v="1"/>
    <x v="95"/>
    <x v="0"/>
    <s v="Not Out"/>
    <m/>
    <m/>
    <n v="12"/>
    <n v="6"/>
    <n v="200"/>
    <n v="1"/>
    <n v="1"/>
    <n v="0"/>
    <n v="0"/>
    <n v="0"/>
    <n v="0"/>
    <n v="0"/>
    <n v="1"/>
    <n v="0"/>
    <n v="0"/>
    <n v="0"/>
    <n v="12"/>
    <n v="15"/>
    <n v="0"/>
    <n v="2"/>
    <n v="0"/>
    <n v="0"/>
    <n v="0"/>
    <n v="0"/>
    <n v="10"/>
    <x v="19"/>
    <n v="0"/>
    <n v="0"/>
    <n v="0"/>
    <n v="5"/>
    <n v="39"/>
  </r>
  <r>
    <x v="31"/>
    <s v="DD"/>
    <s v="RR"/>
    <n v="1"/>
    <x v="3"/>
    <x v="119"/>
    <x v="1"/>
    <s v="Catch"/>
    <m/>
    <s v="Shreyas Gopa"/>
    <n v="47"/>
    <n v="25"/>
    <n v="188"/>
    <n v="4"/>
    <n v="4"/>
    <n v="0"/>
    <n v="0"/>
    <n v="0"/>
    <n v="0"/>
    <n v="0"/>
    <n v="0"/>
    <n v="0"/>
    <n v="0"/>
    <n v="0"/>
    <n v="47"/>
    <n v="10"/>
    <n v="10"/>
    <n v="8"/>
    <n v="0"/>
    <n v="0"/>
    <n v="0"/>
    <n v="0"/>
    <n v="0"/>
    <x v="56"/>
    <n v="0"/>
    <n v="1"/>
    <n v="0"/>
    <n v="5"/>
    <n v="75"/>
  </r>
  <r>
    <x v="31"/>
    <s v="DD"/>
    <s v="RR"/>
    <n v="1"/>
    <x v="3"/>
    <x v="39"/>
    <x v="0"/>
    <s v="Catch"/>
    <m/>
    <s v="Jos Buttler"/>
    <n v="0"/>
    <n v="1"/>
    <n v="0"/>
    <n v="0"/>
    <n v="0"/>
    <n v="0"/>
    <n v="0"/>
    <n v="0"/>
    <n v="0"/>
    <n v="0"/>
    <n v="1"/>
    <n v="0"/>
    <n v="0"/>
    <n v="0"/>
    <n v="0"/>
    <n v="0"/>
    <n v="0"/>
    <n v="-5"/>
    <n v="0"/>
    <n v="0"/>
    <n v="0"/>
    <n v="0"/>
    <n v="10"/>
    <x v="7"/>
    <n v="0"/>
    <n v="1"/>
    <n v="0"/>
    <n v="5"/>
    <n v="5"/>
  </r>
  <r>
    <x v="31"/>
    <s v="DD"/>
    <s v="RR"/>
    <n v="1"/>
    <x v="3"/>
    <x v="41"/>
    <x v="1"/>
    <s v="Catch"/>
    <m/>
    <s v="Rahul Tripathi"/>
    <n v="50"/>
    <n v="35"/>
    <n v="142.85"/>
    <n v="3"/>
    <n v="3"/>
    <n v="0"/>
    <n v="0"/>
    <n v="0"/>
    <n v="0"/>
    <n v="0"/>
    <n v="0"/>
    <n v="0"/>
    <n v="0"/>
    <n v="0"/>
    <n v="50"/>
    <n v="5"/>
    <n v="20"/>
    <n v="6"/>
    <n v="0"/>
    <n v="0"/>
    <n v="0"/>
    <n v="0"/>
    <n v="0"/>
    <x v="105"/>
    <n v="0"/>
    <n v="1"/>
    <n v="0"/>
    <n v="5"/>
    <n v="81"/>
  </r>
  <r>
    <x v="31"/>
    <s v="DD"/>
    <s v="RR"/>
    <n v="1"/>
    <x v="3"/>
    <x v="43"/>
    <x v="2"/>
    <s v="Catch"/>
    <m/>
    <s v="Ben Stokes"/>
    <n v="69"/>
    <n v="29"/>
    <n v="237.93"/>
    <n v="7"/>
    <n v="5"/>
    <n v="0"/>
    <n v="0"/>
    <n v="0"/>
    <n v="0"/>
    <n v="0"/>
    <n v="0"/>
    <n v="1"/>
    <n v="0"/>
    <n v="0"/>
    <n v="69"/>
    <n v="15"/>
    <n v="20"/>
    <n v="10"/>
    <n v="0"/>
    <n v="0"/>
    <n v="0"/>
    <n v="0"/>
    <n v="15"/>
    <x v="114"/>
    <n v="0"/>
    <n v="1"/>
    <n v="1"/>
    <n v="30"/>
    <n v="129"/>
  </r>
  <r>
    <x v="31"/>
    <s v="DD"/>
    <s v="RR"/>
    <n v="1"/>
    <x v="3"/>
    <x v="91"/>
    <x v="0"/>
    <m/>
    <m/>
    <m/>
    <n v="5"/>
    <n v="5"/>
    <n v="100"/>
    <n v="0"/>
    <n v="0"/>
    <n v="1"/>
    <n v="21"/>
    <n v="1"/>
    <n v="21"/>
    <n v="1"/>
    <n v="0"/>
    <n v="0"/>
    <n v="0"/>
    <n v="0"/>
    <n v="5"/>
    <n v="0"/>
    <n v="0"/>
    <n v="0"/>
    <n v="20"/>
    <n v="-15"/>
    <n v="0"/>
    <n v="1"/>
    <n v="0"/>
    <x v="4"/>
    <n v="6"/>
    <n v="1"/>
    <n v="0"/>
    <n v="5"/>
    <n v="11"/>
  </r>
  <r>
    <x v="31"/>
    <s v="DD"/>
    <s v="RR"/>
    <n v="1"/>
    <x v="3"/>
    <x v="42"/>
    <x v="0"/>
    <s v="Catch"/>
    <m/>
    <s v="Rahul Tripathi"/>
    <n v="17"/>
    <n v="6"/>
    <n v="283.33"/>
    <n v="2"/>
    <n v="1"/>
    <n v="0"/>
    <n v="0"/>
    <n v="0"/>
    <n v="0"/>
    <n v="0"/>
    <n v="1"/>
    <n v="0"/>
    <n v="0"/>
    <n v="0"/>
    <n v="17"/>
    <n v="15"/>
    <n v="0"/>
    <n v="2"/>
    <n v="0"/>
    <n v="0"/>
    <n v="0"/>
    <n v="0"/>
    <n v="10"/>
    <x v="47"/>
    <n v="0"/>
    <n v="1"/>
    <n v="0"/>
    <n v="5"/>
    <n v="44"/>
  </r>
  <r>
    <x v="31"/>
    <s v="DD"/>
    <s v="RR"/>
    <n v="1"/>
    <x v="3"/>
    <x v="118"/>
    <x v="3"/>
    <m/>
    <m/>
    <m/>
    <n v="1"/>
    <n v="2"/>
    <n v="50"/>
    <n v="0"/>
    <n v="0"/>
    <n v="3"/>
    <n v="37"/>
    <n v="0"/>
    <n v="12.33"/>
    <n v="5"/>
    <n v="0"/>
    <n v="0"/>
    <n v="0"/>
    <n v="0"/>
    <n v="1"/>
    <n v="0"/>
    <n v="0"/>
    <n v="0"/>
    <n v="0"/>
    <n v="-15"/>
    <n v="0"/>
    <n v="5"/>
    <n v="0"/>
    <x v="9"/>
    <n v="-10"/>
    <n v="1"/>
    <n v="0"/>
    <n v="5"/>
    <n v="-9"/>
  </r>
  <r>
    <x v="31"/>
    <s v="DD"/>
    <s v="RR"/>
    <m/>
    <x v="3"/>
    <x v="35"/>
    <x v="3"/>
    <m/>
    <m/>
    <m/>
    <n v="0"/>
    <n v="0"/>
    <n v="0"/>
    <n v="0"/>
    <n v="0"/>
    <n v="2"/>
    <n v="12"/>
    <n v="1"/>
    <n v="6"/>
    <n v="5"/>
    <n v="0"/>
    <n v="0"/>
    <n v="0"/>
    <n v="0"/>
    <n v="0"/>
    <n v="0"/>
    <n v="0"/>
    <n v="0"/>
    <n v="20"/>
    <n v="10"/>
    <n v="0"/>
    <n v="5"/>
    <n v="0"/>
    <x v="10"/>
    <n v="35"/>
    <n v="1"/>
    <n v="0"/>
    <n v="5"/>
    <n v="35"/>
  </r>
  <r>
    <x v="31"/>
    <s v="DD"/>
    <s v="RR"/>
    <m/>
    <x v="3"/>
    <x v="92"/>
    <x v="3"/>
    <m/>
    <m/>
    <m/>
    <n v="0"/>
    <n v="0"/>
    <n v="0"/>
    <n v="0"/>
    <n v="0"/>
    <n v="1"/>
    <n v="13"/>
    <n v="0"/>
    <n v="13"/>
    <n v="1"/>
    <n v="0"/>
    <n v="0"/>
    <n v="0"/>
    <n v="0"/>
    <n v="0"/>
    <n v="0"/>
    <n v="0"/>
    <n v="0"/>
    <n v="0"/>
    <n v="-15"/>
    <n v="0"/>
    <n v="1"/>
    <n v="0"/>
    <x v="10"/>
    <n v="-14"/>
    <n v="1"/>
    <n v="0"/>
    <n v="5"/>
    <n v="-14"/>
  </r>
  <r>
    <x v="31"/>
    <s v="DD"/>
    <s v="RR"/>
    <m/>
    <x v="3"/>
    <x v="117"/>
    <x v="3"/>
    <m/>
    <m/>
    <m/>
    <n v="0"/>
    <n v="0"/>
    <n v="0"/>
    <n v="0"/>
    <n v="0"/>
    <n v="2"/>
    <n v="36"/>
    <n v="0"/>
    <n v="18"/>
    <n v="2"/>
    <n v="1"/>
    <n v="0"/>
    <n v="0"/>
    <n v="0"/>
    <n v="0"/>
    <n v="0"/>
    <n v="0"/>
    <n v="0"/>
    <n v="0"/>
    <n v="-15"/>
    <n v="0"/>
    <n v="2"/>
    <n v="10"/>
    <x v="10"/>
    <n v="-13"/>
    <n v="1"/>
    <n v="0"/>
    <n v="5"/>
    <n v="-3"/>
  </r>
  <r>
    <x v="31"/>
    <s v="DD"/>
    <s v="RR"/>
    <m/>
    <x v="3"/>
    <x v="33"/>
    <x v="3"/>
    <m/>
    <m/>
    <m/>
    <n v="0"/>
    <n v="0"/>
    <n v="0"/>
    <n v="0"/>
    <n v="0"/>
    <n v="3"/>
    <n v="26"/>
    <n v="2"/>
    <n v="8.66"/>
    <n v="5"/>
    <n v="0"/>
    <n v="0"/>
    <n v="0"/>
    <n v="0"/>
    <n v="0"/>
    <n v="0"/>
    <n v="0"/>
    <n v="0"/>
    <n v="40"/>
    <n v="5"/>
    <n v="10"/>
    <n v="5"/>
    <n v="0"/>
    <x v="10"/>
    <n v="60"/>
    <n v="1"/>
    <n v="0"/>
    <n v="5"/>
    <n v="60"/>
  </r>
  <r>
    <x v="31"/>
    <s v="DD"/>
    <s v="RR"/>
    <n v="1"/>
    <x v="7"/>
    <x v="77"/>
    <x v="3"/>
    <m/>
    <m/>
    <m/>
    <n v="0"/>
    <n v="0"/>
    <n v="0"/>
    <n v="0"/>
    <n v="0"/>
    <n v="3"/>
    <n v="37"/>
    <n v="1"/>
    <n v="12.33"/>
    <n v="9"/>
    <n v="0"/>
    <n v="0"/>
    <n v="0"/>
    <n v="0"/>
    <n v="0"/>
    <n v="0"/>
    <n v="0"/>
    <n v="0"/>
    <n v="20"/>
    <n v="-15"/>
    <n v="0"/>
    <n v="9"/>
    <n v="0"/>
    <x v="10"/>
    <n v="14"/>
    <n v="0"/>
    <n v="0"/>
    <n v="5"/>
    <n v="14"/>
  </r>
  <r>
    <x v="31"/>
    <s v="DD"/>
    <s v="RR"/>
    <n v="1"/>
    <x v="7"/>
    <x v="116"/>
    <x v="0"/>
    <s v="Not Out"/>
    <m/>
    <m/>
    <n v="0"/>
    <n v="0"/>
    <n v="0"/>
    <n v="0"/>
    <n v="0"/>
    <n v="3.1"/>
    <n v="31"/>
    <n v="1"/>
    <n v="9.7799999999999994"/>
    <n v="9"/>
    <n v="0"/>
    <n v="0"/>
    <n v="0"/>
    <n v="0"/>
    <n v="0"/>
    <n v="0"/>
    <n v="0"/>
    <n v="0"/>
    <n v="20"/>
    <n v="5"/>
    <n v="0"/>
    <n v="9"/>
    <n v="0"/>
    <x v="10"/>
    <n v="34"/>
    <n v="0"/>
    <n v="0"/>
    <n v="5"/>
    <n v="34"/>
  </r>
  <r>
    <x v="31"/>
    <s v="DD"/>
    <s v="RR"/>
    <n v="1"/>
    <x v="7"/>
    <x v="79"/>
    <x v="0"/>
    <s v="Not Out"/>
    <m/>
    <m/>
    <n v="18"/>
    <n v="6"/>
    <n v="300"/>
    <n v="2"/>
    <n v="1"/>
    <n v="2"/>
    <n v="27"/>
    <n v="0"/>
    <n v="13.5"/>
    <n v="2"/>
    <n v="0"/>
    <n v="0"/>
    <n v="0"/>
    <n v="0"/>
    <n v="18"/>
    <n v="15"/>
    <n v="0"/>
    <n v="2"/>
    <n v="0"/>
    <n v="-15"/>
    <n v="0"/>
    <n v="2"/>
    <n v="0"/>
    <x v="72"/>
    <n v="-13"/>
    <n v="0"/>
    <n v="0"/>
    <n v="5"/>
    <n v="22"/>
  </r>
  <r>
    <x v="31"/>
    <s v="DD"/>
    <s v="RR"/>
    <n v="1"/>
    <x v="7"/>
    <x v="78"/>
    <x v="3"/>
    <m/>
    <m/>
    <m/>
    <n v="0"/>
    <n v="0"/>
    <n v="0"/>
    <n v="0"/>
    <n v="0"/>
    <n v="4"/>
    <n v="46"/>
    <n v="3"/>
    <n v="11.5"/>
    <n v="7"/>
    <n v="0"/>
    <n v="0"/>
    <n v="0"/>
    <n v="0"/>
    <n v="0"/>
    <n v="0"/>
    <n v="0"/>
    <n v="0"/>
    <n v="60"/>
    <n v="-10"/>
    <n v="20"/>
    <n v="7"/>
    <n v="0"/>
    <x v="10"/>
    <n v="77"/>
    <n v="0"/>
    <n v="0"/>
    <n v="5"/>
    <n v="77"/>
  </r>
  <r>
    <x v="31"/>
    <s v="DD"/>
    <s v="RR"/>
    <n v="1"/>
    <x v="7"/>
    <x v="81"/>
    <x v="0"/>
    <m/>
    <m/>
    <m/>
    <n v="0"/>
    <n v="0"/>
    <n v="0"/>
    <n v="0"/>
    <n v="0"/>
    <n v="2"/>
    <n v="26"/>
    <n v="1"/>
    <n v="13"/>
    <n v="6"/>
    <n v="0"/>
    <n v="0"/>
    <n v="0"/>
    <n v="0"/>
    <n v="0"/>
    <n v="0"/>
    <n v="0"/>
    <n v="0"/>
    <n v="20"/>
    <n v="-15"/>
    <n v="0"/>
    <n v="6"/>
    <n v="0"/>
    <x v="10"/>
    <n v="11"/>
    <n v="0"/>
    <n v="0"/>
    <n v="5"/>
    <n v="11"/>
  </r>
  <r>
    <x v="31"/>
    <s v="DD"/>
    <s v="RR"/>
    <n v="1"/>
    <x v="7"/>
    <x v="82"/>
    <x v="0"/>
    <s v="Catch"/>
    <m/>
    <s v="Vijay Shankar"/>
    <n v="1"/>
    <n v="2"/>
    <n v="50"/>
    <n v="0"/>
    <n v="0"/>
    <n v="3"/>
    <n v="28"/>
    <n v="0"/>
    <n v="9.33"/>
    <n v="4"/>
    <n v="1"/>
    <n v="0"/>
    <n v="0"/>
    <n v="0"/>
    <n v="1"/>
    <n v="0"/>
    <n v="0"/>
    <n v="0"/>
    <n v="0"/>
    <n v="5"/>
    <n v="0"/>
    <n v="4"/>
    <n v="10"/>
    <x v="9"/>
    <n v="9"/>
    <n v="0"/>
    <n v="0"/>
    <n v="5"/>
    <n v="20"/>
  </r>
  <r>
    <x v="31"/>
    <s v="DD"/>
    <s v="RR"/>
    <n v="2"/>
    <x v="7"/>
    <x v="83"/>
    <x v="0"/>
    <s v="Catch"/>
    <m/>
    <s v="Avesh Khan"/>
    <n v="44"/>
    <n v="25"/>
    <n v="176"/>
    <n v="2"/>
    <n v="4"/>
    <n v="0"/>
    <n v="0"/>
    <n v="0"/>
    <n v="0"/>
    <n v="0"/>
    <n v="0"/>
    <n v="0"/>
    <n v="0"/>
    <n v="0"/>
    <n v="44"/>
    <n v="10"/>
    <n v="10"/>
    <n v="8"/>
    <n v="0"/>
    <n v="0"/>
    <n v="0"/>
    <n v="0"/>
    <n v="0"/>
    <x v="115"/>
    <n v="0"/>
    <n v="0"/>
    <n v="0"/>
    <n v="5"/>
    <n v="72"/>
  </r>
  <r>
    <x v="31"/>
    <s v="DD"/>
    <s v="RR"/>
    <n v="2"/>
    <x v="7"/>
    <x v="87"/>
    <x v="2"/>
    <s v="Stump"/>
    <s v="Amit Mishra"/>
    <s v="Rishabh Pant"/>
    <n v="67"/>
    <n v="26"/>
    <n v="257.69"/>
    <n v="4"/>
    <n v="7"/>
    <n v="0"/>
    <n v="0"/>
    <n v="0"/>
    <n v="0"/>
    <n v="0"/>
    <n v="1"/>
    <n v="0"/>
    <n v="0"/>
    <n v="0"/>
    <n v="67"/>
    <n v="15"/>
    <n v="20"/>
    <n v="14"/>
    <n v="0"/>
    <n v="0"/>
    <n v="0"/>
    <n v="0"/>
    <n v="10"/>
    <x v="116"/>
    <n v="0"/>
    <n v="0"/>
    <n v="0"/>
    <n v="5"/>
    <n v="126"/>
  </r>
  <r>
    <x v="31"/>
    <s v="DD"/>
    <s v="RR"/>
    <n v="2"/>
    <x v="7"/>
    <x v="85"/>
    <x v="2"/>
    <s v="Catch"/>
    <m/>
    <s v="Colin Munro"/>
    <n v="3"/>
    <n v="5"/>
    <n v="6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x v="34"/>
    <n v="0"/>
    <n v="0"/>
    <n v="0"/>
    <n v="5"/>
    <n v="3"/>
  </r>
  <r>
    <x v="31"/>
    <s v="DD"/>
    <s v="RR"/>
    <n v="2"/>
    <x v="7"/>
    <x v="86"/>
    <x v="1"/>
    <s v="Run Out"/>
    <m/>
    <s v="Rishabh Pant/Trent Boult"/>
    <n v="9"/>
    <n v="8"/>
    <n v="112.5"/>
    <n v="1"/>
    <n v="0"/>
    <n v="0"/>
    <n v="0"/>
    <n v="0"/>
    <n v="0"/>
    <n v="0"/>
    <n v="2"/>
    <n v="0"/>
    <n v="0"/>
    <n v="0"/>
    <n v="9"/>
    <n v="0"/>
    <n v="0"/>
    <n v="0"/>
    <n v="0"/>
    <n v="0"/>
    <n v="0"/>
    <n v="0"/>
    <n v="20"/>
    <x v="16"/>
    <n v="0"/>
    <n v="0"/>
    <n v="0"/>
    <n v="5"/>
    <n v="29"/>
  </r>
  <r>
    <x v="31"/>
    <s v="DD"/>
    <s v="RR"/>
    <m/>
    <x v="7"/>
    <x v="84"/>
    <x v="1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  <n v="0"/>
    <n v="0"/>
    <n v="0"/>
    <n v="5"/>
    <n v="0"/>
  </r>
  <r>
    <x v="32"/>
    <s v="CSK"/>
    <s v="KKR"/>
    <n v="1"/>
    <x v="0"/>
    <x v="0"/>
    <x v="0"/>
    <m/>
    <m/>
    <m/>
    <n v="36"/>
    <n v="25"/>
    <n v="144"/>
    <n v="4"/>
    <n v="2"/>
    <n v="2"/>
    <n v="19"/>
    <n v="0"/>
    <n v="9.5"/>
    <n v="6"/>
    <n v="1"/>
    <n v="0"/>
    <n v="0"/>
    <n v="0"/>
    <n v="36"/>
    <n v="5"/>
    <n v="10"/>
    <n v="4"/>
    <n v="0"/>
    <n v="5"/>
    <n v="0"/>
    <n v="6"/>
    <n v="10"/>
    <x v="24"/>
    <n v="11"/>
    <n v="0"/>
    <n v="0"/>
    <n v="5"/>
    <n v="76"/>
  </r>
  <r>
    <x v="32"/>
    <s v="CSK"/>
    <s v="KKR"/>
    <n v="1"/>
    <x v="0"/>
    <x v="114"/>
    <x v="1"/>
    <s v="Bowled"/>
    <s v="Piyush Chawl"/>
    <m/>
    <n v="27"/>
    <n v="15"/>
    <n v="180"/>
    <n v="4"/>
    <n v="1"/>
    <n v="0"/>
    <n v="0"/>
    <n v="0"/>
    <n v="0"/>
    <n v="0"/>
    <n v="0"/>
    <n v="0"/>
    <n v="0"/>
    <n v="0"/>
    <n v="27"/>
    <n v="10"/>
    <n v="10"/>
    <n v="2"/>
    <n v="0"/>
    <n v="0"/>
    <n v="0"/>
    <n v="0"/>
    <n v="0"/>
    <x v="20"/>
    <n v="0"/>
    <n v="0"/>
    <n v="0"/>
    <n v="5"/>
    <n v="49"/>
  </r>
  <r>
    <x v="32"/>
    <s v="CSK"/>
    <s v="KKR"/>
    <n v="1"/>
    <x v="0"/>
    <x v="2"/>
    <x v="1"/>
    <s v="Catch"/>
    <m/>
    <s v="Mitchell Johnson"/>
    <n v="31"/>
    <n v="26"/>
    <n v="119.23"/>
    <n v="4"/>
    <n v="0"/>
    <n v="0"/>
    <n v="0"/>
    <n v="0"/>
    <n v="0"/>
    <n v="0"/>
    <n v="0"/>
    <n v="0"/>
    <n v="0"/>
    <n v="0"/>
    <n v="31"/>
    <n v="5"/>
    <n v="10"/>
    <n v="0"/>
    <n v="0"/>
    <n v="0"/>
    <n v="0"/>
    <n v="0"/>
    <n v="0"/>
    <x v="65"/>
    <n v="0"/>
    <n v="0"/>
    <n v="0"/>
    <n v="5"/>
    <n v="46"/>
  </r>
  <r>
    <x v="32"/>
    <s v="CSK"/>
    <s v="KKR"/>
    <n v="1"/>
    <x v="0"/>
    <x v="1"/>
    <x v="1"/>
    <s v="Bowled"/>
    <s v="Sunil Narin"/>
    <m/>
    <n v="21"/>
    <n v="17"/>
    <n v="123.52"/>
    <n v="3"/>
    <n v="0"/>
    <n v="0"/>
    <n v="0"/>
    <n v="0"/>
    <n v="0"/>
    <n v="0"/>
    <n v="0"/>
    <n v="0"/>
    <n v="0"/>
    <n v="0"/>
    <n v="21"/>
    <n v="5"/>
    <n v="0"/>
    <n v="0"/>
    <n v="0"/>
    <n v="0"/>
    <n v="0"/>
    <n v="0"/>
    <n v="0"/>
    <x v="54"/>
    <n v="0"/>
    <n v="0"/>
    <n v="0"/>
    <n v="5"/>
    <n v="26"/>
  </r>
  <r>
    <x v="32"/>
    <s v="CSK"/>
    <s v="KKR"/>
    <n v="1"/>
    <x v="0"/>
    <x v="4"/>
    <x v="2"/>
    <s v="Not Out"/>
    <m/>
    <m/>
    <n v="43"/>
    <n v="25"/>
    <n v="172"/>
    <n v="1"/>
    <n v="4"/>
    <n v="0"/>
    <n v="0"/>
    <n v="0"/>
    <n v="0"/>
    <n v="0"/>
    <n v="0"/>
    <n v="0"/>
    <n v="0"/>
    <n v="0"/>
    <n v="43"/>
    <n v="10"/>
    <n v="10"/>
    <n v="8"/>
    <n v="0"/>
    <n v="0"/>
    <n v="0"/>
    <n v="0"/>
    <n v="0"/>
    <x v="59"/>
    <n v="0"/>
    <n v="0"/>
    <n v="0"/>
    <n v="5"/>
    <n v="71"/>
  </r>
  <r>
    <x v="32"/>
    <s v="CSK"/>
    <s v="KKR"/>
    <n v="1"/>
    <x v="0"/>
    <x v="5"/>
    <x v="0"/>
    <m/>
    <m/>
    <m/>
    <n v="12"/>
    <n v="12"/>
    <n v="100"/>
    <n v="1"/>
    <n v="0"/>
    <n v="4"/>
    <n v="39"/>
    <n v="1"/>
    <n v="9.75"/>
    <n v="7"/>
    <n v="0"/>
    <n v="0"/>
    <n v="0"/>
    <n v="0"/>
    <n v="12"/>
    <n v="5"/>
    <n v="0"/>
    <n v="0"/>
    <n v="20"/>
    <n v="5"/>
    <n v="0"/>
    <n v="7"/>
    <n v="0"/>
    <x v="39"/>
    <n v="32"/>
    <n v="0"/>
    <n v="0"/>
    <n v="5"/>
    <n v="49"/>
  </r>
  <r>
    <x v="32"/>
    <s v="CSK"/>
    <s v="KKR"/>
    <n v="1"/>
    <x v="0"/>
    <x v="108"/>
    <x v="0"/>
    <m/>
    <m/>
    <m/>
    <n v="0"/>
    <n v="0"/>
    <n v="0"/>
    <n v="0"/>
    <n v="0"/>
    <n v="1"/>
    <n v="11"/>
    <n v="0"/>
    <n v="11"/>
    <n v="0"/>
    <n v="0"/>
    <n v="0"/>
    <n v="0"/>
    <n v="0"/>
    <n v="0"/>
    <n v="0"/>
    <n v="0"/>
    <n v="0"/>
    <n v="0"/>
    <n v="-10"/>
    <n v="0"/>
    <n v="0"/>
    <n v="0"/>
    <x v="10"/>
    <n v="-10"/>
    <n v="0"/>
    <n v="0"/>
    <n v="5"/>
    <n v="-10"/>
  </r>
  <r>
    <x v="32"/>
    <s v="CSK"/>
    <s v="KKR"/>
    <m/>
    <x v="0"/>
    <x v="6"/>
    <x v="0"/>
    <m/>
    <m/>
    <m/>
    <n v="0"/>
    <n v="0"/>
    <n v="0"/>
    <n v="0"/>
    <n v="0"/>
    <n v="1.4"/>
    <n v="22"/>
    <n v="0"/>
    <n v="13.2"/>
    <n v="3"/>
    <n v="2"/>
    <n v="0"/>
    <n v="0"/>
    <n v="0"/>
    <n v="0"/>
    <n v="0"/>
    <n v="0"/>
    <n v="0"/>
    <n v="0"/>
    <n v="-15"/>
    <n v="0"/>
    <n v="3"/>
    <n v="20"/>
    <x v="10"/>
    <n v="-12"/>
    <n v="0"/>
    <n v="0"/>
    <n v="5"/>
    <n v="8"/>
  </r>
  <r>
    <x v="32"/>
    <s v="CSK"/>
    <s v="KKR"/>
    <m/>
    <x v="0"/>
    <x v="8"/>
    <x v="3"/>
    <m/>
    <m/>
    <m/>
    <n v="0"/>
    <n v="0"/>
    <n v="0"/>
    <n v="0"/>
    <n v="0"/>
    <n v="3"/>
    <n v="20"/>
    <n v="1"/>
    <n v="6.66"/>
    <n v="10"/>
    <n v="0"/>
    <n v="0"/>
    <n v="0"/>
    <n v="0"/>
    <n v="0"/>
    <n v="0"/>
    <n v="0"/>
    <n v="0"/>
    <n v="20"/>
    <n v="10"/>
    <n v="0"/>
    <n v="10"/>
    <n v="0"/>
    <x v="10"/>
    <n v="40"/>
    <n v="0"/>
    <n v="0"/>
    <n v="5"/>
    <n v="40"/>
  </r>
  <r>
    <x v="32"/>
    <s v="CSK"/>
    <s v="KKR"/>
    <m/>
    <x v="0"/>
    <x v="130"/>
    <x v="3"/>
    <m/>
    <m/>
    <m/>
    <n v="0"/>
    <n v="0"/>
    <n v="0"/>
    <n v="0"/>
    <n v="0"/>
    <n v="3"/>
    <n v="32"/>
    <n v="1"/>
    <n v="10.66"/>
    <n v="11"/>
    <n v="0"/>
    <n v="0"/>
    <n v="0"/>
    <n v="0"/>
    <n v="0"/>
    <n v="0"/>
    <n v="0"/>
    <n v="0"/>
    <n v="20"/>
    <n v="-10"/>
    <n v="0"/>
    <n v="11"/>
    <n v="0"/>
    <x v="10"/>
    <n v="21"/>
    <n v="0"/>
    <n v="0"/>
    <n v="5"/>
    <n v="21"/>
  </r>
  <r>
    <x v="32"/>
    <s v="CSK"/>
    <s v="KKR"/>
    <m/>
    <x v="0"/>
    <x v="131"/>
    <x v="3"/>
    <m/>
    <m/>
    <m/>
    <n v="0"/>
    <n v="0"/>
    <n v="0"/>
    <n v="0"/>
    <n v="0"/>
    <n v="3"/>
    <n v="36"/>
    <n v="1"/>
    <n v="12"/>
    <n v="5"/>
    <n v="0"/>
    <n v="0"/>
    <n v="0"/>
    <n v="0"/>
    <n v="0"/>
    <n v="0"/>
    <n v="0"/>
    <n v="0"/>
    <n v="20"/>
    <n v="-15"/>
    <n v="0"/>
    <n v="5"/>
    <n v="0"/>
    <x v="10"/>
    <n v="10"/>
    <n v="0"/>
    <n v="0"/>
    <n v="5"/>
    <n v="10"/>
  </r>
  <r>
    <x v="32"/>
    <s v="CSK"/>
    <s v="KKR"/>
    <n v="1"/>
    <x v="4"/>
    <x v="54"/>
    <x v="3"/>
    <m/>
    <m/>
    <m/>
    <n v="0"/>
    <n v="0"/>
    <n v="0"/>
    <n v="0"/>
    <n v="0"/>
    <n v="4"/>
    <n v="51"/>
    <n v="0"/>
    <n v="12.75"/>
    <n v="6"/>
    <n v="1"/>
    <n v="0"/>
    <n v="0"/>
    <n v="0"/>
    <n v="0"/>
    <n v="0"/>
    <n v="0"/>
    <n v="0"/>
    <n v="0"/>
    <n v="-15"/>
    <n v="0"/>
    <n v="6"/>
    <n v="10"/>
    <x v="10"/>
    <n v="-9"/>
    <n v="0"/>
    <n v="0"/>
    <n v="5"/>
    <n v="1"/>
  </r>
  <r>
    <x v="32"/>
    <s v="CSK"/>
    <s v="KKR"/>
    <n v="1"/>
    <x v="4"/>
    <x v="53"/>
    <x v="3"/>
    <m/>
    <m/>
    <m/>
    <n v="0"/>
    <n v="0"/>
    <n v="0"/>
    <n v="0"/>
    <n v="0"/>
    <n v="4"/>
    <n v="35"/>
    <n v="2"/>
    <n v="8.75"/>
    <n v="12"/>
    <n v="0"/>
    <n v="0"/>
    <n v="0"/>
    <n v="0"/>
    <n v="0"/>
    <n v="0"/>
    <n v="0"/>
    <n v="0"/>
    <n v="40"/>
    <n v="5"/>
    <n v="10"/>
    <n v="12"/>
    <n v="0"/>
    <x v="10"/>
    <n v="67"/>
    <n v="0"/>
    <n v="0"/>
    <n v="5"/>
    <n v="67"/>
  </r>
  <r>
    <x v="32"/>
    <s v="CSK"/>
    <s v="KKR"/>
    <n v="1"/>
    <x v="4"/>
    <x v="99"/>
    <x v="0"/>
    <m/>
    <m/>
    <m/>
    <n v="0"/>
    <n v="0"/>
    <n v="0"/>
    <n v="0"/>
    <n v="0"/>
    <n v="3"/>
    <n v="21"/>
    <n v="0"/>
    <n v="7"/>
    <n v="6"/>
    <n v="1"/>
    <n v="0"/>
    <n v="0"/>
    <n v="0"/>
    <n v="0"/>
    <n v="0"/>
    <n v="0"/>
    <n v="0"/>
    <n v="0"/>
    <n v="10"/>
    <n v="0"/>
    <n v="6"/>
    <n v="10"/>
    <x v="10"/>
    <n v="16"/>
    <n v="0"/>
    <n v="0"/>
    <n v="5"/>
    <n v="26"/>
  </r>
  <r>
    <x v="32"/>
    <s v="CSK"/>
    <s v="KKR"/>
    <n v="1"/>
    <x v="4"/>
    <x v="44"/>
    <x v="0"/>
    <s v="Catch"/>
    <m/>
    <s v="Dwayne Bravo"/>
    <n v="32"/>
    <n v="20"/>
    <n v="160"/>
    <n v="4"/>
    <n v="2"/>
    <n v="4"/>
    <n v="20"/>
    <n v="2"/>
    <n v="5"/>
    <n v="10"/>
    <n v="0"/>
    <n v="0"/>
    <n v="0"/>
    <n v="0"/>
    <n v="32"/>
    <n v="10"/>
    <n v="10"/>
    <n v="4"/>
    <n v="40"/>
    <n v="10"/>
    <n v="10"/>
    <n v="10"/>
    <n v="0"/>
    <x v="112"/>
    <n v="70"/>
    <n v="0"/>
    <n v="0"/>
    <n v="5"/>
    <n v="126"/>
  </r>
  <r>
    <x v="32"/>
    <s v="CSK"/>
    <s v="KKR"/>
    <n v="1"/>
    <x v="4"/>
    <x v="50"/>
    <x v="0"/>
    <m/>
    <m/>
    <m/>
    <n v="0"/>
    <n v="0"/>
    <n v="0"/>
    <n v="0"/>
    <n v="0"/>
    <n v="1"/>
    <n v="12"/>
    <n v="0"/>
    <n v="12"/>
    <n v="1"/>
    <n v="0"/>
    <n v="0"/>
    <n v="0"/>
    <n v="0"/>
    <n v="0"/>
    <n v="0"/>
    <n v="0"/>
    <n v="0"/>
    <n v="0"/>
    <n v="-15"/>
    <n v="0"/>
    <n v="1"/>
    <n v="0"/>
    <x v="10"/>
    <n v="-14"/>
    <n v="0"/>
    <n v="0"/>
    <n v="5"/>
    <n v="-14"/>
  </r>
  <r>
    <x v="32"/>
    <s v="CSK"/>
    <s v="KKR"/>
    <n v="1"/>
    <x v="4"/>
    <x v="52"/>
    <x v="3"/>
    <m/>
    <m/>
    <m/>
    <n v="0"/>
    <n v="0"/>
    <n v="0"/>
    <n v="0"/>
    <n v="0"/>
    <n v="4"/>
    <n v="34"/>
    <n v="1"/>
    <n v="8.5"/>
    <n v="5"/>
    <n v="0"/>
    <n v="0"/>
    <n v="0"/>
    <n v="0"/>
    <n v="0"/>
    <n v="0"/>
    <n v="0"/>
    <n v="0"/>
    <n v="20"/>
    <n v="5"/>
    <n v="0"/>
    <n v="5"/>
    <n v="0"/>
    <x v="10"/>
    <n v="30"/>
    <n v="0"/>
    <n v="0"/>
    <n v="5"/>
    <n v="30"/>
  </r>
  <r>
    <x v="32"/>
    <s v="CSK"/>
    <s v="KKR"/>
    <n v="2"/>
    <x v="4"/>
    <x v="45"/>
    <x v="1"/>
    <s v="Catch"/>
    <m/>
    <s v="Shane Watson"/>
    <n v="12"/>
    <n v="6"/>
    <n v="200"/>
    <n v="0"/>
    <n v="2"/>
    <n v="0"/>
    <n v="0"/>
    <n v="0"/>
    <n v="0"/>
    <n v="0"/>
    <n v="0"/>
    <n v="0"/>
    <n v="0"/>
    <n v="0"/>
    <n v="12"/>
    <n v="15"/>
    <n v="0"/>
    <n v="4"/>
    <n v="0"/>
    <n v="0"/>
    <n v="0"/>
    <n v="0"/>
    <n v="0"/>
    <x v="43"/>
    <n v="0"/>
    <n v="0"/>
    <n v="0"/>
    <n v="5"/>
    <n v="31"/>
  </r>
  <r>
    <x v="32"/>
    <s v="CSK"/>
    <s v="KKR"/>
    <n v="2"/>
    <x v="4"/>
    <x v="46"/>
    <x v="2"/>
    <s v="Catch"/>
    <m/>
    <s v="Dwayne Bravo"/>
    <n v="6"/>
    <n v="8"/>
    <n v="75"/>
    <n v="1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x v="28"/>
    <n v="0"/>
    <n v="0"/>
    <n v="0"/>
    <n v="5"/>
    <n v="6"/>
  </r>
  <r>
    <x v="32"/>
    <s v="CSK"/>
    <s v="KKR"/>
    <n v="2"/>
    <x v="4"/>
    <x v="100"/>
    <x v="1"/>
    <s v="Not Out"/>
    <m/>
    <m/>
    <n v="57"/>
    <n v="36"/>
    <n v="158.33000000000001"/>
    <n v="6"/>
    <n v="2"/>
    <n v="0"/>
    <n v="0"/>
    <n v="0"/>
    <n v="0"/>
    <n v="0"/>
    <n v="0"/>
    <n v="0"/>
    <n v="0"/>
    <n v="0"/>
    <n v="57"/>
    <n v="10"/>
    <n v="20"/>
    <n v="4"/>
    <n v="0"/>
    <n v="0"/>
    <n v="0"/>
    <n v="0"/>
    <n v="0"/>
    <x v="67"/>
    <n v="0"/>
    <n v="0"/>
    <n v="0"/>
    <n v="5"/>
    <n v="91"/>
  </r>
  <r>
    <x v="32"/>
    <s v="CSK"/>
    <s v="KKR"/>
    <n v="2"/>
    <x v="4"/>
    <x v="49"/>
    <x v="1"/>
    <s v="Bowled"/>
    <s v="Harbhajan Sing"/>
    <m/>
    <n v="16"/>
    <n v="18"/>
    <n v="88.88"/>
    <n v="2"/>
    <n v="0"/>
    <n v="0"/>
    <n v="0"/>
    <n v="0"/>
    <n v="0"/>
    <n v="0"/>
    <n v="0"/>
    <n v="0"/>
    <n v="0"/>
    <n v="0"/>
    <n v="16"/>
    <n v="-10"/>
    <n v="0"/>
    <n v="0"/>
    <n v="0"/>
    <n v="0"/>
    <n v="0"/>
    <n v="0"/>
    <n v="0"/>
    <x v="28"/>
    <n v="0"/>
    <n v="0"/>
    <n v="0"/>
    <n v="5"/>
    <n v="6"/>
  </r>
  <r>
    <x v="32"/>
    <s v="CSK"/>
    <s v="KKR"/>
    <n v="2"/>
    <x v="4"/>
    <x v="48"/>
    <x v="2"/>
    <s v="Not Out"/>
    <m/>
    <m/>
    <n v="45"/>
    <n v="18"/>
    <n v="250"/>
    <n v="7"/>
    <n v="1"/>
    <n v="0"/>
    <n v="0"/>
    <n v="0"/>
    <n v="0"/>
    <n v="0"/>
    <n v="1"/>
    <n v="0"/>
    <n v="0"/>
    <n v="0"/>
    <n v="45"/>
    <n v="15"/>
    <n v="10"/>
    <n v="2"/>
    <n v="0"/>
    <n v="0"/>
    <n v="0"/>
    <n v="0"/>
    <n v="10"/>
    <x v="115"/>
    <n v="0"/>
    <n v="0"/>
    <n v="0"/>
    <n v="5"/>
    <n v="82"/>
  </r>
  <r>
    <x v="33"/>
    <m/>
    <m/>
    <m/>
    <x v="8"/>
    <x v="132"/>
    <x v="4"/>
    <m/>
    <m/>
    <m/>
    <m/>
    <m/>
    <m/>
    <m/>
    <m/>
    <m/>
    <m/>
    <m/>
    <m/>
    <m/>
    <m/>
    <m/>
    <m/>
    <m/>
    <m/>
    <m/>
    <m/>
    <m/>
    <m/>
    <m/>
    <m/>
    <m/>
    <m/>
    <x v="11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H766" firstHeaderRow="1" firstDataRow="2" firstDataCol="4"/>
  <pivotFields count="39">
    <pivotField axis="axisRow" compact="0" outline="0" showAll="0" countASubtotal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countA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9">
        <item x="0"/>
        <item x="3"/>
        <item x="4"/>
        <item x="2"/>
        <item x="1"/>
        <item x="5"/>
        <item x="7"/>
        <item x="6"/>
        <item x="8"/>
      </items>
    </pivotField>
    <pivotField axis="axisRow" compact="0" outline="0" showAll="0" defaultSubtotal="0">
      <items count="133">
        <item x="96"/>
        <item x="63"/>
        <item x="84"/>
        <item x="98"/>
        <item x="125"/>
        <item x="1"/>
        <item x="35"/>
        <item x="50"/>
        <item x="30"/>
        <item x="111"/>
        <item x="117"/>
        <item x="28"/>
        <item x="103"/>
        <item x="121"/>
        <item x="95"/>
        <item x="80"/>
        <item x="82"/>
        <item x="74"/>
        <item x="75"/>
        <item x="60"/>
        <item x="104"/>
        <item x="107"/>
        <item x="45"/>
        <item x="36"/>
        <item x="56"/>
        <item x="122"/>
        <item x="39"/>
        <item x="106"/>
        <item x="37"/>
        <item x="83"/>
        <item x="26"/>
        <item x="7"/>
        <item x="70"/>
        <item x="77"/>
        <item x="48"/>
        <item x="6"/>
        <item x="17"/>
        <item x="114"/>
        <item x="40"/>
        <item x="91"/>
        <item x="8"/>
        <item x="14"/>
        <item x="112"/>
        <item x="110"/>
        <item x="10"/>
        <item x="126"/>
        <item x="18"/>
        <item x="97"/>
        <item x="13"/>
        <item x="78"/>
        <item x="116"/>
        <item x="87"/>
        <item x="124"/>
        <item x="68"/>
        <item x="108"/>
        <item x="25"/>
        <item x="3"/>
        <item x="21"/>
        <item x="130"/>
        <item x="79"/>
        <item x="20"/>
        <item x="52"/>
        <item x="59"/>
        <item x="118"/>
        <item x="22"/>
        <item x="131"/>
        <item x="127"/>
        <item x="113"/>
        <item x="65"/>
        <item x="69"/>
        <item x="123"/>
        <item x="27"/>
        <item x="9"/>
        <item x="23"/>
        <item x="15"/>
        <item x="54"/>
        <item x="11"/>
        <item x="120"/>
        <item x="34"/>
        <item x="105"/>
        <item x="31"/>
        <item x="4"/>
        <item x="32"/>
        <item x="102"/>
        <item x="128"/>
        <item x="12"/>
        <item x="47"/>
        <item x="101"/>
        <item x="53"/>
        <item x="94"/>
        <item x="119"/>
        <item x="61"/>
        <item x="38"/>
        <item x="86"/>
        <item x="73"/>
        <item x="29"/>
        <item x="5"/>
        <item x="115"/>
        <item x="49"/>
        <item x="43"/>
        <item x="46"/>
        <item x="16"/>
        <item x="88"/>
        <item x="93"/>
        <item x="85"/>
        <item x="64"/>
        <item x="92"/>
        <item x="72"/>
        <item x="0"/>
        <item x="89"/>
        <item x="67"/>
        <item x="99"/>
        <item x="81"/>
        <item x="41"/>
        <item x="100"/>
        <item x="76"/>
        <item x="109"/>
        <item x="44"/>
        <item x="2"/>
        <item x="19"/>
        <item x="129"/>
        <item x="90"/>
        <item x="33"/>
        <item x="58"/>
        <item x="42"/>
        <item x="51"/>
        <item x="62"/>
        <item x="57"/>
        <item x="66"/>
        <item x="71"/>
        <item x="24"/>
        <item x="55"/>
        <item x="132"/>
      </items>
    </pivotField>
    <pivotField axis="axisRow" compact="0" outline="0" showAll="0" defaultSubtotal="0">
      <items count="5">
        <item x="0"/>
        <item x="1"/>
        <item x="3"/>
        <item x="2"/>
        <item x="4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>
      <items count="119">
        <item x="7"/>
        <item x="69"/>
        <item x="17"/>
        <item x="10"/>
        <item x="9"/>
        <item x="5"/>
        <item x="34"/>
        <item x="2"/>
        <item x="4"/>
        <item x="28"/>
        <item x="11"/>
        <item x="8"/>
        <item x="16"/>
        <item x="84"/>
        <item x="64"/>
        <item x="113"/>
        <item x="49"/>
        <item x="39"/>
        <item x="23"/>
        <item x="50"/>
        <item x="21"/>
        <item x="38"/>
        <item x="29"/>
        <item x="0"/>
        <item x="45"/>
        <item x="46"/>
        <item x="54"/>
        <item x="1"/>
        <item x="41"/>
        <item x="19"/>
        <item x="51"/>
        <item x="43"/>
        <item x="74"/>
        <item x="3"/>
        <item x="47"/>
        <item x="72"/>
        <item x="83"/>
        <item x="101"/>
        <item x="109"/>
        <item x="66"/>
        <item x="97"/>
        <item x="44"/>
        <item x="57"/>
        <item x="65"/>
        <item x="52"/>
        <item x="79"/>
        <item x="20"/>
        <item x="27"/>
        <item x="76"/>
        <item x="86"/>
        <item x="26"/>
        <item x="75"/>
        <item x="24"/>
        <item x="112"/>
        <item x="12"/>
        <item x="70"/>
        <item x="13"/>
        <item x="48"/>
        <item x="53"/>
        <item x="37"/>
        <item x="35"/>
        <item x="14"/>
        <item x="32"/>
        <item x="30"/>
        <item x="62"/>
        <item x="68"/>
        <item x="59"/>
        <item x="115"/>
        <item x="36"/>
        <item x="31"/>
        <item x="56"/>
        <item x="61"/>
        <item x="63"/>
        <item x="78"/>
        <item x="77"/>
        <item x="105"/>
        <item x="22"/>
        <item x="88"/>
        <item x="18"/>
        <item x="60"/>
        <item x="102"/>
        <item x="93"/>
        <item x="100"/>
        <item x="55"/>
        <item x="67"/>
        <item x="108"/>
        <item x="15"/>
        <item x="25"/>
        <item x="110"/>
        <item x="80"/>
        <item x="91"/>
        <item x="40"/>
        <item x="92"/>
        <item x="81"/>
        <item x="99"/>
        <item x="90"/>
        <item x="114"/>
        <item x="33"/>
        <item x="116"/>
        <item x="6"/>
        <item x="103"/>
        <item x="107"/>
        <item x="111"/>
        <item x="73"/>
        <item x="96"/>
        <item x="98"/>
        <item x="85"/>
        <item x="104"/>
        <item x="94"/>
        <item x="58"/>
        <item x="82"/>
        <item x="95"/>
        <item x="42"/>
        <item x="71"/>
        <item x="106"/>
        <item x="89"/>
        <item x="87"/>
        <item x="117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4">
    <field x="5"/>
    <field x="4"/>
    <field x="6"/>
    <field x="0"/>
  </rowFields>
  <rowItems count="762">
    <i>
      <x/>
      <x v="3"/>
      <x v="1"/>
      <x v="7"/>
    </i>
    <i r="3">
      <x v="11"/>
    </i>
    <i r="3">
      <x v="15"/>
    </i>
    <i r="3">
      <x v="17"/>
    </i>
    <i r="3">
      <x v="21"/>
    </i>
    <i r="3">
      <x v="24"/>
    </i>
    <i>
      <x v="1"/>
      <x v="5"/>
      <x v="1"/>
      <x v="2"/>
    </i>
    <i r="3">
      <x v="7"/>
    </i>
    <i r="3">
      <x v="10"/>
    </i>
    <i r="3">
      <x v="13"/>
    </i>
    <i r="3">
      <x v="18"/>
    </i>
    <i r="3">
      <x v="23"/>
    </i>
    <i>
      <x v="2"/>
      <x v="6"/>
      <x v="1"/>
      <x v="3"/>
    </i>
    <i r="3">
      <x v="5"/>
    </i>
    <i r="3">
      <x v="10"/>
    </i>
    <i r="3">
      <x v="14"/>
    </i>
    <i r="3">
      <x v="16"/>
    </i>
    <i r="3">
      <x v="20"/>
    </i>
    <i r="3">
      <x v="27"/>
    </i>
    <i r="3">
      <x v="31"/>
    </i>
    <i>
      <x v="3"/>
      <x v="4"/>
      <x v="2"/>
      <x v="8"/>
    </i>
    <i>
      <x v="4"/>
      <x v="7"/>
      <x v="1"/>
      <x v="27"/>
    </i>
    <i>
      <x v="5"/>
      <x/>
      <x v="1"/>
      <x/>
    </i>
    <i r="3">
      <x v="4"/>
    </i>
    <i r="3">
      <x v="11"/>
    </i>
    <i r="3">
      <x v="16"/>
    </i>
    <i r="3">
      <x v="19"/>
    </i>
    <i r="3">
      <x v="23"/>
    </i>
    <i r="3">
      <x v="26"/>
    </i>
    <i r="3">
      <x v="29"/>
    </i>
    <i r="3">
      <x v="32"/>
    </i>
    <i>
      <x v="6"/>
      <x v="1"/>
      <x v="2"/>
      <x v="1"/>
    </i>
    <i r="3">
      <x v="21"/>
    </i>
    <i r="3">
      <x v="25"/>
    </i>
    <i r="3">
      <x v="29"/>
    </i>
    <i r="3">
      <x v="31"/>
    </i>
    <i>
      <x v="7"/>
      <x v="2"/>
      <x/>
      <x v="2"/>
    </i>
    <i r="3">
      <x v="4"/>
    </i>
    <i r="3">
      <x v="9"/>
    </i>
    <i r="3">
      <x v="12"/>
    </i>
    <i r="3">
      <x v="14"/>
    </i>
    <i r="3">
      <x v="17"/>
    </i>
    <i r="3">
      <x v="25"/>
    </i>
    <i r="3">
      <x v="28"/>
    </i>
    <i r="3">
      <x v="32"/>
    </i>
    <i>
      <x v="8"/>
      <x v="3"/>
      <x v="2"/>
      <x v="1"/>
    </i>
    <i r="3">
      <x v="7"/>
    </i>
    <i r="3">
      <x v="11"/>
    </i>
    <i r="3">
      <x v="15"/>
    </i>
    <i r="3">
      <x v="17"/>
    </i>
    <i r="3">
      <x v="21"/>
    </i>
    <i r="3">
      <x v="24"/>
    </i>
    <i>
      <x v="9"/>
      <x v="3"/>
      <x v="2"/>
      <x v="17"/>
    </i>
    <i r="3">
      <x v="21"/>
    </i>
    <i r="3">
      <x v="24"/>
    </i>
    <i>
      <x v="10"/>
      <x v="1"/>
      <x v="2"/>
      <x v="21"/>
    </i>
    <i r="3">
      <x v="25"/>
    </i>
    <i r="3">
      <x v="29"/>
    </i>
    <i r="3">
      <x v="31"/>
    </i>
    <i>
      <x v="11"/>
      <x v="3"/>
      <x/>
      <x v="1"/>
    </i>
    <i r="3">
      <x v="7"/>
    </i>
    <i>
      <x v="12"/>
      <x v="3"/>
      <x v="2"/>
      <x v="11"/>
    </i>
    <i r="3">
      <x v="15"/>
    </i>
    <i r="3">
      <x v="17"/>
    </i>
    <i r="3">
      <x v="21"/>
    </i>
    <i r="3">
      <x v="24"/>
    </i>
    <i>
      <x v="13"/>
      <x v="7"/>
      <x v="2"/>
      <x v="22"/>
    </i>
    <i r="3">
      <x v="24"/>
    </i>
    <i r="3">
      <x v="27"/>
    </i>
    <i>
      <x v="14"/>
      <x v="4"/>
      <x/>
      <x v="6"/>
    </i>
    <i r="3">
      <x v="26"/>
    </i>
    <i r="3">
      <x v="30"/>
    </i>
    <i>
      <x v="15"/>
      <x v="6"/>
      <x v="2"/>
      <x v="3"/>
    </i>
    <i r="3">
      <x v="5"/>
    </i>
    <i r="3">
      <x v="10"/>
    </i>
    <i r="3">
      <x v="14"/>
    </i>
    <i r="3">
      <x v="16"/>
    </i>
    <i>
      <x v="16"/>
      <x v="6"/>
      <x/>
      <x v="3"/>
    </i>
    <i r="3">
      <x v="5"/>
    </i>
    <i r="3">
      <x v="10"/>
    </i>
    <i r="3">
      <x v="14"/>
    </i>
    <i r="3">
      <x v="16"/>
    </i>
    <i r="3">
      <x v="20"/>
    </i>
    <i r="3">
      <x v="27"/>
    </i>
    <i r="3">
      <x v="31"/>
    </i>
    <i>
      <x v="17"/>
      <x v="7"/>
      <x v="2"/>
      <x v="3"/>
    </i>
    <i r="3">
      <x v="9"/>
    </i>
    <i r="3">
      <x v="15"/>
    </i>
    <i r="3">
      <x v="19"/>
    </i>
    <i>
      <x v="18"/>
      <x v="7"/>
      <x v="2"/>
      <x v="3"/>
    </i>
    <i r="3">
      <x v="6"/>
    </i>
    <i r="3">
      <x v="9"/>
    </i>
    <i r="3">
      <x v="19"/>
    </i>
    <i>
      <x v="19"/>
      <x v="5"/>
      <x v="1"/>
      <x v="2"/>
    </i>
    <i r="3">
      <x v="7"/>
    </i>
    <i r="3">
      <x v="10"/>
    </i>
    <i r="3">
      <x v="28"/>
    </i>
    <i r="3">
      <x v="30"/>
    </i>
    <i>
      <x v="20"/>
      <x v="3"/>
      <x v="1"/>
      <x v="11"/>
    </i>
    <i r="3">
      <x v="15"/>
    </i>
    <i r="3">
      <x v="17"/>
    </i>
    <i r="3">
      <x v="24"/>
    </i>
    <i>
      <x v="21"/>
      <x v="7"/>
      <x/>
      <x v="15"/>
    </i>
    <i>
      <x v="22"/>
      <x v="2"/>
      <x v="1"/>
      <x v="2"/>
    </i>
    <i r="3">
      <x v="4"/>
    </i>
    <i r="3">
      <x v="9"/>
    </i>
    <i r="3">
      <x v="12"/>
    </i>
    <i r="3">
      <x v="14"/>
    </i>
    <i r="3">
      <x v="17"/>
    </i>
    <i r="3">
      <x v="25"/>
    </i>
    <i r="3">
      <x v="28"/>
    </i>
    <i r="3">
      <x v="32"/>
    </i>
    <i>
      <x v="23"/>
      <x v="1"/>
      <x/>
      <x v="1"/>
    </i>
    <i r="3">
      <x v="5"/>
    </i>
    <i r="3">
      <x v="12"/>
    </i>
    <i r="3">
      <x v="18"/>
    </i>
    <i>
      <x v="24"/>
      <x v="5"/>
      <x/>
      <x v="2"/>
    </i>
    <i r="3">
      <x v="7"/>
    </i>
    <i r="3">
      <x v="10"/>
    </i>
    <i r="3">
      <x v="13"/>
    </i>
    <i r="3">
      <x v="18"/>
    </i>
    <i>
      <x v="25"/>
      <x v="5"/>
      <x/>
      <x v="23"/>
    </i>
    <i r="3">
      <x v="28"/>
    </i>
    <i r="3">
      <x v="30"/>
    </i>
    <i>
      <x v="26"/>
      <x v="1"/>
      <x/>
      <x v="1"/>
    </i>
    <i r="3">
      <x v="5"/>
    </i>
    <i r="3">
      <x v="25"/>
    </i>
    <i r="3">
      <x v="29"/>
    </i>
    <i r="3">
      <x v="31"/>
    </i>
    <i>
      <x v="27"/>
      <x v="5"/>
      <x/>
      <x v="13"/>
    </i>
    <i r="3">
      <x v="18"/>
    </i>
    <i r="3">
      <x v="23"/>
    </i>
    <i>
      <x v="28"/>
      <x v="1"/>
      <x/>
      <x v="1"/>
    </i>
    <i r="3">
      <x v="8"/>
    </i>
    <i r="3">
      <x v="21"/>
    </i>
    <i>
      <x v="29"/>
      <x v="6"/>
      <x/>
      <x v="3"/>
    </i>
    <i r="3">
      <x v="5"/>
    </i>
    <i r="3">
      <x v="10"/>
    </i>
    <i r="3">
      <x v="14"/>
    </i>
    <i r="3">
      <x v="31"/>
    </i>
    <i>
      <x v="30"/>
      <x v="3"/>
      <x v="1"/>
      <x v="1"/>
    </i>
    <i r="3">
      <x v="21"/>
    </i>
    <i>
      <x v="31"/>
      <x/>
      <x/>
      <x/>
    </i>
    <i r="3">
      <x v="4"/>
    </i>
    <i r="3">
      <x v="11"/>
    </i>
    <i r="3">
      <x v="16"/>
    </i>
    <i r="3">
      <x v="19"/>
    </i>
    <i r="3">
      <x v="23"/>
    </i>
    <i r="3">
      <x v="26"/>
    </i>
    <i>
      <x v="32"/>
      <x v="7"/>
      <x/>
      <x v="3"/>
    </i>
    <i r="3">
      <x v="6"/>
    </i>
    <i r="3">
      <x v="9"/>
    </i>
    <i r="3">
      <x v="15"/>
    </i>
    <i r="3">
      <x v="19"/>
    </i>
    <i>
      <x v="33"/>
      <x v="6"/>
      <x v="2"/>
      <x v="3"/>
    </i>
    <i r="3">
      <x v="5"/>
    </i>
    <i r="3">
      <x v="10"/>
    </i>
    <i r="3">
      <x v="14"/>
    </i>
    <i r="3">
      <x v="20"/>
    </i>
    <i r="3">
      <x v="27"/>
    </i>
    <i r="3">
      <x v="31"/>
    </i>
    <i>
      <x v="34"/>
      <x v="2"/>
      <x v="3"/>
      <x v="2"/>
    </i>
    <i r="3">
      <x v="4"/>
    </i>
    <i r="3">
      <x v="9"/>
    </i>
    <i r="3">
      <x v="12"/>
    </i>
    <i r="3">
      <x v="14"/>
    </i>
    <i r="3">
      <x v="17"/>
    </i>
    <i r="3">
      <x v="25"/>
    </i>
    <i r="3">
      <x v="28"/>
    </i>
    <i r="3">
      <x v="32"/>
    </i>
    <i>
      <x v="35"/>
      <x/>
      <x/>
      <x/>
    </i>
    <i r="3">
      <x v="4"/>
    </i>
    <i r="3">
      <x v="11"/>
    </i>
    <i r="3">
      <x v="16"/>
    </i>
    <i r="3">
      <x v="19"/>
    </i>
    <i r="3">
      <x v="23"/>
    </i>
    <i r="3">
      <x v="26"/>
    </i>
    <i r="3">
      <x v="29"/>
    </i>
    <i r="3">
      <x v="32"/>
    </i>
    <i>
      <x v="36"/>
      <x v="4"/>
      <x v="1"/>
      <x/>
    </i>
    <i r="3">
      <x v="6"/>
    </i>
    <i r="3">
      <x v="8"/>
    </i>
    <i r="3">
      <x v="13"/>
    </i>
    <i r="3">
      <x v="20"/>
    </i>
    <i r="3">
      <x v="22"/>
    </i>
    <i r="3">
      <x v="26"/>
    </i>
    <i>
      <x v="37"/>
      <x/>
      <x v="1"/>
      <x v="19"/>
    </i>
    <i r="3">
      <x v="29"/>
    </i>
    <i r="3">
      <x v="32"/>
    </i>
    <i>
      <x v="38"/>
      <x v="1"/>
      <x v="1"/>
      <x v="1"/>
    </i>
    <i r="3">
      <x v="5"/>
    </i>
    <i r="3">
      <x v="8"/>
    </i>
    <i r="3">
      <x v="12"/>
    </i>
    <i r="3">
      <x v="18"/>
    </i>
    <i r="3">
      <x v="21"/>
    </i>
    <i>
      <x v="39"/>
      <x v="1"/>
      <x/>
      <x v="5"/>
    </i>
    <i r="3">
      <x v="8"/>
    </i>
    <i r="3">
      <x v="12"/>
    </i>
    <i r="3">
      <x v="18"/>
    </i>
    <i r="3">
      <x v="21"/>
    </i>
    <i r="3">
      <x v="25"/>
    </i>
    <i r="3">
      <x v="29"/>
    </i>
    <i r="3">
      <x v="31"/>
    </i>
    <i>
      <x v="40"/>
      <x/>
      <x v="2"/>
      <x/>
    </i>
    <i r="3">
      <x v="4"/>
    </i>
    <i r="3">
      <x v="11"/>
    </i>
    <i r="3">
      <x v="23"/>
    </i>
    <i r="3">
      <x v="26"/>
    </i>
    <i r="3">
      <x v="29"/>
    </i>
    <i r="3">
      <x v="32"/>
    </i>
    <i>
      <x v="41"/>
      <x v="4"/>
      <x/>
      <x/>
    </i>
    <i r="3">
      <x v="8"/>
    </i>
    <i r="3">
      <x v="13"/>
    </i>
    <i r="3">
      <x v="20"/>
    </i>
    <i r="3">
      <x v="22"/>
    </i>
    <i r="3">
      <x v="26"/>
    </i>
    <i r="3">
      <x v="30"/>
    </i>
    <i>
      <x v="42"/>
      <x v="1"/>
      <x v="2"/>
      <x v="18"/>
    </i>
    <i>
      <x v="43"/>
      <x v="6"/>
      <x v="3"/>
      <x v="16"/>
    </i>
    <i r="3">
      <x v="20"/>
    </i>
    <i>
      <x v="44"/>
      <x/>
      <x v="2"/>
      <x/>
    </i>
    <i r="3">
      <x v="4"/>
    </i>
    <i r="3">
      <x v="11"/>
    </i>
    <i r="3">
      <x v="16"/>
    </i>
    <i r="3">
      <x v="23"/>
    </i>
    <i r="3">
      <x v="26"/>
    </i>
    <i>
      <x v="45"/>
      <x v="6"/>
      <x v="2"/>
      <x v="27"/>
    </i>
    <i>
      <x v="46"/>
      <x v="4"/>
      <x v="3"/>
      <x/>
    </i>
    <i r="3">
      <x v="6"/>
    </i>
    <i r="3">
      <x v="8"/>
    </i>
    <i r="3">
      <x v="13"/>
    </i>
    <i r="3">
      <x v="20"/>
    </i>
    <i r="3">
      <x v="22"/>
    </i>
    <i r="3">
      <x v="26"/>
    </i>
    <i r="3">
      <x v="30"/>
    </i>
    <i>
      <x v="47"/>
      <x v="1"/>
      <x v="1"/>
      <x v="8"/>
    </i>
    <i r="3">
      <x v="12"/>
    </i>
    <i r="3">
      <x v="18"/>
    </i>
    <i>
      <x v="48"/>
      <x v="4"/>
      <x v="2"/>
      <x/>
    </i>
    <i r="3">
      <x v="6"/>
    </i>
    <i r="3">
      <x v="8"/>
    </i>
    <i r="3">
      <x v="13"/>
    </i>
    <i r="3">
      <x v="20"/>
    </i>
    <i r="3">
      <x v="22"/>
    </i>
    <i r="3">
      <x v="26"/>
    </i>
    <i r="3">
      <x v="30"/>
    </i>
    <i>
      <x v="49"/>
      <x v="6"/>
      <x v="2"/>
      <x v="3"/>
    </i>
    <i r="3">
      <x v="5"/>
    </i>
    <i r="3">
      <x v="10"/>
    </i>
    <i r="3">
      <x v="14"/>
    </i>
    <i r="3">
      <x v="16"/>
    </i>
    <i r="3">
      <x v="20"/>
    </i>
    <i r="3">
      <x v="27"/>
    </i>
    <i r="3">
      <x v="31"/>
    </i>
    <i>
      <x v="50"/>
      <x v="6"/>
      <x/>
      <x v="20"/>
    </i>
    <i r="3">
      <x v="27"/>
    </i>
    <i r="3">
      <x v="31"/>
    </i>
    <i>
      <x v="51"/>
      <x v="6"/>
      <x v="3"/>
      <x v="3"/>
    </i>
    <i r="3">
      <x v="5"/>
    </i>
    <i r="3">
      <x v="10"/>
    </i>
    <i r="3">
      <x v="14"/>
    </i>
    <i r="3">
      <x v="16"/>
    </i>
    <i r="3">
      <x v="20"/>
    </i>
    <i r="3">
      <x v="27"/>
    </i>
    <i r="3">
      <x v="31"/>
    </i>
    <i>
      <x v="52"/>
      <x v="4"/>
      <x/>
      <x v="26"/>
    </i>
    <i r="3">
      <x v="30"/>
    </i>
    <i>
      <x v="53"/>
      <x v="7"/>
      <x v="1"/>
      <x v="3"/>
    </i>
    <i r="3">
      <x v="6"/>
    </i>
    <i r="3">
      <x v="9"/>
    </i>
    <i r="3">
      <x v="15"/>
    </i>
    <i r="3">
      <x v="19"/>
    </i>
    <i r="3">
      <x v="22"/>
    </i>
    <i r="3">
      <x v="24"/>
    </i>
    <i r="3">
      <x v="27"/>
    </i>
    <i>
      <x v="54"/>
      <x/>
      <x/>
      <x v="16"/>
    </i>
    <i r="3">
      <x v="19"/>
    </i>
    <i r="3">
      <x v="29"/>
    </i>
    <i r="3">
      <x v="32"/>
    </i>
    <i>
      <x v="55"/>
      <x v="3"/>
      <x v="1"/>
      <x v="1"/>
    </i>
    <i r="3">
      <x v="7"/>
    </i>
    <i r="3">
      <x v="11"/>
    </i>
    <i r="3">
      <x v="15"/>
    </i>
    <i r="3">
      <x v="17"/>
    </i>
    <i r="3">
      <x v="21"/>
    </i>
    <i r="3">
      <x v="24"/>
    </i>
    <i>
      <x v="56"/>
      <x/>
      <x/>
      <x/>
    </i>
    <i>
      <x v="57"/>
      <x v="4"/>
      <x/>
      <x/>
    </i>
    <i r="3">
      <x v="6"/>
    </i>
    <i r="3">
      <x v="8"/>
    </i>
    <i r="3">
      <x v="13"/>
    </i>
    <i r="3">
      <x v="20"/>
    </i>
    <i r="3">
      <x v="22"/>
    </i>
    <i r="3">
      <x v="30"/>
    </i>
    <i>
      <x v="58"/>
      <x/>
      <x v="2"/>
      <x v="29"/>
    </i>
    <i r="3">
      <x v="32"/>
    </i>
    <i>
      <x v="59"/>
      <x v="6"/>
      <x/>
      <x v="3"/>
    </i>
    <i r="3">
      <x v="5"/>
    </i>
    <i r="3">
      <x v="10"/>
    </i>
    <i r="3">
      <x v="14"/>
    </i>
    <i r="3">
      <x v="16"/>
    </i>
    <i r="3">
      <x v="20"/>
    </i>
    <i r="3">
      <x v="27"/>
    </i>
    <i r="3">
      <x v="31"/>
    </i>
    <i>
      <x v="60"/>
      <x v="4"/>
      <x/>
      <x/>
    </i>
    <i r="3">
      <x v="6"/>
    </i>
    <i r="3">
      <x v="8"/>
    </i>
    <i r="3">
      <x v="13"/>
    </i>
    <i r="3">
      <x v="20"/>
    </i>
    <i r="3">
      <x v="22"/>
    </i>
    <i r="3">
      <x v="26"/>
    </i>
    <i r="3">
      <x v="30"/>
    </i>
    <i>
      <x v="61"/>
      <x v="2"/>
      <x v="2"/>
      <x v="2"/>
    </i>
    <i r="3">
      <x v="4"/>
    </i>
    <i r="3">
      <x v="9"/>
    </i>
    <i r="3">
      <x v="12"/>
    </i>
    <i r="3">
      <x v="14"/>
    </i>
    <i r="3">
      <x v="17"/>
    </i>
    <i r="3">
      <x v="25"/>
    </i>
    <i r="3">
      <x v="28"/>
    </i>
    <i r="3">
      <x v="32"/>
    </i>
    <i>
      <x v="62"/>
      <x v="5"/>
      <x v="2"/>
      <x v="2"/>
    </i>
    <i r="3">
      <x v="7"/>
    </i>
    <i r="3">
      <x v="10"/>
    </i>
    <i>
      <x v="63"/>
      <x v="1"/>
      <x v="2"/>
      <x v="21"/>
    </i>
    <i r="3">
      <x v="25"/>
    </i>
    <i r="3">
      <x v="29"/>
    </i>
    <i r="3">
      <x v="31"/>
    </i>
    <i>
      <x v="64"/>
      <x v="3"/>
      <x v="3"/>
      <x v="1"/>
    </i>
    <i r="3">
      <x v="7"/>
    </i>
    <i r="3">
      <x v="11"/>
    </i>
    <i r="3">
      <x v="15"/>
    </i>
    <i r="3">
      <x v="17"/>
    </i>
    <i r="3">
      <x v="21"/>
    </i>
    <i r="3">
      <x v="24"/>
    </i>
    <i>
      <x v="65"/>
      <x/>
      <x v="2"/>
      <x v="29"/>
    </i>
    <i r="3">
      <x v="32"/>
    </i>
    <i>
      <x v="66"/>
      <x v="6"/>
      <x/>
      <x v="27"/>
    </i>
    <i>
      <x v="67"/>
      <x v="5"/>
      <x v="1"/>
      <x v="18"/>
    </i>
    <i r="3">
      <x v="28"/>
    </i>
    <i r="3">
      <x v="30"/>
    </i>
    <i>
      <x v="68"/>
      <x v="5"/>
      <x/>
      <x v="2"/>
    </i>
    <i r="3">
      <x v="7"/>
    </i>
    <i r="3">
      <x v="10"/>
    </i>
    <i r="3">
      <x v="13"/>
    </i>
    <i r="3">
      <x v="18"/>
    </i>
    <i r="3">
      <x v="23"/>
    </i>
    <i r="3">
      <x v="28"/>
    </i>
    <i r="3">
      <x v="30"/>
    </i>
    <i>
      <x v="69"/>
      <x v="7"/>
      <x v="1"/>
      <x v="3"/>
    </i>
    <i r="3">
      <x v="6"/>
    </i>
    <i r="3">
      <x v="9"/>
    </i>
    <i r="3">
      <x v="15"/>
    </i>
    <i r="3">
      <x v="19"/>
    </i>
    <i r="3">
      <x v="22"/>
    </i>
    <i r="3">
      <x v="24"/>
    </i>
    <i r="3">
      <x v="27"/>
    </i>
    <i>
      <x v="70"/>
      <x v="3"/>
      <x v="1"/>
      <x v="24"/>
    </i>
    <i>
      <x v="71"/>
      <x v="3"/>
      <x/>
      <x v="1"/>
    </i>
    <i r="3">
      <x v="7"/>
    </i>
    <i>
      <x v="72"/>
      <x/>
      <x v="2"/>
      <x/>
    </i>
    <i>
      <x v="73"/>
      <x v="3"/>
      <x v="1"/>
      <x v="1"/>
    </i>
    <i r="3">
      <x v="7"/>
    </i>
    <i r="3">
      <x v="11"/>
    </i>
    <i r="3">
      <x v="15"/>
    </i>
    <i r="3">
      <x v="17"/>
    </i>
    <i r="3">
      <x v="21"/>
    </i>
    <i r="3">
      <x v="24"/>
    </i>
    <i>
      <x v="74"/>
      <x v="4"/>
      <x v="2"/>
      <x/>
    </i>
    <i r="3">
      <x v="6"/>
    </i>
    <i r="3">
      <x v="8"/>
    </i>
    <i r="3">
      <x v="13"/>
    </i>
    <i r="3">
      <x v="20"/>
    </i>
    <i r="3">
      <x v="22"/>
    </i>
    <i r="3">
      <x v="26"/>
    </i>
    <i r="3">
      <x v="30"/>
    </i>
    <i>
      <x v="75"/>
      <x v="2"/>
      <x v="2"/>
      <x v="2"/>
    </i>
    <i r="3">
      <x v="9"/>
    </i>
    <i r="3">
      <x v="25"/>
    </i>
    <i r="3">
      <x v="28"/>
    </i>
    <i r="3">
      <x v="32"/>
    </i>
    <i>
      <x v="76"/>
      <x v="4"/>
      <x v="2"/>
      <x/>
    </i>
    <i r="3">
      <x v="13"/>
    </i>
    <i r="3">
      <x v="20"/>
    </i>
    <i r="3">
      <x v="22"/>
    </i>
    <i r="3">
      <x v="26"/>
    </i>
    <i r="3">
      <x v="30"/>
    </i>
    <i>
      <x v="77"/>
      <x v="7"/>
      <x/>
      <x v="22"/>
    </i>
    <i r="3">
      <x v="24"/>
    </i>
    <i>
      <x v="78"/>
      <x v="1"/>
      <x v="2"/>
      <x v="1"/>
    </i>
    <i r="3">
      <x v="5"/>
    </i>
    <i r="3">
      <x v="8"/>
    </i>
    <i r="3">
      <x v="12"/>
    </i>
    <i>
      <x v="79"/>
      <x v="5"/>
      <x v="2"/>
      <x v="13"/>
    </i>
    <i r="3">
      <x v="18"/>
    </i>
    <i r="3">
      <x v="23"/>
    </i>
    <i r="3">
      <x v="28"/>
    </i>
    <i r="3">
      <x v="30"/>
    </i>
    <i>
      <x v="80"/>
      <x v="3"/>
      <x v="2"/>
      <x v="1"/>
    </i>
    <i r="3">
      <x v="7"/>
    </i>
    <i r="3">
      <x v="11"/>
    </i>
    <i r="3">
      <x v="15"/>
    </i>
    <i>
      <x v="81"/>
      <x/>
      <x v="3"/>
      <x/>
    </i>
    <i r="3">
      <x v="4"/>
    </i>
    <i r="3">
      <x v="11"/>
    </i>
    <i r="3">
      <x v="16"/>
    </i>
    <i r="3">
      <x v="19"/>
    </i>
    <i r="3">
      <x v="23"/>
    </i>
    <i r="3">
      <x v="26"/>
    </i>
    <i r="3">
      <x v="29"/>
    </i>
    <i r="3">
      <x v="32"/>
    </i>
    <i>
      <x v="82"/>
      <x v="3"/>
      <x v="2"/>
      <x v="1"/>
    </i>
    <i r="3">
      <x v="7"/>
    </i>
    <i r="3">
      <x v="11"/>
    </i>
    <i r="3">
      <x v="15"/>
    </i>
    <i r="3">
      <x v="17"/>
    </i>
    <i r="3">
      <x v="21"/>
    </i>
    <i r="3">
      <x v="24"/>
    </i>
    <i>
      <x v="83"/>
      <x/>
      <x v="1"/>
      <x v="11"/>
    </i>
    <i>
      <x v="84"/>
      <x v="5"/>
      <x v="2"/>
      <x v="28"/>
    </i>
    <i>
      <x v="85"/>
      <x v="4"/>
      <x v="2"/>
      <x/>
    </i>
    <i r="3">
      <x v="6"/>
    </i>
    <i r="3">
      <x v="8"/>
    </i>
    <i r="3">
      <x v="13"/>
    </i>
    <i r="3">
      <x v="20"/>
    </i>
    <i r="3">
      <x v="22"/>
    </i>
    <i>
      <x v="86"/>
      <x v="2"/>
      <x/>
      <x v="2"/>
    </i>
    <i r="3">
      <x v="4"/>
    </i>
    <i r="3">
      <x v="9"/>
    </i>
    <i r="3">
      <x v="12"/>
    </i>
    <i r="3">
      <x v="14"/>
    </i>
    <i r="3">
      <x v="17"/>
    </i>
    <i r="3">
      <x v="25"/>
    </i>
    <i r="3">
      <x v="28"/>
    </i>
    <i>
      <x v="87"/>
      <x v="5"/>
      <x/>
      <x v="10"/>
    </i>
    <i r="3">
      <x v="23"/>
    </i>
    <i>
      <x v="88"/>
      <x v="2"/>
      <x v="2"/>
      <x v="2"/>
    </i>
    <i r="3">
      <x v="4"/>
    </i>
    <i r="3">
      <x v="9"/>
    </i>
    <i r="3">
      <x v="12"/>
    </i>
    <i r="3">
      <x v="14"/>
    </i>
    <i r="3">
      <x v="17"/>
    </i>
    <i r="3">
      <x v="25"/>
    </i>
    <i r="3">
      <x v="28"/>
    </i>
    <i r="3">
      <x v="32"/>
    </i>
    <i>
      <x v="89"/>
      <x v="4"/>
      <x v="2"/>
      <x v="6"/>
    </i>
    <i>
      <x v="90"/>
      <x v="1"/>
      <x v="1"/>
      <x v="21"/>
    </i>
    <i r="3">
      <x v="25"/>
    </i>
    <i r="3">
      <x v="29"/>
    </i>
    <i r="3">
      <x v="31"/>
    </i>
    <i>
      <x v="91"/>
      <x v="5"/>
      <x v="3"/>
      <x v="2"/>
    </i>
    <i r="3">
      <x v="7"/>
    </i>
    <i r="3">
      <x v="10"/>
    </i>
    <i r="3">
      <x v="13"/>
    </i>
    <i r="3">
      <x v="18"/>
    </i>
    <i r="3">
      <x v="23"/>
    </i>
    <i r="3">
      <x v="28"/>
    </i>
    <i r="3">
      <x v="30"/>
    </i>
    <i>
      <x v="92"/>
      <x v="1"/>
      <x/>
      <x v="1"/>
    </i>
    <i r="3">
      <x v="5"/>
    </i>
    <i r="3">
      <x v="8"/>
    </i>
    <i r="3">
      <x v="12"/>
    </i>
    <i r="3">
      <x v="18"/>
    </i>
    <i r="3">
      <x v="21"/>
    </i>
    <i r="3">
      <x v="25"/>
    </i>
    <i r="3">
      <x v="29"/>
    </i>
    <i>
      <x v="93"/>
      <x v="6"/>
      <x v="1"/>
      <x v="3"/>
    </i>
    <i r="3">
      <x v="5"/>
    </i>
    <i r="3">
      <x v="10"/>
    </i>
    <i r="3">
      <x v="14"/>
    </i>
    <i r="3">
      <x v="16"/>
    </i>
    <i r="3">
      <x v="20"/>
    </i>
    <i r="3">
      <x v="27"/>
    </i>
    <i r="3">
      <x v="31"/>
    </i>
    <i>
      <x v="94"/>
      <x v="7"/>
      <x v="2"/>
      <x v="3"/>
    </i>
    <i r="3">
      <x v="6"/>
    </i>
    <i r="3">
      <x v="9"/>
    </i>
    <i r="3">
      <x v="15"/>
    </i>
    <i r="3">
      <x v="19"/>
    </i>
    <i r="3">
      <x v="22"/>
    </i>
    <i r="3">
      <x v="24"/>
    </i>
    <i r="3">
      <x v="27"/>
    </i>
    <i>
      <x v="95"/>
      <x v="3"/>
      <x v="2"/>
      <x v="1"/>
    </i>
    <i r="3">
      <x v="7"/>
    </i>
    <i r="3">
      <x v="11"/>
    </i>
    <i r="3">
      <x v="15"/>
    </i>
    <i r="3">
      <x v="17"/>
    </i>
    <i r="3">
      <x v="21"/>
    </i>
    <i r="3">
      <x v="24"/>
    </i>
    <i>
      <x v="96"/>
      <x/>
      <x/>
      <x/>
    </i>
    <i r="3">
      <x v="4"/>
    </i>
    <i r="3">
      <x v="11"/>
    </i>
    <i r="3">
      <x v="16"/>
    </i>
    <i r="3">
      <x v="19"/>
    </i>
    <i r="3">
      <x v="23"/>
    </i>
    <i r="3">
      <x v="26"/>
    </i>
    <i r="3">
      <x v="29"/>
    </i>
    <i r="3">
      <x v="32"/>
    </i>
    <i>
      <x v="97"/>
      <x v="7"/>
      <x v="1"/>
      <x v="19"/>
    </i>
    <i>
      <x v="98"/>
      <x v="2"/>
      <x v="1"/>
      <x v="2"/>
    </i>
    <i r="3">
      <x v="4"/>
    </i>
    <i r="3">
      <x v="32"/>
    </i>
    <i>
      <x v="99"/>
      <x v="1"/>
      <x v="3"/>
      <x v="1"/>
    </i>
    <i r="3">
      <x v="5"/>
    </i>
    <i r="3">
      <x v="8"/>
    </i>
    <i r="3">
      <x v="12"/>
    </i>
    <i r="3">
      <x v="18"/>
    </i>
    <i r="3">
      <x v="21"/>
    </i>
    <i r="3">
      <x v="25"/>
    </i>
    <i r="3">
      <x v="29"/>
    </i>
    <i r="3">
      <x v="31"/>
    </i>
    <i>
      <x v="100"/>
      <x v="2"/>
      <x v="3"/>
      <x v="2"/>
    </i>
    <i r="3">
      <x v="4"/>
    </i>
    <i r="3">
      <x v="9"/>
    </i>
    <i r="3">
      <x v="12"/>
    </i>
    <i r="3">
      <x v="14"/>
    </i>
    <i r="3">
      <x v="17"/>
    </i>
    <i r="3">
      <x v="25"/>
    </i>
    <i r="3">
      <x v="28"/>
    </i>
    <i r="3">
      <x v="32"/>
    </i>
    <i>
      <x v="101"/>
      <x v="4"/>
      <x v="1"/>
      <x/>
    </i>
    <i r="3">
      <x v="6"/>
    </i>
    <i r="3">
      <x v="8"/>
    </i>
    <i r="3">
      <x v="13"/>
    </i>
    <i r="3">
      <x v="20"/>
    </i>
    <i r="3">
      <x v="22"/>
    </i>
    <i r="3">
      <x v="26"/>
    </i>
    <i r="3">
      <x v="30"/>
    </i>
    <i>
      <x v="102"/>
      <x/>
      <x v="3"/>
      <x v="4"/>
    </i>
    <i r="3">
      <x v="11"/>
    </i>
    <i r="3">
      <x v="16"/>
    </i>
    <i r="3">
      <x v="19"/>
    </i>
    <i r="3">
      <x v="23"/>
    </i>
    <i r="3">
      <x v="26"/>
    </i>
    <i>
      <x v="103"/>
      <x v="7"/>
      <x v="2"/>
      <x v="6"/>
    </i>
    <i r="3">
      <x v="22"/>
    </i>
    <i r="3">
      <x v="24"/>
    </i>
    <i r="3">
      <x v="27"/>
    </i>
    <i>
      <x v="104"/>
      <x v="6"/>
      <x v="3"/>
      <x v="3"/>
    </i>
    <i r="3">
      <x v="5"/>
    </i>
    <i r="3">
      <x v="10"/>
    </i>
    <i r="3">
      <x v="14"/>
    </i>
    <i r="3">
      <x v="16"/>
    </i>
    <i r="3">
      <x v="20"/>
    </i>
    <i r="3">
      <x v="27"/>
    </i>
    <i r="3">
      <x v="31"/>
    </i>
    <i>
      <x v="105"/>
      <x v="5"/>
      <x v="1"/>
      <x v="2"/>
    </i>
    <i r="3">
      <x v="7"/>
    </i>
    <i r="3">
      <x v="13"/>
    </i>
    <i>
      <x v="106"/>
      <x v="1"/>
      <x v="2"/>
      <x v="5"/>
    </i>
    <i r="3">
      <x v="8"/>
    </i>
    <i r="3">
      <x v="12"/>
    </i>
    <i r="3">
      <x v="18"/>
    </i>
    <i r="3">
      <x v="31"/>
    </i>
    <i>
      <x v="107"/>
      <x v="7"/>
      <x/>
      <x v="3"/>
    </i>
    <i r="3">
      <x v="6"/>
    </i>
    <i r="3">
      <x v="9"/>
    </i>
    <i r="3">
      <x v="15"/>
    </i>
    <i r="3">
      <x v="19"/>
    </i>
    <i r="3">
      <x v="22"/>
    </i>
    <i r="3">
      <x v="24"/>
    </i>
    <i r="3">
      <x v="27"/>
    </i>
    <i>
      <x v="108"/>
      <x/>
      <x/>
      <x/>
    </i>
    <i r="3">
      <x v="4"/>
    </i>
    <i r="3">
      <x v="11"/>
    </i>
    <i r="3">
      <x v="16"/>
    </i>
    <i r="3">
      <x v="19"/>
    </i>
    <i r="3">
      <x v="23"/>
    </i>
    <i r="3">
      <x v="26"/>
    </i>
    <i r="3">
      <x v="29"/>
    </i>
    <i r="3">
      <x v="32"/>
    </i>
    <i>
      <x v="109"/>
      <x/>
      <x v="2"/>
      <x v="4"/>
    </i>
    <i r="3">
      <x v="11"/>
    </i>
    <i r="3">
      <x v="16"/>
    </i>
    <i r="3">
      <x v="19"/>
    </i>
    <i r="3">
      <x v="23"/>
    </i>
    <i r="3">
      <x v="26"/>
    </i>
    <i>
      <x v="110"/>
      <x v="7"/>
      <x v="1"/>
      <x v="3"/>
    </i>
    <i r="3">
      <x v="6"/>
    </i>
    <i r="3">
      <x v="9"/>
    </i>
    <i r="3">
      <x v="15"/>
    </i>
    <i r="3">
      <x v="22"/>
    </i>
    <i r="3">
      <x v="24"/>
    </i>
    <i r="3">
      <x v="27"/>
    </i>
    <i>
      <x v="111"/>
      <x v="2"/>
      <x/>
      <x v="9"/>
    </i>
    <i r="3">
      <x v="12"/>
    </i>
    <i r="3">
      <x v="14"/>
    </i>
    <i r="3">
      <x v="17"/>
    </i>
    <i r="3">
      <x v="25"/>
    </i>
    <i r="3">
      <x v="28"/>
    </i>
    <i r="3">
      <x v="32"/>
    </i>
    <i>
      <x v="112"/>
      <x v="6"/>
      <x/>
      <x v="3"/>
    </i>
    <i r="3">
      <x v="5"/>
    </i>
    <i r="3">
      <x v="10"/>
    </i>
    <i r="3">
      <x v="14"/>
    </i>
    <i r="3">
      <x v="16"/>
    </i>
    <i r="3">
      <x v="20"/>
    </i>
    <i r="3">
      <x v="31"/>
    </i>
    <i>
      <x v="113"/>
      <x v="1"/>
      <x v="1"/>
      <x v="1"/>
    </i>
    <i r="3">
      <x v="5"/>
    </i>
    <i r="3">
      <x v="8"/>
    </i>
    <i r="3">
      <x v="12"/>
    </i>
    <i r="3">
      <x v="18"/>
    </i>
    <i r="3">
      <x v="21"/>
    </i>
    <i r="3">
      <x v="25"/>
    </i>
    <i r="3">
      <x v="29"/>
    </i>
    <i r="3">
      <x v="31"/>
    </i>
    <i>
      <x v="114"/>
      <x v="2"/>
      <x v="1"/>
      <x v="9"/>
    </i>
    <i r="3">
      <x v="12"/>
    </i>
    <i r="3">
      <x v="14"/>
    </i>
    <i r="3">
      <x v="17"/>
    </i>
    <i r="3">
      <x v="25"/>
    </i>
    <i r="3">
      <x v="28"/>
    </i>
    <i r="3">
      <x v="32"/>
    </i>
    <i>
      <x v="115"/>
      <x v="7"/>
      <x v="2"/>
      <x v="3"/>
    </i>
    <i r="3">
      <x v="6"/>
    </i>
    <i r="3">
      <x v="9"/>
    </i>
    <i r="3">
      <x v="15"/>
    </i>
    <i r="3">
      <x v="19"/>
    </i>
    <i r="3">
      <x v="22"/>
    </i>
    <i r="3">
      <x v="24"/>
    </i>
    <i r="3">
      <x v="27"/>
    </i>
    <i>
      <x v="116"/>
      <x v="6"/>
      <x/>
      <x v="16"/>
    </i>
    <i>
      <x v="117"/>
      <x v="2"/>
      <x/>
      <x v="2"/>
    </i>
    <i r="3">
      <x v="4"/>
    </i>
    <i r="3">
      <x v="9"/>
    </i>
    <i r="3">
      <x v="12"/>
    </i>
    <i r="3">
      <x v="14"/>
    </i>
    <i r="3">
      <x v="17"/>
    </i>
    <i r="3">
      <x v="25"/>
    </i>
    <i r="3">
      <x v="28"/>
    </i>
    <i r="3">
      <x v="32"/>
    </i>
    <i>
      <x v="118"/>
      <x/>
      <x v="1"/>
      <x/>
    </i>
    <i r="3">
      <x v="4"/>
    </i>
    <i r="3">
      <x v="16"/>
    </i>
    <i r="3">
      <x v="19"/>
    </i>
    <i r="3">
      <x v="23"/>
    </i>
    <i r="3">
      <x v="26"/>
    </i>
    <i r="3">
      <x v="29"/>
    </i>
    <i r="3">
      <x v="32"/>
    </i>
    <i>
      <x v="119"/>
      <x v="4"/>
      <x v="1"/>
      <x/>
    </i>
    <i r="3">
      <x v="6"/>
    </i>
    <i r="3">
      <x v="8"/>
    </i>
    <i r="3">
      <x v="13"/>
    </i>
    <i r="3">
      <x v="20"/>
    </i>
    <i r="3">
      <x v="22"/>
    </i>
    <i r="3">
      <x v="26"/>
    </i>
    <i r="3">
      <x v="30"/>
    </i>
    <i>
      <x v="120"/>
      <x v="5"/>
      <x v="2"/>
      <x v="28"/>
    </i>
    <i r="3">
      <x v="30"/>
    </i>
    <i>
      <x v="121"/>
      <x v="2"/>
      <x v="2"/>
      <x v="4"/>
    </i>
    <i r="3">
      <x v="12"/>
    </i>
    <i r="3">
      <x v="14"/>
    </i>
    <i r="3">
      <x v="17"/>
    </i>
    <i>
      <x v="122"/>
      <x v="1"/>
      <x v="2"/>
      <x v="1"/>
    </i>
    <i r="3">
      <x v="5"/>
    </i>
    <i r="3">
      <x v="8"/>
    </i>
    <i r="3">
      <x v="12"/>
    </i>
    <i r="3">
      <x v="18"/>
    </i>
    <i r="3">
      <x v="21"/>
    </i>
    <i r="3">
      <x v="25"/>
    </i>
    <i r="3">
      <x v="29"/>
    </i>
    <i r="3">
      <x v="31"/>
    </i>
    <i>
      <x v="123"/>
      <x v="5"/>
      <x v="2"/>
      <x v="2"/>
    </i>
    <i r="3">
      <x v="7"/>
    </i>
    <i r="3">
      <x v="10"/>
    </i>
    <i r="3">
      <x v="13"/>
    </i>
    <i r="3">
      <x v="18"/>
    </i>
    <i r="3">
      <x v="23"/>
    </i>
    <i r="3">
      <x v="28"/>
    </i>
    <i r="3">
      <x v="30"/>
    </i>
    <i>
      <x v="124"/>
      <x v="1"/>
      <x/>
      <x v="1"/>
    </i>
    <i r="3">
      <x v="5"/>
    </i>
    <i r="3">
      <x v="8"/>
    </i>
    <i r="3">
      <x v="12"/>
    </i>
    <i r="3">
      <x v="18"/>
    </i>
    <i r="3">
      <x v="25"/>
    </i>
    <i r="3">
      <x v="29"/>
    </i>
    <i r="3">
      <x v="31"/>
    </i>
    <i>
      <x v="125"/>
      <x v="2"/>
      <x v="2"/>
      <x v="2"/>
    </i>
    <i r="3">
      <x v="4"/>
    </i>
    <i>
      <x v="126"/>
      <x v="5"/>
      <x v="1"/>
      <x v="2"/>
    </i>
    <i r="3">
      <x v="7"/>
    </i>
    <i r="3">
      <x v="10"/>
    </i>
    <i r="3">
      <x v="13"/>
    </i>
    <i r="3">
      <x v="18"/>
    </i>
    <i r="3">
      <x v="23"/>
    </i>
    <i r="3">
      <x v="28"/>
    </i>
    <i r="3">
      <x v="30"/>
    </i>
    <i>
      <x v="127"/>
      <x v="5"/>
      <x/>
      <x v="2"/>
    </i>
    <i r="3">
      <x v="7"/>
    </i>
    <i r="3">
      <x v="10"/>
    </i>
    <i r="3">
      <x v="13"/>
    </i>
    <i r="3">
      <x v="18"/>
    </i>
    <i r="3">
      <x v="23"/>
    </i>
    <i r="3">
      <x v="30"/>
    </i>
    <i>
      <x v="128"/>
      <x v="7"/>
      <x v="3"/>
      <x v="3"/>
    </i>
    <i r="3">
      <x v="6"/>
    </i>
    <i r="3">
      <x v="9"/>
    </i>
    <i r="3">
      <x v="15"/>
    </i>
    <i r="3">
      <x v="19"/>
    </i>
    <i r="3">
      <x v="22"/>
    </i>
    <i r="3">
      <x v="24"/>
    </i>
    <i r="3">
      <x v="27"/>
    </i>
    <i>
      <x v="129"/>
      <x v="7"/>
      <x/>
      <x v="3"/>
    </i>
    <i r="3">
      <x v="6"/>
    </i>
    <i r="3">
      <x v="9"/>
    </i>
    <i r="3">
      <x v="15"/>
    </i>
    <i r="3">
      <x v="19"/>
    </i>
    <i r="3">
      <x v="22"/>
    </i>
    <i r="3">
      <x v="24"/>
    </i>
    <i r="3">
      <x v="27"/>
    </i>
    <i>
      <x v="130"/>
      <x v="3"/>
      <x/>
      <x v="1"/>
    </i>
    <i r="3">
      <x v="7"/>
    </i>
    <i r="3">
      <x v="11"/>
    </i>
    <i r="3">
      <x v="15"/>
    </i>
    <i r="3">
      <x v="17"/>
    </i>
    <i r="3">
      <x v="21"/>
    </i>
    <i>
      <x v="131"/>
      <x v="5"/>
      <x v="2"/>
      <x v="2"/>
    </i>
    <i r="3">
      <x v="7"/>
    </i>
    <i r="3">
      <x v="10"/>
    </i>
    <i r="3">
      <x v="13"/>
    </i>
    <i r="3">
      <x v="18"/>
    </i>
    <i r="3">
      <x v="23"/>
    </i>
    <i r="3">
      <x v="28"/>
    </i>
    <i r="3">
      <x v="30"/>
    </i>
    <i>
      <x v="132"/>
      <x v="8"/>
      <x v="4"/>
      <x v="33"/>
    </i>
    <i t="countA">
      <x v="1048832"/>
      <x v="1048832"/>
      <x v="1048832"/>
      <x/>
    </i>
    <i t="countA" r="3">
      <x v="1"/>
    </i>
    <i t="countA" r="3">
      <x v="2"/>
    </i>
    <i t="countA" r="3">
      <x v="3"/>
    </i>
    <i t="countA" r="3">
      <x v="4"/>
    </i>
    <i t="countA" r="3">
      <x v="5"/>
    </i>
    <i t="countA" r="3">
      <x v="6"/>
    </i>
    <i t="countA" r="3">
      <x v="7"/>
    </i>
    <i t="countA" r="3">
      <x v="8"/>
    </i>
    <i t="countA" r="3">
      <x v="9"/>
    </i>
    <i t="countA" r="3">
      <x v="10"/>
    </i>
    <i t="countA" r="3">
      <x v="11"/>
    </i>
    <i t="countA" r="3">
      <x v="12"/>
    </i>
    <i t="countA" r="3">
      <x v="13"/>
    </i>
    <i t="countA" r="3">
      <x v="14"/>
    </i>
    <i t="countA" r="3">
      <x v="15"/>
    </i>
    <i t="countA" r="3">
      <x v="16"/>
    </i>
    <i t="countA" r="3">
      <x v="17"/>
    </i>
    <i t="countA" r="3">
      <x v="18"/>
    </i>
    <i t="countA" r="3">
      <x v="19"/>
    </i>
    <i t="countA" r="3">
      <x v="20"/>
    </i>
    <i t="countA" r="3">
      <x v="21"/>
    </i>
    <i t="countA" r="3">
      <x v="22"/>
    </i>
    <i t="countA" r="3">
      <x v="23"/>
    </i>
    <i t="countA" r="3">
      <x v="24"/>
    </i>
    <i t="countA" r="3">
      <x v="25"/>
    </i>
    <i t="countA" r="3">
      <x v="26"/>
    </i>
    <i t="countA" r="3">
      <x v="27"/>
    </i>
    <i t="countA" r="3">
      <x v="28"/>
    </i>
    <i t="countA" r="3">
      <x v="29"/>
    </i>
    <i t="countA" r="3">
      <x v="30"/>
    </i>
    <i t="countA" r="3">
      <x v="31"/>
    </i>
    <i t="countA" r="3">
      <x v="32"/>
    </i>
    <i t="countA" r="3">
      <x v="3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Batting" fld="33" baseField="0" baseItem="7"/>
    <dataField name="Sum of Total Bowling" fld="34" baseField="6" baseItem="1"/>
    <dataField name="Sum of Total Fielding" fld="32" baseField="6" baseItem="1"/>
    <dataField name="Sum of Grand Total" fld="38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66"/>
  <sheetViews>
    <sheetView topLeftCell="A703" workbookViewId="0">
      <selection activeCell="H3" sqref="A3:H730"/>
    </sheetView>
  </sheetViews>
  <sheetFormatPr defaultRowHeight="12.75" x14ac:dyDescent="0.2"/>
  <cols>
    <col min="1" max="1" width="19.7109375" bestFit="1" customWidth="1"/>
    <col min="2" max="3" width="13.42578125" bestFit="1" customWidth="1"/>
    <col min="4" max="4" width="12" bestFit="1" customWidth="1"/>
    <col min="5" max="5" width="19.85546875" customWidth="1"/>
    <col min="6" max="7" width="20.85546875" customWidth="1"/>
    <col min="8" max="8" width="19" customWidth="1"/>
    <col min="9" max="139" width="20.85546875" bestFit="1" customWidth="1"/>
    <col min="140" max="140" width="25.140625" bestFit="1" customWidth="1"/>
    <col min="141" max="142" width="26.28515625" bestFit="1" customWidth="1"/>
    <col min="143" max="143" width="24.28515625" bestFit="1" customWidth="1"/>
  </cols>
  <sheetData>
    <row r="3" spans="1:8" x14ac:dyDescent="0.2">
      <c r="E3" s="10" t="s">
        <v>236</v>
      </c>
    </row>
    <row r="4" spans="1:8" x14ac:dyDescent="0.2">
      <c r="A4" s="10" t="s">
        <v>5</v>
      </c>
      <c r="B4" s="10" t="s">
        <v>4</v>
      </c>
      <c r="C4" s="10" t="s">
        <v>6</v>
      </c>
      <c r="D4" s="10" t="s">
        <v>0</v>
      </c>
      <c r="E4" t="s">
        <v>235</v>
      </c>
      <c r="F4" t="s">
        <v>237</v>
      </c>
      <c r="G4" t="s">
        <v>238</v>
      </c>
      <c r="H4" t="s">
        <v>239</v>
      </c>
    </row>
    <row r="5" spans="1:8" x14ac:dyDescent="0.2">
      <c r="A5" t="s">
        <v>165</v>
      </c>
      <c r="B5" t="s">
        <v>68</v>
      </c>
      <c r="C5" t="s">
        <v>43</v>
      </c>
      <c r="D5">
        <v>8</v>
      </c>
      <c r="E5" s="11">
        <v>-5</v>
      </c>
      <c r="F5" s="11">
        <v>0</v>
      </c>
      <c r="G5" s="11">
        <v>0</v>
      </c>
      <c r="H5" s="11">
        <v>-5</v>
      </c>
    </row>
    <row r="6" spans="1:8" x14ac:dyDescent="0.2">
      <c r="D6">
        <v>12</v>
      </c>
      <c r="E6" s="11">
        <v>-5</v>
      </c>
      <c r="F6" s="11">
        <v>0</v>
      </c>
      <c r="G6" s="11">
        <v>0</v>
      </c>
      <c r="H6" s="11">
        <v>-5</v>
      </c>
    </row>
    <row r="7" spans="1:8" x14ac:dyDescent="0.2">
      <c r="D7">
        <v>16</v>
      </c>
      <c r="E7" s="11">
        <v>31</v>
      </c>
      <c r="F7" s="11">
        <v>0</v>
      </c>
      <c r="G7" s="11">
        <v>10</v>
      </c>
      <c r="H7" s="11">
        <v>41</v>
      </c>
    </row>
    <row r="8" spans="1:8" x14ac:dyDescent="0.2">
      <c r="D8">
        <v>18</v>
      </c>
      <c r="E8" s="11">
        <v>0</v>
      </c>
      <c r="F8" s="11">
        <v>0</v>
      </c>
      <c r="G8" s="11">
        <v>0</v>
      </c>
      <c r="H8" s="11">
        <v>0</v>
      </c>
    </row>
    <row r="9" spans="1:8" x14ac:dyDescent="0.2">
      <c r="D9">
        <v>22</v>
      </c>
      <c r="E9" s="11">
        <v>2</v>
      </c>
      <c r="F9" s="11">
        <v>0</v>
      </c>
      <c r="G9" s="11">
        <v>20</v>
      </c>
      <c r="H9" s="11">
        <v>22</v>
      </c>
    </row>
    <row r="10" spans="1:8" x14ac:dyDescent="0.2">
      <c r="D10">
        <v>25</v>
      </c>
      <c r="E10" s="11">
        <v>10</v>
      </c>
      <c r="F10" s="11">
        <v>0</v>
      </c>
      <c r="G10" s="11">
        <v>0</v>
      </c>
      <c r="H10" s="11">
        <v>10</v>
      </c>
    </row>
    <row r="11" spans="1:8" x14ac:dyDescent="0.2">
      <c r="A11" t="s">
        <v>99</v>
      </c>
      <c r="B11" t="s">
        <v>96</v>
      </c>
      <c r="C11" t="s">
        <v>43</v>
      </c>
      <c r="D11">
        <v>3</v>
      </c>
      <c r="E11" s="11">
        <v>74</v>
      </c>
      <c r="F11" s="11">
        <v>0</v>
      </c>
      <c r="G11" s="11">
        <v>20</v>
      </c>
      <c r="H11" s="11">
        <v>94</v>
      </c>
    </row>
    <row r="12" spans="1:8" x14ac:dyDescent="0.2">
      <c r="D12">
        <v>8</v>
      </c>
      <c r="E12" s="11">
        <v>90</v>
      </c>
      <c r="F12" s="11">
        <v>0</v>
      </c>
      <c r="G12" s="11">
        <v>0</v>
      </c>
      <c r="H12" s="11">
        <v>90</v>
      </c>
    </row>
    <row r="13" spans="1:8" x14ac:dyDescent="0.2">
      <c r="D13">
        <v>11</v>
      </c>
      <c r="E13" s="11">
        <v>27</v>
      </c>
      <c r="F13" s="11">
        <v>0</v>
      </c>
      <c r="G13" s="11">
        <v>0</v>
      </c>
      <c r="H13" s="11">
        <v>27</v>
      </c>
    </row>
    <row r="14" spans="1:8" x14ac:dyDescent="0.2">
      <c r="D14">
        <v>14</v>
      </c>
      <c r="E14" s="11">
        <v>1</v>
      </c>
      <c r="F14" s="11">
        <v>0</v>
      </c>
      <c r="G14" s="11">
        <v>10</v>
      </c>
      <c r="H14" s="11">
        <v>11</v>
      </c>
    </row>
    <row r="15" spans="1:8" x14ac:dyDescent="0.2">
      <c r="D15">
        <v>19</v>
      </c>
      <c r="E15" s="11">
        <v>145</v>
      </c>
      <c r="F15" s="11">
        <v>0</v>
      </c>
      <c r="G15" s="11">
        <v>10</v>
      </c>
      <c r="H15" s="11">
        <v>155</v>
      </c>
    </row>
    <row r="16" spans="1:8" x14ac:dyDescent="0.2">
      <c r="D16">
        <v>24</v>
      </c>
      <c r="E16" s="11">
        <v>119</v>
      </c>
      <c r="F16" s="11">
        <v>0</v>
      </c>
      <c r="G16" s="11">
        <v>0</v>
      </c>
      <c r="H16" s="11">
        <v>119</v>
      </c>
    </row>
    <row r="17" spans="1:8" x14ac:dyDescent="0.2">
      <c r="A17" t="s">
        <v>141</v>
      </c>
      <c r="B17" t="s">
        <v>122</v>
      </c>
      <c r="C17" t="s">
        <v>43</v>
      </c>
      <c r="D17">
        <v>4</v>
      </c>
      <c r="E17" s="11">
        <v>18</v>
      </c>
      <c r="F17" s="11">
        <v>0</v>
      </c>
      <c r="G17" s="11">
        <v>0</v>
      </c>
      <c r="H17" s="11">
        <v>18</v>
      </c>
    </row>
    <row r="18" spans="1:8" x14ac:dyDescent="0.2">
      <c r="D18">
        <v>6</v>
      </c>
      <c r="E18" s="11">
        <v>60</v>
      </c>
      <c r="F18" s="11">
        <v>0</v>
      </c>
      <c r="G18" s="11">
        <v>0</v>
      </c>
      <c r="H18" s="11">
        <v>60</v>
      </c>
    </row>
    <row r="19" spans="1:8" x14ac:dyDescent="0.2">
      <c r="D19">
        <v>11</v>
      </c>
      <c r="E19" s="11">
        <v>58</v>
      </c>
      <c r="F19" s="11">
        <v>0</v>
      </c>
      <c r="G19" s="11">
        <v>0</v>
      </c>
      <c r="H19" s="11">
        <v>58</v>
      </c>
    </row>
    <row r="20" spans="1:8" x14ac:dyDescent="0.2">
      <c r="D20">
        <v>15</v>
      </c>
      <c r="E20" s="11">
        <v>58</v>
      </c>
      <c r="F20" s="11">
        <v>0</v>
      </c>
      <c r="G20" s="11">
        <v>0</v>
      </c>
      <c r="H20" s="11">
        <v>58</v>
      </c>
    </row>
    <row r="21" spans="1:8" x14ac:dyDescent="0.2">
      <c r="D21">
        <v>17</v>
      </c>
      <c r="E21" s="11">
        <v>23</v>
      </c>
      <c r="F21" s="11">
        <v>0</v>
      </c>
      <c r="G21" s="11">
        <v>0</v>
      </c>
      <c r="H21" s="11">
        <v>23</v>
      </c>
    </row>
    <row r="22" spans="1:8" x14ac:dyDescent="0.2">
      <c r="D22">
        <v>21</v>
      </c>
      <c r="E22" s="11">
        <v>4</v>
      </c>
      <c r="F22" s="11">
        <v>0</v>
      </c>
      <c r="G22" s="11">
        <v>10</v>
      </c>
      <c r="H22" s="11">
        <v>14</v>
      </c>
    </row>
    <row r="23" spans="1:8" x14ac:dyDescent="0.2">
      <c r="D23">
        <v>28</v>
      </c>
      <c r="E23" s="11">
        <v>92</v>
      </c>
      <c r="F23" s="11">
        <v>0</v>
      </c>
      <c r="G23" s="11">
        <v>10</v>
      </c>
      <c r="H23" s="11">
        <v>102</v>
      </c>
    </row>
    <row r="24" spans="1:8" x14ac:dyDescent="0.2">
      <c r="D24">
        <v>32</v>
      </c>
      <c r="E24" s="11">
        <v>0</v>
      </c>
      <c r="F24" s="11">
        <v>0</v>
      </c>
      <c r="G24" s="11">
        <v>0</v>
      </c>
      <c r="H24" s="11">
        <v>0</v>
      </c>
    </row>
    <row r="25" spans="1:8" x14ac:dyDescent="0.2">
      <c r="A25" t="s">
        <v>169</v>
      </c>
      <c r="B25" t="s">
        <v>39</v>
      </c>
      <c r="C25" t="s">
        <v>8</v>
      </c>
      <c r="D25">
        <v>9</v>
      </c>
      <c r="E25" s="11">
        <v>4</v>
      </c>
      <c r="F25" s="11">
        <v>-4</v>
      </c>
      <c r="G25" s="11">
        <v>0</v>
      </c>
      <c r="H25" s="11">
        <v>0</v>
      </c>
    </row>
    <row r="26" spans="1:8" x14ac:dyDescent="0.2">
      <c r="A26" t="s">
        <v>219</v>
      </c>
      <c r="B26" t="s">
        <v>121</v>
      </c>
      <c r="C26" t="s">
        <v>43</v>
      </c>
      <c r="D26">
        <v>28</v>
      </c>
      <c r="E26" s="11">
        <v>60</v>
      </c>
      <c r="F26" s="11">
        <v>0</v>
      </c>
      <c r="G26" s="11">
        <v>10</v>
      </c>
      <c r="H26" s="11">
        <v>70</v>
      </c>
    </row>
    <row r="27" spans="1:8" x14ac:dyDescent="0.2">
      <c r="A27" t="s">
        <v>42</v>
      </c>
      <c r="B27" t="s">
        <v>38</v>
      </c>
      <c r="C27" t="s">
        <v>43</v>
      </c>
      <c r="D27">
        <v>1</v>
      </c>
      <c r="E27" s="11">
        <v>27</v>
      </c>
      <c r="F27" s="11">
        <v>0</v>
      </c>
      <c r="G27" s="11">
        <v>10</v>
      </c>
      <c r="H27" s="11">
        <v>37</v>
      </c>
    </row>
    <row r="28" spans="1:8" x14ac:dyDescent="0.2">
      <c r="D28">
        <v>5</v>
      </c>
      <c r="E28" s="11">
        <v>63</v>
      </c>
      <c r="F28" s="11">
        <v>0</v>
      </c>
      <c r="G28" s="11">
        <v>0</v>
      </c>
      <c r="H28" s="11">
        <v>63</v>
      </c>
    </row>
    <row r="29" spans="1:8" x14ac:dyDescent="0.2">
      <c r="D29">
        <v>12</v>
      </c>
      <c r="E29" s="11">
        <v>66</v>
      </c>
      <c r="F29" s="11">
        <v>0</v>
      </c>
      <c r="G29" s="11">
        <v>0</v>
      </c>
      <c r="H29" s="11">
        <v>66</v>
      </c>
    </row>
    <row r="30" spans="1:8" x14ac:dyDescent="0.2">
      <c r="D30">
        <v>17</v>
      </c>
      <c r="E30" s="11">
        <v>22</v>
      </c>
      <c r="F30" s="11">
        <v>0</v>
      </c>
      <c r="G30" s="11">
        <v>0</v>
      </c>
      <c r="H30" s="11">
        <v>22</v>
      </c>
    </row>
    <row r="31" spans="1:8" x14ac:dyDescent="0.2">
      <c r="D31">
        <v>20</v>
      </c>
      <c r="E31" s="11">
        <v>132</v>
      </c>
      <c r="F31" s="11">
        <v>0</v>
      </c>
      <c r="G31" s="11">
        <v>0</v>
      </c>
      <c r="H31" s="11">
        <v>132</v>
      </c>
    </row>
    <row r="32" spans="1:8" x14ac:dyDescent="0.2">
      <c r="D32">
        <v>24</v>
      </c>
      <c r="E32" s="11">
        <v>138</v>
      </c>
      <c r="F32" s="11">
        <v>0</v>
      </c>
      <c r="G32" s="11">
        <v>0</v>
      </c>
      <c r="H32" s="11">
        <v>138</v>
      </c>
    </row>
    <row r="33" spans="1:8" x14ac:dyDescent="0.2">
      <c r="D33">
        <v>27</v>
      </c>
      <c r="E33" s="11">
        <v>69</v>
      </c>
      <c r="F33" s="11">
        <v>0</v>
      </c>
      <c r="G33" s="11">
        <v>0</v>
      </c>
      <c r="H33" s="11">
        <v>69</v>
      </c>
    </row>
    <row r="34" spans="1:8" x14ac:dyDescent="0.2">
      <c r="D34">
        <v>30</v>
      </c>
      <c r="E34" s="11">
        <v>63</v>
      </c>
      <c r="F34" s="11">
        <v>0</v>
      </c>
      <c r="G34" s="11">
        <v>0</v>
      </c>
      <c r="H34" s="11">
        <v>63</v>
      </c>
    </row>
    <row r="35" spans="1:8" x14ac:dyDescent="0.2">
      <c r="D35">
        <v>33</v>
      </c>
      <c r="E35" s="11">
        <v>26</v>
      </c>
      <c r="F35" s="11">
        <v>0</v>
      </c>
      <c r="G35" s="11">
        <v>0</v>
      </c>
      <c r="H35" s="11">
        <v>26</v>
      </c>
    </row>
    <row r="36" spans="1:8" x14ac:dyDescent="0.2">
      <c r="A36" t="s">
        <v>84</v>
      </c>
      <c r="B36" t="s">
        <v>69</v>
      </c>
      <c r="C36" t="s">
        <v>8</v>
      </c>
      <c r="D36">
        <v>2</v>
      </c>
      <c r="E36" s="11">
        <v>0</v>
      </c>
      <c r="F36" s="11">
        <v>-6</v>
      </c>
      <c r="G36" s="11">
        <v>0</v>
      </c>
      <c r="H36" s="11">
        <v>-6</v>
      </c>
    </row>
    <row r="37" spans="1:8" x14ac:dyDescent="0.2">
      <c r="D37">
        <v>22</v>
      </c>
      <c r="E37" s="11">
        <v>1</v>
      </c>
      <c r="F37" s="11">
        <v>12</v>
      </c>
      <c r="G37" s="11">
        <v>0</v>
      </c>
      <c r="H37" s="11">
        <v>13</v>
      </c>
    </row>
    <row r="38" spans="1:8" x14ac:dyDescent="0.2">
      <c r="D38">
        <v>26</v>
      </c>
      <c r="E38" s="11">
        <v>0</v>
      </c>
      <c r="F38" s="11">
        <v>90</v>
      </c>
      <c r="G38" s="11">
        <v>0</v>
      </c>
      <c r="H38" s="11">
        <v>90</v>
      </c>
    </row>
    <row r="39" spans="1:8" x14ac:dyDescent="0.2">
      <c r="D39">
        <v>30</v>
      </c>
      <c r="E39" s="11">
        <v>0</v>
      </c>
      <c r="F39" s="11">
        <v>34</v>
      </c>
      <c r="G39" s="11">
        <v>0</v>
      </c>
      <c r="H39" s="11">
        <v>34</v>
      </c>
    </row>
    <row r="40" spans="1:8" x14ac:dyDescent="0.2">
      <c r="D40">
        <v>32</v>
      </c>
      <c r="E40" s="11">
        <v>0</v>
      </c>
      <c r="F40" s="11">
        <v>35</v>
      </c>
      <c r="G40" s="11">
        <v>0</v>
      </c>
      <c r="H40" s="11">
        <v>35</v>
      </c>
    </row>
    <row r="41" spans="1:8" x14ac:dyDescent="0.2">
      <c r="A41" t="s">
        <v>106</v>
      </c>
      <c r="B41" t="s">
        <v>95</v>
      </c>
      <c r="C41" t="s">
        <v>41</v>
      </c>
      <c r="D41">
        <v>3</v>
      </c>
      <c r="E41" s="11">
        <v>22</v>
      </c>
      <c r="F41" s="11">
        <v>12</v>
      </c>
      <c r="G41" s="11">
        <v>10</v>
      </c>
      <c r="H41" s="11">
        <v>44</v>
      </c>
    </row>
    <row r="42" spans="1:8" x14ac:dyDescent="0.2">
      <c r="D42">
        <v>5</v>
      </c>
      <c r="E42" s="11">
        <v>155</v>
      </c>
      <c r="F42" s="11">
        <v>12</v>
      </c>
      <c r="G42" s="11">
        <v>0</v>
      </c>
      <c r="H42" s="11">
        <v>167</v>
      </c>
    </row>
    <row r="43" spans="1:8" x14ac:dyDescent="0.2">
      <c r="D43">
        <v>10</v>
      </c>
      <c r="E43" s="11">
        <v>11</v>
      </c>
      <c r="F43" s="11">
        <v>-11</v>
      </c>
      <c r="G43" s="11">
        <v>10</v>
      </c>
      <c r="H43" s="11">
        <v>10</v>
      </c>
    </row>
    <row r="44" spans="1:8" x14ac:dyDescent="0.2">
      <c r="D44">
        <v>13</v>
      </c>
      <c r="E44" s="11">
        <v>78</v>
      </c>
      <c r="F44" s="11">
        <v>10</v>
      </c>
      <c r="G44" s="11">
        <v>20</v>
      </c>
      <c r="H44" s="11">
        <v>108</v>
      </c>
    </row>
    <row r="45" spans="1:8" x14ac:dyDescent="0.2">
      <c r="D45">
        <v>15</v>
      </c>
      <c r="E45" s="11">
        <v>0</v>
      </c>
      <c r="F45" s="11">
        <v>0</v>
      </c>
      <c r="G45" s="11">
        <v>10</v>
      </c>
      <c r="H45" s="11">
        <v>10</v>
      </c>
    </row>
    <row r="46" spans="1:8" x14ac:dyDescent="0.2">
      <c r="D46">
        <v>18</v>
      </c>
      <c r="E46" s="11">
        <v>10</v>
      </c>
      <c r="F46" s="11">
        <v>-13</v>
      </c>
      <c r="G46" s="11">
        <v>0</v>
      </c>
      <c r="H46" s="11">
        <v>-3</v>
      </c>
    </row>
    <row r="47" spans="1:8" x14ac:dyDescent="0.2">
      <c r="D47">
        <v>26</v>
      </c>
      <c r="E47" s="11">
        <v>67</v>
      </c>
      <c r="F47" s="11">
        <v>31</v>
      </c>
      <c r="G47" s="11">
        <v>0</v>
      </c>
      <c r="H47" s="11">
        <v>98</v>
      </c>
    </row>
    <row r="48" spans="1:8" x14ac:dyDescent="0.2">
      <c r="D48">
        <v>29</v>
      </c>
      <c r="E48" s="11">
        <v>-5</v>
      </c>
      <c r="F48" s="11">
        <v>74</v>
      </c>
      <c r="G48" s="11">
        <v>0</v>
      </c>
      <c r="H48" s="11">
        <v>69</v>
      </c>
    </row>
    <row r="49" spans="1:8" x14ac:dyDescent="0.2">
      <c r="D49">
        <v>33</v>
      </c>
      <c r="E49" s="11">
        <v>0</v>
      </c>
      <c r="F49" s="11">
        <v>-14</v>
      </c>
      <c r="G49" s="11">
        <v>0</v>
      </c>
      <c r="H49" s="11">
        <v>-14</v>
      </c>
    </row>
    <row r="50" spans="1:8" x14ac:dyDescent="0.2">
      <c r="A50" t="s">
        <v>81</v>
      </c>
      <c r="B50" t="s">
        <v>68</v>
      </c>
      <c r="C50" t="s">
        <v>8</v>
      </c>
      <c r="D50">
        <v>2</v>
      </c>
      <c r="E50" s="11">
        <v>0</v>
      </c>
      <c r="F50" s="11">
        <v>12</v>
      </c>
      <c r="G50" s="11">
        <v>10</v>
      </c>
      <c r="H50" s="11">
        <v>22</v>
      </c>
    </row>
    <row r="51" spans="1:8" x14ac:dyDescent="0.2">
      <c r="D51">
        <v>8</v>
      </c>
      <c r="E51" s="11">
        <v>7</v>
      </c>
      <c r="F51" s="11">
        <v>37</v>
      </c>
      <c r="G51" s="11">
        <v>0</v>
      </c>
      <c r="H51" s="11">
        <v>44</v>
      </c>
    </row>
    <row r="52" spans="1:8" x14ac:dyDescent="0.2">
      <c r="D52">
        <v>12</v>
      </c>
      <c r="E52" s="11">
        <v>3</v>
      </c>
      <c r="F52" s="11">
        <v>45</v>
      </c>
      <c r="G52" s="11">
        <v>0</v>
      </c>
      <c r="H52" s="11">
        <v>48</v>
      </c>
    </row>
    <row r="53" spans="1:8" x14ac:dyDescent="0.2">
      <c r="D53">
        <v>16</v>
      </c>
      <c r="E53" s="11">
        <v>0</v>
      </c>
      <c r="F53" s="11">
        <v>70</v>
      </c>
      <c r="G53" s="11">
        <v>0</v>
      </c>
      <c r="H53" s="11">
        <v>70</v>
      </c>
    </row>
    <row r="54" spans="1:8" x14ac:dyDescent="0.2">
      <c r="D54">
        <v>18</v>
      </c>
      <c r="E54" s="11">
        <v>0</v>
      </c>
      <c r="F54" s="11">
        <v>69</v>
      </c>
      <c r="G54" s="11">
        <v>10</v>
      </c>
      <c r="H54" s="11">
        <v>79</v>
      </c>
    </row>
    <row r="55" spans="1:8" x14ac:dyDescent="0.2">
      <c r="D55">
        <v>22</v>
      </c>
      <c r="E55" s="11">
        <v>3</v>
      </c>
      <c r="F55" s="11">
        <v>71</v>
      </c>
      <c r="G55" s="11">
        <v>10</v>
      </c>
      <c r="H55" s="11">
        <v>84</v>
      </c>
    </row>
    <row r="56" spans="1:8" x14ac:dyDescent="0.2">
      <c r="D56">
        <v>25</v>
      </c>
      <c r="E56" s="11">
        <v>4</v>
      </c>
      <c r="F56" s="11">
        <v>18</v>
      </c>
      <c r="G56" s="11">
        <v>10</v>
      </c>
      <c r="H56" s="11">
        <v>32</v>
      </c>
    </row>
    <row r="57" spans="1:8" x14ac:dyDescent="0.2">
      <c r="A57" t="s">
        <v>193</v>
      </c>
      <c r="B57" t="s">
        <v>68</v>
      </c>
      <c r="C57" t="s">
        <v>8</v>
      </c>
      <c r="D57">
        <v>18</v>
      </c>
      <c r="E57" s="11">
        <v>0</v>
      </c>
      <c r="F57" s="11">
        <v>-4</v>
      </c>
      <c r="G57" s="11">
        <v>20</v>
      </c>
      <c r="H57" s="11">
        <v>16</v>
      </c>
    </row>
    <row r="58" spans="1:8" x14ac:dyDescent="0.2">
      <c r="D58">
        <v>22</v>
      </c>
      <c r="E58" s="11">
        <v>0</v>
      </c>
      <c r="F58" s="11">
        <v>75</v>
      </c>
      <c r="G58" s="11">
        <v>0</v>
      </c>
      <c r="H58" s="11">
        <v>75</v>
      </c>
    </row>
    <row r="59" spans="1:8" x14ac:dyDescent="0.2">
      <c r="D59">
        <v>25</v>
      </c>
      <c r="E59" s="11">
        <v>8</v>
      </c>
      <c r="F59" s="11">
        <v>172</v>
      </c>
      <c r="G59" s="11">
        <v>0</v>
      </c>
      <c r="H59" s="11">
        <v>180</v>
      </c>
    </row>
    <row r="60" spans="1:8" x14ac:dyDescent="0.2">
      <c r="A60" t="s">
        <v>203</v>
      </c>
      <c r="B60" t="s">
        <v>69</v>
      </c>
      <c r="C60" t="s">
        <v>8</v>
      </c>
      <c r="D60">
        <v>22</v>
      </c>
      <c r="E60" s="11">
        <v>0</v>
      </c>
      <c r="F60" s="11">
        <v>64</v>
      </c>
      <c r="G60" s="11">
        <v>10</v>
      </c>
      <c r="H60" s="11">
        <v>74</v>
      </c>
    </row>
    <row r="61" spans="1:8" x14ac:dyDescent="0.2">
      <c r="D61">
        <v>26</v>
      </c>
      <c r="E61" s="11">
        <v>0</v>
      </c>
      <c r="F61" s="11">
        <v>72</v>
      </c>
      <c r="G61" s="11">
        <v>0</v>
      </c>
      <c r="H61" s="11">
        <v>72</v>
      </c>
    </row>
    <row r="62" spans="1:8" x14ac:dyDescent="0.2">
      <c r="D62">
        <v>30</v>
      </c>
      <c r="E62" s="11">
        <v>0</v>
      </c>
      <c r="F62" s="11">
        <v>21</v>
      </c>
      <c r="G62" s="11">
        <v>0</v>
      </c>
      <c r="H62" s="11">
        <v>21</v>
      </c>
    </row>
    <row r="63" spans="1:8" x14ac:dyDescent="0.2">
      <c r="D63">
        <v>32</v>
      </c>
      <c r="E63" s="11">
        <v>0</v>
      </c>
      <c r="F63" s="11">
        <v>-13</v>
      </c>
      <c r="G63" s="11">
        <v>10</v>
      </c>
      <c r="H63" s="11">
        <v>-3</v>
      </c>
    </row>
    <row r="64" spans="1:8" x14ac:dyDescent="0.2">
      <c r="A64" t="s">
        <v>79</v>
      </c>
      <c r="B64" t="s">
        <v>68</v>
      </c>
      <c r="C64" t="s">
        <v>41</v>
      </c>
      <c r="D64">
        <v>2</v>
      </c>
      <c r="E64" s="11">
        <v>0</v>
      </c>
      <c r="F64" s="11">
        <v>13</v>
      </c>
      <c r="G64" s="11">
        <v>10</v>
      </c>
      <c r="H64" s="11">
        <v>23</v>
      </c>
    </row>
    <row r="65" spans="1:8" x14ac:dyDescent="0.2">
      <c r="D65">
        <v>8</v>
      </c>
      <c r="E65" s="11">
        <v>2</v>
      </c>
      <c r="F65" s="11">
        <v>40</v>
      </c>
      <c r="G65" s="11">
        <v>0</v>
      </c>
      <c r="H65" s="11">
        <v>42</v>
      </c>
    </row>
    <row r="66" spans="1:8" x14ac:dyDescent="0.2">
      <c r="A66" t="s">
        <v>177</v>
      </c>
      <c r="B66" t="s">
        <v>68</v>
      </c>
      <c r="C66" t="s">
        <v>8</v>
      </c>
      <c r="D66">
        <v>12</v>
      </c>
      <c r="E66" s="11">
        <v>0</v>
      </c>
      <c r="F66" s="11">
        <v>15</v>
      </c>
      <c r="G66" s="11">
        <v>20</v>
      </c>
      <c r="H66" s="11">
        <v>35</v>
      </c>
    </row>
    <row r="67" spans="1:8" x14ac:dyDescent="0.2">
      <c r="D67">
        <v>16</v>
      </c>
      <c r="E67" s="11">
        <v>0</v>
      </c>
      <c r="F67" s="11">
        <v>21</v>
      </c>
      <c r="G67" s="11">
        <v>0</v>
      </c>
      <c r="H67" s="11">
        <v>21</v>
      </c>
    </row>
    <row r="68" spans="1:8" x14ac:dyDescent="0.2">
      <c r="D68">
        <v>18</v>
      </c>
      <c r="E68" s="11">
        <v>0</v>
      </c>
      <c r="F68" s="11">
        <v>42</v>
      </c>
      <c r="G68" s="11">
        <v>0</v>
      </c>
      <c r="H68" s="11">
        <v>42</v>
      </c>
    </row>
    <row r="69" spans="1:8" x14ac:dyDescent="0.2">
      <c r="D69">
        <v>22</v>
      </c>
      <c r="E69" s="11">
        <v>0</v>
      </c>
      <c r="F69" s="11">
        <v>15</v>
      </c>
      <c r="G69" s="11">
        <v>0</v>
      </c>
      <c r="H69" s="11">
        <v>15</v>
      </c>
    </row>
    <row r="70" spans="1:8" x14ac:dyDescent="0.2">
      <c r="D70">
        <v>25</v>
      </c>
      <c r="E70" s="11">
        <v>2</v>
      </c>
      <c r="F70" s="11">
        <v>14</v>
      </c>
      <c r="G70" s="11">
        <v>0</v>
      </c>
      <c r="H70" s="11">
        <v>16</v>
      </c>
    </row>
    <row r="71" spans="1:8" x14ac:dyDescent="0.2">
      <c r="A71" t="s">
        <v>209</v>
      </c>
      <c r="B71" t="s">
        <v>121</v>
      </c>
      <c r="C71" t="s">
        <v>8</v>
      </c>
      <c r="D71">
        <v>23</v>
      </c>
      <c r="E71" s="11">
        <v>3</v>
      </c>
      <c r="F71" s="11">
        <v>72</v>
      </c>
      <c r="G71" s="11">
        <v>10</v>
      </c>
      <c r="H71" s="11">
        <v>85</v>
      </c>
    </row>
    <row r="72" spans="1:8" x14ac:dyDescent="0.2">
      <c r="D72">
        <v>25</v>
      </c>
      <c r="E72" s="11">
        <v>0</v>
      </c>
      <c r="F72" s="11">
        <v>66</v>
      </c>
      <c r="G72" s="11">
        <v>0</v>
      </c>
      <c r="H72" s="11">
        <v>66</v>
      </c>
    </row>
    <row r="73" spans="1:8" x14ac:dyDescent="0.2">
      <c r="D73">
        <v>28</v>
      </c>
      <c r="E73" s="11">
        <v>0</v>
      </c>
      <c r="F73" s="11">
        <v>7</v>
      </c>
      <c r="G73" s="11">
        <v>0</v>
      </c>
      <c r="H73" s="11">
        <v>7</v>
      </c>
    </row>
    <row r="74" spans="1:8" x14ac:dyDescent="0.2">
      <c r="A74" t="s">
        <v>157</v>
      </c>
      <c r="B74" t="s">
        <v>39</v>
      </c>
      <c r="C74" t="s">
        <v>41</v>
      </c>
      <c r="D74">
        <v>7</v>
      </c>
      <c r="E74" s="11">
        <v>9</v>
      </c>
      <c r="F74" s="11">
        <v>-6</v>
      </c>
      <c r="G74" s="11">
        <v>0</v>
      </c>
      <c r="H74" s="11">
        <v>3</v>
      </c>
    </row>
    <row r="75" spans="1:8" x14ac:dyDescent="0.2">
      <c r="D75">
        <v>27</v>
      </c>
      <c r="E75" s="11">
        <v>0</v>
      </c>
      <c r="F75" s="11">
        <v>-14</v>
      </c>
      <c r="G75" s="11">
        <v>20</v>
      </c>
      <c r="H75" s="11">
        <v>6</v>
      </c>
    </row>
    <row r="76" spans="1:8" x14ac:dyDescent="0.2">
      <c r="D76">
        <v>31</v>
      </c>
      <c r="E76" s="11">
        <v>29</v>
      </c>
      <c r="F76" s="11">
        <v>0</v>
      </c>
      <c r="G76" s="11">
        <v>10</v>
      </c>
      <c r="H76" s="11">
        <v>39</v>
      </c>
    </row>
    <row r="77" spans="1:8" x14ac:dyDescent="0.2">
      <c r="A77" t="s">
        <v>124</v>
      </c>
      <c r="B77" t="s">
        <v>122</v>
      </c>
      <c r="C77" t="s">
        <v>8</v>
      </c>
      <c r="D77">
        <v>4</v>
      </c>
      <c r="E77" s="11">
        <v>1</v>
      </c>
      <c r="F77" s="11">
        <v>-6</v>
      </c>
      <c r="G77" s="11">
        <v>10</v>
      </c>
      <c r="H77" s="11">
        <v>5</v>
      </c>
    </row>
    <row r="78" spans="1:8" x14ac:dyDescent="0.2">
      <c r="D78">
        <v>6</v>
      </c>
      <c r="E78" s="11">
        <v>0</v>
      </c>
      <c r="F78" s="11">
        <v>44</v>
      </c>
      <c r="G78" s="11">
        <v>0</v>
      </c>
      <c r="H78" s="11">
        <v>44</v>
      </c>
    </row>
    <row r="79" spans="1:8" x14ac:dyDescent="0.2">
      <c r="D79">
        <v>11</v>
      </c>
      <c r="E79" s="11">
        <v>0</v>
      </c>
      <c r="F79" s="11">
        <v>15</v>
      </c>
      <c r="G79" s="11">
        <v>0</v>
      </c>
      <c r="H79" s="11">
        <v>15</v>
      </c>
    </row>
    <row r="80" spans="1:8" x14ac:dyDescent="0.2">
      <c r="D80">
        <v>15</v>
      </c>
      <c r="E80" s="11">
        <v>0</v>
      </c>
      <c r="F80" s="11">
        <v>10</v>
      </c>
      <c r="G80" s="11">
        <v>0</v>
      </c>
      <c r="H80" s="11">
        <v>10</v>
      </c>
    </row>
    <row r="81" spans="1:8" x14ac:dyDescent="0.2">
      <c r="D81">
        <v>17</v>
      </c>
      <c r="E81" s="11">
        <v>0</v>
      </c>
      <c r="F81" s="11">
        <v>60</v>
      </c>
      <c r="G81" s="11">
        <v>0</v>
      </c>
      <c r="H81" s="11">
        <v>60</v>
      </c>
    </row>
    <row r="82" spans="1:8" x14ac:dyDescent="0.2">
      <c r="A82" t="s">
        <v>139</v>
      </c>
      <c r="B82" t="s">
        <v>122</v>
      </c>
      <c r="C82" t="s">
        <v>41</v>
      </c>
      <c r="D82">
        <v>4</v>
      </c>
      <c r="E82" s="11">
        <v>5</v>
      </c>
      <c r="F82" s="11">
        <v>-6</v>
      </c>
      <c r="G82" s="11">
        <v>0</v>
      </c>
      <c r="H82" s="11">
        <v>-1</v>
      </c>
    </row>
    <row r="83" spans="1:8" x14ac:dyDescent="0.2">
      <c r="D83">
        <v>6</v>
      </c>
      <c r="E83" s="11">
        <v>23</v>
      </c>
      <c r="F83" s="11">
        <v>0</v>
      </c>
      <c r="G83" s="11">
        <v>10</v>
      </c>
      <c r="H83" s="11">
        <v>33</v>
      </c>
    </row>
    <row r="84" spans="1:8" x14ac:dyDescent="0.2">
      <c r="D84">
        <v>11</v>
      </c>
      <c r="E84" s="11">
        <v>44</v>
      </c>
      <c r="F84" s="11">
        <v>17</v>
      </c>
      <c r="G84" s="11">
        <v>10</v>
      </c>
      <c r="H84" s="11">
        <v>71</v>
      </c>
    </row>
    <row r="85" spans="1:8" x14ac:dyDescent="0.2">
      <c r="D85">
        <v>15</v>
      </c>
      <c r="E85" s="11">
        <v>21</v>
      </c>
      <c r="F85" s="11">
        <v>9</v>
      </c>
      <c r="G85" s="11">
        <v>10</v>
      </c>
      <c r="H85" s="11">
        <v>40</v>
      </c>
    </row>
    <row r="86" spans="1:8" x14ac:dyDescent="0.2">
      <c r="D86">
        <v>17</v>
      </c>
      <c r="E86" s="11">
        <v>62</v>
      </c>
      <c r="F86" s="11">
        <v>-11</v>
      </c>
      <c r="G86" s="11">
        <v>10</v>
      </c>
      <c r="H86" s="11">
        <v>61</v>
      </c>
    </row>
    <row r="87" spans="1:8" x14ac:dyDescent="0.2">
      <c r="D87">
        <v>21</v>
      </c>
      <c r="E87" s="11">
        <v>57</v>
      </c>
      <c r="F87" s="11">
        <v>-5</v>
      </c>
      <c r="G87" s="11">
        <v>0</v>
      </c>
      <c r="H87" s="11">
        <v>52</v>
      </c>
    </row>
    <row r="88" spans="1:8" x14ac:dyDescent="0.2">
      <c r="D88">
        <v>28</v>
      </c>
      <c r="E88" s="11">
        <v>-5</v>
      </c>
      <c r="F88" s="11">
        <v>17</v>
      </c>
      <c r="G88" s="11">
        <v>10</v>
      </c>
      <c r="H88" s="11">
        <v>22</v>
      </c>
    </row>
    <row r="89" spans="1:8" x14ac:dyDescent="0.2">
      <c r="D89">
        <v>32</v>
      </c>
      <c r="E89" s="11">
        <v>1</v>
      </c>
      <c r="F89" s="11">
        <v>9</v>
      </c>
      <c r="G89" s="11">
        <v>10</v>
      </c>
      <c r="H89" s="11">
        <v>20</v>
      </c>
    </row>
    <row r="90" spans="1:8" x14ac:dyDescent="0.2">
      <c r="A90" t="s">
        <v>132</v>
      </c>
      <c r="B90" t="s">
        <v>121</v>
      </c>
      <c r="C90" t="s">
        <v>8</v>
      </c>
      <c r="D90">
        <v>4</v>
      </c>
      <c r="E90" s="11">
        <v>0</v>
      </c>
      <c r="F90" s="11">
        <v>40</v>
      </c>
      <c r="G90" s="11">
        <v>0</v>
      </c>
      <c r="H90" s="11">
        <v>40</v>
      </c>
    </row>
    <row r="91" spans="1:8" x14ac:dyDescent="0.2">
      <c r="D91">
        <v>10</v>
      </c>
      <c r="E91" s="11">
        <v>0</v>
      </c>
      <c r="F91" s="11">
        <v>103</v>
      </c>
      <c r="G91" s="11">
        <v>10</v>
      </c>
      <c r="H91" s="11">
        <v>113</v>
      </c>
    </row>
    <row r="92" spans="1:8" x14ac:dyDescent="0.2">
      <c r="D92">
        <v>16</v>
      </c>
      <c r="E92" s="11">
        <v>0</v>
      </c>
      <c r="F92" s="11">
        <v>40</v>
      </c>
      <c r="G92" s="11">
        <v>0</v>
      </c>
      <c r="H92" s="11">
        <v>40</v>
      </c>
    </row>
    <row r="93" spans="1:8" x14ac:dyDescent="0.2">
      <c r="D93">
        <v>20</v>
      </c>
      <c r="E93" s="11">
        <v>0</v>
      </c>
      <c r="F93" s="11">
        <v>39</v>
      </c>
      <c r="G93" s="11">
        <v>0</v>
      </c>
      <c r="H93" s="11">
        <v>39</v>
      </c>
    </row>
    <row r="94" spans="1:8" x14ac:dyDescent="0.2">
      <c r="A94" t="s">
        <v>133</v>
      </c>
      <c r="B94" t="s">
        <v>121</v>
      </c>
      <c r="C94" t="s">
        <v>8</v>
      </c>
      <c r="D94">
        <v>4</v>
      </c>
      <c r="E94" s="11">
        <v>0</v>
      </c>
      <c r="F94" s="11">
        <v>37</v>
      </c>
      <c r="G94" s="11">
        <v>0</v>
      </c>
      <c r="H94" s="11">
        <v>37</v>
      </c>
    </row>
    <row r="95" spans="1:8" x14ac:dyDescent="0.2">
      <c r="D95">
        <v>7</v>
      </c>
      <c r="E95" s="11">
        <v>5</v>
      </c>
      <c r="F95" s="11">
        <v>53</v>
      </c>
      <c r="G95" s="11">
        <v>0</v>
      </c>
      <c r="H95" s="11">
        <v>58</v>
      </c>
    </row>
    <row r="96" spans="1:8" x14ac:dyDescent="0.2">
      <c r="D96">
        <v>10</v>
      </c>
      <c r="E96" s="11">
        <v>0</v>
      </c>
      <c r="F96" s="11">
        <v>75</v>
      </c>
      <c r="G96" s="11">
        <v>0</v>
      </c>
      <c r="H96" s="11">
        <v>75</v>
      </c>
    </row>
    <row r="97" spans="1:8" x14ac:dyDescent="0.2">
      <c r="D97">
        <v>20</v>
      </c>
      <c r="E97" s="11">
        <v>0</v>
      </c>
      <c r="F97" s="11">
        <v>17</v>
      </c>
      <c r="G97" s="11">
        <v>0</v>
      </c>
      <c r="H97" s="11">
        <v>17</v>
      </c>
    </row>
    <row r="98" spans="1:8" x14ac:dyDescent="0.2">
      <c r="A98" t="s">
        <v>101</v>
      </c>
      <c r="B98" t="s">
        <v>96</v>
      </c>
      <c r="C98" t="s">
        <v>43</v>
      </c>
      <c r="D98">
        <v>3</v>
      </c>
      <c r="E98" s="11">
        <v>67</v>
      </c>
      <c r="F98" s="11">
        <v>0</v>
      </c>
      <c r="G98" s="11">
        <v>10</v>
      </c>
      <c r="H98" s="11">
        <v>77</v>
      </c>
    </row>
    <row r="99" spans="1:8" x14ac:dyDescent="0.2">
      <c r="D99">
        <v>8</v>
      </c>
      <c r="E99" s="11">
        <v>-5</v>
      </c>
      <c r="F99" s="11">
        <v>0</v>
      </c>
      <c r="G99" s="11">
        <v>0</v>
      </c>
      <c r="H99" s="11">
        <v>-5</v>
      </c>
    </row>
    <row r="100" spans="1:8" x14ac:dyDescent="0.2">
      <c r="D100">
        <v>11</v>
      </c>
      <c r="E100" s="11">
        <v>4</v>
      </c>
      <c r="F100" s="11">
        <v>0</v>
      </c>
      <c r="G100" s="11">
        <v>0</v>
      </c>
      <c r="H100" s="11">
        <v>4</v>
      </c>
    </row>
    <row r="101" spans="1:8" x14ac:dyDescent="0.2">
      <c r="D101">
        <v>29</v>
      </c>
      <c r="E101" s="11">
        <v>57</v>
      </c>
      <c r="F101" s="11">
        <v>0</v>
      </c>
      <c r="G101" s="11">
        <v>0</v>
      </c>
      <c r="H101" s="11">
        <v>57</v>
      </c>
    </row>
    <row r="102" spans="1:8" x14ac:dyDescent="0.2">
      <c r="D102">
        <v>31</v>
      </c>
      <c r="E102" s="11">
        <v>56</v>
      </c>
      <c r="F102" s="11">
        <v>0</v>
      </c>
      <c r="G102" s="11">
        <v>0</v>
      </c>
      <c r="H102" s="11">
        <v>56</v>
      </c>
    </row>
    <row r="103" spans="1:8" x14ac:dyDescent="0.2">
      <c r="A103" t="s">
        <v>178</v>
      </c>
      <c r="B103" t="s">
        <v>68</v>
      </c>
      <c r="C103" t="s">
        <v>43</v>
      </c>
      <c r="D103">
        <v>12</v>
      </c>
      <c r="E103" s="11">
        <v>101</v>
      </c>
      <c r="F103" s="11">
        <v>0</v>
      </c>
      <c r="G103" s="11">
        <v>0</v>
      </c>
      <c r="H103" s="11">
        <v>101</v>
      </c>
    </row>
    <row r="104" spans="1:8" x14ac:dyDescent="0.2">
      <c r="D104">
        <v>16</v>
      </c>
      <c r="E104" s="11">
        <v>176</v>
      </c>
      <c r="F104" s="11">
        <v>0</v>
      </c>
      <c r="G104" s="11">
        <v>0</v>
      </c>
      <c r="H104" s="11">
        <v>176</v>
      </c>
    </row>
    <row r="105" spans="1:8" x14ac:dyDescent="0.2">
      <c r="D105">
        <v>18</v>
      </c>
      <c r="E105" s="11">
        <v>104</v>
      </c>
      <c r="F105" s="11">
        <v>0</v>
      </c>
      <c r="G105" s="11">
        <v>0</v>
      </c>
      <c r="H105" s="11">
        <v>104</v>
      </c>
    </row>
    <row r="106" spans="1:8" x14ac:dyDescent="0.2">
      <c r="D106">
        <v>25</v>
      </c>
      <c r="E106" s="11">
        <v>32</v>
      </c>
      <c r="F106" s="11">
        <v>0</v>
      </c>
      <c r="G106" s="11">
        <v>0</v>
      </c>
      <c r="H106" s="11">
        <v>32</v>
      </c>
    </row>
    <row r="107" spans="1:8" x14ac:dyDescent="0.2">
      <c r="A107" t="s">
        <v>186</v>
      </c>
      <c r="B107" t="s">
        <v>121</v>
      </c>
      <c r="C107" t="s">
        <v>41</v>
      </c>
      <c r="D107">
        <v>16</v>
      </c>
      <c r="E107" s="11">
        <v>0</v>
      </c>
      <c r="F107" s="11">
        <v>21</v>
      </c>
      <c r="G107" s="11">
        <v>0</v>
      </c>
      <c r="H107" s="11">
        <v>21</v>
      </c>
    </row>
    <row r="108" spans="1:8" x14ac:dyDescent="0.2">
      <c r="A108" t="s">
        <v>98</v>
      </c>
      <c r="B108" t="s">
        <v>95</v>
      </c>
      <c r="C108" t="s">
        <v>43</v>
      </c>
      <c r="D108">
        <v>3</v>
      </c>
      <c r="E108" s="11">
        <v>5</v>
      </c>
      <c r="F108" s="11">
        <v>0</v>
      </c>
      <c r="G108" s="11">
        <v>0</v>
      </c>
      <c r="H108" s="11">
        <v>5</v>
      </c>
    </row>
    <row r="109" spans="1:8" x14ac:dyDescent="0.2">
      <c r="D109">
        <v>5</v>
      </c>
      <c r="E109" s="11">
        <v>27</v>
      </c>
      <c r="F109" s="11">
        <v>0</v>
      </c>
      <c r="G109" s="11">
        <v>0</v>
      </c>
      <c r="H109" s="11">
        <v>27</v>
      </c>
    </row>
    <row r="110" spans="1:8" x14ac:dyDescent="0.2">
      <c r="D110">
        <v>10</v>
      </c>
      <c r="E110" s="11">
        <v>66</v>
      </c>
      <c r="F110" s="11">
        <v>0</v>
      </c>
      <c r="G110" s="11">
        <v>0</v>
      </c>
      <c r="H110" s="11">
        <v>66</v>
      </c>
    </row>
    <row r="111" spans="1:8" x14ac:dyDescent="0.2">
      <c r="D111">
        <v>13</v>
      </c>
      <c r="E111" s="11">
        <v>48</v>
      </c>
      <c r="F111" s="11">
        <v>0</v>
      </c>
      <c r="G111" s="11">
        <v>0</v>
      </c>
      <c r="H111" s="11">
        <v>48</v>
      </c>
    </row>
    <row r="112" spans="1:8" x14ac:dyDescent="0.2">
      <c r="D112">
        <v>15</v>
      </c>
      <c r="E112" s="11">
        <v>-5</v>
      </c>
      <c r="F112" s="11">
        <v>0</v>
      </c>
      <c r="G112" s="11">
        <v>0</v>
      </c>
      <c r="H112" s="11">
        <v>-5</v>
      </c>
    </row>
    <row r="113" spans="1:8" x14ac:dyDescent="0.2">
      <c r="D113">
        <v>18</v>
      </c>
      <c r="E113" s="11">
        <v>112</v>
      </c>
      <c r="F113" s="11">
        <v>0</v>
      </c>
      <c r="G113" s="11">
        <v>0</v>
      </c>
      <c r="H113" s="11">
        <v>112</v>
      </c>
    </row>
    <row r="114" spans="1:8" x14ac:dyDescent="0.2">
      <c r="D114">
        <v>26</v>
      </c>
      <c r="E114" s="11">
        <v>5</v>
      </c>
      <c r="F114" s="11">
        <v>0</v>
      </c>
      <c r="G114" s="11">
        <v>0</v>
      </c>
      <c r="H114" s="11">
        <v>5</v>
      </c>
    </row>
    <row r="115" spans="1:8" x14ac:dyDescent="0.2">
      <c r="D115">
        <v>29</v>
      </c>
      <c r="E115" s="11">
        <v>89</v>
      </c>
      <c r="F115" s="11">
        <v>0</v>
      </c>
      <c r="G115" s="11">
        <v>0</v>
      </c>
      <c r="H115" s="11">
        <v>89</v>
      </c>
    </row>
    <row r="116" spans="1:8" x14ac:dyDescent="0.2">
      <c r="D116">
        <v>33</v>
      </c>
      <c r="E116" s="11">
        <v>31</v>
      </c>
      <c r="F116" s="11">
        <v>0</v>
      </c>
      <c r="G116" s="11">
        <v>0</v>
      </c>
      <c r="H116" s="11">
        <v>31</v>
      </c>
    </row>
    <row r="117" spans="1:8" x14ac:dyDescent="0.2">
      <c r="A117" t="s">
        <v>85</v>
      </c>
      <c r="B117" t="s">
        <v>69</v>
      </c>
      <c r="C117" t="s">
        <v>41</v>
      </c>
      <c r="D117">
        <v>2</v>
      </c>
      <c r="E117" s="11">
        <v>49</v>
      </c>
      <c r="F117" s="11">
        <v>33</v>
      </c>
      <c r="G117" s="11">
        <v>0</v>
      </c>
      <c r="H117" s="11">
        <v>82</v>
      </c>
    </row>
    <row r="118" spans="1:8" x14ac:dyDescent="0.2">
      <c r="D118">
        <v>6</v>
      </c>
      <c r="E118" s="11">
        <v>34</v>
      </c>
      <c r="F118" s="11">
        <v>-5</v>
      </c>
      <c r="G118" s="11">
        <v>10</v>
      </c>
      <c r="H118" s="11">
        <v>39</v>
      </c>
    </row>
    <row r="119" spans="1:8" x14ac:dyDescent="0.2">
      <c r="D119">
        <v>13</v>
      </c>
      <c r="E119" s="11">
        <v>2</v>
      </c>
      <c r="F119" s="11">
        <v>51</v>
      </c>
      <c r="G119" s="11">
        <v>10</v>
      </c>
      <c r="H119" s="11">
        <v>63</v>
      </c>
    </row>
    <row r="120" spans="1:8" x14ac:dyDescent="0.2">
      <c r="D120">
        <v>19</v>
      </c>
      <c r="E120" s="11">
        <v>0</v>
      </c>
      <c r="F120" s="11">
        <v>-3</v>
      </c>
      <c r="G120" s="11">
        <v>0</v>
      </c>
      <c r="H120" s="11">
        <v>-3</v>
      </c>
    </row>
    <row r="121" spans="1:8" x14ac:dyDescent="0.2">
      <c r="A121" t="s">
        <v>112</v>
      </c>
      <c r="B121" t="s">
        <v>96</v>
      </c>
      <c r="C121" t="s">
        <v>41</v>
      </c>
      <c r="D121">
        <v>3</v>
      </c>
      <c r="E121" s="11">
        <v>5</v>
      </c>
      <c r="F121" s="11">
        <v>100</v>
      </c>
      <c r="G121" s="11">
        <v>0</v>
      </c>
      <c r="H121" s="11">
        <v>105</v>
      </c>
    </row>
    <row r="122" spans="1:8" x14ac:dyDescent="0.2">
      <c r="D122">
        <v>8</v>
      </c>
      <c r="E122" s="11">
        <v>1</v>
      </c>
      <c r="F122" s="11">
        <v>47</v>
      </c>
      <c r="G122" s="11">
        <v>0</v>
      </c>
      <c r="H122" s="11">
        <v>48</v>
      </c>
    </row>
    <row r="123" spans="1:8" x14ac:dyDescent="0.2">
      <c r="D123">
        <v>11</v>
      </c>
      <c r="E123" s="11">
        <v>-5</v>
      </c>
      <c r="F123" s="11">
        <v>47</v>
      </c>
      <c r="G123" s="11">
        <v>0</v>
      </c>
      <c r="H123" s="11">
        <v>42</v>
      </c>
    </row>
    <row r="124" spans="1:8" x14ac:dyDescent="0.2">
      <c r="D124">
        <v>14</v>
      </c>
      <c r="E124" s="11">
        <v>18</v>
      </c>
      <c r="F124" s="11">
        <v>19</v>
      </c>
      <c r="G124" s="11">
        <v>10</v>
      </c>
      <c r="H124" s="11">
        <v>47</v>
      </c>
    </row>
    <row r="125" spans="1:8" x14ac:dyDescent="0.2">
      <c r="D125">
        <v>19</v>
      </c>
      <c r="E125" s="11">
        <v>0</v>
      </c>
      <c r="F125" s="11">
        <v>-1</v>
      </c>
      <c r="G125" s="11">
        <v>0</v>
      </c>
      <c r="H125" s="11">
        <v>-1</v>
      </c>
    </row>
    <row r="126" spans="1:8" x14ac:dyDescent="0.2">
      <c r="A126" t="s">
        <v>211</v>
      </c>
      <c r="B126" t="s">
        <v>96</v>
      </c>
      <c r="C126" t="s">
        <v>41</v>
      </c>
      <c r="D126">
        <v>24</v>
      </c>
      <c r="E126" s="11">
        <v>21</v>
      </c>
      <c r="F126" s="11">
        <v>0</v>
      </c>
      <c r="G126" s="11">
        <v>0</v>
      </c>
      <c r="H126" s="11">
        <v>21</v>
      </c>
    </row>
    <row r="127" spans="1:8" x14ac:dyDescent="0.2">
      <c r="D127">
        <v>29</v>
      </c>
      <c r="E127" s="11">
        <v>23</v>
      </c>
      <c r="F127" s="11">
        <v>0</v>
      </c>
      <c r="G127" s="11">
        <v>10</v>
      </c>
      <c r="H127" s="11">
        <v>33</v>
      </c>
    </row>
    <row r="128" spans="1:8" x14ac:dyDescent="0.2">
      <c r="D128">
        <v>31</v>
      </c>
      <c r="E128" s="11">
        <v>44</v>
      </c>
      <c r="F128" s="11">
        <v>12</v>
      </c>
      <c r="G128" s="11">
        <v>0</v>
      </c>
      <c r="H128" s="11">
        <v>56</v>
      </c>
    </row>
    <row r="129" spans="1:8" x14ac:dyDescent="0.2">
      <c r="A129" t="s">
        <v>90</v>
      </c>
      <c r="B129" t="s">
        <v>69</v>
      </c>
      <c r="C129" t="s">
        <v>41</v>
      </c>
      <c r="D129">
        <v>2</v>
      </c>
      <c r="E129" s="11">
        <v>4</v>
      </c>
      <c r="F129" s="11">
        <v>0</v>
      </c>
      <c r="G129" s="11">
        <v>0</v>
      </c>
      <c r="H129" s="11">
        <v>4</v>
      </c>
    </row>
    <row r="130" spans="1:8" x14ac:dyDescent="0.2">
      <c r="D130">
        <v>6</v>
      </c>
      <c r="E130" s="11">
        <v>0</v>
      </c>
      <c r="F130" s="11">
        <v>0</v>
      </c>
      <c r="G130" s="11">
        <v>0</v>
      </c>
      <c r="H130" s="11">
        <v>0</v>
      </c>
    </row>
    <row r="131" spans="1:8" x14ac:dyDescent="0.2">
      <c r="D131">
        <v>26</v>
      </c>
      <c r="E131" s="11">
        <v>57</v>
      </c>
      <c r="F131" s="11">
        <v>0</v>
      </c>
      <c r="G131" s="11">
        <v>10</v>
      </c>
      <c r="H131" s="11">
        <v>67</v>
      </c>
    </row>
    <row r="132" spans="1:8" x14ac:dyDescent="0.2">
      <c r="D132">
        <v>30</v>
      </c>
      <c r="E132" s="11">
        <v>50</v>
      </c>
      <c r="F132" s="11">
        <v>0</v>
      </c>
      <c r="G132" s="11">
        <v>0</v>
      </c>
      <c r="H132" s="11">
        <v>50</v>
      </c>
    </row>
    <row r="133" spans="1:8" x14ac:dyDescent="0.2">
      <c r="D133">
        <v>32</v>
      </c>
      <c r="E133" s="11">
        <v>-5</v>
      </c>
      <c r="F133" s="11">
        <v>0</v>
      </c>
      <c r="G133" s="11">
        <v>10</v>
      </c>
      <c r="H133" s="11">
        <v>5</v>
      </c>
    </row>
    <row r="134" spans="1:8" x14ac:dyDescent="0.2">
      <c r="A134" t="s">
        <v>182</v>
      </c>
      <c r="B134" t="s">
        <v>96</v>
      </c>
      <c r="C134" t="s">
        <v>41</v>
      </c>
      <c r="D134">
        <v>14</v>
      </c>
      <c r="E134" s="11">
        <v>-5</v>
      </c>
      <c r="F134" s="11">
        <v>50</v>
      </c>
      <c r="G134" s="11">
        <v>0</v>
      </c>
      <c r="H134" s="11">
        <v>45</v>
      </c>
    </row>
    <row r="135" spans="1:8" x14ac:dyDescent="0.2">
      <c r="D135">
        <v>19</v>
      </c>
      <c r="E135" s="11">
        <v>22</v>
      </c>
      <c r="F135" s="11">
        <v>14</v>
      </c>
      <c r="G135" s="11">
        <v>0</v>
      </c>
      <c r="H135" s="11">
        <v>36</v>
      </c>
    </row>
    <row r="136" spans="1:8" x14ac:dyDescent="0.2">
      <c r="D136">
        <v>24</v>
      </c>
      <c r="E136" s="11">
        <v>2</v>
      </c>
      <c r="F136" s="11">
        <v>-13</v>
      </c>
      <c r="G136" s="11">
        <v>0</v>
      </c>
      <c r="H136" s="11">
        <v>-11</v>
      </c>
    </row>
    <row r="137" spans="1:8" x14ac:dyDescent="0.2">
      <c r="A137" t="s">
        <v>86</v>
      </c>
      <c r="B137" t="s">
        <v>69</v>
      </c>
      <c r="C137" t="s">
        <v>41</v>
      </c>
      <c r="D137">
        <v>2</v>
      </c>
      <c r="E137" s="11">
        <v>20</v>
      </c>
      <c r="F137" s="11">
        <v>36</v>
      </c>
      <c r="G137" s="11">
        <v>0</v>
      </c>
      <c r="H137" s="11">
        <v>56</v>
      </c>
    </row>
    <row r="138" spans="1:8" x14ac:dyDescent="0.2">
      <c r="D138">
        <v>9</v>
      </c>
      <c r="E138" s="11">
        <v>0</v>
      </c>
      <c r="F138" s="11">
        <v>45</v>
      </c>
      <c r="G138" s="11">
        <v>0</v>
      </c>
      <c r="H138" s="11">
        <v>45</v>
      </c>
    </row>
    <row r="139" spans="1:8" x14ac:dyDescent="0.2">
      <c r="D139">
        <v>22</v>
      </c>
      <c r="E139" s="11">
        <v>6</v>
      </c>
      <c r="F139" s="11">
        <v>38</v>
      </c>
      <c r="G139" s="11">
        <v>0</v>
      </c>
      <c r="H139" s="11">
        <v>44</v>
      </c>
    </row>
    <row r="140" spans="1:8" x14ac:dyDescent="0.2">
      <c r="A140" t="s">
        <v>140</v>
      </c>
      <c r="B140" t="s">
        <v>122</v>
      </c>
      <c r="C140" t="s">
        <v>41</v>
      </c>
      <c r="D140">
        <v>4</v>
      </c>
      <c r="E140" s="11">
        <v>4</v>
      </c>
      <c r="F140" s="11">
        <v>22</v>
      </c>
      <c r="G140" s="11">
        <v>0</v>
      </c>
      <c r="H140" s="11">
        <v>26</v>
      </c>
    </row>
    <row r="141" spans="1:8" x14ac:dyDescent="0.2">
      <c r="D141">
        <v>6</v>
      </c>
      <c r="E141" s="11">
        <v>6</v>
      </c>
      <c r="F141" s="11">
        <v>0</v>
      </c>
      <c r="G141" s="11">
        <v>0</v>
      </c>
      <c r="H141" s="11">
        <v>6</v>
      </c>
    </row>
    <row r="142" spans="1:8" x14ac:dyDescent="0.2">
      <c r="D142">
        <v>11</v>
      </c>
      <c r="E142" s="11">
        <v>-4</v>
      </c>
      <c r="F142" s="11">
        <v>11</v>
      </c>
      <c r="G142" s="11">
        <v>10</v>
      </c>
      <c r="H142" s="11">
        <v>17</v>
      </c>
    </row>
    <row r="143" spans="1:8" x14ac:dyDescent="0.2">
      <c r="D143">
        <v>15</v>
      </c>
      <c r="E143" s="11">
        <v>61</v>
      </c>
      <c r="F143" s="11">
        <v>0</v>
      </c>
      <c r="G143" s="11">
        <v>0</v>
      </c>
      <c r="H143" s="11">
        <v>61</v>
      </c>
    </row>
    <row r="144" spans="1:8" x14ac:dyDescent="0.2">
      <c r="D144">
        <v>32</v>
      </c>
      <c r="E144" s="11">
        <v>72</v>
      </c>
      <c r="F144" s="11">
        <v>0</v>
      </c>
      <c r="G144" s="11">
        <v>0</v>
      </c>
      <c r="H144" s="11">
        <v>72</v>
      </c>
    </row>
    <row r="145" spans="1:8" x14ac:dyDescent="0.2">
      <c r="A145" t="s">
        <v>77</v>
      </c>
      <c r="B145" t="s">
        <v>68</v>
      </c>
      <c r="C145" t="s">
        <v>43</v>
      </c>
      <c r="D145">
        <v>2</v>
      </c>
      <c r="E145" s="11">
        <v>29</v>
      </c>
      <c r="F145" s="11">
        <v>0</v>
      </c>
      <c r="G145" s="11">
        <v>0</v>
      </c>
      <c r="H145" s="11">
        <v>29</v>
      </c>
    </row>
    <row r="146" spans="1:8" x14ac:dyDescent="0.2">
      <c r="D146">
        <v>22</v>
      </c>
      <c r="E146" s="11">
        <v>43</v>
      </c>
      <c r="F146" s="11">
        <v>0</v>
      </c>
      <c r="G146" s="11">
        <v>0</v>
      </c>
      <c r="H146" s="11">
        <v>43</v>
      </c>
    </row>
    <row r="147" spans="1:8" x14ac:dyDescent="0.2">
      <c r="A147" t="s">
        <v>55</v>
      </c>
      <c r="B147" t="s">
        <v>38</v>
      </c>
      <c r="C147" t="s">
        <v>41</v>
      </c>
      <c r="D147">
        <v>1</v>
      </c>
      <c r="E147" s="11">
        <v>-5</v>
      </c>
      <c r="F147" s="11">
        <v>47</v>
      </c>
      <c r="G147" s="11">
        <v>0</v>
      </c>
      <c r="H147" s="11">
        <v>42</v>
      </c>
    </row>
    <row r="148" spans="1:8" x14ac:dyDescent="0.2">
      <c r="D148">
        <v>5</v>
      </c>
      <c r="E148" s="11">
        <v>0</v>
      </c>
      <c r="F148" s="11">
        <v>-13</v>
      </c>
      <c r="G148" s="11">
        <v>0</v>
      </c>
      <c r="H148" s="11">
        <v>-13</v>
      </c>
    </row>
    <row r="149" spans="1:8" x14ac:dyDescent="0.2">
      <c r="D149">
        <v>12</v>
      </c>
      <c r="E149" s="11">
        <v>0</v>
      </c>
      <c r="F149" s="11">
        <v>-7</v>
      </c>
      <c r="G149" s="11">
        <v>0</v>
      </c>
      <c r="H149" s="11">
        <v>-7</v>
      </c>
    </row>
    <row r="150" spans="1:8" x14ac:dyDescent="0.2">
      <c r="D150">
        <v>17</v>
      </c>
      <c r="E150" s="11">
        <v>0</v>
      </c>
      <c r="F150" s="11">
        <v>69</v>
      </c>
      <c r="G150" s="11">
        <v>0</v>
      </c>
      <c r="H150" s="11">
        <v>69</v>
      </c>
    </row>
    <row r="151" spans="1:8" x14ac:dyDescent="0.2">
      <c r="D151">
        <v>20</v>
      </c>
      <c r="E151" s="11">
        <v>0</v>
      </c>
      <c r="F151" s="11">
        <v>132</v>
      </c>
      <c r="G151" s="11">
        <v>0</v>
      </c>
      <c r="H151" s="11">
        <v>132</v>
      </c>
    </row>
    <row r="152" spans="1:8" x14ac:dyDescent="0.2">
      <c r="D152">
        <v>24</v>
      </c>
      <c r="E152" s="11">
        <v>0</v>
      </c>
      <c r="F152" s="11">
        <v>-6</v>
      </c>
      <c r="G152" s="11">
        <v>0</v>
      </c>
      <c r="H152" s="11">
        <v>-6</v>
      </c>
    </row>
    <row r="153" spans="1:8" x14ac:dyDescent="0.2">
      <c r="D153">
        <v>27</v>
      </c>
      <c r="E153" s="11">
        <v>0</v>
      </c>
      <c r="F153" s="11">
        <v>11</v>
      </c>
      <c r="G153" s="11">
        <v>0</v>
      </c>
      <c r="H153" s="11">
        <v>11</v>
      </c>
    </row>
    <row r="154" spans="1:8" x14ac:dyDescent="0.2">
      <c r="A154" t="s">
        <v>128</v>
      </c>
      <c r="B154" t="s">
        <v>121</v>
      </c>
      <c r="C154" t="s">
        <v>41</v>
      </c>
      <c r="D154">
        <v>4</v>
      </c>
      <c r="E154" s="11">
        <v>0</v>
      </c>
      <c r="F154" s="11">
        <v>0</v>
      </c>
      <c r="G154" s="11">
        <v>0</v>
      </c>
      <c r="H154" s="11">
        <v>0</v>
      </c>
    </row>
    <row r="155" spans="1:8" x14ac:dyDescent="0.2">
      <c r="D155">
        <v>7</v>
      </c>
      <c r="E155" s="11">
        <v>49</v>
      </c>
      <c r="F155" s="11">
        <v>0</v>
      </c>
      <c r="G155" s="11">
        <v>10</v>
      </c>
      <c r="H155" s="11">
        <v>59</v>
      </c>
    </row>
    <row r="156" spans="1:8" x14ac:dyDescent="0.2">
      <c r="D156">
        <v>10</v>
      </c>
      <c r="E156" s="11">
        <v>5</v>
      </c>
      <c r="F156" s="11">
        <v>0</v>
      </c>
      <c r="G156" s="11">
        <v>0</v>
      </c>
      <c r="H156" s="11">
        <v>5</v>
      </c>
    </row>
    <row r="157" spans="1:8" x14ac:dyDescent="0.2">
      <c r="D157">
        <v>16</v>
      </c>
      <c r="E157" s="11">
        <v>5</v>
      </c>
      <c r="F157" s="11">
        <v>10</v>
      </c>
      <c r="G157" s="11">
        <v>10</v>
      </c>
      <c r="H157" s="11">
        <v>25</v>
      </c>
    </row>
    <row r="158" spans="1:8" x14ac:dyDescent="0.2">
      <c r="D158">
        <v>20</v>
      </c>
      <c r="E158" s="11">
        <v>1</v>
      </c>
      <c r="F158" s="11">
        <v>6</v>
      </c>
      <c r="G158" s="11">
        <v>10</v>
      </c>
      <c r="H158" s="11">
        <v>17</v>
      </c>
    </row>
    <row r="159" spans="1:8" x14ac:dyDescent="0.2">
      <c r="A159" t="s">
        <v>135</v>
      </c>
      <c r="B159" t="s">
        <v>122</v>
      </c>
      <c r="C159" t="s">
        <v>8</v>
      </c>
      <c r="D159">
        <v>4</v>
      </c>
      <c r="E159" s="11">
        <v>3</v>
      </c>
      <c r="F159" s="11">
        <v>22</v>
      </c>
      <c r="G159" s="11">
        <v>0</v>
      </c>
      <c r="H159" s="11">
        <v>25</v>
      </c>
    </row>
    <row r="160" spans="1:8" x14ac:dyDescent="0.2">
      <c r="D160">
        <v>6</v>
      </c>
      <c r="E160" s="11">
        <v>0</v>
      </c>
      <c r="F160" s="11">
        <v>18</v>
      </c>
      <c r="G160" s="11">
        <v>0</v>
      </c>
      <c r="H160" s="11">
        <v>18</v>
      </c>
    </row>
    <row r="161" spans="1:8" x14ac:dyDescent="0.2">
      <c r="D161">
        <v>11</v>
      </c>
      <c r="E161" s="11">
        <v>0</v>
      </c>
      <c r="F161" s="11">
        <v>-14</v>
      </c>
      <c r="G161" s="11">
        <v>0</v>
      </c>
      <c r="H161" s="11">
        <v>-14</v>
      </c>
    </row>
    <row r="162" spans="1:8" x14ac:dyDescent="0.2">
      <c r="D162">
        <v>15</v>
      </c>
      <c r="E162" s="11">
        <v>3</v>
      </c>
      <c r="F162" s="11">
        <v>-5</v>
      </c>
      <c r="G162" s="11">
        <v>0</v>
      </c>
      <c r="H162" s="11">
        <v>-2</v>
      </c>
    </row>
    <row r="163" spans="1:8" x14ac:dyDescent="0.2">
      <c r="D163">
        <v>21</v>
      </c>
      <c r="E163" s="11">
        <v>0</v>
      </c>
      <c r="F163" s="11">
        <v>67</v>
      </c>
      <c r="G163" s="11">
        <v>0</v>
      </c>
      <c r="H163" s="11">
        <v>67</v>
      </c>
    </row>
    <row r="164" spans="1:8" x14ac:dyDescent="0.2">
      <c r="D164">
        <v>28</v>
      </c>
      <c r="E164" s="11">
        <v>0</v>
      </c>
      <c r="F164" s="11">
        <v>-6</v>
      </c>
      <c r="G164" s="11">
        <v>10</v>
      </c>
      <c r="H164" s="11">
        <v>4</v>
      </c>
    </row>
    <row r="165" spans="1:8" x14ac:dyDescent="0.2">
      <c r="D165">
        <v>32</v>
      </c>
      <c r="E165" s="11">
        <v>0</v>
      </c>
      <c r="F165" s="11">
        <v>14</v>
      </c>
      <c r="G165" s="11">
        <v>0</v>
      </c>
      <c r="H165" s="11">
        <v>14</v>
      </c>
    </row>
    <row r="166" spans="1:8" x14ac:dyDescent="0.2">
      <c r="A166" t="s">
        <v>103</v>
      </c>
      <c r="B166" t="s">
        <v>95</v>
      </c>
      <c r="C166" t="s">
        <v>52</v>
      </c>
      <c r="D166">
        <v>3</v>
      </c>
      <c r="E166" s="11">
        <v>50</v>
      </c>
      <c r="F166" s="11">
        <v>0</v>
      </c>
      <c r="G166" s="11">
        <v>0</v>
      </c>
      <c r="H166" s="11">
        <v>50</v>
      </c>
    </row>
    <row r="167" spans="1:8" x14ac:dyDescent="0.2">
      <c r="D167">
        <v>5</v>
      </c>
      <c r="E167" s="11">
        <v>43</v>
      </c>
      <c r="F167" s="11">
        <v>0</v>
      </c>
      <c r="G167" s="11">
        <v>10</v>
      </c>
      <c r="H167" s="11">
        <v>53</v>
      </c>
    </row>
    <row r="168" spans="1:8" x14ac:dyDescent="0.2">
      <c r="D168">
        <v>10</v>
      </c>
      <c r="E168" s="11">
        <v>46</v>
      </c>
      <c r="F168" s="11">
        <v>0</v>
      </c>
      <c r="G168" s="11">
        <v>10</v>
      </c>
      <c r="H168" s="11">
        <v>56</v>
      </c>
    </row>
    <row r="169" spans="1:8" x14ac:dyDescent="0.2">
      <c r="D169">
        <v>13</v>
      </c>
      <c r="E169" s="11">
        <v>31</v>
      </c>
      <c r="F169" s="11">
        <v>0</v>
      </c>
      <c r="G169" s="11">
        <v>15</v>
      </c>
      <c r="H169" s="11">
        <v>46</v>
      </c>
    </row>
    <row r="170" spans="1:8" x14ac:dyDescent="0.2">
      <c r="D170">
        <v>15</v>
      </c>
      <c r="E170" s="11">
        <v>66</v>
      </c>
      <c r="F170" s="11">
        <v>0</v>
      </c>
      <c r="G170" s="11">
        <v>15</v>
      </c>
      <c r="H170" s="11">
        <v>81</v>
      </c>
    </row>
    <row r="171" spans="1:8" x14ac:dyDescent="0.2">
      <c r="D171">
        <v>18</v>
      </c>
      <c r="E171" s="11">
        <v>63</v>
      </c>
      <c r="F171" s="11">
        <v>0</v>
      </c>
      <c r="G171" s="11">
        <v>0</v>
      </c>
      <c r="H171" s="11">
        <v>63</v>
      </c>
    </row>
    <row r="172" spans="1:8" x14ac:dyDescent="0.2">
      <c r="D172">
        <v>26</v>
      </c>
      <c r="E172" s="11">
        <v>25</v>
      </c>
      <c r="F172" s="11">
        <v>0</v>
      </c>
      <c r="G172" s="11">
        <v>10</v>
      </c>
      <c r="H172" s="11">
        <v>35</v>
      </c>
    </row>
    <row r="173" spans="1:8" x14ac:dyDescent="0.2">
      <c r="D173">
        <v>29</v>
      </c>
      <c r="E173" s="11">
        <v>40</v>
      </c>
      <c r="F173" s="11">
        <v>0</v>
      </c>
      <c r="G173" s="11">
        <v>10</v>
      </c>
      <c r="H173" s="11">
        <v>50</v>
      </c>
    </row>
    <row r="174" spans="1:8" x14ac:dyDescent="0.2">
      <c r="D174">
        <v>33</v>
      </c>
      <c r="E174" s="11">
        <v>72</v>
      </c>
      <c r="F174" s="11">
        <v>0</v>
      </c>
      <c r="G174" s="11">
        <v>10</v>
      </c>
      <c r="H174" s="11">
        <v>82</v>
      </c>
    </row>
    <row r="175" spans="1:8" x14ac:dyDescent="0.2">
      <c r="A175" t="s">
        <v>54</v>
      </c>
      <c r="B175" t="s">
        <v>38</v>
      </c>
      <c r="C175" t="s">
        <v>41</v>
      </c>
      <c r="D175">
        <v>1</v>
      </c>
      <c r="E175" s="11">
        <v>117</v>
      </c>
      <c r="F175" s="11">
        <v>19</v>
      </c>
      <c r="G175" s="11">
        <v>0</v>
      </c>
      <c r="H175" s="11">
        <v>136</v>
      </c>
    </row>
    <row r="176" spans="1:8" x14ac:dyDescent="0.2">
      <c r="D176">
        <v>5</v>
      </c>
      <c r="E176" s="11">
        <v>28</v>
      </c>
      <c r="F176" s="11">
        <v>-12</v>
      </c>
      <c r="G176" s="11">
        <v>10</v>
      </c>
      <c r="H176" s="11">
        <v>26</v>
      </c>
    </row>
    <row r="177" spans="1:8" x14ac:dyDescent="0.2">
      <c r="D177">
        <v>12</v>
      </c>
      <c r="E177" s="11">
        <v>1</v>
      </c>
      <c r="F177" s="11">
        <v>29</v>
      </c>
      <c r="G177" s="11">
        <v>10</v>
      </c>
      <c r="H177" s="11">
        <v>40</v>
      </c>
    </row>
    <row r="178" spans="1:8" x14ac:dyDescent="0.2">
      <c r="D178">
        <v>17</v>
      </c>
      <c r="E178" s="11">
        <v>34</v>
      </c>
      <c r="F178" s="11">
        <v>57</v>
      </c>
      <c r="G178" s="11">
        <v>0</v>
      </c>
      <c r="H178" s="11">
        <v>91</v>
      </c>
    </row>
    <row r="179" spans="1:8" x14ac:dyDescent="0.2">
      <c r="D179">
        <v>20</v>
      </c>
      <c r="E179" s="11">
        <v>0</v>
      </c>
      <c r="F179" s="11">
        <v>10</v>
      </c>
      <c r="G179" s="11">
        <v>0</v>
      </c>
      <c r="H179" s="11">
        <v>10</v>
      </c>
    </row>
    <row r="180" spans="1:8" x14ac:dyDescent="0.2">
      <c r="D180">
        <v>24</v>
      </c>
      <c r="E180" s="11">
        <v>31</v>
      </c>
      <c r="F180" s="11">
        <v>87</v>
      </c>
      <c r="G180" s="11">
        <v>0</v>
      </c>
      <c r="H180" s="11">
        <v>118</v>
      </c>
    </row>
    <row r="181" spans="1:8" x14ac:dyDescent="0.2">
      <c r="D181">
        <v>27</v>
      </c>
      <c r="E181" s="11">
        <v>-5</v>
      </c>
      <c r="F181" s="11">
        <v>35</v>
      </c>
      <c r="G181" s="11">
        <v>0</v>
      </c>
      <c r="H181" s="11">
        <v>30</v>
      </c>
    </row>
    <row r="182" spans="1:8" x14ac:dyDescent="0.2">
      <c r="D182">
        <v>30</v>
      </c>
      <c r="E182" s="11">
        <v>0</v>
      </c>
      <c r="F182" s="11">
        <v>-12</v>
      </c>
      <c r="G182" s="11">
        <v>0</v>
      </c>
      <c r="H182" s="11">
        <v>-12</v>
      </c>
    </row>
    <row r="183" spans="1:8" x14ac:dyDescent="0.2">
      <c r="D183">
        <v>33</v>
      </c>
      <c r="E183" s="11">
        <v>0</v>
      </c>
      <c r="F183" s="11">
        <v>-12</v>
      </c>
      <c r="G183" s="11">
        <v>20</v>
      </c>
      <c r="H183" s="11">
        <v>8</v>
      </c>
    </row>
    <row r="184" spans="1:8" x14ac:dyDescent="0.2">
      <c r="A184" t="s">
        <v>64</v>
      </c>
      <c r="B184" t="s">
        <v>39</v>
      </c>
      <c r="C184" t="s">
        <v>43</v>
      </c>
      <c r="D184">
        <v>1</v>
      </c>
      <c r="E184" s="11">
        <v>-5</v>
      </c>
      <c r="F184" s="11">
        <v>0</v>
      </c>
      <c r="G184" s="11">
        <v>10</v>
      </c>
      <c r="H184" s="11">
        <v>5</v>
      </c>
    </row>
    <row r="185" spans="1:8" x14ac:dyDescent="0.2">
      <c r="D185">
        <v>7</v>
      </c>
      <c r="E185" s="11">
        <v>53</v>
      </c>
      <c r="F185" s="11">
        <v>0</v>
      </c>
      <c r="G185" s="11">
        <v>0</v>
      </c>
      <c r="H185" s="11">
        <v>53</v>
      </c>
    </row>
    <row r="186" spans="1:8" x14ac:dyDescent="0.2">
      <c r="D186">
        <v>9</v>
      </c>
      <c r="E186" s="11">
        <v>76</v>
      </c>
      <c r="F186" s="11">
        <v>0</v>
      </c>
      <c r="G186" s="11">
        <v>0</v>
      </c>
      <c r="H186" s="11">
        <v>76</v>
      </c>
    </row>
    <row r="187" spans="1:8" x14ac:dyDescent="0.2">
      <c r="D187">
        <v>14</v>
      </c>
      <c r="E187" s="11">
        <v>105</v>
      </c>
      <c r="F187" s="11">
        <v>0</v>
      </c>
      <c r="G187" s="11">
        <v>0</v>
      </c>
      <c r="H187" s="11">
        <v>105</v>
      </c>
    </row>
    <row r="188" spans="1:8" x14ac:dyDescent="0.2">
      <c r="D188">
        <v>21</v>
      </c>
      <c r="E188" s="11">
        <v>-5</v>
      </c>
      <c r="F188" s="11">
        <v>0</v>
      </c>
      <c r="G188" s="11">
        <v>0</v>
      </c>
      <c r="H188" s="11">
        <v>-5</v>
      </c>
    </row>
    <row r="189" spans="1:8" x14ac:dyDescent="0.2">
      <c r="D189">
        <v>23</v>
      </c>
      <c r="E189" s="11">
        <v>5</v>
      </c>
      <c r="F189" s="11">
        <v>0</v>
      </c>
      <c r="G189" s="11">
        <v>0</v>
      </c>
      <c r="H189" s="11">
        <v>5</v>
      </c>
    </row>
    <row r="190" spans="1:8" x14ac:dyDescent="0.2">
      <c r="D190">
        <v>27</v>
      </c>
      <c r="E190" s="11">
        <v>66</v>
      </c>
      <c r="F190" s="11">
        <v>0</v>
      </c>
      <c r="G190" s="11">
        <v>10</v>
      </c>
      <c r="H190" s="11">
        <v>76</v>
      </c>
    </row>
    <row r="191" spans="1:8" x14ac:dyDescent="0.2">
      <c r="A191" t="s">
        <v>197</v>
      </c>
      <c r="B191" t="s">
        <v>38</v>
      </c>
      <c r="C191" t="s">
        <v>43</v>
      </c>
      <c r="D191">
        <v>20</v>
      </c>
      <c r="E191" s="11">
        <v>1</v>
      </c>
      <c r="F191" s="11">
        <v>0</v>
      </c>
      <c r="G191" s="11">
        <v>0</v>
      </c>
      <c r="H191" s="11">
        <v>1</v>
      </c>
    </row>
    <row r="192" spans="1:8" x14ac:dyDescent="0.2">
      <c r="D192">
        <v>30</v>
      </c>
      <c r="E192" s="11">
        <v>50</v>
      </c>
      <c r="F192" s="11">
        <v>0</v>
      </c>
      <c r="G192" s="11">
        <v>0</v>
      </c>
      <c r="H192" s="11">
        <v>50</v>
      </c>
    </row>
    <row r="193" spans="1:8" x14ac:dyDescent="0.2">
      <c r="D193">
        <v>33</v>
      </c>
      <c r="E193" s="11">
        <v>49</v>
      </c>
      <c r="F193" s="11">
        <v>0</v>
      </c>
      <c r="G193" s="11">
        <v>0</v>
      </c>
      <c r="H193" s="11">
        <v>49</v>
      </c>
    </row>
    <row r="194" spans="1:8" x14ac:dyDescent="0.2">
      <c r="A194" t="s">
        <v>91</v>
      </c>
      <c r="B194" t="s">
        <v>69</v>
      </c>
      <c r="C194" t="s">
        <v>43</v>
      </c>
      <c r="D194">
        <v>2</v>
      </c>
      <c r="E194" s="11">
        <v>82</v>
      </c>
      <c r="F194" s="11">
        <v>0</v>
      </c>
      <c r="G194" s="11">
        <v>0</v>
      </c>
      <c r="H194" s="11">
        <v>82</v>
      </c>
    </row>
    <row r="195" spans="1:8" x14ac:dyDescent="0.2">
      <c r="D195">
        <v>6</v>
      </c>
      <c r="E195" s="11">
        <v>0</v>
      </c>
      <c r="F195" s="11">
        <v>0</v>
      </c>
      <c r="G195" s="11">
        <v>0</v>
      </c>
      <c r="H195" s="11">
        <v>0</v>
      </c>
    </row>
    <row r="196" spans="1:8" x14ac:dyDescent="0.2">
      <c r="D196">
        <v>9</v>
      </c>
      <c r="E196" s="11">
        <v>5</v>
      </c>
      <c r="F196" s="11">
        <v>0</v>
      </c>
      <c r="G196" s="11">
        <v>0</v>
      </c>
      <c r="H196" s="11">
        <v>5</v>
      </c>
    </row>
    <row r="197" spans="1:8" x14ac:dyDescent="0.2">
      <c r="D197">
        <v>13</v>
      </c>
      <c r="E197" s="11">
        <v>8</v>
      </c>
      <c r="F197" s="11">
        <v>0</v>
      </c>
      <c r="G197" s="11">
        <v>10</v>
      </c>
      <c r="H197" s="11">
        <v>18</v>
      </c>
    </row>
    <row r="198" spans="1:8" x14ac:dyDescent="0.2">
      <c r="D198">
        <v>19</v>
      </c>
      <c r="E198" s="11">
        <v>3</v>
      </c>
      <c r="F198" s="11">
        <v>0</v>
      </c>
      <c r="G198" s="11">
        <v>0</v>
      </c>
      <c r="H198" s="11">
        <v>3</v>
      </c>
    </row>
    <row r="199" spans="1:8" x14ac:dyDescent="0.2">
      <c r="D199">
        <v>22</v>
      </c>
      <c r="E199" s="11">
        <v>4</v>
      </c>
      <c r="F199" s="11">
        <v>0</v>
      </c>
      <c r="G199" s="11">
        <v>0</v>
      </c>
      <c r="H199" s="11">
        <v>4</v>
      </c>
    </row>
    <row r="200" spans="1:8" x14ac:dyDescent="0.2">
      <c r="A200" t="s">
        <v>151</v>
      </c>
      <c r="B200" t="s">
        <v>69</v>
      </c>
      <c r="C200" t="s">
        <v>41</v>
      </c>
      <c r="D200">
        <v>6</v>
      </c>
      <c r="E200" s="11">
        <v>24</v>
      </c>
      <c r="F200" s="11">
        <v>0</v>
      </c>
      <c r="G200" s="11">
        <v>0</v>
      </c>
      <c r="H200" s="11">
        <v>24</v>
      </c>
    </row>
    <row r="201" spans="1:8" x14ac:dyDescent="0.2">
      <c r="D201">
        <v>9</v>
      </c>
      <c r="E201" s="11">
        <v>30</v>
      </c>
      <c r="F201" s="11">
        <v>15</v>
      </c>
      <c r="G201" s="11">
        <v>0</v>
      </c>
      <c r="H201" s="11">
        <v>45</v>
      </c>
    </row>
    <row r="202" spans="1:8" x14ac:dyDescent="0.2">
      <c r="D202">
        <v>13</v>
      </c>
      <c r="E202" s="11">
        <v>80</v>
      </c>
      <c r="F202" s="11">
        <v>0</v>
      </c>
      <c r="G202" s="11">
        <v>20</v>
      </c>
      <c r="H202" s="11">
        <v>100</v>
      </c>
    </row>
    <row r="203" spans="1:8" x14ac:dyDescent="0.2">
      <c r="D203">
        <v>19</v>
      </c>
      <c r="E203" s="11">
        <v>4</v>
      </c>
      <c r="F203" s="11">
        <v>36</v>
      </c>
      <c r="G203" s="11">
        <v>0</v>
      </c>
      <c r="H203" s="11">
        <v>40</v>
      </c>
    </row>
    <row r="204" spans="1:8" x14ac:dyDescent="0.2">
      <c r="D204">
        <v>22</v>
      </c>
      <c r="E204" s="11">
        <v>19</v>
      </c>
      <c r="F204" s="11">
        <v>17</v>
      </c>
      <c r="G204" s="11">
        <v>0</v>
      </c>
      <c r="H204" s="11">
        <v>36</v>
      </c>
    </row>
    <row r="205" spans="1:8" x14ac:dyDescent="0.2">
      <c r="D205">
        <v>26</v>
      </c>
      <c r="E205" s="11">
        <v>51</v>
      </c>
      <c r="F205" s="11">
        <v>43</v>
      </c>
      <c r="G205" s="11">
        <v>0</v>
      </c>
      <c r="H205" s="11">
        <v>94</v>
      </c>
    </row>
    <row r="206" spans="1:8" x14ac:dyDescent="0.2">
      <c r="D206">
        <v>30</v>
      </c>
      <c r="E206" s="11">
        <v>6</v>
      </c>
      <c r="F206" s="11">
        <v>32</v>
      </c>
      <c r="G206" s="11">
        <v>0</v>
      </c>
      <c r="H206" s="11">
        <v>38</v>
      </c>
    </row>
    <row r="207" spans="1:8" x14ac:dyDescent="0.2">
      <c r="D207">
        <v>32</v>
      </c>
      <c r="E207" s="11">
        <v>5</v>
      </c>
      <c r="F207" s="11">
        <v>6</v>
      </c>
      <c r="G207" s="11">
        <v>0</v>
      </c>
      <c r="H207" s="11">
        <v>11</v>
      </c>
    </row>
    <row r="208" spans="1:8" x14ac:dyDescent="0.2">
      <c r="A208" t="s">
        <v>56</v>
      </c>
      <c r="B208" t="s">
        <v>38</v>
      </c>
      <c r="C208" t="s">
        <v>8</v>
      </c>
      <c r="D208">
        <v>1</v>
      </c>
      <c r="E208" s="11">
        <v>8</v>
      </c>
      <c r="F208" s="11">
        <v>13</v>
      </c>
      <c r="G208" s="11">
        <v>10</v>
      </c>
      <c r="H208" s="11">
        <v>31</v>
      </c>
    </row>
    <row r="209" spans="1:8" x14ac:dyDescent="0.2">
      <c r="D209">
        <v>5</v>
      </c>
      <c r="E209" s="11">
        <v>0</v>
      </c>
      <c r="F209" s="11">
        <v>35</v>
      </c>
      <c r="G209" s="11">
        <v>0</v>
      </c>
      <c r="H209" s="11">
        <v>35</v>
      </c>
    </row>
    <row r="210" spans="1:8" x14ac:dyDescent="0.2">
      <c r="D210">
        <v>12</v>
      </c>
      <c r="E210" s="11">
        <v>0</v>
      </c>
      <c r="F210" s="11">
        <v>18</v>
      </c>
      <c r="G210" s="11">
        <v>0</v>
      </c>
      <c r="H210" s="11">
        <v>18</v>
      </c>
    </row>
    <row r="211" spans="1:8" x14ac:dyDescent="0.2">
      <c r="D211">
        <v>24</v>
      </c>
      <c r="E211" s="11">
        <v>0</v>
      </c>
      <c r="F211" s="11">
        <v>-9</v>
      </c>
      <c r="G211" s="11">
        <v>10</v>
      </c>
      <c r="H211" s="11">
        <v>1</v>
      </c>
    </row>
    <row r="212" spans="1:8" x14ac:dyDescent="0.2">
      <c r="D212">
        <v>27</v>
      </c>
      <c r="E212" s="11">
        <v>0</v>
      </c>
      <c r="F212" s="11">
        <v>37</v>
      </c>
      <c r="G212" s="11">
        <v>0</v>
      </c>
      <c r="H212" s="11">
        <v>37</v>
      </c>
    </row>
    <row r="213" spans="1:8" x14ac:dyDescent="0.2">
      <c r="D213">
        <v>30</v>
      </c>
      <c r="E213" s="11">
        <v>0</v>
      </c>
      <c r="F213" s="11">
        <v>18</v>
      </c>
      <c r="G213" s="11">
        <v>0</v>
      </c>
      <c r="H213" s="11">
        <v>18</v>
      </c>
    </row>
    <row r="214" spans="1:8" x14ac:dyDescent="0.2">
      <c r="D214">
        <v>33</v>
      </c>
      <c r="E214" s="11">
        <v>0</v>
      </c>
      <c r="F214" s="11">
        <v>40</v>
      </c>
      <c r="G214" s="11">
        <v>0</v>
      </c>
      <c r="H214" s="11">
        <v>40</v>
      </c>
    </row>
    <row r="215" spans="1:8" x14ac:dyDescent="0.2">
      <c r="A215" t="s">
        <v>62</v>
      </c>
      <c r="B215" t="s">
        <v>39</v>
      </c>
      <c r="C215" t="s">
        <v>41</v>
      </c>
      <c r="D215">
        <v>1</v>
      </c>
      <c r="E215" s="11">
        <v>27</v>
      </c>
      <c r="F215" s="11">
        <v>102</v>
      </c>
      <c r="G215" s="11">
        <v>0</v>
      </c>
      <c r="H215" s="11">
        <v>129</v>
      </c>
    </row>
    <row r="216" spans="1:8" x14ac:dyDescent="0.2">
      <c r="D216">
        <v>9</v>
      </c>
      <c r="E216" s="11">
        <v>2</v>
      </c>
      <c r="F216" s="11">
        <v>-13</v>
      </c>
      <c r="G216" s="11">
        <v>10</v>
      </c>
      <c r="H216" s="11">
        <v>-1</v>
      </c>
    </row>
    <row r="217" spans="1:8" x14ac:dyDescent="0.2">
      <c r="D217">
        <v>14</v>
      </c>
      <c r="E217" s="11">
        <v>36</v>
      </c>
      <c r="F217" s="11">
        <v>17</v>
      </c>
      <c r="G217" s="11">
        <v>10</v>
      </c>
      <c r="H217" s="11">
        <v>63</v>
      </c>
    </row>
    <row r="218" spans="1:8" x14ac:dyDescent="0.2">
      <c r="D218">
        <v>21</v>
      </c>
      <c r="E218" s="11">
        <v>4</v>
      </c>
      <c r="F218" s="11">
        <v>59</v>
      </c>
      <c r="G218" s="11">
        <v>10</v>
      </c>
      <c r="H218" s="11">
        <v>73</v>
      </c>
    </row>
    <row r="219" spans="1:8" x14ac:dyDescent="0.2">
      <c r="D219">
        <v>23</v>
      </c>
      <c r="E219" s="11">
        <v>3</v>
      </c>
      <c r="F219" s="11">
        <v>69</v>
      </c>
      <c r="G219" s="11">
        <v>10</v>
      </c>
      <c r="H219" s="11">
        <v>82</v>
      </c>
    </row>
    <row r="220" spans="1:8" x14ac:dyDescent="0.2">
      <c r="D220">
        <v>27</v>
      </c>
      <c r="E220" s="11">
        <v>25</v>
      </c>
      <c r="F220" s="11">
        <v>33</v>
      </c>
      <c r="G220" s="11">
        <v>0</v>
      </c>
      <c r="H220" s="11">
        <v>58</v>
      </c>
    </row>
    <row r="221" spans="1:8" x14ac:dyDescent="0.2">
      <c r="D221">
        <v>31</v>
      </c>
      <c r="E221" s="11">
        <v>77</v>
      </c>
      <c r="F221" s="11">
        <v>93</v>
      </c>
      <c r="G221" s="11">
        <v>10</v>
      </c>
      <c r="H221" s="11">
        <v>180</v>
      </c>
    </row>
    <row r="222" spans="1:8" x14ac:dyDescent="0.2">
      <c r="A222" t="s">
        <v>194</v>
      </c>
      <c r="B222" t="s">
        <v>69</v>
      </c>
      <c r="C222" t="s">
        <v>8</v>
      </c>
      <c r="D222">
        <v>19</v>
      </c>
      <c r="E222" s="11">
        <v>0</v>
      </c>
      <c r="F222" s="11">
        <v>13</v>
      </c>
      <c r="G222" s="11">
        <v>0</v>
      </c>
      <c r="H222" s="11">
        <v>13</v>
      </c>
    </row>
    <row r="223" spans="1:8" x14ac:dyDescent="0.2">
      <c r="A223" t="s">
        <v>192</v>
      </c>
      <c r="B223" t="s">
        <v>122</v>
      </c>
      <c r="C223" t="s">
        <v>52</v>
      </c>
      <c r="D223">
        <v>17</v>
      </c>
      <c r="E223" s="11">
        <v>7</v>
      </c>
      <c r="F223" s="11">
        <v>0</v>
      </c>
      <c r="G223" s="11">
        <v>0</v>
      </c>
      <c r="H223" s="11">
        <v>7</v>
      </c>
    </row>
    <row r="224" spans="1:8" x14ac:dyDescent="0.2">
      <c r="D224">
        <v>21</v>
      </c>
      <c r="E224" s="11">
        <v>-5</v>
      </c>
      <c r="F224" s="11">
        <v>0</v>
      </c>
      <c r="G224" s="11">
        <v>10</v>
      </c>
      <c r="H224" s="11">
        <v>5</v>
      </c>
    </row>
    <row r="225" spans="1:8" x14ac:dyDescent="0.2">
      <c r="A225" t="s">
        <v>58</v>
      </c>
      <c r="B225" t="s">
        <v>38</v>
      </c>
      <c r="C225" t="s">
        <v>8</v>
      </c>
      <c r="D225">
        <v>1</v>
      </c>
      <c r="E225" s="11">
        <v>2</v>
      </c>
      <c r="F225" s="11">
        <v>14</v>
      </c>
      <c r="G225" s="11">
        <v>0</v>
      </c>
      <c r="H225" s="11">
        <v>16</v>
      </c>
    </row>
    <row r="226" spans="1:8" x14ac:dyDescent="0.2">
      <c r="D226">
        <v>5</v>
      </c>
      <c r="E226" s="11">
        <v>0</v>
      </c>
      <c r="F226" s="11">
        <v>21</v>
      </c>
      <c r="G226" s="11">
        <v>0</v>
      </c>
      <c r="H226" s="11">
        <v>21</v>
      </c>
    </row>
    <row r="227" spans="1:8" x14ac:dyDescent="0.2">
      <c r="D227">
        <v>12</v>
      </c>
      <c r="E227" s="11">
        <v>0</v>
      </c>
      <c r="F227" s="11">
        <v>66</v>
      </c>
      <c r="G227" s="11">
        <v>10</v>
      </c>
      <c r="H227" s="11">
        <v>76</v>
      </c>
    </row>
    <row r="228" spans="1:8" x14ac:dyDescent="0.2">
      <c r="D228">
        <v>17</v>
      </c>
      <c r="E228" s="11">
        <v>0</v>
      </c>
      <c r="F228" s="11">
        <v>14</v>
      </c>
      <c r="G228" s="11">
        <v>10</v>
      </c>
      <c r="H228" s="11">
        <v>24</v>
      </c>
    </row>
    <row r="229" spans="1:8" x14ac:dyDescent="0.2">
      <c r="D229">
        <v>24</v>
      </c>
      <c r="E229" s="11">
        <v>0</v>
      </c>
      <c r="F229" s="11">
        <v>60</v>
      </c>
      <c r="G229" s="11">
        <v>0</v>
      </c>
      <c r="H229" s="11">
        <v>60</v>
      </c>
    </row>
    <row r="230" spans="1:8" x14ac:dyDescent="0.2">
      <c r="D230">
        <v>27</v>
      </c>
      <c r="E230" s="11">
        <v>0</v>
      </c>
      <c r="F230" s="11">
        <v>10</v>
      </c>
      <c r="G230" s="11">
        <v>0</v>
      </c>
      <c r="H230" s="11">
        <v>10</v>
      </c>
    </row>
    <row r="231" spans="1:8" x14ac:dyDescent="0.2">
      <c r="A231" t="s">
        <v>220</v>
      </c>
      <c r="B231" t="s">
        <v>122</v>
      </c>
      <c r="C231" t="s">
        <v>8</v>
      </c>
      <c r="D231">
        <v>28</v>
      </c>
      <c r="E231" s="11">
        <v>0</v>
      </c>
      <c r="F231" s="11">
        <v>28</v>
      </c>
      <c r="G231" s="11">
        <v>0</v>
      </c>
      <c r="H231" s="11">
        <v>28</v>
      </c>
    </row>
    <row r="232" spans="1:8" x14ac:dyDescent="0.2">
      <c r="A232" t="s">
        <v>65</v>
      </c>
      <c r="B232" t="s">
        <v>39</v>
      </c>
      <c r="C232" t="s">
        <v>52</v>
      </c>
      <c r="D232">
        <v>1</v>
      </c>
      <c r="E232" s="11">
        <v>57</v>
      </c>
      <c r="F232" s="11">
        <v>0</v>
      </c>
      <c r="G232" s="11">
        <v>15</v>
      </c>
      <c r="H232" s="11">
        <v>72</v>
      </c>
    </row>
    <row r="233" spans="1:8" x14ac:dyDescent="0.2">
      <c r="D233">
        <v>7</v>
      </c>
      <c r="E233" s="11">
        <v>9</v>
      </c>
      <c r="F233" s="11">
        <v>0</v>
      </c>
      <c r="G233" s="11">
        <v>20</v>
      </c>
      <c r="H233" s="11">
        <v>29</v>
      </c>
    </row>
    <row r="234" spans="1:8" x14ac:dyDescent="0.2">
      <c r="D234">
        <v>9</v>
      </c>
      <c r="E234" s="11">
        <v>68</v>
      </c>
      <c r="F234" s="11">
        <v>0</v>
      </c>
      <c r="G234" s="11">
        <v>0</v>
      </c>
      <c r="H234" s="11">
        <v>68</v>
      </c>
    </row>
    <row r="235" spans="1:8" x14ac:dyDescent="0.2">
      <c r="D235">
        <v>14</v>
      </c>
      <c r="E235" s="11">
        <v>-5</v>
      </c>
      <c r="F235" s="11">
        <v>0</v>
      </c>
      <c r="G235" s="11">
        <v>15</v>
      </c>
      <c r="H235" s="11">
        <v>10</v>
      </c>
    </row>
    <row r="236" spans="1:8" x14ac:dyDescent="0.2">
      <c r="D236">
        <v>21</v>
      </c>
      <c r="E236" s="11">
        <v>89</v>
      </c>
      <c r="F236" s="11">
        <v>0</v>
      </c>
      <c r="G236" s="11">
        <v>10</v>
      </c>
      <c r="H236" s="11">
        <v>99</v>
      </c>
    </row>
    <row r="237" spans="1:8" x14ac:dyDescent="0.2">
      <c r="D237">
        <v>23</v>
      </c>
      <c r="E237" s="11">
        <v>-5</v>
      </c>
      <c r="F237" s="11">
        <v>0</v>
      </c>
      <c r="G237" s="11">
        <v>30</v>
      </c>
      <c r="H237" s="11">
        <v>25</v>
      </c>
    </row>
    <row r="238" spans="1:8" x14ac:dyDescent="0.2">
      <c r="D238">
        <v>27</v>
      </c>
      <c r="E238" s="11">
        <v>0</v>
      </c>
      <c r="F238" s="11">
        <v>0</v>
      </c>
      <c r="G238" s="11">
        <v>0</v>
      </c>
      <c r="H238" s="11">
        <v>0</v>
      </c>
    </row>
    <row r="239" spans="1:8" x14ac:dyDescent="0.2">
      <c r="D239">
        <v>31</v>
      </c>
      <c r="E239" s="11">
        <v>-5</v>
      </c>
      <c r="F239" s="11">
        <v>0</v>
      </c>
      <c r="G239" s="11">
        <v>0</v>
      </c>
      <c r="H239" s="11">
        <v>-5</v>
      </c>
    </row>
    <row r="240" spans="1:8" x14ac:dyDescent="0.2">
      <c r="A240" t="s">
        <v>168</v>
      </c>
      <c r="B240" t="s">
        <v>69</v>
      </c>
      <c r="C240" t="s">
        <v>43</v>
      </c>
      <c r="D240">
        <v>9</v>
      </c>
      <c r="E240" s="11">
        <v>143</v>
      </c>
      <c r="F240" s="11">
        <v>0</v>
      </c>
      <c r="G240" s="11">
        <v>20</v>
      </c>
      <c r="H240" s="11">
        <v>163</v>
      </c>
    </row>
    <row r="241" spans="1:8" x14ac:dyDescent="0.2">
      <c r="D241">
        <v>13</v>
      </c>
      <c r="E241" s="11">
        <v>1</v>
      </c>
      <c r="F241" s="11">
        <v>0</v>
      </c>
      <c r="G241" s="11">
        <v>10</v>
      </c>
      <c r="H241" s="11">
        <v>11</v>
      </c>
    </row>
    <row r="242" spans="1:8" x14ac:dyDescent="0.2">
      <c r="D242">
        <v>19</v>
      </c>
      <c r="E242" s="11">
        <v>5</v>
      </c>
      <c r="F242" s="11">
        <v>0</v>
      </c>
      <c r="G242" s="11">
        <v>10</v>
      </c>
      <c r="H242" s="11">
        <v>15</v>
      </c>
    </row>
    <row r="243" spans="1:8" x14ac:dyDescent="0.2">
      <c r="A243" t="s">
        <v>61</v>
      </c>
      <c r="B243" t="s">
        <v>39</v>
      </c>
      <c r="C243" t="s">
        <v>8</v>
      </c>
      <c r="D243">
        <v>1</v>
      </c>
      <c r="E243" s="11">
        <v>0</v>
      </c>
      <c r="F243" s="11">
        <v>35</v>
      </c>
      <c r="G243" s="11">
        <v>10</v>
      </c>
      <c r="H243" s="11">
        <v>45</v>
      </c>
    </row>
    <row r="244" spans="1:8" x14ac:dyDescent="0.2">
      <c r="D244">
        <v>7</v>
      </c>
      <c r="E244" s="11">
        <v>4</v>
      </c>
      <c r="F244" s="11">
        <v>61</v>
      </c>
      <c r="G244" s="11">
        <v>10</v>
      </c>
      <c r="H244" s="11">
        <v>75</v>
      </c>
    </row>
    <row r="245" spans="1:8" x14ac:dyDescent="0.2">
      <c r="D245">
        <v>9</v>
      </c>
      <c r="E245" s="11">
        <v>0</v>
      </c>
      <c r="F245" s="11">
        <v>19</v>
      </c>
      <c r="G245" s="11">
        <v>0</v>
      </c>
      <c r="H245" s="11">
        <v>19</v>
      </c>
    </row>
    <row r="246" spans="1:8" x14ac:dyDescent="0.2">
      <c r="D246">
        <v>14</v>
      </c>
      <c r="E246" s="11">
        <v>0</v>
      </c>
      <c r="F246" s="11">
        <v>72</v>
      </c>
      <c r="G246" s="11">
        <v>0</v>
      </c>
      <c r="H246" s="11">
        <v>72</v>
      </c>
    </row>
    <row r="247" spans="1:8" x14ac:dyDescent="0.2">
      <c r="D247">
        <v>21</v>
      </c>
      <c r="E247" s="11">
        <v>0</v>
      </c>
      <c r="F247" s="11">
        <v>70</v>
      </c>
      <c r="G247" s="11">
        <v>0</v>
      </c>
      <c r="H247" s="11">
        <v>70</v>
      </c>
    </row>
    <row r="248" spans="1:8" x14ac:dyDescent="0.2">
      <c r="D248">
        <v>23</v>
      </c>
      <c r="E248" s="11">
        <v>6</v>
      </c>
      <c r="F248" s="11">
        <v>39</v>
      </c>
      <c r="G248" s="11">
        <v>0</v>
      </c>
      <c r="H248" s="11">
        <v>45</v>
      </c>
    </row>
    <row r="249" spans="1:8" x14ac:dyDescent="0.2">
      <c r="D249">
        <v>27</v>
      </c>
      <c r="E249" s="11">
        <v>0</v>
      </c>
      <c r="F249" s="11">
        <v>22</v>
      </c>
      <c r="G249" s="11">
        <v>0</v>
      </c>
      <c r="H249" s="11">
        <v>22</v>
      </c>
    </row>
    <row r="250" spans="1:8" x14ac:dyDescent="0.2">
      <c r="D250">
        <v>31</v>
      </c>
      <c r="E250" s="11">
        <v>0</v>
      </c>
      <c r="F250" s="11">
        <v>39</v>
      </c>
      <c r="G250" s="11">
        <v>0</v>
      </c>
      <c r="H250" s="11">
        <v>39</v>
      </c>
    </row>
    <row r="251" spans="1:8" x14ac:dyDescent="0.2">
      <c r="A251" t="s">
        <v>136</v>
      </c>
      <c r="B251" t="s">
        <v>122</v>
      </c>
      <c r="C251" t="s">
        <v>8</v>
      </c>
      <c r="D251">
        <v>4</v>
      </c>
      <c r="E251" s="11">
        <v>1</v>
      </c>
      <c r="F251" s="11">
        <v>33</v>
      </c>
      <c r="G251" s="11">
        <v>0</v>
      </c>
      <c r="H251" s="11">
        <v>34</v>
      </c>
    </row>
    <row r="252" spans="1:8" x14ac:dyDescent="0.2">
      <c r="D252">
        <v>6</v>
      </c>
      <c r="E252" s="11">
        <v>0</v>
      </c>
      <c r="F252" s="11">
        <v>10</v>
      </c>
      <c r="G252" s="11">
        <v>0</v>
      </c>
      <c r="H252" s="11">
        <v>10</v>
      </c>
    </row>
    <row r="253" spans="1:8" x14ac:dyDescent="0.2">
      <c r="D253">
        <v>11</v>
      </c>
      <c r="E253" s="11">
        <v>0</v>
      </c>
      <c r="F253" s="11">
        <v>-8</v>
      </c>
      <c r="G253" s="11">
        <v>20</v>
      </c>
      <c r="H253" s="11">
        <v>12</v>
      </c>
    </row>
    <row r="254" spans="1:8" x14ac:dyDescent="0.2">
      <c r="D254">
        <v>15</v>
      </c>
      <c r="E254" s="11">
        <v>0</v>
      </c>
      <c r="F254" s="11">
        <v>-6</v>
      </c>
      <c r="G254" s="11">
        <v>10</v>
      </c>
      <c r="H254" s="11">
        <v>4</v>
      </c>
    </row>
    <row r="255" spans="1:8" x14ac:dyDescent="0.2">
      <c r="D255">
        <v>17</v>
      </c>
      <c r="E255" s="11">
        <v>26</v>
      </c>
      <c r="F255" s="11">
        <v>13</v>
      </c>
      <c r="G255" s="11">
        <v>0</v>
      </c>
      <c r="H255" s="11">
        <v>39</v>
      </c>
    </row>
    <row r="256" spans="1:8" x14ac:dyDescent="0.2">
      <c r="D256">
        <v>21</v>
      </c>
      <c r="E256" s="11">
        <v>0</v>
      </c>
      <c r="F256" s="11">
        <v>39</v>
      </c>
      <c r="G256" s="11">
        <v>0</v>
      </c>
      <c r="H256" s="11">
        <v>39</v>
      </c>
    </row>
    <row r="257" spans="1:8" x14ac:dyDescent="0.2">
      <c r="D257">
        <v>28</v>
      </c>
      <c r="E257" s="11">
        <v>0</v>
      </c>
      <c r="F257" s="11">
        <v>14</v>
      </c>
      <c r="G257" s="11">
        <v>0</v>
      </c>
      <c r="H257" s="11">
        <v>14</v>
      </c>
    </row>
    <row r="258" spans="1:8" x14ac:dyDescent="0.2">
      <c r="D258">
        <v>32</v>
      </c>
      <c r="E258" s="11">
        <v>0</v>
      </c>
      <c r="F258" s="11">
        <v>77</v>
      </c>
      <c r="G258" s="11">
        <v>0</v>
      </c>
      <c r="H258" s="11">
        <v>77</v>
      </c>
    </row>
    <row r="259" spans="1:8" x14ac:dyDescent="0.2">
      <c r="A259" t="s">
        <v>200</v>
      </c>
      <c r="B259" t="s">
        <v>122</v>
      </c>
      <c r="C259" t="s">
        <v>41</v>
      </c>
      <c r="D259">
        <v>21</v>
      </c>
      <c r="E259" s="11">
        <v>8</v>
      </c>
      <c r="F259" s="11">
        <v>103</v>
      </c>
      <c r="G259" s="11">
        <v>0</v>
      </c>
      <c r="H259" s="11">
        <v>111</v>
      </c>
    </row>
    <row r="260" spans="1:8" x14ac:dyDescent="0.2">
      <c r="D260">
        <v>28</v>
      </c>
      <c r="E260" s="11">
        <v>1</v>
      </c>
      <c r="F260" s="11">
        <v>99</v>
      </c>
      <c r="G260" s="11">
        <v>0</v>
      </c>
      <c r="H260" s="11">
        <v>100</v>
      </c>
    </row>
    <row r="261" spans="1:8" x14ac:dyDescent="0.2">
      <c r="D261">
        <v>32</v>
      </c>
      <c r="E261" s="11">
        <v>0</v>
      </c>
      <c r="F261" s="11">
        <v>34</v>
      </c>
      <c r="G261" s="11">
        <v>0</v>
      </c>
      <c r="H261" s="11">
        <v>34</v>
      </c>
    </row>
    <row r="262" spans="1:8" x14ac:dyDescent="0.2">
      <c r="A262" t="s">
        <v>144</v>
      </c>
      <c r="B262" t="s">
        <v>122</v>
      </c>
      <c r="C262" t="s">
        <v>52</v>
      </c>
      <c r="D262">
        <v>4</v>
      </c>
      <c r="E262" s="11">
        <v>6</v>
      </c>
      <c r="F262" s="11">
        <v>0</v>
      </c>
      <c r="G262" s="11">
        <v>0</v>
      </c>
      <c r="H262" s="11">
        <v>6</v>
      </c>
    </row>
    <row r="263" spans="1:8" x14ac:dyDescent="0.2">
      <c r="D263">
        <v>6</v>
      </c>
      <c r="E263" s="11">
        <v>53</v>
      </c>
      <c r="F263" s="11">
        <v>0</v>
      </c>
      <c r="G263" s="11">
        <v>10</v>
      </c>
      <c r="H263" s="11">
        <v>63</v>
      </c>
    </row>
    <row r="264" spans="1:8" x14ac:dyDescent="0.2">
      <c r="D264">
        <v>11</v>
      </c>
      <c r="E264" s="11">
        <v>35</v>
      </c>
      <c r="F264" s="11">
        <v>0</v>
      </c>
      <c r="G264" s="11">
        <v>10</v>
      </c>
      <c r="H264" s="11">
        <v>45</v>
      </c>
    </row>
    <row r="265" spans="1:8" x14ac:dyDescent="0.2">
      <c r="D265">
        <v>15</v>
      </c>
      <c r="E265" s="11">
        <v>29</v>
      </c>
      <c r="F265" s="11">
        <v>0</v>
      </c>
      <c r="G265" s="11">
        <v>0</v>
      </c>
      <c r="H265" s="11">
        <v>29</v>
      </c>
    </row>
    <row r="266" spans="1:8" x14ac:dyDescent="0.2">
      <c r="D266">
        <v>17</v>
      </c>
      <c r="E266" s="11">
        <v>29</v>
      </c>
      <c r="F266" s="11">
        <v>0</v>
      </c>
      <c r="G266" s="11">
        <v>20</v>
      </c>
      <c r="H266" s="11">
        <v>49</v>
      </c>
    </row>
    <row r="267" spans="1:8" x14ac:dyDescent="0.2">
      <c r="D267">
        <v>21</v>
      </c>
      <c r="E267" s="11">
        <v>6</v>
      </c>
      <c r="F267" s="11">
        <v>0</v>
      </c>
      <c r="G267" s="11">
        <v>20</v>
      </c>
      <c r="H267" s="11">
        <v>26</v>
      </c>
    </row>
    <row r="268" spans="1:8" x14ac:dyDescent="0.2">
      <c r="D268">
        <v>28</v>
      </c>
      <c r="E268" s="11">
        <v>10</v>
      </c>
      <c r="F268" s="11">
        <v>0</v>
      </c>
      <c r="G268" s="11">
        <v>10</v>
      </c>
      <c r="H268" s="11">
        <v>20</v>
      </c>
    </row>
    <row r="269" spans="1:8" x14ac:dyDescent="0.2">
      <c r="D269">
        <v>32</v>
      </c>
      <c r="E269" s="11">
        <v>116</v>
      </c>
      <c r="F269" s="11">
        <v>0</v>
      </c>
      <c r="G269" s="11">
        <v>10</v>
      </c>
      <c r="H269" s="11">
        <v>126</v>
      </c>
    </row>
    <row r="270" spans="1:8" x14ac:dyDescent="0.2">
      <c r="A270" t="s">
        <v>218</v>
      </c>
      <c r="B270" t="s">
        <v>39</v>
      </c>
      <c r="C270" t="s">
        <v>41</v>
      </c>
      <c r="D270">
        <v>27</v>
      </c>
      <c r="E270" s="11">
        <v>0</v>
      </c>
      <c r="F270" s="11">
        <v>0</v>
      </c>
      <c r="G270" s="11">
        <v>0</v>
      </c>
      <c r="H270" s="11">
        <v>0</v>
      </c>
    </row>
    <row r="271" spans="1:8" x14ac:dyDescent="0.2">
      <c r="D271">
        <v>31</v>
      </c>
      <c r="E271" s="11">
        <v>13</v>
      </c>
      <c r="F271" s="11">
        <v>-10</v>
      </c>
      <c r="G271" s="11">
        <v>0</v>
      </c>
      <c r="H271" s="11">
        <v>3</v>
      </c>
    </row>
    <row r="272" spans="1:8" x14ac:dyDescent="0.2">
      <c r="A272" t="s">
        <v>126</v>
      </c>
      <c r="B272" t="s">
        <v>121</v>
      </c>
      <c r="C272" t="s">
        <v>43</v>
      </c>
      <c r="D272">
        <v>4</v>
      </c>
      <c r="E272" s="11">
        <v>53</v>
      </c>
      <c r="F272" s="11">
        <v>0</v>
      </c>
      <c r="G272" s="11">
        <v>20</v>
      </c>
      <c r="H272" s="11">
        <v>73</v>
      </c>
    </row>
    <row r="273" spans="1:8" x14ac:dyDescent="0.2">
      <c r="D273">
        <v>7</v>
      </c>
      <c r="E273" s="11">
        <v>6</v>
      </c>
      <c r="F273" s="11">
        <v>0</v>
      </c>
      <c r="G273" s="11">
        <v>10</v>
      </c>
      <c r="H273" s="11">
        <v>16</v>
      </c>
    </row>
    <row r="274" spans="1:8" x14ac:dyDescent="0.2">
      <c r="D274">
        <v>10</v>
      </c>
      <c r="E274" s="11">
        <v>77</v>
      </c>
      <c r="F274" s="11">
        <v>0</v>
      </c>
      <c r="G274" s="11">
        <v>10</v>
      </c>
      <c r="H274" s="11">
        <v>87</v>
      </c>
    </row>
    <row r="275" spans="1:8" x14ac:dyDescent="0.2">
      <c r="D275">
        <v>16</v>
      </c>
      <c r="E275" s="11">
        <v>83</v>
      </c>
      <c r="F275" s="11">
        <v>0</v>
      </c>
      <c r="G275" s="11">
        <v>0</v>
      </c>
      <c r="H275" s="11">
        <v>83</v>
      </c>
    </row>
    <row r="276" spans="1:8" x14ac:dyDescent="0.2">
      <c r="D276">
        <v>20</v>
      </c>
      <c r="E276" s="11">
        <v>134</v>
      </c>
      <c r="F276" s="11">
        <v>0</v>
      </c>
      <c r="G276" s="11">
        <v>10</v>
      </c>
      <c r="H276" s="11">
        <v>144</v>
      </c>
    </row>
    <row r="277" spans="1:8" x14ac:dyDescent="0.2">
      <c r="D277">
        <v>23</v>
      </c>
      <c r="E277" s="11">
        <v>44</v>
      </c>
      <c r="F277" s="11">
        <v>0</v>
      </c>
      <c r="G277" s="11">
        <v>0</v>
      </c>
      <c r="H277" s="11">
        <v>44</v>
      </c>
    </row>
    <row r="278" spans="1:8" x14ac:dyDescent="0.2">
      <c r="D278">
        <v>25</v>
      </c>
      <c r="E278" s="11">
        <v>-5</v>
      </c>
      <c r="F278" s="11">
        <v>0</v>
      </c>
      <c r="G278" s="11">
        <v>20</v>
      </c>
      <c r="H278" s="11">
        <v>15</v>
      </c>
    </row>
    <row r="279" spans="1:8" x14ac:dyDescent="0.2">
      <c r="D279">
        <v>28</v>
      </c>
      <c r="E279" s="11">
        <v>92</v>
      </c>
      <c r="F279" s="11">
        <v>0</v>
      </c>
      <c r="G279" s="11">
        <v>0</v>
      </c>
      <c r="H279" s="11">
        <v>92</v>
      </c>
    </row>
    <row r="280" spans="1:8" x14ac:dyDescent="0.2">
      <c r="A280" t="s">
        <v>187</v>
      </c>
      <c r="B280" t="s">
        <v>38</v>
      </c>
      <c r="C280" t="s">
        <v>41</v>
      </c>
      <c r="D280">
        <v>17</v>
      </c>
      <c r="E280" s="11">
        <v>0</v>
      </c>
      <c r="F280" s="11">
        <v>57</v>
      </c>
      <c r="G280" s="11">
        <v>10</v>
      </c>
      <c r="H280" s="11">
        <v>67</v>
      </c>
    </row>
    <row r="281" spans="1:8" x14ac:dyDescent="0.2">
      <c r="D281">
        <v>20</v>
      </c>
      <c r="E281" s="11">
        <v>0</v>
      </c>
      <c r="F281" s="11">
        <v>15</v>
      </c>
      <c r="G281" s="11">
        <v>10</v>
      </c>
      <c r="H281" s="11">
        <v>25</v>
      </c>
    </row>
    <row r="282" spans="1:8" x14ac:dyDescent="0.2">
      <c r="D282">
        <v>30</v>
      </c>
      <c r="E282" s="11">
        <v>0</v>
      </c>
      <c r="F282" s="11">
        <v>0</v>
      </c>
      <c r="G282" s="11">
        <v>10</v>
      </c>
      <c r="H282" s="11">
        <v>10</v>
      </c>
    </row>
    <row r="283" spans="1:8" x14ac:dyDescent="0.2">
      <c r="D283">
        <v>33</v>
      </c>
      <c r="E283" s="11">
        <v>0</v>
      </c>
      <c r="F283" s="11">
        <v>-10</v>
      </c>
      <c r="G283" s="11">
        <v>0</v>
      </c>
      <c r="H283" s="11">
        <v>-10</v>
      </c>
    </row>
    <row r="284" spans="1:8" x14ac:dyDescent="0.2">
      <c r="A284" t="s">
        <v>75</v>
      </c>
      <c r="B284" t="s">
        <v>68</v>
      </c>
      <c r="C284" t="s">
        <v>43</v>
      </c>
      <c r="D284">
        <v>2</v>
      </c>
      <c r="E284" s="11">
        <v>84</v>
      </c>
      <c r="F284" s="11">
        <v>0</v>
      </c>
      <c r="G284" s="11">
        <v>0</v>
      </c>
      <c r="H284" s="11">
        <v>84</v>
      </c>
    </row>
    <row r="285" spans="1:8" x14ac:dyDescent="0.2">
      <c r="D285">
        <v>8</v>
      </c>
      <c r="E285" s="11">
        <v>44</v>
      </c>
      <c r="F285" s="11">
        <v>0</v>
      </c>
      <c r="G285" s="11">
        <v>20</v>
      </c>
      <c r="H285" s="11">
        <v>64</v>
      </c>
    </row>
    <row r="286" spans="1:8" x14ac:dyDescent="0.2">
      <c r="D286">
        <v>12</v>
      </c>
      <c r="E286" s="11">
        <v>51</v>
      </c>
      <c r="F286" s="11">
        <v>0</v>
      </c>
      <c r="G286" s="11">
        <v>0</v>
      </c>
      <c r="H286" s="11">
        <v>51</v>
      </c>
    </row>
    <row r="287" spans="1:8" x14ac:dyDescent="0.2">
      <c r="D287">
        <v>16</v>
      </c>
      <c r="E287" s="11">
        <v>48</v>
      </c>
      <c r="F287" s="11">
        <v>0</v>
      </c>
      <c r="G287" s="11">
        <v>0</v>
      </c>
      <c r="H287" s="11">
        <v>48</v>
      </c>
    </row>
    <row r="288" spans="1:8" x14ac:dyDescent="0.2">
      <c r="D288">
        <v>18</v>
      </c>
      <c r="E288" s="11">
        <v>0</v>
      </c>
      <c r="F288" s="11">
        <v>0</v>
      </c>
      <c r="G288" s="11">
        <v>30</v>
      </c>
      <c r="H288" s="11">
        <v>30</v>
      </c>
    </row>
    <row r="289" spans="1:8" x14ac:dyDescent="0.2">
      <c r="D289">
        <v>22</v>
      </c>
      <c r="E289" s="11">
        <v>49</v>
      </c>
      <c r="F289" s="11">
        <v>0</v>
      </c>
      <c r="G289" s="11">
        <v>20</v>
      </c>
      <c r="H289" s="11">
        <v>69</v>
      </c>
    </row>
    <row r="290" spans="1:8" x14ac:dyDescent="0.2">
      <c r="D290">
        <v>25</v>
      </c>
      <c r="E290" s="11">
        <v>3</v>
      </c>
      <c r="F290" s="11">
        <v>0</v>
      </c>
      <c r="G290" s="11">
        <v>10</v>
      </c>
      <c r="H290" s="11">
        <v>13</v>
      </c>
    </row>
    <row r="291" spans="1:8" x14ac:dyDescent="0.2">
      <c r="A291" t="s">
        <v>49</v>
      </c>
      <c r="B291" t="s">
        <v>38</v>
      </c>
      <c r="C291" t="s">
        <v>41</v>
      </c>
      <c r="D291">
        <v>1</v>
      </c>
      <c r="E291" s="11">
        <v>33</v>
      </c>
      <c r="F291" s="11">
        <v>0</v>
      </c>
      <c r="G291" s="11">
        <v>0</v>
      </c>
      <c r="H291" s="11">
        <v>33</v>
      </c>
    </row>
    <row r="292" spans="1:8" x14ac:dyDescent="0.2">
      <c r="A292" t="s">
        <v>67</v>
      </c>
      <c r="B292" t="s">
        <v>39</v>
      </c>
      <c r="C292" t="s">
        <v>41</v>
      </c>
      <c r="D292">
        <v>1</v>
      </c>
      <c r="E292" s="11">
        <v>0</v>
      </c>
      <c r="F292" s="11">
        <v>0</v>
      </c>
      <c r="G292" s="11">
        <v>0</v>
      </c>
      <c r="H292" s="11">
        <v>0</v>
      </c>
    </row>
    <row r="293" spans="1:8" x14ac:dyDescent="0.2">
      <c r="D293">
        <v>7</v>
      </c>
      <c r="E293" s="11">
        <v>47</v>
      </c>
      <c r="F293" s="11">
        <v>0</v>
      </c>
      <c r="G293" s="11">
        <v>10</v>
      </c>
      <c r="H293" s="11">
        <v>57</v>
      </c>
    </row>
    <row r="294" spans="1:8" x14ac:dyDescent="0.2">
      <c r="D294">
        <v>9</v>
      </c>
      <c r="E294" s="11">
        <v>-5</v>
      </c>
      <c r="F294" s="11">
        <v>0</v>
      </c>
      <c r="G294" s="11">
        <v>10</v>
      </c>
      <c r="H294" s="11">
        <v>5</v>
      </c>
    </row>
    <row r="295" spans="1:8" x14ac:dyDescent="0.2">
      <c r="D295">
        <v>14</v>
      </c>
      <c r="E295" s="11">
        <v>5</v>
      </c>
      <c r="F295" s="11">
        <v>0</v>
      </c>
      <c r="G295" s="11">
        <v>0</v>
      </c>
      <c r="H295" s="11">
        <v>5</v>
      </c>
    </row>
    <row r="296" spans="1:8" x14ac:dyDescent="0.2">
      <c r="D296">
        <v>21</v>
      </c>
      <c r="E296" s="11">
        <v>28</v>
      </c>
      <c r="F296" s="11">
        <v>0</v>
      </c>
      <c r="G296" s="11">
        <v>0</v>
      </c>
      <c r="H296" s="11">
        <v>28</v>
      </c>
    </row>
    <row r="297" spans="1:8" x14ac:dyDescent="0.2">
      <c r="D297">
        <v>23</v>
      </c>
      <c r="E297" s="11">
        <v>11</v>
      </c>
      <c r="F297" s="11">
        <v>0</v>
      </c>
      <c r="G297" s="11">
        <v>0</v>
      </c>
      <c r="H297" s="11">
        <v>11</v>
      </c>
    </row>
    <row r="298" spans="1:8" x14ac:dyDescent="0.2">
      <c r="D298">
        <v>31</v>
      </c>
      <c r="E298" s="11">
        <v>18</v>
      </c>
      <c r="F298" s="11">
        <v>0</v>
      </c>
      <c r="G298" s="11">
        <v>10</v>
      </c>
      <c r="H298" s="11">
        <v>28</v>
      </c>
    </row>
    <row r="299" spans="1:8" x14ac:dyDescent="0.2">
      <c r="A299" t="s">
        <v>227</v>
      </c>
      <c r="B299" t="s">
        <v>38</v>
      </c>
      <c r="C299" t="s">
        <v>8</v>
      </c>
      <c r="D299">
        <v>30</v>
      </c>
      <c r="E299" s="11">
        <v>0</v>
      </c>
      <c r="F299" s="11">
        <v>40</v>
      </c>
      <c r="G299" s="11">
        <v>0</v>
      </c>
      <c r="H299" s="11">
        <v>40</v>
      </c>
    </row>
    <row r="300" spans="1:8" x14ac:dyDescent="0.2">
      <c r="D300">
        <v>33</v>
      </c>
      <c r="E300" s="11">
        <v>0</v>
      </c>
      <c r="F300" s="11">
        <v>21</v>
      </c>
      <c r="G300" s="11">
        <v>0</v>
      </c>
      <c r="H300" s="11">
        <v>21</v>
      </c>
    </row>
    <row r="301" spans="1:8" x14ac:dyDescent="0.2">
      <c r="A301" t="s">
        <v>137</v>
      </c>
      <c r="B301" t="s">
        <v>122</v>
      </c>
      <c r="C301" t="s">
        <v>41</v>
      </c>
      <c r="D301">
        <v>4</v>
      </c>
      <c r="E301" s="11">
        <v>-5</v>
      </c>
      <c r="F301" s="11">
        <v>8</v>
      </c>
      <c r="G301" s="11">
        <v>0</v>
      </c>
      <c r="H301" s="11">
        <v>3</v>
      </c>
    </row>
    <row r="302" spans="1:8" x14ac:dyDescent="0.2">
      <c r="D302">
        <v>6</v>
      </c>
      <c r="E302" s="11">
        <v>2</v>
      </c>
      <c r="F302" s="11">
        <v>-8</v>
      </c>
      <c r="G302" s="11">
        <v>20</v>
      </c>
      <c r="H302" s="11">
        <v>14</v>
      </c>
    </row>
    <row r="303" spans="1:8" x14ac:dyDescent="0.2">
      <c r="D303">
        <v>11</v>
      </c>
      <c r="E303" s="11">
        <v>0</v>
      </c>
      <c r="F303" s="11">
        <v>33</v>
      </c>
      <c r="G303" s="11">
        <v>0</v>
      </c>
      <c r="H303" s="11">
        <v>33</v>
      </c>
    </row>
    <row r="304" spans="1:8" x14ac:dyDescent="0.2">
      <c r="D304">
        <v>15</v>
      </c>
      <c r="E304" s="11">
        <v>24</v>
      </c>
      <c r="F304" s="11">
        <v>72</v>
      </c>
      <c r="G304" s="11">
        <v>0</v>
      </c>
      <c r="H304" s="11">
        <v>96</v>
      </c>
    </row>
    <row r="305" spans="1:8" x14ac:dyDescent="0.2">
      <c r="D305">
        <v>17</v>
      </c>
      <c r="E305" s="11">
        <v>1</v>
      </c>
      <c r="F305" s="11">
        <v>-7</v>
      </c>
      <c r="G305" s="11">
        <v>20</v>
      </c>
      <c r="H305" s="11">
        <v>14</v>
      </c>
    </row>
    <row r="306" spans="1:8" x14ac:dyDescent="0.2">
      <c r="D306">
        <v>21</v>
      </c>
      <c r="E306" s="11">
        <v>62</v>
      </c>
      <c r="F306" s="11">
        <v>15</v>
      </c>
      <c r="G306" s="11">
        <v>0</v>
      </c>
      <c r="H306" s="11">
        <v>77</v>
      </c>
    </row>
    <row r="307" spans="1:8" x14ac:dyDescent="0.2">
      <c r="D307">
        <v>28</v>
      </c>
      <c r="E307" s="11">
        <v>8</v>
      </c>
      <c r="F307" s="11">
        <v>75</v>
      </c>
      <c r="G307" s="11">
        <v>0</v>
      </c>
      <c r="H307" s="11">
        <v>83</v>
      </c>
    </row>
    <row r="308" spans="1:8" x14ac:dyDescent="0.2">
      <c r="D308">
        <v>32</v>
      </c>
      <c r="E308" s="11">
        <v>35</v>
      </c>
      <c r="F308" s="11">
        <v>-13</v>
      </c>
      <c r="G308" s="11">
        <v>0</v>
      </c>
      <c r="H308" s="11">
        <v>22</v>
      </c>
    </row>
    <row r="309" spans="1:8" x14ac:dyDescent="0.2">
      <c r="A309" t="s">
        <v>48</v>
      </c>
      <c r="B309" t="s">
        <v>39</v>
      </c>
      <c r="C309" t="s">
        <v>41</v>
      </c>
      <c r="D309">
        <v>1</v>
      </c>
      <c r="E309" s="11">
        <v>65</v>
      </c>
      <c r="F309" s="11">
        <v>0</v>
      </c>
      <c r="G309" s="11">
        <v>10</v>
      </c>
      <c r="H309" s="11">
        <v>75</v>
      </c>
    </row>
    <row r="310" spans="1:8" x14ac:dyDescent="0.2">
      <c r="D310">
        <v>7</v>
      </c>
      <c r="E310" s="11">
        <v>25</v>
      </c>
      <c r="F310" s="11">
        <v>13</v>
      </c>
      <c r="G310" s="11">
        <v>10</v>
      </c>
      <c r="H310" s="11">
        <v>48</v>
      </c>
    </row>
    <row r="311" spans="1:8" x14ac:dyDescent="0.2">
      <c r="D311">
        <v>9</v>
      </c>
      <c r="E311" s="11">
        <v>16</v>
      </c>
      <c r="F311" s="11">
        <v>68</v>
      </c>
      <c r="G311" s="11">
        <v>0</v>
      </c>
      <c r="H311" s="11">
        <v>84</v>
      </c>
    </row>
    <row r="312" spans="1:8" x14ac:dyDescent="0.2">
      <c r="D312">
        <v>14</v>
      </c>
      <c r="E312" s="11">
        <v>22</v>
      </c>
      <c r="F312" s="11">
        <v>99</v>
      </c>
      <c r="G312" s="11">
        <v>10</v>
      </c>
      <c r="H312" s="11">
        <v>131</v>
      </c>
    </row>
    <row r="313" spans="1:8" x14ac:dyDescent="0.2">
      <c r="D313">
        <v>21</v>
      </c>
      <c r="E313" s="11">
        <v>7</v>
      </c>
      <c r="F313" s="11">
        <v>30</v>
      </c>
      <c r="G313" s="11">
        <v>10</v>
      </c>
      <c r="H313" s="11">
        <v>47</v>
      </c>
    </row>
    <row r="314" spans="1:8" x14ac:dyDescent="0.2">
      <c r="D314">
        <v>23</v>
      </c>
      <c r="E314" s="11">
        <v>29</v>
      </c>
      <c r="F314" s="11">
        <v>13</v>
      </c>
      <c r="G314" s="11">
        <v>0</v>
      </c>
      <c r="H314" s="11">
        <v>42</v>
      </c>
    </row>
    <row r="315" spans="1:8" x14ac:dyDescent="0.2">
      <c r="D315">
        <v>27</v>
      </c>
      <c r="E315" s="11">
        <v>0</v>
      </c>
      <c r="F315" s="11">
        <v>64</v>
      </c>
      <c r="G315" s="11">
        <v>0</v>
      </c>
      <c r="H315" s="11">
        <v>64</v>
      </c>
    </row>
    <row r="316" spans="1:8" x14ac:dyDescent="0.2">
      <c r="D316">
        <v>31</v>
      </c>
      <c r="E316" s="11">
        <v>30</v>
      </c>
      <c r="F316" s="11">
        <v>21</v>
      </c>
      <c r="G316" s="11">
        <v>0</v>
      </c>
      <c r="H316" s="11">
        <v>51</v>
      </c>
    </row>
    <row r="317" spans="1:8" x14ac:dyDescent="0.2">
      <c r="A317" t="s">
        <v>108</v>
      </c>
      <c r="B317" t="s">
        <v>95</v>
      </c>
      <c r="C317" t="s">
        <v>8</v>
      </c>
      <c r="D317">
        <v>3</v>
      </c>
      <c r="E317" s="11">
        <v>0</v>
      </c>
      <c r="F317" s="11">
        <v>-6</v>
      </c>
      <c r="G317" s="11">
        <v>10</v>
      </c>
      <c r="H317" s="11">
        <v>4</v>
      </c>
    </row>
    <row r="318" spans="1:8" x14ac:dyDescent="0.2">
      <c r="D318">
        <v>5</v>
      </c>
      <c r="E318" s="11">
        <v>0</v>
      </c>
      <c r="F318" s="11">
        <v>30</v>
      </c>
      <c r="G318" s="11">
        <v>0</v>
      </c>
      <c r="H318" s="11">
        <v>30</v>
      </c>
    </row>
    <row r="319" spans="1:8" x14ac:dyDescent="0.2">
      <c r="D319">
        <v>10</v>
      </c>
      <c r="E319" s="11">
        <v>0</v>
      </c>
      <c r="F319" s="11">
        <v>38</v>
      </c>
      <c r="G319" s="11">
        <v>0</v>
      </c>
      <c r="H319" s="11">
        <v>38</v>
      </c>
    </row>
    <row r="320" spans="1:8" x14ac:dyDescent="0.2">
      <c r="D320">
        <v>13</v>
      </c>
      <c r="E320" s="11">
        <v>0</v>
      </c>
      <c r="F320" s="11">
        <v>91</v>
      </c>
      <c r="G320" s="11">
        <v>0</v>
      </c>
      <c r="H320" s="11">
        <v>91</v>
      </c>
    </row>
    <row r="321" spans="1:8" x14ac:dyDescent="0.2">
      <c r="D321">
        <v>15</v>
      </c>
      <c r="E321" s="11">
        <v>0</v>
      </c>
      <c r="F321" s="11">
        <v>39</v>
      </c>
      <c r="G321" s="11">
        <v>10</v>
      </c>
      <c r="H321" s="11">
        <v>49</v>
      </c>
    </row>
    <row r="322" spans="1:8" x14ac:dyDescent="0.2">
      <c r="D322">
        <v>18</v>
      </c>
      <c r="E322" s="11">
        <v>0</v>
      </c>
      <c r="F322" s="11">
        <v>-14</v>
      </c>
      <c r="G322" s="11">
        <v>0</v>
      </c>
      <c r="H322" s="11">
        <v>-14</v>
      </c>
    </row>
    <row r="323" spans="1:8" x14ac:dyDescent="0.2">
      <c r="D323">
        <v>26</v>
      </c>
      <c r="E323" s="11">
        <v>7</v>
      </c>
      <c r="F323" s="11">
        <v>-8</v>
      </c>
      <c r="G323" s="11">
        <v>0</v>
      </c>
      <c r="H323" s="11">
        <v>-1</v>
      </c>
    </row>
    <row r="324" spans="1:8" x14ac:dyDescent="0.2">
      <c r="D324">
        <v>29</v>
      </c>
      <c r="E324" s="11">
        <v>0</v>
      </c>
      <c r="F324" s="11">
        <v>41</v>
      </c>
      <c r="G324" s="11">
        <v>0</v>
      </c>
      <c r="H324" s="11">
        <v>41</v>
      </c>
    </row>
    <row r="325" spans="1:8" x14ac:dyDescent="0.2">
      <c r="D325">
        <v>33</v>
      </c>
      <c r="E325" s="11">
        <v>0</v>
      </c>
      <c r="F325" s="11">
        <v>30</v>
      </c>
      <c r="G325" s="11">
        <v>0</v>
      </c>
      <c r="H325" s="11">
        <v>30</v>
      </c>
    </row>
    <row r="326" spans="1:8" x14ac:dyDescent="0.2">
      <c r="A326" t="s">
        <v>115</v>
      </c>
      <c r="B326" t="s">
        <v>96</v>
      </c>
      <c r="C326" t="s">
        <v>8</v>
      </c>
      <c r="D326">
        <v>3</v>
      </c>
      <c r="E326" s="11">
        <v>0</v>
      </c>
      <c r="F326" s="11">
        <v>11</v>
      </c>
      <c r="G326" s="11">
        <v>0</v>
      </c>
      <c r="H326" s="11">
        <v>11</v>
      </c>
    </row>
    <row r="327" spans="1:8" x14ac:dyDescent="0.2">
      <c r="D327">
        <v>8</v>
      </c>
      <c r="E327" s="11">
        <v>0</v>
      </c>
      <c r="F327" s="11">
        <v>63</v>
      </c>
      <c r="G327" s="11">
        <v>0</v>
      </c>
      <c r="H327" s="11">
        <v>63</v>
      </c>
    </row>
    <row r="328" spans="1:8" x14ac:dyDescent="0.2">
      <c r="D328">
        <v>11</v>
      </c>
      <c r="E328" s="11">
        <v>0</v>
      </c>
      <c r="F328" s="11">
        <v>-11</v>
      </c>
      <c r="G328" s="11">
        <v>0</v>
      </c>
      <c r="H328" s="11">
        <v>-11</v>
      </c>
    </row>
    <row r="329" spans="1:8" x14ac:dyDescent="0.2">
      <c r="A329" t="s">
        <v>205</v>
      </c>
      <c r="B329" t="s">
        <v>69</v>
      </c>
      <c r="C329" t="s">
        <v>8</v>
      </c>
      <c r="D329">
        <v>22</v>
      </c>
      <c r="E329" s="11">
        <v>0</v>
      </c>
      <c r="F329" s="11">
        <v>107</v>
      </c>
      <c r="G329" s="11">
        <v>10</v>
      </c>
      <c r="H329" s="11">
        <v>117</v>
      </c>
    </row>
    <row r="330" spans="1:8" x14ac:dyDescent="0.2">
      <c r="D330">
        <v>26</v>
      </c>
      <c r="E330" s="11">
        <v>0</v>
      </c>
      <c r="F330" s="11">
        <v>19</v>
      </c>
      <c r="G330" s="11">
        <v>0</v>
      </c>
      <c r="H330" s="11">
        <v>19</v>
      </c>
    </row>
    <row r="331" spans="1:8" x14ac:dyDescent="0.2">
      <c r="D331">
        <v>30</v>
      </c>
      <c r="E331" s="11">
        <v>0</v>
      </c>
      <c r="F331" s="11">
        <v>-13</v>
      </c>
      <c r="G331" s="11">
        <v>10</v>
      </c>
      <c r="H331" s="11">
        <v>-3</v>
      </c>
    </row>
    <row r="332" spans="1:8" x14ac:dyDescent="0.2">
      <c r="D332">
        <v>32</v>
      </c>
      <c r="E332" s="11">
        <v>1</v>
      </c>
      <c r="F332" s="11">
        <v>-10</v>
      </c>
      <c r="G332" s="11">
        <v>0</v>
      </c>
      <c r="H332" s="11">
        <v>-9</v>
      </c>
    </row>
    <row r="333" spans="1:8" x14ac:dyDescent="0.2">
      <c r="A333" t="s">
        <v>70</v>
      </c>
      <c r="B333" t="s">
        <v>68</v>
      </c>
      <c r="C333" t="s">
        <v>52</v>
      </c>
      <c r="D333">
        <v>2</v>
      </c>
      <c r="E333" s="11">
        <v>94</v>
      </c>
      <c r="F333" s="11">
        <v>0</v>
      </c>
      <c r="G333" s="11">
        <v>10</v>
      </c>
      <c r="H333" s="11">
        <v>104</v>
      </c>
    </row>
    <row r="334" spans="1:8" x14ac:dyDescent="0.2">
      <c r="D334">
        <v>8</v>
      </c>
      <c r="E334" s="11">
        <v>75</v>
      </c>
      <c r="F334" s="11">
        <v>0</v>
      </c>
      <c r="G334" s="11">
        <v>0</v>
      </c>
      <c r="H334" s="11">
        <v>75</v>
      </c>
    </row>
    <row r="335" spans="1:8" x14ac:dyDescent="0.2">
      <c r="D335">
        <v>12</v>
      </c>
      <c r="E335" s="11">
        <v>57</v>
      </c>
      <c r="F335" s="11">
        <v>0</v>
      </c>
      <c r="G335" s="11">
        <v>0</v>
      </c>
      <c r="H335" s="11">
        <v>57</v>
      </c>
    </row>
    <row r="336" spans="1:8" x14ac:dyDescent="0.2">
      <c r="D336">
        <v>16</v>
      </c>
      <c r="E336" s="11">
        <v>8</v>
      </c>
      <c r="F336" s="11">
        <v>0</v>
      </c>
      <c r="G336" s="11">
        <v>0</v>
      </c>
      <c r="H336" s="11">
        <v>8</v>
      </c>
    </row>
    <row r="337" spans="1:8" x14ac:dyDescent="0.2">
      <c r="D337">
        <v>18</v>
      </c>
      <c r="E337" s="11">
        <v>99</v>
      </c>
      <c r="F337" s="11">
        <v>0</v>
      </c>
      <c r="G337" s="11">
        <v>10</v>
      </c>
      <c r="H337" s="11">
        <v>109</v>
      </c>
    </row>
    <row r="338" spans="1:8" x14ac:dyDescent="0.2">
      <c r="D338">
        <v>22</v>
      </c>
      <c r="E338" s="11">
        <v>35</v>
      </c>
      <c r="F338" s="11">
        <v>0</v>
      </c>
      <c r="G338" s="11">
        <v>10</v>
      </c>
      <c r="H338" s="11">
        <v>45</v>
      </c>
    </row>
    <row r="339" spans="1:8" x14ac:dyDescent="0.2">
      <c r="D339">
        <v>25</v>
      </c>
      <c r="E339" s="11">
        <v>49</v>
      </c>
      <c r="F339" s="11">
        <v>0</v>
      </c>
      <c r="G339" s="11">
        <v>0</v>
      </c>
      <c r="H339" s="11">
        <v>49</v>
      </c>
    </row>
    <row r="340" spans="1:8" x14ac:dyDescent="0.2">
      <c r="A340" t="s">
        <v>228</v>
      </c>
      <c r="B340" t="s">
        <v>38</v>
      </c>
      <c r="C340" t="s">
        <v>8</v>
      </c>
      <c r="D340">
        <v>30</v>
      </c>
      <c r="E340" s="11">
        <v>0</v>
      </c>
      <c r="F340" s="11">
        <v>42</v>
      </c>
      <c r="G340" s="11">
        <v>0</v>
      </c>
      <c r="H340" s="11">
        <v>42</v>
      </c>
    </row>
    <row r="341" spans="1:8" x14ac:dyDescent="0.2">
      <c r="D341">
        <v>33</v>
      </c>
      <c r="E341" s="11">
        <v>0</v>
      </c>
      <c r="F341" s="11">
        <v>10</v>
      </c>
      <c r="G341" s="11">
        <v>0</v>
      </c>
      <c r="H341" s="11">
        <v>10</v>
      </c>
    </row>
    <row r="342" spans="1:8" x14ac:dyDescent="0.2">
      <c r="A342" t="s">
        <v>222</v>
      </c>
      <c r="B342" t="s">
        <v>122</v>
      </c>
      <c r="C342" t="s">
        <v>41</v>
      </c>
      <c r="D342">
        <v>28</v>
      </c>
      <c r="E342" s="11">
        <v>1</v>
      </c>
      <c r="F342" s="11">
        <v>6</v>
      </c>
      <c r="G342" s="11">
        <v>0</v>
      </c>
      <c r="H342" s="11">
        <v>7</v>
      </c>
    </row>
    <row r="343" spans="1:8" x14ac:dyDescent="0.2">
      <c r="A343" t="s">
        <v>196</v>
      </c>
      <c r="B343" t="s">
        <v>96</v>
      </c>
      <c r="C343" t="s">
        <v>43</v>
      </c>
      <c r="D343">
        <v>19</v>
      </c>
      <c r="E343" s="11">
        <v>2</v>
      </c>
      <c r="F343" s="11">
        <v>0</v>
      </c>
      <c r="G343" s="11">
        <v>0</v>
      </c>
      <c r="H343" s="11">
        <v>2</v>
      </c>
    </row>
    <row r="344" spans="1:8" x14ac:dyDescent="0.2">
      <c r="D344">
        <v>29</v>
      </c>
      <c r="E344" s="11">
        <v>-5</v>
      </c>
      <c r="F344" s="11">
        <v>0</v>
      </c>
      <c r="G344" s="11">
        <v>0</v>
      </c>
      <c r="H344" s="11">
        <v>-5</v>
      </c>
    </row>
    <row r="345" spans="1:8" x14ac:dyDescent="0.2">
      <c r="D345">
        <v>31</v>
      </c>
      <c r="E345" s="11">
        <v>68</v>
      </c>
      <c r="F345" s="11">
        <v>0</v>
      </c>
      <c r="G345" s="11">
        <v>0</v>
      </c>
      <c r="H345" s="11">
        <v>68</v>
      </c>
    </row>
    <row r="346" spans="1:8" x14ac:dyDescent="0.2">
      <c r="A346" t="s">
        <v>120</v>
      </c>
      <c r="B346" t="s">
        <v>96</v>
      </c>
      <c r="C346" t="s">
        <v>41</v>
      </c>
      <c r="D346">
        <v>3</v>
      </c>
      <c r="E346" s="11">
        <v>66</v>
      </c>
      <c r="F346" s="11">
        <v>0</v>
      </c>
      <c r="G346" s="11">
        <v>0</v>
      </c>
      <c r="H346" s="11">
        <v>66</v>
      </c>
    </row>
    <row r="347" spans="1:8" x14ac:dyDescent="0.2">
      <c r="D347">
        <v>8</v>
      </c>
      <c r="E347" s="11">
        <v>27</v>
      </c>
      <c r="F347" s="11">
        <v>0</v>
      </c>
      <c r="G347" s="11">
        <v>0</v>
      </c>
      <c r="H347" s="11">
        <v>27</v>
      </c>
    </row>
    <row r="348" spans="1:8" x14ac:dyDescent="0.2">
      <c r="D348">
        <v>11</v>
      </c>
      <c r="E348" s="11">
        <v>69</v>
      </c>
      <c r="F348" s="11">
        <v>0</v>
      </c>
      <c r="G348" s="11">
        <v>0</v>
      </c>
      <c r="H348" s="11">
        <v>69</v>
      </c>
    </row>
    <row r="349" spans="1:8" x14ac:dyDescent="0.2">
      <c r="D349">
        <v>14</v>
      </c>
      <c r="E349" s="11">
        <v>21</v>
      </c>
      <c r="F349" s="11">
        <v>0</v>
      </c>
      <c r="G349" s="11">
        <v>0</v>
      </c>
      <c r="H349" s="11">
        <v>21</v>
      </c>
    </row>
    <row r="350" spans="1:8" x14ac:dyDescent="0.2">
      <c r="D350">
        <v>19</v>
      </c>
      <c r="E350" s="11">
        <v>29</v>
      </c>
      <c r="F350" s="11">
        <v>0</v>
      </c>
      <c r="G350" s="11">
        <v>0</v>
      </c>
      <c r="H350" s="11">
        <v>29</v>
      </c>
    </row>
    <row r="351" spans="1:8" x14ac:dyDescent="0.2">
      <c r="D351">
        <v>24</v>
      </c>
      <c r="E351" s="11">
        <v>58</v>
      </c>
      <c r="F351" s="11">
        <v>0</v>
      </c>
      <c r="G351" s="11">
        <v>10</v>
      </c>
      <c r="H351" s="11">
        <v>68</v>
      </c>
    </row>
    <row r="352" spans="1:8" x14ac:dyDescent="0.2">
      <c r="D352">
        <v>29</v>
      </c>
      <c r="E352" s="11">
        <v>28</v>
      </c>
      <c r="F352" s="11">
        <v>0</v>
      </c>
      <c r="G352" s="11">
        <v>0</v>
      </c>
      <c r="H352" s="11">
        <v>28</v>
      </c>
    </row>
    <row r="353" spans="1:8" x14ac:dyDescent="0.2">
      <c r="D353">
        <v>31</v>
      </c>
      <c r="E353" s="11">
        <v>21</v>
      </c>
      <c r="F353" s="11">
        <v>0</v>
      </c>
      <c r="G353" s="11">
        <v>10</v>
      </c>
      <c r="H353" s="11">
        <v>31</v>
      </c>
    </row>
    <row r="354" spans="1:8" x14ac:dyDescent="0.2">
      <c r="A354" t="s">
        <v>127</v>
      </c>
      <c r="B354" t="s">
        <v>121</v>
      </c>
      <c r="C354" t="s">
        <v>43</v>
      </c>
      <c r="D354">
        <v>4</v>
      </c>
      <c r="E354" s="11">
        <v>0</v>
      </c>
      <c r="F354" s="11">
        <v>0</v>
      </c>
      <c r="G354" s="11">
        <v>10</v>
      </c>
      <c r="H354" s="11">
        <v>10</v>
      </c>
    </row>
    <row r="355" spans="1:8" x14ac:dyDescent="0.2">
      <c r="D355">
        <v>7</v>
      </c>
      <c r="E355" s="11">
        <v>16</v>
      </c>
      <c r="F355" s="11">
        <v>0</v>
      </c>
      <c r="G355" s="11">
        <v>0</v>
      </c>
      <c r="H355" s="11">
        <v>16</v>
      </c>
    </row>
    <row r="356" spans="1:8" x14ac:dyDescent="0.2">
      <c r="D356">
        <v>10</v>
      </c>
      <c r="E356" s="11">
        <v>4</v>
      </c>
      <c r="F356" s="11">
        <v>0</v>
      </c>
      <c r="G356" s="11">
        <v>20</v>
      </c>
      <c r="H356" s="11">
        <v>24</v>
      </c>
    </row>
    <row r="357" spans="1:8" x14ac:dyDescent="0.2">
      <c r="D357">
        <v>16</v>
      </c>
      <c r="E357" s="11">
        <v>84</v>
      </c>
      <c r="F357" s="11">
        <v>0</v>
      </c>
      <c r="G357" s="11">
        <v>0</v>
      </c>
      <c r="H357" s="11">
        <v>84</v>
      </c>
    </row>
    <row r="358" spans="1:8" x14ac:dyDescent="0.2">
      <c r="D358">
        <v>20</v>
      </c>
      <c r="E358" s="11">
        <v>-5</v>
      </c>
      <c r="F358" s="11">
        <v>0</v>
      </c>
      <c r="G358" s="11">
        <v>0</v>
      </c>
      <c r="H358" s="11">
        <v>-5</v>
      </c>
    </row>
    <row r="359" spans="1:8" x14ac:dyDescent="0.2">
      <c r="D359">
        <v>23</v>
      </c>
      <c r="E359" s="11">
        <v>21</v>
      </c>
      <c r="F359" s="11">
        <v>0</v>
      </c>
      <c r="G359" s="11">
        <v>10</v>
      </c>
      <c r="H359" s="11">
        <v>31</v>
      </c>
    </row>
    <row r="360" spans="1:8" x14ac:dyDescent="0.2">
      <c r="D360">
        <v>25</v>
      </c>
      <c r="E360" s="11">
        <v>81</v>
      </c>
      <c r="F360" s="11">
        <v>0</v>
      </c>
      <c r="G360" s="11">
        <v>20</v>
      </c>
      <c r="H360" s="11">
        <v>101</v>
      </c>
    </row>
    <row r="361" spans="1:8" x14ac:dyDescent="0.2">
      <c r="D361">
        <v>28</v>
      </c>
      <c r="E361" s="11">
        <v>21</v>
      </c>
      <c r="F361" s="11">
        <v>0</v>
      </c>
      <c r="G361" s="11">
        <v>0</v>
      </c>
      <c r="H361" s="11">
        <v>21</v>
      </c>
    </row>
    <row r="362" spans="1:8" x14ac:dyDescent="0.2">
      <c r="A362" t="s">
        <v>213</v>
      </c>
      <c r="B362" t="s">
        <v>68</v>
      </c>
      <c r="C362" t="s">
        <v>43</v>
      </c>
      <c r="D362">
        <v>25</v>
      </c>
      <c r="E362" s="11">
        <v>1</v>
      </c>
      <c r="F362" s="11">
        <v>-10</v>
      </c>
      <c r="G362" s="11">
        <v>0</v>
      </c>
      <c r="H362" s="11">
        <v>-9</v>
      </c>
    </row>
    <row r="363" spans="1:8" x14ac:dyDescent="0.2">
      <c r="A363" t="s">
        <v>78</v>
      </c>
      <c r="B363" t="s">
        <v>68</v>
      </c>
      <c r="C363" t="s">
        <v>41</v>
      </c>
      <c r="D363">
        <v>2</v>
      </c>
      <c r="E363" s="11">
        <v>27</v>
      </c>
      <c r="F363" s="11">
        <v>10</v>
      </c>
      <c r="G363" s="11">
        <v>0</v>
      </c>
      <c r="H363" s="11">
        <v>37</v>
      </c>
    </row>
    <row r="364" spans="1:8" x14ac:dyDescent="0.2">
      <c r="D364">
        <v>8</v>
      </c>
      <c r="E364" s="11">
        <v>18</v>
      </c>
      <c r="F364" s="11">
        <v>0</v>
      </c>
      <c r="G364" s="11">
        <v>0</v>
      </c>
      <c r="H364" s="11">
        <v>18</v>
      </c>
    </row>
    <row r="365" spans="1:8" x14ac:dyDescent="0.2">
      <c r="A365" t="s">
        <v>57</v>
      </c>
      <c r="B365" t="s">
        <v>38</v>
      </c>
      <c r="C365" t="s">
        <v>8</v>
      </c>
      <c r="D365">
        <v>1</v>
      </c>
      <c r="E365" s="11">
        <v>1</v>
      </c>
      <c r="F365" s="11">
        <v>-9</v>
      </c>
      <c r="G365" s="11">
        <v>10</v>
      </c>
      <c r="H365" s="11">
        <v>2</v>
      </c>
    </row>
    <row r="366" spans="1:8" x14ac:dyDescent="0.2">
      <c r="A366" t="s">
        <v>72</v>
      </c>
      <c r="B366" t="s">
        <v>68</v>
      </c>
      <c r="C366" t="s">
        <v>43</v>
      </c>
      <c r="D366">
        <v>2</v>
      </c>
      <c r="E366" s="11">
        <v>9</v>
      </c>
      <c r="F366" s="11">
        <v>0</v>
      </c>
      <c r="G366" s="11">
        <v>0</v>
      </c>
      <c r="H366" s="11">
        <v>9</v>
      </c>
    </row>
    <row r="367" spans="1:8" x14ac:dyDescent="0.2">
      <c r="D367">
        <v>8</v>
      </c>
      <c r="E367" s="11">
        <v>20</v>
      </c>
      <c r="F367" s="11">
        <v>0</v>
      </c>
      <c r="G367" s="11">
        <v>0</v>
      </c>
      <c r="H367" s="11">
        <v>20</v>
      </c>
    </row>
    <row r="368" spans="1:8" x14ac:dyDescent="0.2">
      <c r="D368">
        <v>12</v>
      </c>
      <c r="E368" s="11">
        <v>54</v>
      </c>
      <c r="F368" s="11">
        <v>0</v>
      </c>
      <c r="G368" s="11">
        <v>0</v>
      </c>
      <c r="H368" s="11">
        <v>54</v>
      </c>
    </row>
    <row r="369" spans="1:8" x14ac:dyDescent="0.2">
      <c r="D369">
        <v>16</v>
      </c>
      <c r="E369" s="11">
        <v>35</v>
      </c>
      <c r="F369" s="11">
        <v>0</v>
      </c>
      <c r="G369" s="11">
        <v>0</v>
      </c>
      <c r="H369" s="11">
        <v>35</v>
      </c>
    </row>
    <row r="370" spans="1:8" x14ac:dyDescent="0.2">
      <c r="D370">
        <v>18</v>
      </c>
      <c r="E370" s="11">
        <v>2</v>
      </c>
      <c r="F370" s="11">
        <v>0</v>
      </c>
      <c r="G370" s="11">
        <v>0</v>
      </c>
      <c r="H370" s="11">
        <v>2</v>
      </c>
    </row>
    <row r="371" spans="1:8" x14ac:dyDescent="0.2">
      <c r="D371">
        <v>22</v>
      </c>
      <c r="E371" s="11">
        <v>26</v>
      </c>
      <c r="F371" s="11">
        <v>0</v>
      </c>
      <c r="G371" s="11">
        <v>0</v>
      </c>
      <c r="H371" s="11">
        <v>26</v>
      </c>
    </row>
    <row r="372" spans="1:8" x14ac:dyDescent="0.2">
      <c r="D372">
        <v>25</v>
      </c>
      <c r="E372" s="11">
        <v>2</v>
      </c>
      <c r="F372" s="11">
        <v>0</v>
      </c>
      <c r="G372" s="11">
        <v>20</v>
      </c>
      <c r="H372" s="11">
        <v>22</v>
      </c>
    </row>
    <row r="373" spans="1:8" x14ac:dyDescent="0.2">
      <c r="A373" t="s">
        <v>45</v>
      </c>
      <c r="B373" t="s">
        <v>39</v>
      </c>
      <c r="C373" t="s">
        <v>8</v>
      </c>
      <c r="D373">
        <v>1</v>
      </c>
      <c r="E373" s="11">
        <v>0</v>
      </c>
      <c r="F373" s="11">
        <v>101</v>
      </c>
      <c r="G373" s="11">
        <v>0</v>
      </c>
      <c r="H373" s="11">
        <v>101</v>
      </c>
    </row>
    <row r="374" spans="1:8" x14ac:dyDescent="0.2">
      <c r="D374">
        <v>7</v>
      </c>
      <c r="E374" s="11">
        <v>6</v>
      </c>
      <c r="F374" s="11">
        <v>131</v>
      </c>
      <c r="G374" s="11">
        <v>0</v>
      </c>
      <c r="H374" s="11">
        <v>137</v>
      </c>
    </row>
    <row r="375" spans="1:8" x14ac:dyDescent="0.2">
      <c r="D375">
        <v>9</v>
      </c>
      <c r="E375" s="11">
        <v>4</v>
      </c>
      <c r="F375" s="11">
        <v>-13</v>
      </c>
      <c r="G375" s="11">
        <v>0</v>
      </c>
      <c r="H375" s="11">
        <v>-9</v>
      </c>
    </row>
    <row r="376" spans="1:8" x14ac:dyDescent="0.2">
      <c r="D376">
        <v>14</v>
      </c>
      <c r="E376" s="11">
        <v>0</v>
      </c>
      <c r="F376" s="11">
        <v>39</v>
      </c>
      <c r="G376" s="11">
        <v>0</v>
      </c>
      <c r="H376" s="11">
        <v>39</v>
      </c>
    </row>
    <row r="377" spans="1:8" x14ac:dyDescent="0.2">
      <c r="D377">
        <v>21</v>
      </c>
      <c r="E377" s="11">
        <v>0</v>
      </c>
      <c r="F377" s="11">
        <v>13</v>
      </c>
      <c r="G377" s="11">
        <v>0</v>
      </c>
      <c r="H377" s="11">
        <v>13</v>
      </c>
    </row>
    <row r="378" spans="1:8" x14ac:dyDescent="0.2">
      <c r="D378">
        <v>23</v>
      </c>
      <c r="E378" s="11">
        <v>1</v>
      </c>
      <c r="F378" s="11">
        <v>70</v>
      </c>
      <c r="G378" s="11">
        <v>0</v>
      </c>
      <c r="H378" s="11">
        <v>71</v>
      </c>
    </row>
    <row r="379" spans="1:8" x14ac:dyDescent="0.2">
      <c r="D379">
        <v>27</v>
      </c>
      <c r="E379" s="11">
        <v>0</v>
      </c>
      <c r="F379" s="11">
        <v>-5</v>
      </c>
      <c r="G379" s="11">
        <v>20</v>
      </c>
      <c r="H379" s="11">
        <v>15</v>
      </c>
    </row>
    <row r="380" spans="1:8" x14ac:dyDescent="0.2">
      <c r="D380">
        <v>31</v>
      </c>
      <c r="E380" s="11">
        <v>0</v>
      </c>
      <c r="F380" s="11">
        <v>32</v>
      </c>
      <c r="G380" s="11">
        <v>0</v>
      </c>
      <c r="H380" s="11">
        <v>32</v>
      </c>
    </row>
    <row r="381" spans="1:8" x14ac:dyDescent="0.2">
      <c r="A381" t="s">
        <v>110</v>
      </c>
      <c r="B381" t="s">
        <v>95</v>
      </c>
      <c r="C381" t="s">
        <v>8</v>
      </c>
      <c r="D381">
        <v>3</v>
      </c>
      <c r="E381" s="11">
        <v>0</v>
      </c>
      <c r="F381" s="11">
        <v>42</v>
      </c>
      <c r="G381" s="11">
        <v>10</v>
      </c>
      <c r="H381" s="11">
        <v>52</v>
      </c>
    </row>
    <row r="382" spans="1:8" x14ac:dyDescent="0.2">
      <c r="D382">
        <v>10</v>
      </c>
      <c r="E382" s="11">
        <v>4</v>
      </c>
      <c r="F382" s="11">
        <v>19</v>
      </c>
      <c r="G382" s="11">
        <v>0</v>
      </c>
      <c r="H382" s="11">
        <v>23</v>
      </c>
    </row>
    <row r="383" spans="1:8" x14ac:dyDescent="0.2">
      <c r="D383">
        <v>26</v>
      </c>
      <c r="E383" s="11">
        <v>27</v>
      </c>
      <c r="F383" s="11">
        <v>-1</v>
      </c>
      <c r="G383" s="11">
        <v>0</v>
      </c>
      <c r="H383" s="11">
        <v>26</v>
      </c>
    </row>
    <row r="384" spans="1:8" x14ac:dyDescent="0.2">
      <c r="D384">
        <v>29</v>
      </c>
      <c r="E384" s="11">
        <v>0</v>
      </c>
      <c r="F384" s="11">
        <v>-12</v>
      </c>
      <c r="G384" s="11">
        <v>0</v>
      </c>
      <c r="H384" s="11">
        <v>-12</v>
      </c>
    </row>
    <row r="385" spans="1:8" x14ac:dyDescent="0.2">
      <c r="D385">
        <v>33</v>
      </c>
      <c r="E385" s="11">
        <v>0</v>
      </c>
      <c r="F385" s="11">
        <v>-9</v>
      </c>
      <c r="G385" s="11">
        <v>10</v>
      </c>
      <c r="H385" s="11">
        <v>1</v>
      </c>
    </row>
    <row r="386" spans="1:8" x14ac:dyDescent="0.2">
      <c r="A386" t="s">
        <v>59</v>
      </c>
      <c r="B386" t="s">
        <v>39</v>
      </c>
      <c r="C386" t="s">
        <v>8</v>
      </c>
      <c r="D386">
        <v>1</v>
      </c>
      <c r="E386" s="11">
        <v>0</v>
      </c>
      <c r="F386" s="11">
        <v>15</v>
      </c>
      <c r="G386" s="11">
        <v>0</v>
      </c>
      <c r="H386" s="11">
        <v>15</v>
      </c>
    </row>
    <row r="387" spans="1:8" x14ac:dyDescent="0.2">
      <c r="D387">
        <v>14</v>
      </c>
      <c r="E387" s="11">
        <v>0</v>
      </c>
      <c r="F387" s="11">
        <v>59</v>
      </c>
      <c r="G387" s="11">
        <v>0</v>
      </c>
      <c r="H387" s="11">
        <v>59</v>
      </c>
    </row>
    <row r="388" spans="1:8" x14ac:dyDescent="0.2">
      <c r="D388">
        <v>21</v>
      </c>
      <c r="E388" s="11">
        <v>0</v>
      </c>
      <c r="F388" s="11">
        <v>15</v>
      </c>
      <c r="G388" s="11">
        <v>0</v>
      </c>
      <c r="H388" s="11">
        <v>15</v>
      </c>
    </row>
    <row r="389" spans="1:8" x14ac:dyDescent="0.2">
      <c r="D389">
        <v>23</v>
      </c>
      <c r="E389" s="11">
        <v>0</v>
      </c>
      <c r="F389" s="11">
        <v>71</v>
      </c>
      <c r="G389" s="11">
        <v>0</v>
      </c>
      <c r="H389" s="11">
        <v>71</v>
      </c>
    </row>
    <row r="390" spans="1:8" x14ac:dyDescent="0.2">
      <c r="D390">
        <v>27</v>
      </c>
      <c r="E390" s="11">
        <v>0</v>
      </c>
      <c r="F390" s="11">
        <v>70</v>
      </c>
      <c r="G390" s="11">
        <v>0</v>
      </c>
      <c r="H390" s="11">
        <v>70</v>
      </c>
    </row>
    <row r="391" spans="1:8" x14ac:dyDescent="0.2">
      <c r="D391">
        <v>31</v>
      </c>
      <c r="E391" s="11">
        <v>0</v>
      </c>
      <c r="F391" s="11">
        <v>38</v>
      </c>
      <c r="G391" s="11">
        <v>0</v>
      </c>
      <c r="H391" s="11">
        <v>38</v>
      </c>
    </row>
    <row r="392" spans="1:8" x14ac:dyDescent="0.2">
      <c r="A392" t="s">
        <v>208</v>
      </c>
      <c r="B392" t="s">
        <v>121</v>
      </c>
      <c r="C392" t="s">
        <v>41</v>
      </c>
      <c r="D392">
        <v>23</v>
      </c>
      <c r="E392" s="11">
        <v>19</v>
      </c>
      <c r="F392" s="11">
        <v>38</v>
      </c>
      <c r="G392" s="11">
        <v>0</v>
      </c>
      <c r="H392" s="11">
        <v>57</v>
      </c>
    </row>
    <row r="393" spans="1:8" x14ac:dyDescent="0.2">
      <c r="D393">
        <v>25</v>
      </c>
      <c r="E393" s="11">
        <v>4</v>
      </c>
      <c r="F393" s="11">
        <v>-11</v>
      </c>
      <c r="G393" s="11">
        <v>0</v>
      </c>
      <c r="H393" s="11">
        <v>-7</v>
      </c>
    </row>
    <row r="394" spans="1:8" x14ac:dyDescent="0.2">
      <c r="A394" t="s">
        <v>71</v>
      </c>
      <c r="B394" t="s">
        <v>69</v>
      </c>
      <c r="C394" t="s">
        <v>8</v>
      </c>
      <c r="D394">
        <v>2</v>
      </c>
      <c r="E394" s="11">
        <v>0</v>
      </c>
      <c r="F394" s="11">
        <v>-12</v>
      </c>
      <c r="G394" s="11">
        <v>20</v>
      </c>
      <c r="H394" s="11">
        <v>8</v>
      </c>
    </row>
    <row r="395" spans="1:8" x14ac:dyDescent="0.2">
      <c r="D395">
        <v>6</v>
      </c>
      <c r="E395" s="11">
        <v>0</v>
      </c>
      <c r="F395" s="11">
        <v>40</v>
      </c>
      <c r="G395" s="11">
        <v>0</v>
      </c>
      <c r="H395" s="11">
        <v>40</v>
      </c>
    </row>
    <row r="396" spans="1:8" x14ac:dyDescent="0.2">
      <c r="D396">
        <v>9</v>
      </c>
      <c r="E396" s="11">
        <v>0</v>
      </c>
      <c r="F396" s="11">
        <v>35</v>
      </c>
      <c r="G396" s="11">
        <v>0</v>
      </c>
      <c r="H396" s="11">
        <v>35</v>
      </c>
    </row>
    <row r="397" spans="1:8" x14ac:dyDescent="0.2">
      <c r="D397">
        <v>13</v>
      </c>
      <c r="E397" s="11">
        <v>7</v>
      </c>
      <c r="F397" s="11">
        <v>10</v>
      </c>
      <c r="G397" s="11">
        <v>0</v>
      </c>
      <c r="H397" s="11">
        <v>17</v>
      </c>
    </row>
    <row r="398" spans="1:8" x14ac:dyDescent="0.2">
      <c r="A398" t="s">
        <v>181</v>
      </c>
      <c r="B398" t="s">
        <v>96</v>
      </c>
      <c r="C398" t="s">
        <v>8</v>
      </c>
      <c r="D398">
        <v>14</v>
      </c>
      <c r="E398" s="11">
        <v>10</v>
      </c>
      <c r="F398" s="11">
        <v>16</v>
      </c>
      <c r="G398" s="11">
        <v>0</v>
      </c>
      <c r="H398" s="11">
        <v>26</v>
      </c>
    </row>
    <row r="399" spans="1:8" x14ac:dyDescent="0.2">
      <c r="D399">
        <v>19</v>
      </c>
      <c r="E399" s="11">
        <v>0</v>
      </c>
      <c r="F399" s="11">
        <v>15</v>
      </c>
      <c r="G399" s="11">
        <v>20</v>
      </c>
      <c r="H399" s="11">
        <v>35</v>
      </c>
    </row>
    <row r="400" spans="1:8" x14ac:dyDescent="0.2">
      <c r="D400">
        <v>24</v>
      </c>
      <c r="E400" s="11">
        <v>0</v>
      </c>
      <c r="F400" s="11">
        <v>-11</v>
      </c>
      <c r="G400" s="11">
        <v>10</v>
      </c>
      <c r="H400" s="11">
        <v>-1</v>
      </c>
    </row>
    <row r="401" spans="1:8" x14ac:dyDescent="0.2">
      <c r="D401">
        <v>29</v>
      </c>
      <c r="E401" s="11">
        <v>0</v>
      </c>
      <c r="F401" s="11">
        <v>48</v>
      </c>
      <c r="G401" s="11">
        <v>0</v>
      </c>
      <c r="H401" s="11">
        <v>48</v>
      </c>
    </row>
    <row r="402" spans="1:8" x14ac:dyDescent="0.2">
      <c r="D402">
        <v>31</v>
      </c>
      <c r="E402" s="11">
        <v>0</v>
      </c>
      <c r="F402" s="11">
        <v>67</v>
      </c>
      <c r="G402" s="11">
        <v>0</v>
      </c>
      <c r="H402" s="11">
        <v>67</v>
      </c>
    </row>
    <row r="403" spans="1:8" x14ac:dyDescent="0.2">
      <c r="A403" t="s">
        <v>82</v>
      </c>
      <c r="B403" t="s">
        <v>68</v>
      </c>
      <c r="C403" t="s">
        <v>8</v>
      </c>
      <c r="D403">
        <v>2</v>
      </c>
      <c r="E403" s="11">
        <v>0</v>
      </c>
      <c r="F403" s="11">
        <v>60</v>
      </c>
      <c r="G403" s="11">
        <v>0</v>
      </c>
      <c r="H403" s="11">
        <v>60</v>
      </c>
    </row>
    <row r="404" spans="1:8" x14ac:dyDescent="0.2">
      <c r="D404">
        <v>8</v>
      </c>
      <c r="E404" s="11">
        <v>1</v>
      </c>
      <c r="F404" s="11">
        <v>-12</v>
      </c>
      <c r="G404" s="11">
        <v>0</v>
      </c>
      <c r="H404" s="11">
        <v>-11</v>
      </c>
    </row>
    <row r="405" spans="1:8" x14ac:dyDescent="0.2">
      <c r="D405">
        <v>12</v>
      </c>
      <c r="E405" s="11">
        <v>0</v>
      </c>
      <c r="F405" s="11">
        <v>18</v>
      </c>
      <c r="G405" s="11">
        <v>0</v>
      </c>
      <c r="H405" s="11">
        <v>18</v>
      </c>
    </row>
    <row r="406" spans="1:8" x14ac:dyDescent="0.2">
      <c r="D406">
        <v>16</v>
      </c>
      <c r="E406" s="11">
        <v>0</v>
      </c>
      <c r="F406" s="11">
        <v>39</v>
      </c>
      <c r="G406" s="11">
        <v>0</v>
      </c>
      <c r="H406" s="11">
        <v>39</v>
      </c>
    </row>
    <row r="407" spans="1:8" x14ac:dyDescent="0.2">
      <c r="A407" t="s">
        <v>51</v>
      </c>
      <c r="B407" t="s">
        <v>38</v>
      </c>
      <c r="C407" t="s">
        <v>52</v>
      </c>
      <c r="D407">
        <v>1</v>
      </c>
      <c r="E407" s="11">
        <v>5</v>
      </c>
      <c r="F407" s="11">
        <v>0</v>
      </c>
      <c r="G407" s="11">
        <v>0</v>
      </c>
      <c r="H407" s="11">
        <v>5</v>
      </c>
    </row>
    <row r="408" spans="1:8" x14ac:dyDescent="0.2">
      <c r="D408">
        <v>5</v>
      </c>
      <c r="E408" s="11">
        <v>17</v>
      </c>
      <c r="F408" s="11">
        <v>0</v>
      </c>
      <c r="G408" s="11">
        <v>10</v>
      </c>
      <c r="H408" s="11">
        <v>27</v>
      </c>
    </row>
    <row r="409" spans="1:8" x14ac:dyDescent="0.2">
      <c r="D409">
        <v>12</v>
      </c>
      <c r="E409" s="11">
        <v>129</v>
      </c>
      <c r="F409" s="11">
        <v>0</v>
      </c>
      <c r="G409" s="11">
        <v>20</v>
      </c>
      <c r="H409" s="11">
        <v>149</v>
      </c>
    </row>
    <row r="410" spans="1:8" x14ac:dyDescent="0.2">
      <c r="D410">
        <v>17</v>
      </c>
      <c r="E410" s="11">
        <v>5</v>
      </c>
      <c r="F410" s="11">
        <v>0</v>
      </c>
      <c r="G410" s="11">
        <v>20</v>
      </c>
      <c r="H410" s="11">
        <v>25</v>
      </c>
    </row>
    <row r="411" spans="1:8" x14ac:dyDescent="0.2">
      <c r="D411">
        <v>20</v>
      </c>
      <c r="E411" s="11">
        <v>42</v>
      </c>
      <c r="F411" s="11">
        <v>0</v>
      </c>
      <c r="G411" s="11">
        <v>0</v>
      </c>
      <c r="H411" s="11">
        <v>42</v>
      </c>
    </row>
    <row r="412" spans="1:8" x14ac:dyDescent="0.2">
      <c r="D412">
        <v>24</v>
      </c>
      <c r="E412" s="11">
        <v>119</v>
      </c>
      <c r="F412" s="11">
        <v>0</v>
      </c>
      <c r="G412" s="11">
        <v>10</v>
      </c>
      <c r="H412" s="11">
        <v>129</v>
      </c>
    </row>
    <row r="413" spans="1:8" x14ac:dyDescent="0.2">
      <c r="D413">
        <v>27</v>
      </c>
      <c r="E413" s="11">
        <v>43</v>
      </c>
      <c r="F413" s="11">
        <v>0</v>
      </c>
      <c r="G413" s="11">
        <v>0</v>
      </c>
      <c r="H413" s="11">
        <v>43</v>
      </c>
    </row>
    <row r="414" spans="1:8" x14ac:dyDescent="0.2">
      <c r="D414">
        <v>30</v>
      </c>
      <c r="E414" s="11">
        <v>96</v>
      </c>
      <c r="F414" s="11">
        <v>0</v>
      </c>
      <c r="G414" s="11">
        <v>0</v>
      </c>
      <c r="H414" s="11">
        <v>96</v>
      </c>
    </row>
    <row r="415" spans="1:8" x14ac:dyDescent="0.2">
      <c r="D415">
        <v>33</v>
      </c>
      <c r="E415" s="11">
        <v>71</v>
      </c>
      <c r="F415" s="11">
        <v>0</v>
      </c>
      <c r="G415" s="11">
        <v>0</v>
      </c>
      <c r="H415" s="11">
        <v>71</v>
      </c>
    </row>
    <row r="416" spans="1:8" x14ac:dyDescent="0.2">
      <c r="A416" t="s">
        <v>83</v>
      </c>
      <c r="B416" t="s">
        <v>68</v>
      </c>
      <c r="C416" t="s">
        <v>8</v>
      </c>
      <c r="D416">
        <v>2</v>
      </c>
      <c r="E416" s="11">
        <v>0</v>
      </c>
      <c r="F416" s="11">
        <v>69</v>
      </c>
      <c r="G416" s="11">
        <v>10</v>
      </c>
      <c r="H416" s="11">
        <v>79</v>
      </c>
    </row>
    <row r="417" spans="1:8" x14ac:dyDescent="0.2">
      <c r="D417">
        <v>8</v>
      </c>
      <c r="E417" s="11">
        <v>0</v>
      </c>
      <c r="F417" s="11">
        <v>41</v>
      </c>
      <c r="G417" s="11">
        <v>0</v>
      </c>
      <c r="H417" s="11">
        <v>41</v>
      </c>
    </row>
    <row r="418" spans="1:8" x14ac:dyDescent="0.2">
      <c r="D418">
        <v>12</v>
      </c>
      <c r="E418" s="11">
        <v>0</v>
      </c>
      <c r="F418" s="11">
        <v>15</v>
      </c>
      <c r="G418" s="11">
        <v>0</v>
      </c>
      <c r="H418" s="11">
        <v>15</v>
      </c>
    </row>
    <row r="419" spans="1:8" x14ac:dyDescent="0.2">
      <c r="D419">
        <v>16</v>
      </c>
      <c r="E419" s="11">
        <v>0</v>
      </c>
      <c r="F419" s="11">
        <v>15</v>
      </c>
      <c r="G419" s="11">
        <v>0</v>
      </c>
      <c r="H419" s="11">
        <v>15</v>
      </c>
    </row>
    <row r="420" spans="1:8" x14ac:dyDescent="0.2">
      <c r="D420">
        <v>18</v>
      </c>
      <c r="E420" s="11">
        <v>0</v>
      </c>
      <c r="F420" s="11">
        <v>34</v>
      </c>
      <c r="G420" s="11">
        <v>0</v>
      </c>
      <c r="H420" s="11">
        <v>34</v>
      </c>
    </row>
    <row r="421" spans="1:8" x14ac:dyDescent="0.2">
      <c r="D421">
        <v>22</v>
      </c>
      <c r="E421" s="11">
        <v>0</v>
      </c>
      <c r="F421" s="11">
        <v>72</v>
      </c>
      <c r="G421" s="11">
        <v>0</v>
      </c>
      <c r="H421" s="11">
        <v>72</v>
      </c>
    </row>
    <row r="422" spans="1:8" x14ac:dyDescent="0.2">
      <c r="D422">
        <v>25</v>
      </c>
      <c r="E422" s="11">
        <v>10</v>
      </c>
      <c r="F422" s="11">
        <v>46</v>
      </c>
      <c r="G422" s="11">
        <v>0</v>
      </c>
      <c r="H422" s="11">
        <v>56</v>
      </c>
    </row>
    <row r="423" spans="1:8" x14ac:dyDescent="0.2">
      <c r="A423" t="s">
        <v>176</v>
      </c>
      <c r="B423" t="s">
        <v>38</v>
      </c>
      <c r="C423" t="s">
        <v>43</v>
      </c>
      <c r="D423">
        <v>12</v>
      </c>
      <c r="E423" s="11">
        <v>19</v>
      </c>
      <c r="F423" s="11">
        <v>0</v>
      </c>
      <c r="G423" s="11">
        <v>0</v>
      </c>
      <c r="H423" s="11">
        <v>19</v>
      </c>
    </row>
    <row r="424" spans="1:8" x14ac:dyDescent="0.2">
      <c r="A424" t="s">
        <v>225</v>
      </c>
      <c r="B424" t="s">
        <v>96</v>
      </c>
      <c r="C424" t="s">
        <v>8</v>
      </c>
      <c r="D424">
        <v>29</v>
      </c>
      <c r="E424" s="11">
        <v>0</v>
      </c>
      <c r="F424" s="11">
        <v>63</v>
      </c>
      <c r="G424" s="11">
        <v>0</v>
      </c>
      <c r="H424" s="11">
        <v>63</v>
      </c>
    </row>
    <row r="425" spans="1:8" x14ac:dyDescent="0.2">
      <c r="A425" t="s">
        <v>60</v>
      </c>
      <c r="B425" t="s">
        <v>39</v>
      </c>
      <c r="C425" t="s">
        <v>8</v>
      </c>
      <c r="D425">
        <v>1</v>
      </c>
      <c r="E425" s="11">
        <v>0</v>
      </c>
      <c r="F425" s="11">
        <v>18</v>
      </c>
      <c r="G425" s="11">
        <v>10</v>
      </c>
      <c r="H425" s="11">
        <v>28</v>
      </c>
    </row>
    <row r="426" spans="1:8" x14ac:dyDescent="0.2">
      <c r="D426">
        <v>7</v>
      </c>
      <c r="E426" s="11">
        <v>0</v>
      </c>
      <c r="F426" s="11">
        <v>100</v>
      </c>
      <c r="G426" s="11">
        <v>0</v>
      </c>
      <c r="H426" s="11">
        <v>100</v>
      </c>
    </row>
    <row r="427" spans="1:8" x14ac:dyDescent="0.2">
      <c r="D427">
        <v>9</v>
      </c>
      <c r="E427" s="11">
        <v>0</v>
      </c>
      <c r="F427" s="11">
        <v>41</v>
      </c>
      <c r="G427" s="11">
        <v>0</v>
      </c>
      <c r="H427" s="11">
        <v>41</v>
      </c>
    </row>
    <row r="428" spans="1:8" x14ac:dyDescent="0.2">
      <c r="D428">
        <v>14</v>
      </c>
      <c r="E428" s="11">
        <v>0</v>
      </c>
      <c r="F428" s="11">
        <v>-12</v>
      </c>
      <c r="G428" s="11">
        <v>0</v>
      </c>
      <c r="H428" s="11">
        <v>-12</v>
      </c>
    </row>
    <row r="429" spans="1:8" x14ac:dyDescent="0.2">
      <c r="D429">
        <v>21</v>
      </c>
      <c r="E429" s="11">
        <v>0</v>
      </c>
      <c r="F429" s="11">
        <v>31</v>
      </c>
      <c r="G429" s="11">
        <v>0</v>
      </c>
      <c r="H429" s="11">
        <v>31</v>
      </c>
    </row>
    <row r="430" spans="1:8" x14ac:dyDescent="0.2">
      <c r="D430">
        <v>23</v>
      </c>
      <c r="E430" s="11">
        <v>1</v>
      </c>
      <c r="F430" s="11">
        <v>47</v>
      </c>
      <c r="G430" s="11">
        <v>0</v>
      </c>
      <c r="H430" s="11">
        <v>48</v>
      </c>
    </row>
    <row r="431" spans="1:8" x14ac:dyDescent="0.2">
      <c r="A431" t="s">
        <v>102</v>
      </c>
      <c r="B431" t="s">
        <v>95</v>
      </c>
      <c r="C431" t="s">
        <v>41</v>
      </c>
      <c r="D431">
        <v>3</v>
      </c>
      <c r="E431" s="11">
        <v>53</v>
      </c>
      <c r="F431" s="11">
        <v>43</v>
      </c>
      <c r="G431" s="11">
        <v>0</v>
      </c>
      <c r="H431" s="11">
        <v>96</v>
      </c>
    </row>
    <row r="432" spans="1:8" x14ac:dyDescent="0.2">
      <c r="D432">
        <v>5</v>
      </c>
      <c r="E432" s="11">
        <v>21</v>
      </c>
      <c r="F432" s="11">
        <v>0</v>
      </c>
      <c r="G432" s="11">
        <v>0</v>
      </c>
      <c r="H432" s="11">
        <v>21</v>
      </c>
    </row>
    <row r="433" spans="1:8" x14ac:dyDescent="0.2">
      <c r="D433">
        <v>10</v>
      </c>
      <c r="E433" s="11">
        <v>25</v>
      </c>
      <c r="F433" s="11">
        <v>0</v>
      </c>
      <c r="G433" s="11">
        <v>0</v>
      </c>
      <c r="H433" s="11">
        <v>25</v>
      </c>
    </row>
    <row r="434" spans="1:8" x14ac:dyDescent="0.2">
      <c r="D434">
        <v>13</v>
      </c>
      <c r="E434" s="11">
        <v>97</v>
      </c>
      <c r="F434" s="11">
        <v>0</v>
      </c>
      <c r="G434" s="11">
        <v>10</v>
      </c>
      <c r="H434" s="11">
        <v>107</v>
      </c>
    </row>
    <row r="435" spans="1:8" x14ac:dyDescent="0.2">
      <c r="D435">
        <v>15</v>
      </c>
      <c r="E435" s="11">
        <v>52</v>
      </c>
      <c r="F435" s="11">
        <v>64</v>
      </c>
      <c r="G435" s="11">
        <v>10</v>
      </c>
      <c r="H435" s="11">
        <v>126</v>
      </c>
    </row>
    <row r="436" spans="1:8" x14ac:dyDescent="0.2">
      <c r="D436">
        <v>18</v>
      </c>
      <c r="E436" s="11">
        <v>3</v>
      </c>
      <c r="F436" s="11">
        <v>16</v>
      </c>
      <c r="G436" s="11">
        <v>0</v>
      </c>
      <c r="H436" s="11">
        <v>19</v>
      </c>
    </row>
    <row r="437" spans="1:8" x14ac:dyDescent="0.2">
      <c r="D437">
        <v>26</v>
      </c>
      <c r="E437" s="11">
        <v>8</v>
      </c>
      <c r="F437" s="11">
        <v>0</v>
      </c>
      <c r="G437" s="11">
        <v>0</v>
      </c>
      <c r="H437" s="11">
        <v>8</v>
      </c>
    </row>
    <row r="438" spans="1:8" x14ac:dyDescent="0.2">
      <c r="D438">
        <v>29</v>
      </c>
      <c r="E438" s="11">
        <v>25</v>
      </c>
      <c r="F438" s="11">
        <v>0</v>
      </c>
      <c r="G438" s="11">
        <v>0</v>
      </c>
      <c r="H438" s="11">
        <v>25</v>
      </c>
    </row>
    <row r="439" spans="1:8" x14ac:dyDescent="0.2">
      <c r="A439" t="s">
        <v>174</v>
      </c>
      <c r="B439" t="s">
        <v>96</v>
      </c>
      <c r="C439" t="s">
        <v>41</v>
      </c>
      <c r="D439">
        <v>11</v>
      </c>
      <c r="E439" s="11">
        <v>3</v>
      </c>
      <c r="F439" s="11">
        <v>-13</v>
      </c>
      <c r="G439" s="11">
        <v>0</v>
      </c>
      <c r="H439" s="11">
        <v>-10</v>
      </c>
    </row>
    <row r="440" spans="1:8" x14ac:dyDescent="0.2">
      <c r="D440">
        <v>24</v>
      </c>
      <c r="E440" s="11">
        <v>-5</v>
      </c>
      <c r="F440" s="11">
        <v>12</v>
      </c>
      <c r="G440" s="11">
        <v>0</v>
      </c>
      <c r="H440" s="11">
        <v>7</v>
      </c>
    </row>
    <row r="441" spans="1:8" x14ac:dyDescent="0.2">
      <c r="A441" t="s">
        <v>109</v>
      </c>
      <c r="B441" t="s">
        <v>95</v>
      </c>
      <c r="C441" t="s">
        <v>8</v>
      </c>
      <c r="D441">
        <v>3</v>
      </c>
      <c r="E441" s="11">
        <v>0</v>
      </c>
      <c r="F441" s="11">
        <v>40</v>
      </c>
      <c r="G441" s="11">
        <v>0</v>
      </c>
      <c r="H441" s="11">
        <v>40</v>
      </c>
    </row>
    <row r="442" spans="1:8" x14ac:dyDescent="0.2">
      <c r="D442">
        <v>5</v>
      </c>
      <c r="E442" s="11">
        <v>0</v>
      </c>
      <c r="F442" s="11">
        <v>10</v>
      </c>
      <c r="G442" s="11">
        <v>0</v>
      </c>
      <c r="H442" s="11">
        <v>10</v>
      </c>
    </row>
    <row r="443" spans="1:8" x14ac:dyDescent="0.2">
      <c r="D443">
        <v>10</v>
      </c>
      <c r="E443" s="11">
        <v>0</v>
      </c>
      <c r="F443" s="11">
        <v>40</v>
      </c>
      <c r="G443" s="11">
        <v>0</v>
      </c>
      <c r="H443" s="11">
        <v>40</v>
      </c>
    </row>
    <row r="444" spans="1:8" x14ac:dyDescent="0.2">
      <c r="D444">
        <v>13</v>
      </c>
      <c r="E444" s="11">
        <v>0</v>
      </c>
      <c r="F444" s="11">
        <v>30</v>
      </c>
      <c r="G444" s="11">
        <v>10</v>
      </c>
      <c r="H444" s="11">
        <v>40</v>
      </c>
    </row>
    <row r="445" spans="1:8" x14ac:dyDescent="0.2">
      <c r="D445">
        <v>15</v>
      </c>
      <c r="E445" s="11">
        <v>0</v>
      </c>
      <c r="F445" s="11">
        <v>45</v>
      </c>
      <c r="G445" s="11">
        <v>0</v>
      </c>
      <c r="H445" s="11">
        <v>45</v>
      </c>
    </row>
    <row r="446" spans="1:8" x14ac:dyDescent="0.2">
      <c r="D446">
        <v>18</v>
      </c>
      <c r="E446" s="11">
        <v>2</v>
      </c>
      <c r="F446" s="11">
        <v>-11</v>
      </c>
      <c r="G446" s="11">
        <v>0</v>
      </c>
      <c r="H446" s="11">
        <v>-9</v>
      </c>
    </row>
    <row r="447" spans="1:8" x14ac:dyDescent="0.2">
      <c r="D447">
        <v>26</v>
      </c>
      <c r="E447" s="11">
        <v>2</v>
      </c>
      <c r="F447" s="11">
        <v>35</v>
      </c>
      <c r="G447" s="11">
        <v>0</v>
      </c>
      <c r="H447" s="11">
        <v>37</v>
      </c>
    </row>
    <row r="448" spans="1:8" x14ac:dyDescent="0.2">
      <c r="D448">
        <v>29</v>
      </c>
      <c r="E448" s="11">
        <v>0</v>
      </c>
      <c r="F448" s="11">
        <v>20</v>
      </c>
      <c r="G448" s="11">
        <v>0</v>
      </c>
      <c r="H448" s="11">
        <v>20</v>
      </c>
    </row>
    <row r="449" spans="1:8" x14ac:dyDescent="0.2">
      <c r="D449">
        <v>33</v>
      </c>
      <c r="E449" s="11">
        <v>0</v>
      </c>
      <c r="F449" s="11">
        <v>67</v>
      </c>
      <c r="G449" s="11">
        <v>0</v>
      </c>
      <c r="H449" s="11">
        <v>67</v>
      </c>
    </row>
    <row r="450" spans="1:8" x14ac:dyDescent="0.2">
      <c r="A450" t="s">
        <v>156</v>
      </c>
      <c r="B450" t="s">
        <v>39</v>
      </c>
      <c r="C450" t="s">
        <v>8</v>
      </c>
      <c r="D450">
        <v>7</v>
      </c>
      <c r="E450" s="11">
        <v>0</v>
      </c>
      <c r="F450" s="11">
        <v>10</v>
      </c>
      <c r="G450" s="11">
        <v>0</v>
      </c>
      <c r="H450" s="11">
        <v>10</v>
      </c>
    </row>
    <row r="451" spans="1:8" x14ac:dyDescent="0.2">
      <c r="A451" t="s">
        <v>206</v>
      </c>
      <c r="B451" t="s">
        <v>69</v>
      </c>
      <c r="C451" t="s">
        <v>43</v>
      </c>
      <c r="D451">
        <v>22</v>
      </c>
      <c r="E451" s="11">
        <v>37</v>
      </c>
      <c r="F451" s="11">
        <v>0</v>
      </c>
      <c r="G451" s="11">
        <v>0</v>
      </c>
      <c r="H451" s="11">
        <v>37</v>
      </c>
    </row>
    <row r="452" spans="1:8" x14ac:dyDescent="0.2">
      <c r="D452">
        <v>26</v>
      </c>
      <c r="E452" s="11">
        <v>91</v>
      </c>
      <c r="F452" s="11">
        <v>0</v>
      </c>
      <c r="G452" s="11">
        <v>10</v>
      </c>
      <c r="H452" s="11">
        <v>101</v>
      </c>
    </row>
    <row r="453" spans="1:8" x14ac:dyDescent="0.2">
      <c r="D453">
        <v>30</v>
      </c>
      <c r="E453" s="11">
        <v>9</v>
      </c>
      <c r="F453" s="11">
        <v>0</v>
      </c>
      <c r="G453" s="11">
        <v>0</v>
      </c>
      <c r="H453" s="11">
        <v>9</v>
      </c>
    </row>
    <row r="454" spans="1:8" x14ac:dyDescent="0.2">
      <c r="D454">
        <v>32</v>
      </c>
      <c r="E454" s="11">
        <v>75</v>
      </c>
      <c r="F454" s="11">
        <v>0</v>
      </c>
      <c r="G454" s="11">
        <v>0</v>
      </c>
      <c r="H454" s="11">
        <v>75</v>
      </c>
    </row>
    <row r="455" spans="1:8" x14ac:dyDescent="0.2">
      <c r="A455" t="s">
        <v>105</v>
      </c>
      <c r="B455" t="s">
        <v>96</v>
      </c>
      <c r="C455" t="s">
        <v>52</v>
      </c>
      <c r="D455">
        <v>3</v>
      </c>
      <c r="E455" s="11">
        <v>4</v>
      </c>
      <c r="F455" s="11">
        <v>0</v>
      </c>
      <c r="G455" s="11">
        <v>10</v>
      </c>
      <c r="H455" s="11">
        <v>14</v>
      </c>
    </row>
    <row r="456" spans="1:8" x14ac:dyDescent="0.2">
      <c r="D456">
        <v>8</v>
      </c>
      <c r="E456" s="11">
        <v>62</v>
      </c>
      <c r="F456" s="11">
        <v>0</v>
      </c>
      <c r="G456" s="11">
        <v>40</v>
      </c>
      <c r="H456" s="11">
        <v>102</v>
      </c>
    </row>
    <row r="457" spans="1:8" x14ac:dyDescent="0.2">
      <c r="D457">
        <v>11</v>
      </c>
      <c r="E457" s="11">
        <v>41</v>
      </c>
      <c r="F457" s="11">
        <v>0</v>
      </c>
      <c r="G457" s="11">
        <v>10</v>
      </c>
      <c r="H457" s="11">
        <v>51</v>
      </c>
    </row>
    <row r="458" spans="1:8" x14ac:dyDescent="0.2">
      <c r="D458">
        <v>14</v>
      </c>
      <c r="E458" s="11">
        <v>31</v>
      </c>
      <c r="F458" s="11">
        <v>0</v>
      </c>
      <c r="G458" s="11">
        <v>10</v>
      </c>
      <c r="H458" s="11">
        <v>41</v>
      </c>
    </row>
    <row r="459" spans="1:8" x14ac:dyDescent="0.2">
      <c r="D459">
        <v>19</v>
      </c>
      <c r="E459" s="11">
        <v>25</v>
      </c>
      <c r="F459" s="11">
        <v>0</v>
      </c>
      <c r="G459" s="11">
        <v>0</v>
      </c>
      <c r="H459" s="11">
        <v>25</v>
      </c>
    </row>
    <row r="460" spans="1:8" x14ac:dyDescent="0.2">
      <c r="D460">
        <v>24</v>
      </c>
      <c r="E460" s="11">
        <v>86</v>
      </c>
      <c r="F460" s="11">
        <v>0</v>
      </c>
      <c r="G460" s="11">
        <v>15</v>
      </c>
      <c r="H460" s="11">
        <v>101</v>
      </c>
    </row>
    <row r="461" spans="1:8" x14ac:dyDescent="0.2">
      <c r="D461">
        <v>29</v>
      </c>
      <c r="E461" s="11">
        <v>46</v>
      </c>
      <c r="F461" s="11">
        <v>0</v>
      </c>
      <c r="G461" s="11">
        <v>10</v>
      </c>
      <c r="H461" s="11">
        <v>56</v>
      </c>
    </row>
    <row r="462" spans="1:8" x14ac:dyDescent="0.2">
      <c r="D462">
        <v>31</v>
      </c>
      <c r="E462" s="11">
        <v>7</v>
      </c>
      <c r="F462" s="11">
        <v>0</v>
      </c>
      <c r="G462" s="11">
        <v>20</v>
      </c>
      <c r="H462" s="11">
        <v>27</v>
      </c>
    </row>
    <row r="463" spans="1:8" x14ac:dyDescent="0.2">
      <c r="A463" t="s">
        <v>89</v>
      </c>
      <c r="B463" t="s">
        <v>69</v>
      </c>
      <c r="C463" t="s">
        <v>41</v>
      </c>
      <c r="D463">
        <v>2</v>
      </c>
      <c r="E463" s="11">
        <v>9</v>
      </c>
      <c r="F463" s="11">
        <v>39</v>
      </c>
      <c r="G463" s="11">
        <v>0</v>
      </c>
      <c r="H463" s="11">
        <v>48</v>
      </c>
    </row>
    <row r="464" spans="1:8" x14ac:dyDescent="0.2">
      <c r="D464">
        <v>6</v>
      </c>
      <c r="E464" s="11">
        <v>0</v>
      </c>
      <c r="F464" s="11">
        <v>16</v>
      </c>
      <c r="G464" s="11">
        <v>0</v>
      </c>
      <c r="H464" s="11">
        <v>16</v>
      </c>
    </row>
    <row r="465" spans="1:8" x14ac:dyDescent="0.2">
      <c r="D465">
        <v>9</v>
      </c>
      <c r="E465" s="11">
        <v>0</v>
      </c>
      <c r="F465" s="11">
        <v>63</v>
      </c>
      <c r="G465" s="11">
        <v>10</v>
      </c>
      <c r="H465" s="11">
        <v>73</v>
      </c>
    </row>
    <row r="466" spans="1:8" x14ac:dyDescent="0.2">
      <c r="D466">
        <v>13</v>
      </c>
      <c r="E466" s="11">
        <v>1</v>
      </c>
      <c r="F466" s="11">
        <v>100</v>
      </c>
      <c r="G466" s="11">
        <v>0</v>
      </c>
      <c r="H466" s="11">
        <v>101</v>
      </c>
    </row>
    <row r="467" spans="1:8" x14ac:dyDescent="0.2">
      <c r="D467">
        <v>19</v>
      </c>
      <c r="E467" s="11">
        <v>18</v>
      </c>
      <c r="F467" s="11">
        <v>7</v>
      </c>
      <c r="G467" s="11">
        <v>0</v>
      </c>
      <c r="H467" s="11">
        <v>25</v>
      </c>
    </row>
    <row r="468" spans="1:8" x14ac:dyDescent="0.2">
      <c r="D468">
        <v>22</v>
      </c>
      <c r="E468" s="11">
        <v>31</v>
      </c>
      <c r="F468" s="11">
        <v>11</v>
      </c>
      <c r="G468" s="11">
        <v>10</v>
      </c>
      <c r="H468" s="11">
        <v>52</v>
      </c>
    </row>
    <row r="469" spans="1:8" x14ac:dyDescent="0.2">
      <c r="D469">
        <v>26</v>
      </c>
      <c r="E469" s="11">
        <v>0</v>
      </c>
      <c r="F469" s="11">
        <v>-7</v>
      </c>
      <c r="G469" s="11">
        <v>0</v>
      </c>
      <c r="H469" s="11">
        <v>-7</v>
      </c>
    </row>
    <row r="470" spans="1:8" x14ac:dyDescent="0.2">
      <c r="D470">
        <v>30</v>
      </c>
      <c r="E470" s="11">
        <v>3</v>
      </c>
      <c r="F470" s="11">
        <v>-8</v>
      </c>
      <c r="G470" s="11">
        <v>0</v>
      </c>
      <c r="H470" s="11">
        <v>-5</v>
      </c>
    </row>
    <row r="471" spans="1:8" x14ac:dyDescent="0.2">
      <c r="A471" t="s">
        <v>143</v>
      </c>
      <c r="B471" t="s">
        <v>122</v>
      </c>
      <c r="C471" t="s">
        <v>43</v>
      </c>
      <c r="D471">
        <v>4</v>
      </c>
      <c r="E471" s="11">
        <v>22</v>
      </c>
      <c r="F471" s="11">
        <v>0</v>
      </c>
      <c r="G471" s="11">
        <v>0</v>
      </c>
      <c r="H471" s="11">
        <v>22</v>
      </c>
    </row>
    <row r="472" spans="1:8" x14ac:dyDescent="0.2">
      <c r="D472">
        <v>6</v>
      </c>
      <c r="E472" s="11">
        <v>22</v>
      </c>
      <c r="F472" s="11">
        <v>0</v>
      </c>
      <c r="G472" s="11">
        <v>0</v>
      </c>
      <c r="H472" s="11">
        <v>22</v>
      </c>
    </row>
    <row r="473" spans="1:8" x14ac:dyDescent="0.2">
      <c r="D473">
        <v>11</v>
      </c>
      <c r="E473" s="11">
        <v>31</v>
      </c>
      <c r="F473" s="11">
        <v>0</v>
      </c>
      <c r="G473" s="11">
        <v>0</v>
      </c>
      <c r="H473" s="11">
        <v>31</v>
      </c>
    </row>
    <row r="474" spans="1:8" x14ac:dyDescent="0.2">
      <c r="D474">
        <v>15</v>
      </c>
      <c r="E474" s="11">
        <v>20</v>
      </c>
      <c r="F474" s="11">
        <v>0</v>
      </c>
      <c r="G474" s="11">
        <v>0</v>
      </c>
      <c r="H474" s="11">
        <v>20</v>
      </c>
    </row>
    <row r="475" spans="1:8" x14ac:dyDescent="0.2">
      <c r="D475">
        <v>17</v>
      </c>
      <c r="E475" s="11">
        <v>5</v>
      </c>
      <c r="F475" s="11">
        <v>0</v>
      </c>
      <c r="G475" s="11">
        <v>0</v>
      </c>
      <c r="H475" s="11">
        <v>5</v>
      </c>
    </row>
    <row r="476" spans="1:8" x14ac:dyDescent="0.2">
      <c r="D476">
        <v>21</v>
      </c>
      <c r="E476" s="11">
        <v>9</v>
      </c>
      <c r="F476" s="11">
        <v>0</v>
      </c>
      <c r="G476" s="11">
        <v>0</v>
      </c>
      <c r="H476" s="11">
        <v>9</v>
      </c>
    </row>
    <row r="477" spans="1:8" x14ac:dyDescent="0.2">
      <c r="D477">
        <v>28</v>
      </c>
      <c r="E477" s="11">
        <v>4</v>
      </c>
      <c r="F477" s="11">
        <v>0</v>
      </c>
      <c r="G477" s="11">
        <v>0</v>
      </c>
      <c r="H477" s="11">
        <v>4</v>
      </c>
    </row>
    <row r="478" spans="1:8" x14ac:dyDescent="0.2">
      <c r="D478">
        <v>32</v>
      </c>
      <c r="E478" s="11">
        <v>9</v>
      </c>
      <c r="F478" s="11">
        <v>0</v>
      </c>
      <c r="G478" s="11">
        <v>20</v>
      </c>
      <c r="H478" s="11">
        <v>29</v>
      </c>
    </row>
    <row r="479" spans="1:8" x14ac:dyDescent="0.2">
      <c r="A479" t="s">
        <v>131</v>
      </c>
      <c r="B479" t="s">
        <v>121</v>
      </c>
      <c r="C479" t="s">
        <v>8</v>
      </c>
      <c r="D479">
        <v>4</v>
      </c>
      <c r="E479" s="11">
        <v>0</v>
      </c>
      <c r="F479" s="11">
        <v>41</v>
      </c>
      <c r="G479" s="11">
        <v>20</v>
      </c>
      <c r="H479" s="11">
        <v>61</v>
      </c>
    </row>
    <row r="480" spans="1:8" x14ac:dyDescent="0.2">
      <c r="D480">
        <v>7</v>
      </c>
      <c r="E480" s="11">
        <v>0</v>
      </c>
      <c r="F480" s="11">
        <v>53</v>
      </c>
      <c r="G480" s="11">
        <v>0</v>
      </c>
      <c r="H480" s="11">
        <v>53</v>
      </c>
    </row>
    <row r="481" spans="1:8" x14ac:dyDescent="0.2">
      <c r="D481">
        <v>10</v>
      </c>
      <c r="E481" s="11">
        <v>0</v>
      </c>
      <c r="F481" s="11">
        <v>15</v>
      </c>
      <c r="G481" s="11">
        <v>0</v>
      </c>
      <c r="H481" s="11">
        <v>15</v>
      </c>
    </row>
    <row r="482" spans="1:8" x14ac:dyDescent="0.2">
      <c r="D482">
        <v>16</v>
      </c>
      <c r="E482" s="11">
        <v>0</v>
      </c>
      <c r="F482" s="11">
        <v>13</v>
      </c>
      <c r="G482" s="11">
        <v>0</v>
      </c>
      <c r="H482" s="11">
        <v>13</v>
      </c>
    </row>
    <row r="483" spans="1:8" x14ac:dyDescent="0.2">
      <c r="D483">
        <v>20</v>
      </c>
      <c r="E483" s="11">
        <v>36</v>
      </c>
      <c r="F483" s="11">
        <v>10</v>
      </c>
      <c r="G483" s="11">
        <v>0</v>
      </c>
      <c r="H483" s="11">
        <v>46</v>
      </c>
    </row>
    <row r="484" spans="1:8" x14ac:dyDescent="0.2">
      <c r="D484">
        <v>23</v>
      </c>
      <c r="E484" s="11">
        <v>6</v>
      </c>
      <c r="F484" s="11">
        <v>101</v>
      </c>
      <c r="G484" s="11">
        <v>10</v>
      </c>
      <c r="H484" s="11">
        <v>117</v>
      </c>
    </row>
    <row r="485" spans="1:8" x14ac:dyDescent="0.2">
      <c r="D485">
        <v>25</v>
      </c>
      <c r="E485" s="11">
        <v>0</v>
      </c>
      <c r="F485" s="11">
        <v>106</v>
      </c>
      <c r="G485" s="11">
        <v>0</v>
      </c>
      <c r="H485" s="11">
        <v>106</v>
      </c>
    </row>
    <row r="486" spans="1:8" x14ac:dyDescent="0.2">
      <c r="D486">
        <v>28</v>
      </c>
      <c r="E486" s="11">
        <v>1</v>
      </c>
      <c r="F486" s="11">
        <v>34</v>
      </c>
      <c r="G486" s="11">
        <v>0</v>
      </c>
      <c r="H486" s="11">
        <v>35</v>
      </c>
    </row>
    <row r="487" spans="1:8" x14ac:dyDescent="0.2">
      <c r="A487" t="s">
        <v>80</v>
      </c>
      <c r="B487" t="s">
        <v>68</v>
      </c>
      <c r="C487" t="s">
        <v>8</v>
      </c>
      <c r="D487">
        <v>2</v>
      </c>
      <c r="E487" s="11">
        <v>0</v>
      </c>
      <c r="F487" s="11">
        <v>34</v>
      </c>
      <c r="G487" s="11">
        <v>0</v>
      </c>
      <c r="H487" s="11">
        <v>34</v>
      </c>
    </row>
    <row r="488" spans="1:8" x14ac:dyDescent="0.2">
      <c r="D488">
        <v>8</v>
      </c>
      <c r="E488" s="11">
        <v>55</v>
      </c>
      <c r="F488" s="11">
        <v>71</v>
      </c>
      <c r="G488" s="11">
        <v>0</v>
      </c>
      <c r="H488" s="11">
        <v>126</v>
      </c>
    </row>
    <row r="489" spans="1:8" x14ac:dyDescent="0.2">
      <c r="D489">
        <v>12</v>
      </c>
      <c r="E489" s="11">
        <v>21</v>
      </c>
      <c r="F489" s="11">
        <v>31</v>
      </c>
      <c r="G489" s="11">
        <v>20</v>
      </c>
      <c r="H489" s="11">
        <v>72</v>
      </c>
    </row>
    <row r="490" spans="1:8" x14ac:dyDescent="0.2">
      <c r="D490">
        <v>16</v>
      </c>
      <c r="E490" s="11">
        <v>0</v>
      </c>
      <c r="F490" s="11">
        <v>-14</v>
      </c>
      <c r="G490" s="11">
        <v>0</v>
      </c>
      <c r="H490" s="11">
        <v>-14</v>
      </c>
    </row>
    <row r="491" spans="1:8" x14ac:dyDescent="0.2">
      <c r="D491">
        <v>18</v>
      </c>
      <c r="E491" s="11">
        <v>0</v>
      </c>
      <c r="F491" s="11">
        <v>30</v>
      </c>
      <c r="G491" s="11">
        <v>0</v>
      </c>
      <c r="H491" s="11">
        <v>30</v>
      </c>
    </row>
    <row r="492" spans="1:8" x14ac:dyDescent="0.2">
      <c r="D492">
        <v>22</v>
      </c>
      <c r="E492" s="11">
        <v>6</v>
      </c>
      <c r="F492" s="11">
        <v>23</v>
      </c>
      <c r="G492" s="11">
        <v>0</v>
      </c>
      <c r="H492" s="11">
        <v>29</v>
      </c>
    </row>
    <row r="493" spans="1:8" x14ac:dyDescent="0.2">
      <c r="D493">
        <v>25</v>
      </c>
      <c r="E493" s="11">
        <v>4</v>
      </c>
      <c r="F493" s="11">
        <v>13</v>
      </c>
      <c r="G493" s="11">
        <v>10</v>
      </c>
      <c r="H493" s="11">
        <v>27</v>
      </c>
    </row>
    <row r="494" spans="1:8" x14ac:dyDescent="0.2">
      <c r="A494" t="s">
        <v>53</v>
      </c>
      <c r="B494" t="s">
        <v>38</v>
      </c>
      <c r="C494" t="s">
        <v>41</v>
      </c>
      <c r="D494">
        <v>1</v>
      </c>
      <c r="E494" s="11">
        <v>2</v>
      </c>
      <c r="F494" s="11">
        <v>8</v>
      </c>
      <c r="G494" s="11">
        <v>0</v>
      </c>
      <c r="H494" s="11">
        <v>10</v>
      </c>
    </row>
    <row r="495" spans="1:8" x14ac:dyDescent="0.2">
      <c r="D495">
        <v>5</v>
      </c>
      <c r="E495" s="11">
        <v>23</v>
      </c>
      <c r="F495" s="11">
        <v>31</v>
      </c>
      <c r="G495" s="11">
        <v>0</v>
      </c>
      <c r="H495" s="11">
        <v>54</v>
      </c>
    </row>
    <row r="496" spans="1:8" x14ac:dyDescent="0.2">
      <c r="D496">
        <v>12</v>
      </c>
      <c r="E496" s="11">
        <v>26</v>
      </c>
      <c r="F496" s="11">
        <v>0</v>
      </c>
      <c r="G496" s="11">
        <v>20</v>
      </c>
      <c r="H496" s="11">
        <v>46</v>
      </c>
    </row>
    <row r="497" spans="1:8" x14ac:dyDescent="0.2">
      <c r="D497">
        <v>17</v>
      </c>
      <c r="E497" s="11">
        <v>2</v>
      </c>
      <c r="F497" s="11">
        <v>11</v>
      </c>
      <c r="G497" s="11">
        <v>0</v>
      </c>
      <c r="H497" s="11">
        <v>13</v>
      </c>
    </row>
    <row r="498" spans="1:8" x14ac:dyDescent="0.2">
      <c r="D498">
        <v>20</v>
      </c>
      <c r="E498" s="11">
        <v>0</v>
      </c>
      <c r="F498" s="11">
        <v>16</v>
      </c>
      <c r="G498" s="11">
        <v>20</v>
      </c>
      <c r="H498" s="11">
        <v>36</v>
      </c>
    </row>
    <row r="499" spans="1:8" x14ac:dyDescent="0.2">
      <c r="D499">
        <v>24</v>
      </c>
      <c r="E499" s="11">
        <v>3</v>
      </c>
      <c r="F499" s="11">
        <v>-6</v>
      </c>
      <c r="G499" s="11">
        <v>30</v>
      </c>
      <c r="H499" s="11">
        <v>27</v>
      </c>
    </row>
    <row r="500" spans="1:8" x14ac:dyDescent="0.2">
      <c r="D500">
        <v>27</v>
      </c>
      <c r="E500" s="11">
        <v>0</v>
      </c>
      <c r="F500" s="11">
        <v>0</v>
      </c>
      <c r="G500" s="11">
        <v>10</v>
      </c>
      <c r="H500" s="11">
        <v>10</v>
      </c>
    </row>
    <row r="501" spans="1:8" x14ac:dyDescent="0.2">
      <c r="D501">
        <v>30</v>
      </c>
      <c r="E501" s="11">
        <v>0</v>
      </c>
      <c r="F501" s="11">
        <v>36</v>
      </c>
      <c r="G501" s="11">
        <v>20</v>
      </c>
      <c r="H501" s="11">
        <v>56</v>
      </c>
    </row>
    <row r="502" spans="1:8" x14ac:dyDescent="0.2">
      <c r="D502">
        <v>33</v>
      </c>
      <c r="E502" s="11">
        <v>17</v>
      </c>
      <c r="F502" s="11">
        <v>32</v>
      </c>
      <c r="G502" s="11">
        <v>0</v>
      </c>
      <c r="H502" s="11">
        <v>49</v>
      </c>
    </row>
    <row r="503" spans="1:8" x14ac:dyDescent="0.2">
      <c r="A503" t="s">
        <v>198</v>
      </c>
      <c r="B503" t="s">
        <v>121</v>
      </c>
      <c r="C503" t="s">
        <v>43</v>
      </c>
      <c r="D503">
        <v>20</v>
      </c>
      <c r="E503" s="11">
        <v>-5</v>
      </c>
      <c r="F503" s="11">
        <v>0</v>
      </c>
      <c r="G503" s="11">
        <v>0</v>
      </c>
      <c r="H503" s="11">
        <v>-5</v>
      </c>
    </row>
    <row r="504" spans="1:8" x14ac:dyDescent="0.2">
      <c r="A504" t="s">
        <v>104</v>
      </c>
      <c r="B504" t="s">
        <v>95</v>
      </c>
      <c r="C504" t="s">
        <v>43</v>
      </c>
      <c r="D504">
        <v>3</v>
      </c>
      <c r="E504" s="11">
        <v>6</v>
      </c>
      <c r="F504" s="11">
        <v>0</v>
      </c>
      <c r="G504" s="11">
        <v>10</v>
      </c>
      <c r="H504" s="11">
        <v>16</v>
      </c>
    </row>
    <row r="505" spans="1:8" x14ac:dyDescent="0.2">
      <c r="D505">
        <v>5</v>
      </c>
      <c r="E505" s="11">
        <v>2</v>
      </c>
      <c r="F505" s="11">
        <v>0</v>
      </c>
      <c r="G505" s="11">
        <v>10</v>
      </c>
      <c r="H505" s="11">
        <v>12</v>
      </c>
    </row>
    <row r="506" spans="1:8" x14ac:dyDescent="0.2">
      <c r="D506">
        <v>33</v>
      </c>
      <c r="E506" s="11">
        <v>6</v>
      </c>
      <c r="F506" s="11">
        <v>0</v>
      </c>
      <c r="G506" s="11">
        <v>0</v>
      </c>
      <c r="H506" s="11">
        <v>6</v>
      </c>
    </row>
    <row r="507" spans="1:8" x14ac:dyDescent="0.2">
      <c r="A507" t="s">
        <v>94</v>
      </c>
      <c r="B507" t="s">
        <v>69</v>
      </c>
      <c r="C507" t="s">
        <v>52</v>
      </c>
      <c r="D507">
        <v>2</v>
      </c>
      <c r="E507" s="11">
        <v>55</v>
      </c>
      <c r="F507" s="11">
        <v>0</v>
      </c>
      <c r="G507" s="11">
        <v>0</v>
      </c>
      <c r="H507" s="11">
        <v>55</v>
      </c>
    </row>
    <row r="508" spans="1:8" x14ac:dyDescent="0.2">
      <c r="D508">
        <v>6</v>
      </c>
      <c r="E508" s="11">
        <v>25</v>
      </c>
      <c r="F508" s="11">
        <v>0</v>
      </c>
      <c r="G508" s="11">
        <v>10</v>
      </c>
      <c r="H508" s="11">
        <v>35</v>
      </c>
    </row>
    <row r="509" spans="1:8" x14ac:dyDescent="0.2">
      <c r="D509">
        <v>9</v>
      </c>
      <c r="E509" s="11">
        <v>71</v>
      </c>
      <c r="F509" s="11">
        <v>0</v>
      </c>
      <c r="G509" s="11">
        <v>0</v>
      </c>
      <c r="H509" s="11">
        <v>71</v>
      </c>
    </row>
    <row r="510" spans="1:8" x14ac:dyDescent="0.2">
      <c r="D510">
        <v>13</v>
      </c>
      <c r="E510" s="11">
        <v>65</v>
      </c>
      <c r="F510" s="11">
        <v>0</v>
      </c>
      <c r="G510" s="11">
        <v>10</v>
      </c>
      <c r="H510" s="11">
        <v>75</v>
      </c>
    </row>
    <row r="511" spans="1:8" x14ac:dyDescent="0.2">
      <c r="D511">
        <v>19</v>
      </c>
      <c r="E511" s="11">
        <v>139</v>
      </c>
      <c r="F511" s="11">
        <v>0</v>
      </c>
      <c r="G511" s="11">
        <v>0</v>
      </c>
      <c r="H511" s="11">
        <v>139</v>
      </c>
    </row>
    <row r="512" spans="1:8" x14ac:dyDescent="0.2">
      <c r="D512">
        <v>22</v>
      </c>
      <c r="E512" s="11">
        <v>4</v>
      </c>
      <c r="F512" s="11">
        <v>0</v>
      </c>
      <c r="G512" s="11">
        <v>10</v>
      </c>
      <c r="H512" s="11">
        <v>14</v>
      </c>
    </row>
    <row r="513" spans="1:8" x14ac:dyDescent="0.2">
      <c r="D513">
        <v>26</v>
      </c>
      <c r="E513" s="11">
        <v>-5</v>
      </c>
      <c r="F513" s="11">
        <v>0</v>
      </c>
      <c r="G513" s="11">
        <v>0</v>
      </c>
      <c r="H513" s="11">
        <v>-5</v>
      </c>
    </row>
    <row r="514" spans="1:8" x14ac:dyDescent="0.2">
      <c r="D514">
        <v>30</v>
      </c>
      <c r="E514" s="11">
        <v>127</v>
      </c>
      <c r="F514" s="11">
        <v>0</v>
      </c>
      <c r="G514" s="11">
        <v>0</v>
      </c>
      <c r="H514" s="11">
        <v>127</v>
      </c>
    </row>
    <row r="515" spans="1:8" x14ac:dyDescent="0.2">
      <c r="D515">
        <v>32</v>
      </c>
      <c r="E515" s="11">
        <v>114</v>
      </c>
      <c r="F515" s="11">
        <v>0</v>
      </c>
      <c r="G515" s="11">
        <v>15</v>
      </c>
      <c r="H515" s="11">
        <v>129</v>
      </c>
    </row>
    <row r="516" spans="1:8" x14ac:dyDescent="0.2">
      <c r="A516" t="s">
        <v>100</v>
      </c>
      <c r="B516" t="s">
        <v>95</v>
      </c>
      <c r="C516" t="s">
        <v>52</v>
      </c>
      <c r="D516">
        <v>3</v>
      </c>
      <c r="E516" s="11">
        <v>20</v>
      </c>
      <c r="F516" s="11">
        <v>0</v>
      </c>
      <c r="G516" s="11">
        <v>0</v>
      </c>
      <c r="H516" s="11">
        <v>20</v>
      </c>
    </row>
    <row r="517" spans="1:8" x14ac:dyDescent="0.2">
      <c r="D517">
        <v>5</v>
      </c>
      <c r="E517" s="11">
        <v>55</v>
      </c>
      <c r="F517" s="11">
        <v>0</v>
      </c>
      <c r="G517" s="11">
        <v>10</v>
      </c>
      <c r="H517" s="11">
        <v>65</v>
      </c>
    </row>
    <row r="518" spans="1:8" x14ac:dyDescent="0.2">
      <c r="D518">
        <v>10</v>
      </c>
      <c r="E518" s="11">
        <v>3</v>
      </c>
      <c r="F518" s="11">
        <v>0</v>
      </c>
      <c r="G518" s="11">
        <v>0</v>
      </c>
      <c r="H518" s="11">
        <v>3</v>
      </c>
    </row>
    <row r="519" spans="1:8" x14ac:dyDescent="0.2">
      <c r="D519">
        <v>13</v>
      </c>
      <c r="E519" s="11">
        <v>61</v>
      </c>
      <c r="F519" s="11">
        <v>0</v>
      </c>
      <c r="G519" s="11">
        <v>10</v>
      </c>
      <c r="H519" s="11">
        <v>71</v>
      </c>
    </row>
    <row r="520" spans="1:8" x14ac:dyDescent="0.2">
      <c r="D520">
        <v>15</v>
      </c>
      <c r="E520" s="11">
        <v>67</v>
      </c>
      <c r="F520" s="11">
        <v>0</v>
      </c>
      <c r="G520" s="11">
        <v>0</v>
      </c>
      <c r="H520" s="11">
        <v>67</v>
      </c>
    </row>
    <row r="521" spans="1:8" x14ac:dyDescent="0.2">
      <c r="D521">
        <v>18</v>
      </c>
      <c r="E521" s="11">
        <v>51</v>
      </c>
      <c r="F521" s="11">
        <v>0</v>
      </c>
      <c r="G521" s="11">
        <v>0</v>
      </c>
      <c r="H521" s="11">
        <v>51</v>
      </c>
    </row>
    <row r="522" spans="1:8" x14ac:dyDescent="0.2">
      <c r="D522">
        <v>26</v>
      </c>
      <c r="E522" s="11">
        <v>1</v>
      </c>
      <c r="F522" s="11">
        <v>0</v>
      </c>
      <c r="G522" s="11">
        <v>0</v>
      </c>
      <c r="H522" s="11">
        <v>1</v>
      </c>
    </row>
    <row r="523" spans="1:8" x14ac:dyDescent="0.2">
      <c r="D523">
        <v>29</v>
      </c>
      <c r="E523" s="11">
        <v>62</v>
      </c>
      <c r="F523" s="11">
        <v>0</v>
      </c>
      <c r="G523" s="11">
        <v>0</v>
      </c>
      <c r="H523" s="11">
        <v>62</v>
      </c>
    </row>
    <row r="524" spans="1:8" x14ac:dyDescent="0.2">
      <c r="D524">
        <v>33</v>
      </c>
      <c r="E524" s="11">
        <v>6</v>
      </c>
      <c r="F524" s="11">
        <v>0</v>
      </c>
      <c r="G524" s="11">
        <v>0</v>
      </c>
      <c r="H524" s="11">
        <v>6</v>
      </c>
    </row>
    <row r="525" spans="1:8" x14ac:dyDescent="0.2">
      <c r="A525" t="s">
        <v>63</v>
      </c>
      <c r="B525" t="s">
        <v>39</v>
      </c>
      <c r="C525" t="s">
        <v>43</v>
      </c>
      <c r="D525">
        <v>1</v>
      </c>
      <c r="E525" s="11">
        <v>7</v>
      </c>
      <c r="F525" s="11">
        <v>0</v>
      </c>
      <c r="G525" s="11">
        <v>10</v>
      </c>
      <c r="H525" s="11">
        <v>17</v>
      </c>
    </row>
    <row r="526" spans="1:8" x14ac:dyDescent="0.2">
      <c r="D526">
        <v>7</v>
      </c>
      <c r="E526" s="11">
        <v>18</v>
      </c>
      <c r="F526" s="11">
        <v>0</v>
      </c>
      <c r="G526" s="11">
        <v>10</v>
      </c>
      <c r="H526" s="11">
        <v>28</v>
      </c>
    </row>
    <row r="527" spans="1:8" x14ac:dyDescent="0.2">
      <c r="D527">
        <v>9</v>
      </c>
      <c r="E527" s="11">
        <v>23</v>
      </c>
      <c r="F527" s="11">
        <v>0</v>
      </c>
      <c r="G527" s="11">
        <v>10</v>
      </c>
      <c r="H527" s="11">
        <v>33</v>
      </c>
    </row>
    <row r="528" spans="1:8" x14ac:dyDescent="0.2">
      <c r="D528">
        <v>14</v>
      </c>
      <c r="E528" s="11">
        <v>144</v>
      </c>
      <c r="F528" s="11">
        <v>0</v>
      </c>
      <c r="G528" s="11">
        <v>10</v>
      </c>
      <c r="H528" s="11">
        <v>154</v>
      </c>
    </row>
    <row r="529" spans="1:8" x14ac:dyDescent="0.2">
      <c r="D529">
        <v>21</v>
      </c>
      <c r="E529" s="11">
        <v>-5</v>
      </c>
      <c r="F529" s="11">
        <v>0</v>
      </c>
      <c r="G529" s="11">
        <v>0</v>
      </c>
      <c r="H529" s="11">
        <v>-5</v>
      </c>
    </row>
    <row r="530" spans="1:8" x14ac:dyDescent="0.2">
      <c r="D530">
        <v>23</v>
      </c>
      <c r="E530" s="11">
        <v>2</v>
      </c>
      <c r="F530" s="11">
        <v>0</v>
      </c>
      <c r="G530" s="11">
        <v>10</v>
      </c>
      <c r="H530" s="11">
        <v>12</v>
      </c>
    </row>
    <row r="531" spans="1:8" x14ac:dyDescent="0.2">
      <c r="D531">
        <v>27</v>
      </c>
      <c r="E531" s="11">
        <v>90</v>
      </c>
      <c r="F531" s="11">
        <v>0</v>
      </c>
      <c r="G531" s="11">
        <v>0</v>
      </c>
      <c r="H531" s="11">
        <v>90</v>
      </c>
    </row>
    <row r="532" spans="1:8" x14ac:dyDescent="0.2">
      <c r="D532">
        <v>31</v>
      </c>
      <c r="E532" s="11">
        <v>-5</v>
      </c>
      <c r="F532" s="11">
        <v>0</v>
      </c>
      <c r="G532" s="11">
        <v>20</v>
      </c>
      <c r="H532" s="11">
        <v>15</v>
      </c>
    </row>
    <row r="533" spans="1:8" x14ac:dyDescent="0.2">
      <c r="A533" t="s">
        <v>147</v>
      </c>
      <c r="B533" t="s">
        <v>38</v>
      </c>
      <c r="C533" t="s">
        <v>52</v>
      </c>
      <c r="D533">
        <v>5</v>
      </c>
      <c r="E533" s="11">
        <v>101</v>
      </c>
      <c r="F533" s="11">
        <v>0</v>
      </c>
      <c r="G533" s="11">
        <v>0</v>
      </c>
      <c r="H533" s="11">
        <v>101</v>
      </c>
    </row>
    <row r="534" spans="1:8" x14ac:dyDescent="0.2">
      <c r="D534">
        <v>12</v>
      </c>
      <c r="E534" s="11">
        <v>9</v>
      </c>
      <c r="F534" s="11">
        <v>0</v>
      </c>
      <c r="G534" s="11">
        <v>0</v>
      </c>
      <c r="H534" s="11">
        <v>9</v>
      </c>
    </row>
    <row r="535" spans="1:8" x14ac:dyDescent="0.2">
      <c r="D535">
        <v>17</v>
      </c>
      <c r="E535" s="11">
        <v>3</v>
      </c>
      <c r="F535" s="11">
        <v>0</v>
      </c>
      <c r="G535" s="11">
        <v>20</v>
      </c>
      <c r="H535" s="11">
        <v>23</v>
      </c>
    </row>
    <row r="536" spans="1:8" x14ac:dyDescent="0.2">
      <c r="D536">
        <v>20</v>
      </c>
      <c r="E536" s="11">
        <v>0</v>
      </c>
      <c r="F536" s="11">
        <v>0</v>
      </c>
      <c r="G536" s="11">
        <v>0</v>
      </c>
      <c r="H536" s="11">
        <v>0</v>
      </c>
    </row>
    <row r="537" spans="1:8" x14ac:dyDescent="0.2">
      <c r="D537">
        <v>24</v>
      </c>
      <c r="E537" s="11">
        <v>9</v>
      </c>
      <c r="F537" s="11">
        <v>0</v>
      </c>
      <c r="G537" s="11">
        <v>20</v>
      </c>
      <c r="H537" s="11">
        <v>29</v>
      </c>
    </row>
    <row r="538" spans="1:8" x14ac:dyDescent="0.2">
      <c r="D538">
        <v>27</v>
      </c>
      <c r="E538" s="11">
        <v>3</v>
      </c>
      <c r="F538" s="11">
        <v>0</v>
      </c>
      <c r="G538" s="11">
        <v>0</v>
      </c>
      <c r="H538" s="11">
        <v>3</v>
      </c>
    </row>
    <row r="539" spans="1:8" x14ac:dyDescent="0.2">
      <c r="A539" t="s">
        <v>155</v>
      </c>
      <c r="B539" t="s">
        <v>121</v>
      </c>
      <c r="C539" t="s">
        <v>8</v>
      </c>
      <c r="D539">
        <v>7</v>
      </c>
      <c r="E539" s="11">
        <v>0</v>
      </c>
      <c r="F539" s="11">
        <v>73</v>
      </c>
      <c r="G539" s="11">
        <v>0</v>
      </c>
      <c r="H539" s="11">
        <v>73</v>
      </c>
    </row>
    <row r="540" spans="1:8" x14ac:dyDescent="0.2">
      <c r="D540">
        <v>23</v>
      </c>
      <c r="E540" s="11">
        <v>0</v>
      </c>
      <c r="F540" s="11">
        <v>49</v>
      </c>
      <c r="G540" s="11">
        <v>0</v>
      </c>
      <c r="H540" s="11">
        <v>49</v>
      </c>
    </row>
    <row r="541" spans="1:8" x14ac:dyDescent="0.2">
      <c r="D541">
        <v>25</v>
      </c>
      <c r="E541" s="11">
        <v>0</v>
      </c>
      <c r="F541" s="11">
        <v>78</v>
      </c>
      <c r="G541" s="11">
        <v>0</v>
      </c>
      <c r="H541" s="11">
        <v>78</v>
      </c>
    </row>
    <row r="542" spans="1:8" x14ac:dyDescent="0.2">
      <c r="D542">
        <v>28</v>
      </c>
      <c r="E542" s="11">
        <v>0</v>
      </c>
      <c r="F542" s="11">
        <v>49</v>
      </c>
      <c r="G542" s="11">
        <v>0</v>
      </c>
      <c r="H542" s="11">
        <v>49</v>
      </c>
    </row>
    <row r="543" spans="1:8" x14ac:dyDescent="0.2">
      <c r="A543" t="s">
        <v>142</v>
      </c>
      <c r="B543" t="s">
        <v>122</v>
      </c>
      <c r="C543" t="s">
        <v>52</v>
      </c>
      <c r="D543">
        <v>4</v>
      </c>
      <c r="E543" s="11">
        <v>64</v>
      </c>
      <c r="F543" s="11">
        <v>0</v>
      </c>
      <c r="G543" s="11">
        <v>0</v>
      </c>
      <c r="H543" s="11">
        <v>64</v>
      </c>
    </row>
    <row r="544" spans="1:8" x14ac:dyDescent="0.2">
      <c r="D544">
        <v>6</v>
      </c>
      <c r="E544" s="11">
        <v>61</v>
      </c>
      <c r="F544" s="11">
        <v>0</v>
      </c>
      <c r="G544" s="11">
        <v>0</v>
      </c>
      <c r="H544" s="11">
        <v>61</v>
      </c>
    </row>
    <row r="545" spans="1:8" x14ac:dyDescent="0.2">
      <c r="D545">
        <v>11</v>
      </c>
      <c r="E545" s="11">
        <v>157</v>
      </c>
      <c r="F545" s="11">
        <v>0</v>
      </c>
      <c r="G545" s="11">
        <v>0</v>
      </c>
      <c r="H545" s="11">
        <v>157</v>
      </c>
    </row>
    <row r="546" spans="1:8" x14ac:dyDescent="0.2">
      <c r="D546">
        <v>15</v>
      </c>
      <c r="E546" s="11">
        <v>7</v>
      </c>
      <c r="F546" s="11">
        <v>0</v>
      </c>
      <c r="G546" s="11">
        <v>0</v>
      </c>
      <c r="H546" s="11">
        <v>7</v>
      </c>
    </row>
    <row r="547" spans="1:8" x14ac:dyDescent="0.2">
      <c r="D547">
        <v>17</v>
      </c>
      <c r="E547" s="11">
        <v>2</v>
      </c>
      <c r="F547" s="11">
        <v>0</v>
      </c>
      <c r="G547" s="11">
        <v>0</v>
      </c>
      <c r="H547" s="11">
        <v>2</v>
      </c>
    </row>
    <row r="548" spans="1:8" x14ac:dyDescent="0.2">
      <c r="D548">
        <v>21</v>
      </c>
      <c r="E548" s="11">
        <v>77</v>
      </c>
      <c r="F548" s="11">
        <v>0</v>
      </c>
      <c r="G548" s="11">
        <v>0</v>
      </c>
      <c r="H548" s="11">
        <v>77</v>
      </c>
    </row>
    <row r="549" spans="1:8" x14ac:dyDescent="0.2">
      <c r="D549">
        <v>28</v>
      </c>
      <c r="E549" s="11">
        <v>57</v>
      </c>
      <c r="F549" s="11">
        <v>0</v>
      </c>
      <c r="G549" s="11">
        <v>10</v>
      </c>
      <c r="H549" s="11">
        <v>67</v>
      </c>
    </row>
    <row r="550" spans="1:8" x14ac:dyDescent="0.2">
      <c r="D550">
        <v>32</v>
      </c>
      <c r="E550" s="11">
        <v>3</v>
      </c>
      <c r="F550" s="11">
        <v>0</v>
      </c>
      <c r="G550" s="11">
        <v>0</v>
      </c>
      <c r="H550" s="11">
        <v>3</v>
      </c>
    </row>
    <row r="551" spans="1:8" x14ac:dyDescent="0.2">
      <c r="A551" t="s">
        <v>119</v>
      </c>
      <c r="B551" t="s">
        <v>96</v>
      </c>
      <c r="C551" t="s">
        <v>43</v>
      </c>
      <c r="D551">
        <v>3</v>
      </c>
      <c r="E551" s="11">
        <v>6</v>
      </c>
      <c r="F551" s="11">
        <v>0</v>
      </c>
      <c r="G551" s="11">
        <v>0</v>
      </c>
      <c r="H551" s="11">
        <v>6</v>
      </c>
    </row>
    <row r="552" spans="1:8" x14ac:dyDescent="0.2">
      <c r="D552">
        <v>8</v>
      </c>
      <c r="E552" s="11">
        <v>-5</v>
      </c>
      <c r="F552" s="11">
        <v>0</v>
      </c>
      <c r="G552" s="11">
        <v>20</v>
      </c>
      <c r="H552" s="11">
        <v>15</v>
      </c>
    </row>
    <row r="553" spans="1:8" x14ac:dyDescent="0.2">
      <c r="D553">
        <v>14</v>
      </c>
      <c r="E553" s="11">
        <v>5</v>
      </c>
      <c r="F553" s="11">
        <v>0</v>
      </c>
      <c r="G553" s="11">
        <v>0</v>
      </c>
      <c r="H553" s="11">
        <v>5</v>
      </c>
    </row>
    <row r="554" spans="1:8" x14ac:dyDescent="0.2">
      <c r="A554" t="s">
        <v>152</v>
      </c>
      <c r="B554" t="s">
        <v>69</v>
      </c>
      <c r="C554" t="s">
        <v>8</v>
      </c>
      <c r="D554">
        <v>6</v>
      </c>
      <c r="E554" s="11">
        <v>0</v>
      </c>
      <c r="F554" s="11">
        <v>59</v>
      </c>
      <c r="G554" s="11">
        <v>0</v>
      </c>
      <c r="H554" s="11">
        <v>59</v>
      </c>
    </row>
    <row r="555" spans="1:8" x14ac:dyDescent="0.2">
      <c r="D555">
        <v>9</v>
      </c>
      <c r="E555" s="11">
        <v>0</v>
      </c>
      <c r="F555" s="11">
        <v>-6</v>
      </c>
      <c r="G555" s="11">
        <v>0</v>
      </c>
      <c r="H555" s="11">
        <v>-6</v>
      </c>
    </row>
    <row r="556" spans="1:8" x14ac:dyDescent="0.2">
      <c r="D556">
        <v>13</v>
      </c>
      <c r="E556" s="11">
        <v>6</v>
      </c>
      <c r="F556" s="11">
        <v>17</v>
      </c>
      <c r="G556" s="11">
        <v>0</v>
      </c>
      <c r="H556" s="11">
        <v>23</v>
      </c>
    </row>
    <row r="557" spans="1:8" x14ac:dyDescent="0.2">
      <c r="D557">
        <v>19</v>
      </c>
      <c r="E557" s="11">
        <v>0</v>
      </c>
      <c r="F557" s="11">
        <v>-12</v>
      </c>
      <c r="G557" s="11">
        <v>0</v>
      </c>
      <c r="H557" s="11">
        <v>-12</v>
      </c>
    </row>
    <row r="558" spans="1:8" x14ac:dyDescent="0.2">
      <c r="D558">
        <v>32</v>
      </c>
      <c r="E558" s="11">
        <v>0</v>
      </c>
      <c r="F558" s="11">
        <v>-14</v>
      </c>
      <c r="G558" s="11">
        <v>0</v>
      </c>
      <c r="H558" s="11">
        <v>-14</v>
      </c>
    </row>
    <row r="559" spans="1:8" x14ac:dyDescent="0.2">
      <c r="A559" t="s">
        <v>130</v>
      </c>
      <c r="B559" t="s">
        <v>121</v>
      </c>
      <c r="C559" t="s">
        <v>41</v>
      </c>
      <c r="D559">
        <v>4</v>
      </c>
      <c r="E559" s="11">
        <v>0</v>
      </c>
      <c r="F559" s="11">
        <v>69</v>
      </c>
      <c r="G559" s="11">
        <v>0</v>
      </c>
      <c r="H559" s="11">
        <v>69</v>
      </c>
    </row>
    <row r="560" spans="1:8" x14ac:dyDescent="0.2">
      <c r="D560">
        <v>7</v>
      </c>
      <c r="E560" s="11">
        <v>17</v>
      </c>
      <c r="F560" s="11">
        <v>34</v>
      </c>
      <c r="G560" s="11">
        <v>0</v>
      </c>
      <c r="H560" s="11">
        <v>51</v>
      </c>
    </row>
    <row r="561" spans="1:8" x14ac:dyDescent="0.2">
      <c r="D561">
        <v>10</v>
      </c>
      <c r="E561" s="11">
        <v>44</v>
      </c>
      <c r="F561" s="11">
        <v>71</v>
      </c>
      <c r="G561" s="11">
        <v>0</v>
      </c>
      <c r="H561" s="11">
        <v>115</v>
      </c>
    </row>
    <row r="562" spans="1:8" x14ac:dyDescent="0.2">
      <c r="D562">
        <v>16</v>
      </c>
      <c r="E562" s="11">
        <v>43</v>
      </c>
      <c r="F562" s="11">
        <v>-13</v>
      </c>
      <c r="G562" s="11">
        <v>0</v>
      </c>
      <c r="H562" s="11">
        <v>30</v>
      </c>
    </row>
    <row r="563" spans="1:8" x14ac:dyDescent="0.2">
      <c r="D563">
        <v>20</v>
      </c>
      <c r="E563" s="11">
        <v>31</v>
      </c>
      <c r="F563" s="11">
        <v>10</v>
      </c>
      <c r="G563" s="11">
        <v>0</v>
      </c>
      <c r="H563" s="11">
        <v>41</v>
      </c>
    </row>
    <row r="564" spans="1:8" x14ac:dyDescent="0.2">
      <c r="D564">
        <v>23</v>
      </c>
      <c r="E564" s="11">
        <v>2</v>
      </c>
      <c r="F564" s="11">
        <v>38</v>
      </c>
      <c r="G564" s="11">
        <v>0</v>
      </c>
      <c r="H564" s="11">
        <v>40</v>
      </c>
    </row>
    <row r="565" spans="1:8" x14ac:dyDescent="0.2">
      <c r="D565">
        <v>25</v>
      </c>
      <c r="E565" s="11">
        <v>28</v>
      </c>
      <c r="F565" s="11">
        <v>67</v>
      </c>
      <c r="G565" s="11">
        <v>0</v>
      </c>
      <c r="H565" s="11">
        <v>95</v>
      </c>
    </row>
    <row r="566" spans="1:8" x14ac:dyDescent="0.2">
      <c r="D566">
        <v>28</v>
      </c>
      <c r="E566" s="11">
        <v>6</v>
      </c>
      <c r="F566" s="11">
        <v>14</v>
      </c>
      <c r="G566" s="11">
        <v>0</v>
      </c>
      <c r="H566" s="11">
        <v>20</v>
      </c>
    </row>
    <row r="567" spans="1:8" x14ac:dyDescent="0.2">
      <c r="A567" t="s">
        <v>40</v>
      </c>
      <c r="B567" t="s">
        <v>38</v>
      </c>
      <c r="C567" t="s">
        <v>41</v>
      </c>
      <c r="D567">
        <v>1</v>
      </c>
      <c r="E567" s="11">
        <v>23</v>
      </c>
      <c r="F567" s="11">
        <v>72</v>
      </c>
      <c r="G567" s="11">
        <v>0</v>
      </c>
      <c r="H567" s="11">
        <v>95</v>
      </c>
    </row>
    <row r="568" spans="1:8" x14ac:dyDescent="0.2">
      <c r="D568">
        <v>5</v>
      </c>
      <c r="E568" s="11">
        <v>73</v>
      </c>
      <c r="F568" s="11">
        <v>62</v>
      </c>
      <c r="G568" s="11">
        <v>0</v>
      </c>
      <c r="H568" s="11">
        <v>135</v>
      </c>
    </row>
    <row r="569" spans="1:8" x14ac:dyDescent="0.2">
      <c r="D569">
        <v>12</v>
      </c>
      <c r="E569" s="11">
        <v>16</v>
      </c>
      <c r="F569" s="11">
        <v>33</v>
      </c>
      <c r="G569" s="11">
        <v>0</v>
      </c>
      <c r="H569" s="11">
        <v>49</v>
      </c>
    </row>
    <row r="570" spans="1:8" x14ac:dyDescent="0.2">
      <c r="D570">
        <v>17</v>
      </c>
      <c r="E570" s="11">
        <v>168</v>
      </c>
      <c r="F570" s="11">
        <v>44</v>
      </c>
      <c r="G570" s="11">
        <v>0</v>
      </c>
      <c r="H570" s="11">
        <v>212</v>
      </c>
    </row>
    <row r="571" spans="1:8" x14ac:dyDescent="0.2">
      <c r="D571">
        <v>20</v>
      </c>
      <c r="E571" s="11">
        <v>11</v>
      </c>
      <c r="F571" s="11">
        <v>-8</v>
      </c>
      <c r="G571" s="11">
        <v>10</v>
      </c>
      <c r="H571" s="11">
        <v>13</v>
      </c>
    </row>
    <row r="572" spans="1:8" x14ac:dyDescent="0.2">
      <c r="D572">
        <v>24</v>
      </c>
      <c r="E572" s="11">
        <v>9</v>
      </c>
      <c r="F572" s="11">
        <v>-8</v>
      </c>
      <c r="G572" s="11">
        <v>0</v>
      </c>
      <c r="H572" s="11">
        <v>1</v>
      </c>
    </row>
    <row r="573" spans="1:8" x14ac:dyDescent="0.2">
      <c r="D573">
        <v>27</v>
      </c>
      <c r="E573" s="11">
        <v>17</v>
      </c>
      <c r="F573" s="11">
        <v>-2</v>
      </c>
      <c r="G573" s="11">
        <v>0</v>
      </c>
      <c r="H573" s="11">
        <v>15</v>
      </c>
    </row>
    <row r="574" spans="1:8" x14ac:dyDescent="0.2">
      <c r="D574">
        <v>30</v>
      </c>
      <c r="E574" s="11">
        <v>132</v>
      </c>
      <c r="F574" s="11">
        <v>-13</v>
      </c>
      <c r="G574" s="11">
        <v>10</v>
      </c>
      <c r="H574" s="11">
        <v>129</v>
      </c>
    </row>
    <row r="575" spans="1:8" x14ac:dyDescent="0.2">
      <c r="D575">
        <v>33</v>
      </c>
      <c r="E575" s="11">
        <v>55</v>
      </c>
      <c r="F575" s="11">
        <v>11</v>
      </c>
      <c r="G575" s="11">
        <v>10</v>
      </c>
      <c r="H575" s="11">
        <v>76</v>
      </c>
    </row>
    <row r="576" spans="1:8" x14ac:dyDescent="0.2">
      <c r="A576" t="s">
        <v>148</v>
      </c>
      <c r="B576" t="s">
        <v>38</v>
      </c>
      <c r="C576" t="s">
        <v>8</v>
      </c>
      <c r="D576">
        <v>5</v>
      </c>
      <c r="E576" s="11">
        <v>0</v>
      </c>
      <c r="F576" s="11">
        <v>36</v>
      </c>
      <c r="G576" s="11">
        <v>0</v>
      </c>
      <c r="H576" s="11">
        <v>36</v>
      </c>
    </row>
    <row r="577" spans="1:8" x14ac:dyDescent="0.2">
      <c r="D577">
        <v>12</v>
      </c>
      <c r="E577" s="11">
        <v>0</v>
      </c>
      <c r="F577" s="11">
        <v>44</v>
      </c>
      <c r="G577" s="11">
        <v>0</v>
      </c>
      <c r="H577" s="11">
        <v>44</v>
      </c>
    </row>
    <row r="578" spans="1:8" x14ac:dyDescent="0.2">
      <c r="D578">
        <v>17</v>
      </c>
      <c r="E578" s="11">
        <v>0</v>
      </c>
      <c r="F578" s="11">
        <v>69</v>
      </c>
      <c r="G578" s="11">
        <v>0</v>
      </c>
      <c r="H578" s="11">
        <v>69</v>
      </c>
    </row>
    <row r="579" spans="1:8" x14ac:dyDescent="0.2">
      <c r="D579">
        <v>20</v>
      </c>
      <c r="E579" s="11">
        <v>0</v>
      </c>
      <c r="F579" s="11">
        <v>19</v>
      </c>
      <c r="G579" s="11">
        <v>0</v>
      </c>
      <c r="H579" s="11">
        <v>19</v>
      </c>
    </row>
    <row r="580" spans="1:8" x14ac:dyDescent="0.2">
      <c r="D580">
        <v>24</v>
      </c>
      <c r="E580" s="11">
        <v>0</v>
      </c>
      <c r="F580" s="11">
        <v>70</v>
      </c>
      <c r="G580" s="11">
        <v>0</v>
      </c>
      <c r="H580" s="11">
        <v>70</v>
      </c>
    </row>
    <row r="581" spans="1:8" x14ac:dyDescent="0.2">
      <c r="D581">
        <v>27</v>
      </c>
      <c r="E581" s="11">
        <v>0</v>
      </c>
      <c r="F581" s="11">
        <v>14</v>
      </c>
      <c r="G581" s="11">
        <v>10</v>
      </c>
      <c r="H581" s="11">
        <v>24</v>
      </c>
    </row>
    <row r="582" spans="1:8" x14ac:dyDescent="0.2">
      <c r="A582" t="s">
        <v>125</v>
      </c>
      <c r="B582" t="s">
        <v>121</v>
      </c>
      <c r="C582" t="s">
        <v>43</v>
      </c>
      <c r="D582">
        <v>4</v>
      </c>
      <c r="E582" s="11">
        <v>115</v>
      </c>
      <c r="F582" s="11">
        <v>0</v>
      </c>
      <c r="G582" s="11">
        <v>0</v>
      </c>
      <c r="H582" s="11">
        <v>115</v>
      </c>
    </row>
    <row r="583" spans="1:8" x14ac:dyDescent="0.2">
      <c r="D583">
        <v>7</v>
      </c>
      <c r="E583" s="11">
        <v>65</v>
      </c>
      <c r="F583" s="11">
        <v>0</v>
      </c>
      <c r="G583" s="11">
        <v>10</v>
      </c>
      <c r="H583" s="11">
        <v>75</v>
      </c>
    </row>
    <row r="584" spans="1:8" x14ac:dyDescent="0.2">
      <c r="D584">
        <v>10</v>
      </c>
      <c r="E584" s="11">
        <v>7</v>
      </c>
      <c r="F584" s="11">
        <v>0</v>
      </c>
      <c r="G584" s="11">
        <v>0</v>
      </c>
      <c r="H584" s="11">
        <v>7</v>
      </c>
    </row>
    <row r="585" spans="1:8" x14ac:dyDescent="0.2">
      <c r="D585">
        <v>16</v>
      </c>
      <c r="E585" s="11">
        <v>-5</v>
      </c>
      <c r="F585" s="11">
        <v>0</v>
      </c>
      <c r="G585" s="11">
        <v>10</v>
      </c>
      <c r="H585" s="11">
        <v>5</v>
      </c>
    </row>
    <row r="586" spans="1:8" x14ac:dyDescent="0.2">
      <c r="D586">
        <v>23</v>
      </c>
      <c r="E586" s="11">
        <v>5</v>
      </c>
      <c r="F586" s="11">
        <v>0</v>
      </c>
      <c r="G586" s="11">
        <v>20</v>
      </c>
      <c r="H586" s="11">
        <v>25</v>
      </c>
    </row>
    <row r="587" spans="1:8" x14ac:dyDescent="0.2">
      <c r="D587">
        <v>25</v>
      </c>
      <c r="E587" s="11">
        <v>16</v>
      </c>
      <c r="F587" s="11">
        <v>0</v>
      </c>
      <c r="G587" s="11">
        <v>0</v>
      </c>
      <c r="H587" s="11">
        <v>16</v>
      </c>
    </row>
    <row r="588" spans="1:8" x14ac:dyDescent="0.2">
      <c r="D588">
        <v>28</v>
      </c>
      <c r="E588" s="11">
        <v>6</v>
      </c>
      <c r="F588" s="11">
        <v>0</v>
      </c>
      <c r="G588" s="11">
        <v>20</v>
      </c>
      <c r="H588" s="11">
        <v>26</v>
      </c>
    </row>
    <row r="589" spans="1:8" x14ac:dyDescent="0.2">
      <c r="A589" t="s">
        <v>171</v>
      </c>
      <c r="B589" t="s">
        <v>95</v>
      </c>
      <c r="C589" t="s">
        <v>41</v>
      </c>
      <c r="D589">
        <v>10</v>
      </c>
      <c r="E589" s="11">
        <v>7</v>
      </c>
      <c r="F589" s="11">
        <v>-9</v>
      </c>
      <c r="G589" s="11">
        <v>0</v>
      </c>
      <c r="H589" s="11">
        <v>-2</v>
      </c>
    </row>
    <row r="590" spans="1:8" x14ac:dyDescent="0.2">
      <c r="D590">
        <v>13</v>
      </c>
      <c r="E590" s="11">
        <v>0</v>
      </c>
      <c r="F590" s="11">
        <v>36</v>
      </c>
      <c r="G590" s="11">
        <v>0</v>
      </c>
      <c r="H590" s="11">
        <v>36</v>
      </c>
    </row>
    <row r="591" spans="1:8" x14ac:dyDescent="0.2">
      <c r="D591">
        <v>15</v>
      </c>
      <c r="E591" s="11">
        <v>0</v>
      </c>
      <c r="F591" s="11">
        <v>19</v>
      </c>
      <c r="G591" s="11">
        <v>10</v>
      </c>
      <c r="H591" s="11">
        <v>29</v>
      </c>
    </row>
    <row r="592" spans="1:8" x14ac:dyDescent="0.2">
      <c r="D592">
        <v>18</v>
      </c>
      <c r="E592" s="11">
        <v>0</v>
      </c>
      <c r="F592" s="11">
        <v>13</v>
      </c>
      <c r="G592" s="11">
        <v>0</v>
      </c>
      <c r="H592" s="11">
        <v>13</v>
      </c>
    </row>
    <row r="593" spans="1:8" x14ac:dyDescent="0.2">
      <c r="D593">
        <v>26</v>
      </c>
      <c r="E593" s="11">
        <v>-5</v>
      </c>
      <c r="F593" s="11">
        <v>13</v>
      </c>
      <c r="G593" s="11">
        <v>10</v>
      </c>
      <c r="H593" s="11">
        <v>18</v>
      </c>
    </row>
    <row r="594" spans="1:8" x14ac:dyDescent="0.2">
      <c r="D594">
        <v>29</v>
      </c>
      <c r="E594" s="11">
        <v>0</v>
      </c>
      <c r="F594" s="11">
        <v>17</v>
      </c>
      <c r="G594" s="11">
        <v>10</v>
      </c>
      <c r="H594" s="11">
        <v>27</v>
      </c>
    </row>
    <row r="595" spans="1:8" x14ac:dyDescent="0.2">
      <c r="D595">
        <v>33</v>
      </c>
      <c r="E595" s="11">
        <v>0</v>
      </c>
      <c r="F595" s="11">
        <v>16</v>
      </c>
      <c r="G595" s="11">
        <v>10</v>
      </c>
      <c r="H595" s="11">
        <v>26</v>
      </c>
    </row>
    <row r="596" spans="1:8" x14ac:dyDescent="0.2">
      <c r="A596" t="s">
        <v>138</v>
      </c>
      <c r="B596" t="s">
        <v>122</v>
      </c>
      <c r="C596" t="s">
        <v>41</v>
      </c>
      <c r="D596">
        <v>4</v>
      </c>
      <c r="E596" s="11">
        <v>23</v>
      </c>
      <c r="F596" s="11">
        <v>16</v>
      </c>
      <c r="G596" s="11">
        <v>0</v>
      </c>
      <c r="H596" s="11">
        <v>39</v>
      </c>
    </row>
    <row r="597" spans="1:8" x14ac:dyDescent="0.2">
      <c r="D597">
        <v>6</v>
      </c>
      <c r="E597" s="11">
        <v>0</v>
      </c>
      <c r="F597" s="11">
        <v>0</v>
      </c>
      <c r="G597" s="11">
        <v>0</v>
      </c>
      <c r="H597" s="11">
        <v>0</v>
      </c>
    </row>
    <row r="598" spans="1:8" x14ac:dyDescent="0.2">
      <c r="D598">
        <v>11</v>
      </c>
      <c r="E598" s="11">
        <v>0</v>
      </c>
      <c r="F598" s="11">
        <v>71</v>
      </c>
      <c r="G598" s="11">
        <v>0</v>
      </c>
      <c r="H598" s="11">
        <v>71</v>
      </c>
    </row>
    <row r="599" spans="1:8" x14ac:dyDescent="0.2">
      <c r="D599">
        <v>15</v>
      </c>
      <c r="E599" s="11">
        <v>-5</v>
      </c>
      <c r="F599" s="11">
        <v>17</v>
      </c>
      <c r="G599" s="11">
        <v>0</v>
      </c>
      <c r="H599" s="11">
        <v>12</v>
      </c>
    </row>
    <row r="600" spans="1:8" x14ac:dyDescent="0.2">
      <c r="D600">
        <v>17</v>
      </c>
      <c r="E600" s="11">
        <v>8</v>
      </c>
      <c r="F600" s="11">
        <v>102</v>
      </c>
      <c r="G600" s="11">
        <v>0</v>
      </c>
      <c r="H600" s="11">
        <v>110</v>
      </c>
    </row>
    <row r="601" spans="1:8" x14ac:dyDescent="0.2">
      <c r="D601">
        <v>21</v>
      </c>
      <c r="E601" s="11">
        <v>0</v>
      </c>
      <c r="F601" s="11">
        <v>-14</v>
      </c>
      <c r="G601" s="11">
        <v>0</v>
      </c>
      <c r="H601" s="11">
        <v>-14</v>
      </c>
    </row>
    <row r="602" spans="1:8" x14ac:dyDescent="0.2">
      <c r="D602">
        <v>32</v>
      </c>
      <c r="E602" s="11">
        <v>0</v>
      </c>
      <c r="F602" s="11">
        <v>11</v>
      </c>
      <c r="G602" s="11">
        <v>0</v>
      </c>
      <c r="H602" s="11">
        <v>11</v>
      </c>
    </row>
    <row r="603" spans="1:8" x14ac:dyDescent="0.2">
      <c r="A603" t="s">
        <v>93</v>
      </c>
      <c r="B603" t="s">
        <v>69</v>
      </c>
      <c r="C603" t="s">
        <v>43</v>
      </c>
      <c r="D603">
        <v>2</v>
      </c>
      <c r="E603" s="11">
        <v>18</v>
      </c>
      <c r="F603" s="11">
        <v>0</v>
      </c>
      <c r="G603" s="11">
        <v>0</v>
      </c>
      <c r="H603" s="11">
        <v>18</v>
      </c>
    </row>
    <row r="604" spans="1:8" x14ac:dyDescent="0.2">
      <c r="D604">
        <v>6</v>
      </c>
      <c r="E604" s="11">
        <v>0</v>
      </c>
      <c r="F604" s="11">
        <v>0</v>
      </c>
      <c r="G604" s="11">
        <v>0</v>
      </c>
      <c r="H604" s="11">
        <v>0</v>
      </c>
    </row>
    <row r="605" spans="1:8" x14ac:dyDescent="0.2">
      <c r="D605">
        <v>9</v>
      </c>
      <c r="E605" s="11">
        <v>44</v>
      </c>
      <c r="F605" s="11">
        <v>0</v>
      </c>
      <c r="G605" s="11">
        <v>10</v>
      </c>
      <c r="H605" s="11">
        <v>54</v>
      </c>
    </row>
    <row r="606" spans="1:8" x14ac:dyDescent="0.2">
      <c r="D606">
        <v>13</v>
      </c>
      <c r="E606" s="11">
        <v>4</v>
      </c>
      <c r="F606" s="11">
        <v>0</v>
      </c>
      <c r="G606" s="11">
        <v>0</v>
      </c>
      <c r="H606" s="11">
        <v>4</v>
      </c>
    </row>
    <row r="607" spans="1:8" x14ac:dyDescent="0.2">
      <c r="D607">
        <v>19</v>
      </c>
      <c r="E607" s="11">
        <v>88</v>
      </c>
      <c r="F607" s="11">
        <v>0</v>
      </c>
      <c r="G607" s="11">
        <v>0</v>
      </c>
      <c r="H607" s="11">
        <v>88</v>
      </c>
    </row>
    <row r="608" spans="1:8" x14ac:dyDescent="0.2">
      <c r="D608">
        <v>22</v>
      </c>
      <c r="E608" s="11">
        <v>84</v>
      </c>
      <c r="F608" s="11">
        <v>0</v>
      </c>
      <c r="G608" s="11">
        <v>20</v>
      </c>
      <c r="H608" s="11">
        <v>104</v>
      </c>
    </row>
    <row r="609" spans="1:8" x14ac:dyDescent="0.2">
      <c r="D609">
        <v>26</v>
      </c>
      <c r="E609" s="11">
        <v>158</v>
      </c>
      <c r="F609" s="11">
        <v>0</v>
      </c>
      <c r="G609" s="11">
        <v>20</v>
      </c>
      <c r="H609" s="11">
        <v>178</v>
      </c>
    </row>
    <row r="610" spans="1:8" x14ac:dyDescent="0.2">
      <c r="D610">
        <v>30</v>
      </c>
      <c r="E610" s="11">
        <v>3</v>
      </c>
      <c r="F610" s="11">
        <v>0</v>
      </c>
      <c r="G610" s="11">
        <v>0</v>
      </c>
      <c r="H610" s="11">
        <v>3</v>
      </c>
    </row>
    <row r="611" spans="1:8" x14ac:dyDescent="0.2">
      <c r="D611">
        <v>32</v>
      </c>
      <c r="E611" s="11">
        <v>81</v>
      </c>
      <c r="F611" s="11">
        <v>0</v>
      </c>
      <c r="G611" s="11">
        <v>0</v>
      </c>
      <c r="H611" s="11">
        <v>81</v>
      </c>
    </row>
    <row r="612" spans="1:8" x14ac:dyDescent="0.2">
      <c r="A612" t="s">
        <v>173</v>
      </c>
      <c r="B612" t="s">
        <v>95</v>
      </c>
      <c r="C612" t="s">
        <v>43</v>
      </c>
      <c r="D612">
        <v>10</v>
      </c>
      <c r="E612" s="11">
        <v>3</v>
      </c>
      <c r="F612" s="11">
        <v>0</v>
      </c>
      <c r="G612" s="11">
        <v>0</v>
      </c>
      <c r="H612" s="11">
        <v>3</v>
      </c>
    </row>
    <row r="613" spans="1:8" x14ac:dyDescent="0.2">
      <c r="D613">
        <v>13</v>
      </c>
      <c r="E613" s="11">
        <v>6</v>
      </c>
      <c r="F613" s="11">
        <v>0</v>
      </c>
      <c r="G613" s="11">
        <v>0</v>
      </c>
      <c r="H613" s="11">
        <v>6</v>
      </c>
    </row>
    <row r="614" spans="1:8" x14ac:dyDescent="0.2">
      <c r="D614">
        <v>15</v>
      </c>
      <c r="E614" s="11">
        <v>0</v>
      </c>
      <c r="F614" s="11">
        <v>0</v>
      </c>
      <c r="G614" s="11">
        <v>0</v>
      </c>
      <c r="H614" s="11">
        <v>0</v>
      </c>
    </row>
    <row r="615" spans="1:8" x14ac:dyDescent="0.2">
      <c r="D615">
        <v>18</v>
      </c>
      <c r="E615" s="11">
        <v>24</v>
      </c>
      <c r="F615" s="11">
        <v>0</v>
      </c>
      <c r="G615" s="11">
        <v>0</v>
      </c>
      <c r="H615" s="11">
        <v>24</v>
      </c>
    </row>
    <row r="616" spans="1:8" x14ac:dyDescent="0.2">
      <c r="D616">
        <v>26</v>
      </c>
      <c r="E616" s="11">
        <v>54</v>
      </c>
      <c r="F616" s="11">
        <v>0</v>
      </c>
      <c r="G616" s="11">
        <v>0</v>
      </c>
      <c r="H616" s="11">
        <v>54</v>
      </c>
    </row>
    <row r="617" spans="1:8" x14ac:dyDescent="0.2">
      <c r="D617">
        <v>29</v>
      </c>
      <c r="E617" s="11">
        <v>5</v>
      </c>
      <c r="F617" s="11">
        <v>0</v>
      </c>
      <c r="G617" s="11">
        <v>10</v>
      </c>
      <c r="H617" s="11">
        <v>15</v>
      </c>
    </row>
    <row r="618" spans="1:8" x14ac:dyDescent="0.2">
      <c r="D618">
        <v>33</v>
      </c>
      <c r="E618" s="11">
        <v>91</v>
      </c>
      <c r="F618" s="11">
        <v>0</v>
      </c>
      <c r="G618" s="11">
        <v>0</v>
      </c>
      <c r="H618" s="11">
        <v>91</v>
      </c>
    </row>
    <row r="619" spans="1:8" x14ac:dyDescent="0.2">
      <c r="A619" t="s">
        <v>134</v>
      </c>
      <c r="B619" t="s">
        <v>121</v>
      </c>
      <c r="C619" t="s">
        <v>8</v>
      </c>
      <c r="D619">
        <v>4</v>
      </c>
      <c r="E619" s="11">
        <v>0</v>
      </c>
      <c r="F619" s="11">
        <v>76</v>
      </c>
      <c r="G619" s="11">
        <v>0</v>
      </c>
      <c r="H619" s="11">
        <v>76</v>
      </c>
    </row>
    <row r="620" spans="1:8" x14ac:dyDescent="0.2">
      <c r="D620">
        <v>7</v>
      </c>
      <c r="E620" s="11">
        <v>0</v>
      </c>
      <c r="F620" s="11">
        <v>69</v>
      </c>
      <c r="G620" s="11">
        <v>0</v>
      </c>
      <c r="H620" s="11">
        <v>69</v>
      </c>
    </row>
    <row r="621" spans="1:8" x14ac:dyDescent="0.2">
      <c r="D621">
        <v>10</v>
      </c>
      <c r="E621" s="11">
        <v>0</v>
      </c>
      <c r="F621" s="11">
        <v>35</v>
      </c>
      <c r="G621" s="11">
        <v>0</v>
      </c>
      <c r="H621" s="11">
        <v>35</v>
      </c>
    </row>
    <row r="622" spans="1:8" x14ac:dyDescent="0.2">
      <c r="D622">
        <v>16</v>
      </c>
      <c r="E622" s="11">
        <v>0</v>
      </c>
      <c r="F622" s="11">
        <v>29</v>
      </c>
      <c r="G622" s="11">
        <v>0</v>
      </c>
      <c r="H622" s="11">
        <v>29</v>
      </c>
    </row>
    <row r="623" spans="1:8" x14ac:dyDescent="0.2">
      <c r="D623">
        <v>20</v>
      </c>
      <c r="E623" s="11">
        <v>0</v>
      </c>
      <c r="F623" s="11">
        <v>12</v>
      </c>
      <c r="G623" s="11">
        <v>0</v>
      </c>
      <c r="H623" s="11">
        <v>12</v>
      </c>
    </row>
    <row r="624" spans="1:8" x14ac:dyDescent="0.2">
      <c r="D624">
        <v>23</v>
      </c>
      <c r="E624" s="11">
        <v>2</v>
      </c>
      <c r="F624" s="11">
        <v>103</v>
      </c>
      <c r="G624" s="11">
        <v>0</v>
      </c>
      <c r="H624" s="11">
        <v>105</v>
      </c>
    </row>
    <row r="625" spans="1:8" x14ac:dyDescent="0.2">
      <c r="D625">
        <v>25</v>
      </c>
      <c r="E625" s="11">
        <v>0</v>
      </c>
      <c r="F625" s="11">
        <v>19</v>
      </c>
      <c r="G625" s="11">
        <v>0</v>
      </c>
      <c r="H625" s="11">
        <v>19</v>
      </c>
    </row>
    <row r="626" spans="1:8" x14ac:dyDescent="0.2">
      <c r="D626">
        <v>28</v>
      </c>
      <c r="E626" s="11">
        <v>0</v>
      </c>
      <c r="F626" s="11">
        <v>68</v>
      </c>
      <c r="G626" s="11">
        <v>0</v>
      </c>
      <c r="H626" s="11">
        <v>68</v>
      </c>
    </row>
    <row r="627" spans="1:8" x14ac:dyDescent="0.2">
      <c r="A627" t="s">
        <v>188</v>
      </c>
      <c r="B627" t="s">
        <v>122</v>
      </c>
      <c r="C627" t="s">
        <v>41</v>
      </c>
      <c r="D627">
        <v>17</v>
      </c>
      <c r="E627" s="11">
        <v>10</v>
      </c>
      <c r="F627" s="11">
        <v>-13</v>
      </c>
      <c r="G627" s="11">
        <v>0</v>
      </c>
      <c r="H627" s="11">
        <v>-3</v>
      </c>
    </row>
    <row r="628" spans="1:8" x14ac:dyDescent="0.2">
      <c r="A628" t="s">
        <v>97</v>
      </c>
      <c r="B628" t="s">
        <v>95</v>
      </c>
      <c r="C628" t="s">
        <v>41</v>
      </c>
      <c r="D628">
        <v>3</v>
      </c>
      <c r="E628" s="11">
        <v>95</v>
      </c>
      <c r="F628" s="11">
        <v>39</v>
      </c>
      <c r="G628" s="11">
        <v>0</v>
      </c>
      <c r="H628" s="11">
        <v>134</v>
      </c>
    </row>
    <row r="629" spans="1:8" x14ac:dyDescent="0.2">
      <c r="D629">
        <v>5</v>
      </c>
      <c r="E629" s="11">
        <v>31</v>
      </c>
      <c r="F629" s="11">
        <v>44</v>
      </c>
      <c r="G629" s="11">
        <v>0</v>
      </c>
      <c r="H629" s="11">
        <v>75</v>
      </c>
    </row>
    <row r="630" spans="1:8" x14ac:dyDescent="0.2">
      <c r="D630">
        <v>10</v>
      </c>
      <c r="E630" s="11">
        <v>9</v>
      </c>
      <c r="F630" s="11">
        <v>76</v>
      </c>
      <c r="G630" s="11">
        <v>0</v>
      </c>
      <c r="H630" s="11">
        <v>85</v>
      </c>
    </row>
    <row r="631" spans="1:8" x14ac:dyDescent="0.2">
      <c r="D631">
        <v>13</v>
      </c>
      <c r="E631" s="11">
        <v>1</v>
      </c>
      <c r="F631" s="11">
        <v>96</v>
      </c>
      <c r="G631" s="11">
        <v>0</v>
      </c>
      <c r="H631" s="11">
        <v>97</v>
      </c>
    </row>
    <row r="632" spans="1:8" x14ac:dyDescent="0.2">
      <c r="D632">
        <v>15</v>
      </c>
      <c r="E632" s="11">
        <v>52</v>
      </c>
      <c r="F632" s="11">
        <v>-9</v>
      </c>
      <c r="G632" s="11">
        <v>0</v>
      </c>
      <c r="H632" s="11">
        <v>43</v>
      </c>
    </row>
    <row r="633" spans="1:8" x14ac:dyDescent="0.2">
      <c r="D633">
        <v>18</v>
      </c>
      <c r="E633" s="11">
        <v>1</v>
      </c>
      <c r="F633" s="11">
        <v>39</v>
      </c>
      <c r="G633" s="11">
        <v>0</v>
      </c>
      <c r="H633" s="11">
        <v>40</v>
      </c>
    </row>
    <row r="634" spans="1:8" x14ac:dyDescent="0.2">
      <c r="D634">
        <v>26</v>
      </c>
      <c r="E634" s="11">
        <v>57</v>
      </c>
      <c r="F634" s="11">
        <v>-6</v>
      </c>
      <c r="G634" s="11">
        <v>0</v>
      </c>
      <c r="H634" s="11">
        <v>51</v>
      </c>
    </row>
    <row r="635" spans="1:8" x14ac:dyDescent="0.2">
      <c r="D635">
        <v>29</v>
      </c>
      <c r="E635" s="11">
        <v>44</v>
      </c>
      <c r="F635" s="11">
        <v>15</v>
      </c>
      <c r="G635" s="11">
        <v>0</v>
      </c>
      <c r="H635" s="11">
        <v>59</v>
      </c>
    </row>
    <row r="636" spans="1:8" x14ac:dyDescent="0.2">
      <c r="D636">
        <v>33</v>
      </c>
      <c r="E636" s="11">
        <v>56</v>
      </c>
      <c r="F636" s="11">
        <v>70</v>
      </c>
      <c r="G636" s="11">
        <v>0</v>
      </c>
      <c r="H636" s="11">
        <v>126</v>
      </c>
    </row>
    <row r="637" spans="1:8" x14ac:dyDescent="0.2">
      <c r="A637" t="s">
        <v>46</v>
      </c>
      <c r="B637" t="s">
        <v>38</v>
      </c>
      <c r="C637" t="s">
        <v>43</v>
      </c>
      <c r="D637">
        <v>1</v>
      </c>
      <c r="E637" s="11">
        <v>4</v>
      </c>
      <c r="F637" s="11">
        <v>0</v>
      </c>
      <c r="G637" s="11">
        <v>0</v>
      </c>
      <c r="H637" s="11">
        <v>4</v>
      </c>
    </row>
    <row r="638" spans="1:8" x14ac:dyDescent="0.2">
      <c r="D638">
        <v>5</v>
      </c>
      <c r="E638" s="11">
        <v>21</v>
      </c>
      <c r="F638" s="11">
        <v>0</v>
      </c>
      <c r="G638" s="11">
        <v>20</v>
      </c>
      <c r="H638" s="11">
        <v>41</v>
      </c>
    </row>
    <row r="639" spans="1:8" x14ac:dyDescent="0.2">
      <c r="D639">
        <v>17</v>
      </c>
      <c r="E639" s="11">
        <v>66</v>
      </c>
      <c r="F639" s="11">
        <v>0</v>
      </c>
      <c r="G639" s="11">
        <v>0</v>
      </c>
      <c r="H639" s="11">
        <v>66</v>
      </c>
    </row>
    <row r="640" spans="1:8" x14ac:dyDescent="0.2">
      <c r="D640">
        <v>20</v>
      </c>
      <c r="E640" s="11">
        <v>83</v>
      </c>
      <c r="F640" s="11">
        <v>0</v>
      </c>
      <c r="G640" s="11">
        <v>20</v>
      </c>
      <c r="H640" s="11">
        <v>103</v>
      </c>
    </row>
    <row r="641" spans="1:8" x14ac:dyDescent="0.2">
      <c r="D641">
        <v>24</v>
      </c>
      <c r="E641" s="11">
        <v>16</v>
      </c>
      <c r="F641" s="11">
        <v>0</v>
      </c>
      <c r="G641" s="11">
        <v>0</v>
      </c>
      <c r="H641" s="11">
        <v>16</v>
      </c>
    </row>
    <row r="642" spans="1:8" x14ac:dyDescent="0.2">
      <c r="D642">
        <v>27</v>
      </c>
      <c r="E642" s="11">
        <v>123</v>
      </c>
      <c r="F642" s="11">
        <v>0</v>
      </c>
      <c r="G642" s="11">
        <v>0</v>
      </c>
      <c r="H642" s="11">
        <v>123</v>
      </c>
    </row>
    <row r="643" spans="1:8" x14ac:dyDescent="0.2">
      <c r="D643">
        <v>30</v>
      </c>
      <c r="E643" s="11">
        <v>1</v>
      </c>
      <c r="F643" s="11">
        <v>0</v>
      </c>
      <c r="G643" s="11">
        <v>0</v>
      </c>
      <c r="H643" s="11">
        <v>1</v>
      </c>
    </row>
    <row r="644" spans="1:8" x14ac:dyDescent="0.2">
      <c r="D644">
        <v>33</v>
      </c>
      <c r="E644" s="11">
        <v>46</v>
      </c>
      <c r="F644" s="11">
        <v>0</v>
      </c>
      <c r="G644" s="11">
        <v>0</v>
      </c>
      <c r="H644" s="11">
        <v>46</v>
      </c>
    </row>
    <row r="645" spans="1:8" x14ac:dyDescent="0.2">
      <c r="A645" t="s">
        <v>66</v>
      </c>
      <c r="B645" t="s">
        <v>39</v>
      </c>
      <c r="C645" t="s">
        <v>43</v>
      </c>
      <c r="D645">
        <v>1</v>
      </c>
      <c r="E645" s="11">
        <v>60</v>
      </c>
      <c r="F645" s="11">
        <v>0</v>
      </c>
      <c r="G645" s="11">
        <v>10</v>
      </c>
      <c r="H645" s="11">
        <v>70</v>
      </c>
    </row>
    <row r="646" spans="1:8" x14ac:dyDescent="0.2">
      <c r="D646">
        <v>7</v>
      </c>
      <c r="E646" s="11">
        <v>30</v>
      </c>
      <c r="F646" s="11">
        <v>0</v>
      </c>
      <c r="G646" s="11">
        <v>0</v>
      </c>
      <c r="H646" s="11">
        <v>30</v>
      </c>
    </row>
    <row r="647" spans="1:8" x14ac:dyDescent="0.2">
      <c r="D647">
        <v>9</v>
      </c>
      <c r="E647" s="11">
        <v>85</v>
      </c>
      <c r="F647" s="11">
        <v>0</v>
      </c>
      <c r="G647" s="11">
        <v>0</v>
      </c>
      <c r="H647" s="11">
        <v>85</v>
      </c>
    </row>
    <row r="648" spans="1:8" x14ac:dyDescent="0.2">
      <c r="D648">
        <v>14</v>
      </c>
      <c r="E648" s="11">
        <v>-5</v>
      </c>
      <c r="F648" s="11">
        <v>0</v>
      </c>
      <c r="G648" s="11">
        <v>10</v>
      </c>
      <c r="H648" s="11">
        <v>5</v>
      </c>
    </row>
    <row r="649" spans="1:8" x14ac:dyDescent="0.2">
      <c r="D649">
        <v>21</v>
      </c>
      <c r="E649" s="11">
        <v>108</v>
      </c>
      <c r="F649" s="11">
        <v>0</v>
      </c>
      <c r="G649" s="11">
        <v>10</v>
      </c>
      <c r="H649" s="11">
        <v>118</v>
      </c>
    </row>
    <row r="650" spans="1:8" x14ac:dyDescent="0.2">
      <c r="D650">
        <v>23</v>
      </c>
      <c r="E650" s="11">
        <v>34</v>
      </c>
      <c r="F650" s="11">
        <v>0</v>
      </c>
      <c r="G650" s="11">
        <v>10</v>
      </c>
      <c r="H650" s="11">
        <v>44</v>
      </c>
    </row>
    <row r="651" spans="1:8" x14ac:dyDescent="0.2">
      <c r="D651">
        <v>27</v>
      </c>
      <c r="E651" s="11">
        <v>61</v>
      </c>
      <c r="F651" s="11">
        <v>0</v>
      </c>
      <c r="G651" s="11">
        <v>0</v>
      </c>
      <c r="H651" s="11">
        <v>61</v>
      </c>
    </row>
    <row r="652" spans="1:8" x14ac:dyDescent="0.2">
      <c r="D652">
        <v>31</v>
      </c>
      <c r="E652" s="11">
        <v>9</v>
      </c>
      <c r="F652" s="11">
        <v>0</v>
      </c>
      <c r="G652" s="11">
        <v>10</v>
      </c>
      <c r="H652" s="11">
        <v>19</v>
      </c>
    </row>
    <row r="653" spans="1:8" x14ac:dyDescent="0.2">
      <c r="A653" t="s">
        <v>226</v>
      </c>
      <c r="B653" t="s">
        <v>96</v>
      </c>
      <c r="C653" t="s">
        <v>8</v>
      </c>
      <c r="D653">
        <v>29</v>
      </c>
      <c r="E653" s="11">
        <v>0</v>
      </c>
      <c r="F653" s="11">
        <v>12</v>
      </c>
      <c r="G653" s="11">
        <v>10</v>
      </c>
      <c r="H653" s="11">
        <v>22</v>
      </c>
    </row>
    <row r="654" spans="1:8" x14ac:dyDescent="0.2">
      <c r="D654">
        <v>31</v>
      </c>
      <c r="E654" s="11">
        <v>1</v>
      </c>
      <c r="F654" s="11">
        <v>74</v>
      </c>
      <c r="G654" s="11">
        <v>0</v>
      </c>
      <c r="H654" s="11">
        <v>75</v>
      </c>
    </row>
    <row r="655" spans="1:8" x14ac:dyDescent="0.2">
      <c r="A655" t="s">
        <v>149</v>
      </c>
      <c r="B655" t="s">
        <v>95</v>
      </c>
      <c r="C655" t="s">
        <v>8</v>
      </c>
      <c r="D655">
        <v>5</v>
      </c>
      <c r="E655" s="11">
        <v>2</v>
      </c>
      <c r="F655" s="11">
        <v>38</v>
      </c>
      <c r="G655" s="11">
        <v>0</v>
      </c>
      <c r="H655" s="11">
        <v>40</v>
      </c>
    </row>
    <row r="656" spans="1:8" x14ac:dyDescent="0.2">
      <c r="D656">
        <v>13</v>
      </c>
      <c r="E656" s="11">
        <v>2</v>
      </c>
      <c r="F656" s="11">
        <v>14</v>
      </c>
      <c r="G656" s="11">
        <v>0</v>
      </c>
      <c r="H656" s="11">
        <v>16</v>
      </c>
    </row>
    <row r="657" spans="1:8" x14ac:dyDescent="0.2">
      <c r="D657">
        <v>15</v>
      </c>
      <c r="E657" s="11">
        <v>0</v>
      </c>
      <c r="F657" s="11">
        <v>58</v>
      </c>
      <c r="G657" s="11">
        <v>0</v>
      </c>
      <c r="H657" s="11">
        <v>58</v>
      </c>
    </row>
    <row r="658" spans="1:8" x14ac:dyDescent="0.2">
      <c r="D658">
        <v>18</v>
      </c>
      <c r="E658" s="11">
        <v>1</v>
      </c>
      <c r="F658" s="11">
        <v>-15</v>
      </c>
      <c r="G658" s="11">
        <v>10</v>
      </c>
      <c r="H658" s="11">
        <v>-4</v>
      </c>
    </row>
    <row r="659" spans="1:8" x14ac:dyDescent="0.2">
      <c r="A659" t="s">
        <v>76</v>
      </c>
      <c r="B659" t="s">
        <v>69</v>
      </c>
      <c r="C659" t="s">
        <v>8</v>
      </c>
      <c r="D659">
        <v>2</v>
      </c>
      <c r="E659" s="11">
        <v>0</v>
      </c>
      <c r="F659" s="11">
        <v>36</v>
      </c>
      <c r="G659" s="11">
        <v>10</v>
      </c>
      <c r="H659" s="11">
        <v>46</v>
      </c>
    </row>
    <row r="660" spans="1:8" x14ac:dyDescent="0.2">
      <c r="D660">
        <v>6</v>
      </c>
      <c r="E660" s="11">
        <v>0</v>
      </c>
      <c r="F660" s="11">
        <v>34</v>
      </c>
      <c r="G660" s="11">
        <v>0</v>
      </c>
      <c r="H660" s="11">
        <v>34</v>
      </c>
    </row>
    <row r="661" spans="1:8" x14ac:dyDescent="0.2">
      <c r="D661">
        <v>9</v>
      </c>
      <c r="E661" s="11">
        <v>0</v>
      </c>
      <c r="F661" s="11">
        <v>62</v>
      </c>
      <c r="G661" s="11">
        <v>0</v>
      </c>
      <c r="H661" s="11">
        <v>62</v>
      </c>
    </row>
    <row r="662" spans="1:8" x14ac:dyDescent="0.2">
      <c r="D662">
        <v>13</v>
      </c>
      <c r="E662" s="11">
        <v>0</v>
      </c>
      <c r="F662" s="11">
        <v>93</v>
      </c>
      <c r="G662" s="11">
        <v>10</v>
      </c>
      <c r="H662" s="11">
        <v>103</v>
      </c>
    </row>
    <row r="663" spans="1:8" x14ac:dyDescent="0.2">
      <c r="D663">
        <v>19</v>
      </c>
      <c r="E663" s="11">
        <v>0</v>
      </c>
      <c r="F663" s="11">
        <v>31</v>
      </c>
      <c r="G663" s="11">
        <v>10</v>
      </c>
      <c r="H663" s="11">
        <v>41</v>
      </c>
    </row>
    <row r="664" spans="1:8" x14ac:dyDescent="0.2">
      <c r="D664">
        <v>22</v>
      </c>
      <c r="E664" s="11">
        <v>0</v>
      </c>
      <c r="F664" s="11">
        <v>69</v>
      </c>
      <c r="G664" s="11">
        <v>0</v>
      </c>
      <c r="H664" s="11">
        <v>69</v>
      </c>
    </row>
    <row r="665" spans="1:8" x14ac:dyDescent="0.2">
      <c r="D665">
        <v>26</v>
      </c>
      <c r="E665" s="11">
        <v>0</v>
      </c>
      <c r="F665" s="11">
        <v>49</v>
      </c>
      <c r="G665" s="11">
        <v>10</v>
      </c>
      <c r="H665" s="11">
        <v>59</v>
      </c>
    </row>
    <row r="666" spans="1:8" x14ac:dyDescent="0.2">
      <c r="D666">
        <v>30</v>
      </c>
      <c r="E666" s="11">
        <v>0</v>
      </c>
      <c r="F666" s="11">
        <v>-5</v>
      </c>
      <c r="G666" s="11">
        <v>20</v>
      </c>
      <c r="H666" s="11">
        <v>15</v>
      </c>
    </row>
    <row r="667" spans="1:8" x14ac:dyDescent="0.2">
      <c r="D667">
        <v>32</v>
      </c>
      <c r="E667" s="11">
        <v>0</v>
      </c>
      <c r="F667" s="11">
        <v>60</v>
      </c>
      <c r="G667" s="11">
        <v>0</v>
      </c>
      <c r="H667" s="11">
        <v>60</v>
      </c>
    </row>
    <row r="668" spans="1:8" x14ac:dyDescent="0.2">
      <c r="A668" t="s">
        <v>114</v>
      </c>
      <c r="B668" t="s">
        <v>96</v>
      </c>
      <c r="C668" t="s">
        <v>8</v>
      </c>
      <c r="D668">
        <v>3</v>
      </c>
      <c r="E668" s="11">
        <v>0</v>
      </c>
      <c r="F668" s="11">
        <v>73</v>
      </c>
      <c r="G668" s="11">
        <v>0</v>
      </c>
      <c r="H668" s="11">
        <v>73</v>
      </c>
    </row>
    <row r="669" spans="1:8" x14ac:dyDescent="0.2">
      <c r="D669">
        <v>8</v>
      </c>
      <c r="E669" s="11">
        <v>0</v>
      </c>
      <c r="F669" s="11">
        <v>103</v>
      </c>
      <c r="G669" s="11">
        <v>0</v>
      </c>
      <c r="H669" s="11">
        <v>103</v>
      </c>
    </row>
    <row r="670" spans="1:8" x14ac:dyDescent="0.2">
      <c r="D670">
        <v>11</v>
      </c>
      <c r="E670" s="11">
        <v>0</v>
      </c>
      <c r="F670" s="11">
        <v>-10</v>
      </c>
      <c r="G670" s="11">
        <v>10</v>
      </c>
      <c r="H670" s="11">
        <v>0</v>
      </c>
    </row>
    <row r="671" spans="1:8" x14ac:dyDescent="0.2">
      <c r="D671">
        <v>14</v>
      </c>
      <c r="E671" s="11">
        <v>1</v>
      </c>
      <c r="F671" s="11">
        <v>65</v>
      </c>
      <c r="G671" s="11">
        <v>0</v>
      </c>
      <c r="H671" s="11">
        <v>66</v>
      </c>
    </row>
    <row r="672" spans="1:8" x14ac:dyDescent="0.2">
      <c r="D672">
        <v>19</v>
      </c>
      <c r="E672" s="11">
        <v>0</v>
      </c>
      <c r="F672" s="11">
        <v>41</v>
      </c>
      <c r="G672" s="11">
        <v>0</v>
      </c>
      <c r="H672" s="11">
        <v>41</v>
      </c>
    </row>
    <row r="673" spans="1:8" x14ac:dyDescent="0.2">
      <c r="D673">
        <v>24</v>
      </c>
      <c r="E673" s="11">
        <v>0</v>
      </c>
      <c r="F673" s="11">
        <v>42</v>
      </c>
      <c r="G673" s="11">
        <v>10</v>
      </c>
      <c r="H673" s="11">
        <v>52</v>
      </c>
    </row>
    <row r="674" spans="1:8" x14ac:dyDescent="0.2">
      <c r="D674">
        <v>29</v>
      </c>
      <c r="E674" s="11">
        <v>0</v>
      </c>
      <c r="F674" s="11">
        <v>-3</v>
      </c>
      <c r="G674" s="11">
        <v>0</v>
      </c>
      <c r="H674" s="11">
        <v>-3</v>
      </c>
    </row>
    <row r="675" spans="1:8" x14ac:dyDescent="0.2">
      <c r="D675">
        <v>31</v>
      </c>
      <c r="E675" s="11">
        <v>1</v>
      </c>
      <c r="F675" s="11">
        <v>71</v>
      </c>
      <c r="G675" s="11">
        <v>10</v>
      </c>
      <c r="H675" s="11">
        <v>82</v>
      </c>
    </row>
    <row r="676" spans="1:8" x14ac:dyDescent="0.2">
      <c r="A676" t="s">
        <v>74</v>
      </c>
      <c r="B676" t="s">
        <v>69</v>
      </c>
      <c r="C676" t="s">
        <v>41</v>
      </c>
      <c r="D676">
        <v>2</v>
      </c>
      <c r="E676" s="11">
        <v>18</v>
      </c>
      <c r="F676" s="11">
        <v>0</v>
      </c>
      <c r="G676" s="11">
        <v>10</v>
      </c>
      <c r="H676" s="11">
        <v>28</v>
      </c>
    </row>
    <row r="677" spans="1:8" x14ac:dyDescent="0.2">
      <c r="D677">
        <v>6</v>
      </c>
      <c r="E677" s="11">
        <v>3</v>
      </c>
      <c r="F677" s="11">
        <v>0</v>
      </c>
      <c r="G677" s="11">
        <v>10</v>
      </c>
      <c r="H677" s="11">
        <v>13</v>
      </c>
    </row>
    <row r="678" spans="1:8" x14ac:dyDescent="0.2">
      <c r="D678">
        <v>9</v>
      </c>
      <c r="E678" s="11">
        <v>0</v>
      </c>
      <c r="F678" s="11">
        <v>0</v>
      </c>
      <c r="G678" s="11">
        <v>0</v>
      </c>
      <c r="H678" s="11">
        <v>0</v>
      </c>
    </row>
    <row r="679" spans="1:8" x14ac:dyDescent="0.2">
      <c r="D679">
        <v>13</v>
      </c>
      <c r="E679" s="11">
        <v>2</v>
      </c>
      <c r="F679" s="11">
        <v>-13</v>
      </c>
      <c r="G679" s="11">
        <v>0</v>
      </c>
      <c r="H679" s="11">
        <v>-11</v>
      </c>
    </row>
    <row r="680" spans="1:8" x14ac:dyDescent="0.2">
      <c r="D680">
        <v>19</v>
      </c>
      <c r="E680" s="11">
        <v>0</v>
      </c>
      <c r="F680" s="11">
        <v>0</v>
      </c>
      <c r="G680" s="11">
        <v>0</v>
      </c>
      <c r="H680" s="11">
        <v>0</v>
      </c>
    </row>
    <row r="681" spans="1:8" x14ac:dyDescent="0.2">
      <c r="D681">
        <v>26</v>
      </c>
      <c r="E681" s="11">
        <v>0</v>
      </c>
      <c r="F681" s="11">
        <v>-9</v>
      </c>
      <c r="G681" s="11">
        <v>0</v>
      </c>
      <c r="H681" s="11">
        <v>-9</v>
      </c>
    </row>
    <row r="682" spans="1:8" x14ac:dyDescent="0.2">
      <c r="D682">
        <v>30</v>
      </c>
      <c r="E682" s="11">
        <v>94</v>
      </c>
      <c r="F682" s="11">
        <v>14</v>
      </c>
      <c r="G682" s="11">
        <v>0</v>
      </c>
      <c r="H682" s="11">
        <v>108</v>
      </c>
    </row>
    <row r="683" spans="1:8" x14ac:dyDescent="0.2">
      <c r="D683">
        <v>32</v>
      </c>
      <c r="E683" s="11">
        <v>34</v>
      </c>
      <c r="F683" s="11">
        <v>0</v>
      </c>
      <c r="G683" s="11">
        <v>10</v>
      </c>
      <c r="H683" s="11">
        <v>44</v>
      </c>
    </row>
    <row r="684" spans="1:8" x14ac:dyDescent="0.2">
      <c r="A684" t="s">
        <v>107</v>
      </c>
      <c r="B684" t="s">
        <v>95</v>
      </c>
      <c r="C684" t="s">
        <v>8</v>
      </c>
      <c r="D684">
        <v>3</v>
      </c>
      <c r="E684" s="11">
        <v>6</v>
      </c>
      <c r="F684" s="11">
        <v>41</v>
      </c>
      <c r="G684" s="11">
        <v>10</v>
      </c>
      <c r="H684" s="11">
        <v>57</v>
      </c>
    </row>
    <row r="685" spans="1:8" x14ac:dyDescent="0.2">
      <c r="D685">
        <v>5</v>
      </c>
      <c r="E685" s="11">
        <v>0</v>
      </c>
      <c r="F685" s="11">
        <v>-13</v>
      </c>
      <c r="G685" s="11">
        <v>10</v>
      </c>
      <c r="H685" s="11">
        <v>-3</v>
      </c>
    </row>
    <row r="686" spans="1:8" x14ac:dyDescent="0.2">
      <c r="A686" t="s">
        <v>117</v>
      </c>
      <c r="B686" t="s">
        <v>96</v>
      </c>
      <c r="C686" t="s">
        <v>43</v>
      </c>
      <c r="D686">
        <v>3</v>
      </c>
      <c r="E686" s="11">
        <v>33</v>
      </c>
      <c r="F686" s="11">
        <v>0</v>
      </c>
      <c r="G686" s="11">
        <v>0</v>
      </c>
      <c r="H686" s="11">
        <v>33</v>
      </c>
    </row>
    <row r="687" spans="1:8" x14ac:dyDescent="0.2">
      <c r="D687">
        <v>8</v>
      </c>
      <c r="E687" s="11">
        <v>26</v>
      </c>
      <c r="F687" s="11">
        <v>0</v>
      </c>
      <c r="G687" s="11">
        <v>10</v>
      </c>
      <c r="H687" s="11">
        <v>36</v>
      </c>
    </row>
    <row r="688" spans="1:8" x14ac:dyDescent="0.2">
      <c r="D688">
        <v>11</v>
      </c>
      <c r="E688" s="11">
        <v>91</v>
      </c>
      <c r="F688" s="11">
        <v>0</v>
      </c>
      <c r="G688" s="11">
        <v>10</v>
      </c>
      <c r="H688" s="11">
        <v>101</v>
      </c>
    </row>
    <row r="689" spans="1:8" x14ac:dyDescent="0.2">
      <c r="D689">
        <v>14</v>
      </c>
      <c r="E689" s="11">
        <v>135</v>
      </c>
      <c r="F689" s="11">
        <v>0</v>
      </c>
      <c r="G689" s="11">
        <v>0</v>
      </c>
      <c r="H689" s="11">
        <v>135</v>
      </c>
    </row>
    <row r="690" spans="1:8" x14ac:dyDescent="0.2">
      <c r="D690">
        <v>19</v>
      </c>
      <c r="E690" s="11">
        <v>47</v>
      </c>
      <c r="F690" s="11">
        <v>0</v>
      </c>
      <c r="G690" s="11">
        <v>0</v>
      </c>
      <c r="H690" s="11">
        <v>47</v>
      </c>
    </row>
    <row r="691" spans="1:8" x14ac:dyDescent="0.2">
      <c r="D691">
        <v>24</v>
      </c>
      <c r="E691" s="11">
        <v>23</v>
      </c>
      <c r="F691" s="11">
        <v>0</v>
      </c>
      <c r="G691" s="11">
        <v>0</v>
      </c>
      <c r="H691" s="11">
        <v>23</v>
      </c>
    </row>
    <row r="692" spans="1:8" x14ac:dyDescent="0.2">
      <c r="D692">
        <v>29</v>
      </c>
      <c r="E692" s="11">
        <v>104</v>
      </c>
      <c r="F692" s="11">
        <v>0</v>
      </c>
      <c r="G692" s="11">
        <v>10</v>
      </c>
      <c r="H692" s="11">
        <v>114</v>
      </c>
    </row>
    <row r="693" spans="1:8" x14ac:dyDescent="0.2">
      <c r="D693">
        <v>31</v>
      </c>
      <c r="E693" s="11">
        <v>49</v>
      </c>
      <c r="F693" s="11">
        <v>0</v>
      </c>
      <c r="G693" s="11">
        <v>10</v>
      </c>
      <c r="H693" s="11">
        <v>59</v>
      </c>
    </row>
    <row r="694" spans="1:8" x14ac:dyDescent="0.2">
      <c r="A694" t="s">
        <v>113</v>
      </c>
      <c r="B694" t="s">
        <v>96</v>
      </c>
      <c r="C694" t="s">
        <v>41</v>
      </c>
      <c r="D694">
        <v>3</v>
      </c>
      <c r="E694" s="11">
        <v>0</v>
      </c>
      <c r="F694" s="11">
        <v>9</v>
      </c>
      <c r="G694" s="11">
        <v>0</v>
      </c>
      <c r="H694" s="11">
        <v>9</v>
      </c>
    </row>
    <row r="695" spans="1:8" x14ac:dyDescent="0.2">
      <c r="D695">
        <v>8</v>
      </c>
      <c r="E695" s="11">
        <v>9</v>
      </c>
      <c r="F695" s="11">
        <v>68</v>
      </c>
      <c r="G695" s="11">
        <v>0</v>
      </c>
      <c r="H695" s="11">
        <v>77</v>
      </c>
    </row>
    <row r="696" spans="1:8" x14ac:dyDescent="0.2">
      <c r="D696">
        <v>11</v>
      </c>
      <c r="E696" s="11">
        <v>61</v>
      </c>
      <c r="F696" s="11">
        <v>17</v>
      </c>
      <c r="G696" s="11">
        <v>0</v>
      </c>
      <c r="H696" s="11">
        <v>78</v>
      </c>
    </row>
    <row r="697" spans="1:8" x14ac:dyDescent="0.2">
      <c r="D697">
        <v>14</v>
      </c>
      <c r="E697" s="11">
        <v>7</v>
      </c>
      <c r="F697" s="11">
        <v>-13</v>
      </c>
      <c r="G697" s="11">
        <v>0</v>
      </c>
      <c r="H697" s="11">
        <v>-6</v>
      </c>
    </row>
    <row r="698" spans="1:8" x14ac:dyDescent="0.2">
      <c r="D698">
        <v>19</v>
      </c>
      <c r="E698" s="11">
        <v>0</v>
      </c>
      <c r="F698" s="11">
        <v>36</v>
      </c>
      <c r="G698" s="11">
        <v>0</v>
      </c>
      <c r="H698" s="11">
        <v>36</v>
      </c>
    </row>
    <row r="699" spans="1:8" x14ac:dyDescent="0.2">
      <c r="D699">
        <v>24</v>
      </c>
      <c r="E699" s="11">
        <v>30</v>
      </c>
      <c r="F699" s="11">
        <v>-13</v>
      </c>
      <c r="G699" s="11">
        <v>0</v>
      </c>
      <c r="H699" s="11">
        <v>17</v>
      </c>
    </row>
    <row r="700" spans="1:8" x14ac:dyDescent="0.2">
      <c r="D700">
        <v>31</v>
      </c>
      <c r="E700" s="11">
        <v>1</v>
      </c>
      <c r="F700" s="11">
        <v>-15</v>
      </c>
      <c r="G700" s="11">
        <v>0</v>
      </c>
      <c r="H700" s="11">
        <v>-14</v>
      </c>
    </row>
    <row r="701" spans="1:8" x14ac:dyDescent="0.2">
      <c r="A701" t="s">
        <v>123</v>
      </c>
      <c r="B701" t="s">
        <v>121</v>
      </c>
      <c r="C701" t="s">
        <v>52</v>
      </c>
      <c r="D701">
        <v>4</v>
      </c>
      <c r="E701" s="11">
        <v>5</v>
      </c>
      <c r="F701" s="11">
        <v>0</v>
      </c>
      <c r="G701" s="11">
        <v>10</v>
      </c>
      <c r="H701" s="11">
        <v>15</v>
      </c>
    </row>
    <row r="702" spans="1:8" x14ac:dyDescent="0.2">
      <c r="D702">
        <v>7</v>
      </c>
      <c r="E702" s="11">
        <v>27</v>
      </c>
      <c r="F702" s="11">
        <v>0</v>
      </c>
      <c r="G702" s="11">
        <v>0</v>
      </c>
      <c r="H702" s="11">
        <v>27</v>
      </c>
    </row>
    <row r="703" spans="1:8" x14ac:dyDescent="0.2">
      <c r="D703">
        <v>10</v>
      </c>
      <c r="E703" s="11">
        <v>34</v>
      </c>
      <c r="F703" s="11">
        <v>0</v>
      </c>
      <c r="G703" s="11">
        <v>20</v>
      </c>
      <c r="H703" s="11">
        <v>54</v>
      </c>
    </row>
    <row r="704" spans="1:8" x14ac:dyDescent="0.2">
      <c r="D704">
        <v>16</v>
      </c>
      <c r="E704" s="11">
        <v>6</v>
      </c>
      <c r="F704" s="11">
        <v>0</v>
      </c>
      <c r="G704" s="11">
        <v>0</v>
      </c>
      <c r="H704" s="11">
        <v>6</v>
      </c>
    </row>
    <row r="705" spans="1:8" x14ac:dyDescent="0.2">
      <c r="D705">
        <v>20</v>
      </c>
      <c r="E705" s="11">
        <v>5</v>
      </c>
      <c r="F705" s="11">
        <v>0</v>
      </c>
      <c r="G705" s="11">
        <v>15</v>
      </c>
      <c r="H705" s="11">
        <v>20</v>
      </c>
    </row>
    <row r="706" spans="1:8" x14ac:dyDescent="0.2">
      <c r="D706">
        <v>23</v>
      </c>
      <c r="E706" s="11">
        <v>-5</v>
      </c>
      <c r="F706" s="11">
        <v>0</v>
      </c>
      <c r="G706" s="11">
        <v>0</v>
      </c>
      <c r="H706" s="11">
        <v>-5</v>
      </c>
    </row>
    <row r="707" spans="1:8" x14ac:dyDescent="0.2">
      <c r="D707">
        <v>25</v>
      </c>
      <c r="E707" s="11">
        <v>6</v>
      </c>
      <c r="F707" s="11">
        <v>0</v>
      </c>
      <c r="G707" s="11">
        <v>10</v>
      </c>
      <c r="H707" s="11">
        <v>16</v>
      </c>
    </row>
    <row r="708" spans="1:8" x14ac:dyDescent="0.2">
      <c r="D708">
        <v>28</v>
      </c>
      <c r="E708" s="11">
        <v>21</v>
      </c>
      <c r="F708" s="11">
        <v>0</v>
      </c>
      <c r="G708" s="11">
        <v>10</v>
      </c>
      <c r="H708" s="11">
        <v>31</v>
      </c>
    </row>
    <row r="709" spans="1:8" x14ac:dyDescent="0.2">
      <c r="A709" t="s">
        <v>129</v>
      </c>
      <c r="B709" t="s">
        <v>121</v>
      </c>
      <c r="C709" t="s">
        <v>41</v>
      </c>
      <c r="D709">
        <v>4</v>
      </c>
      <c r="E709" s="11">
        <v>0</v>
      </c>
      <c r="F709" s="11">
        <v>0</v>
      </c>
      <c r="G709" s="11">
        <v>20</v>
      </c>
      <c r="H709" s="11">
        <v>20</v>
      </c>
    </row>
    <row r="710" spans="1:8" x14ac:dyDescent="0.2">
      <c r="D710">
        <v>7</v>
      </c>
      <c r="E710" s="11">
        <v>19</v>
      </c>
      <c r="F710" s="11">
        <v>0</v>
      </c>
      <c r="G710" s="11">
        <v>10</v>
      </c>
      <c r="H710" s="11">
        <v>29</v>
      </c>
    </row>
    <row r="711" spans="1:8" x14ac:dyDescent="0.2">
      <c r="D711">
        <v>10</v>
      </c>
      <c r="E711" s="11">
        <v>34</v>
      </c>
      <c r="F711" s="11">
        <v>0</v>
      </c>
      <c r="G711" s="11">
        <v>0</v>
      </c>
      <c r="H711" s="11">
        <v>34</v>
      </c>
    </row>
    <row r="712" spans="1:8" x14ac:dyDescent="0.2">
      <c r="D712">
        <v>16</v>
      </c>
      <c r="E712" s="11">
        <v>24</v>
      </c>
      <c r="F712" s="11">
        <v>0</v>
      </c>
      <c r="G712" s="11">
        <v>0</v>
      </c>
      <c r="H712" s="11">
        <v>24</v>
      </c>
    </row>
    <row r="713" spans="1:8" x14ac:dyDescent="0.2">
      <c r="D713">
        <v>20</v>
      </c>
      <c r="E713" s="11">
        <v>73</v>
      </c>
      <c r="F713" s="11">
        <v>0</v>
      </c>
      <c r="G713" s="11">
        <v>0</v>
      </c>
      <c r="H713" s="11">
        <v>73</v>
      </c>
    </row>
    <row r="714" spans="1:8" x14ac:dyDescent="0.2">
      <c r="D714">
        <v>23</v>
      </c>
      <c r="E714" s="11">
        <v>31</v>
      </c>
      <c r="F714" s="11">
        <v>0</v>
      </c>
      <c r="G714" s="11">
        <v>0</v>
      </c>
      <c r="H714" s="11">
        <v>31</v>
      </c>
    </row>
    <row r="715" spans="1:8" x14ac:dyDescent="0.2">
      <c r="D715">
        <v>25</v>
      </c>
      <c r="E715" s="11">
        <v>28</v>
      </c>
      <c r="F715" s="11">
        <v>0</v>
      </c>
      <c r="G715" s="11">
        <v>0</v>
      </c>
      <c r="H715" s="11">
        <v>28</v>
      </c>
    </row>
    <row r="716" spans="1:8" x14ac:dyDescent="0.2">
      <c r="D716">
        <v>28</v>
      </c>
      <c r="E716" s="11">
        <v>2</v>
      </c>
      <c r="F716" s="11">
        <v>32</v>
      </c>
      <c r="G716" s="11">
        <v>0</v>
      </c>
      <c r="H716" s="11">
        <v>34</v>
      </c>
    </row>
    <row r="717" spans="1:8" x14ac:dyDescent="0.2">
      <c r="A717" t="s">
        <v>73</v>
      </c>
      <c r="B717" t="s">
        <v>68</v>
      </c>
      <c r="C717" t="s">
        <v>41</v>
      </c>
      <c r="D717">
        <v>2</v>
      </c>
      <c r="E717" s="11">
        <v>-3</v>
      </c>
      <c r="F717" s="11">
        <v>0</v>
      </c>
      <c r="G717" s="11">
        <v>0</v>
      </c>
      <c r="H717" s="11">
        <v>-3</v>
      </c>
    </row>
    <row r="718" spans="1:8" x14ac:dyDescent="0.2">
      <c r="D718">
        <v>8</v>
      </c>
      <c r="E718" s="11">
        <v>4</v>
      </c>
      <c r="F718" s="11">
        <v>0</v>
      </c>
      <c r="G718" s="11">
        <v>0</v>
      </c>
      <c r="H718" s="11">
        <v>4</v>
      </c>
    </row>
    <row r="719" spans="1:8" x14ac:dyDescent="0.2">
      <c r="D719">
        <v>12</v>
      </c>
      <c r="E719" s="11">
        <v>32</v>
      </c>
      <c r="F719" s="11">
        <v>-10</v>
      </c>
      <c r="G719" s="11">
        <v>0</v>
      </c>
      <c r="H719" s="11">
        <v>22</v>
      </c>
    </row>
    <row r="720" spans="1:8" x14ac:dyDescent="0.2">
      <c r="D720">
        <v>16</v>
      </c>
      <c r="E720" s="11">
        <v>0</v>
      </c>
      <c r="F720" s="11">
        <v>0</v>
      </c>
      <c r="G720" s="11">
        <v>0</v>
      </c>
      <c r="H720" s="11">
        <v>0</v>
      </c>
    </row>
    <row r="721" spans="1:8" x14ac:dyDescent="0.2">
      <c r="D721">
        <v>18</v>
      </c>
      <c r="E721" s="11">
        <v>0</v>
      </c>
      <c r="F721" s="11">
        <v>-15</v>
      </c>
      <c r="G721" s="11">
        <v>0</v>
      </c>
      <c r="H721" s="11">
        <v>-15</v>
      </c>
    </row>
    <row r="722" spans="1:8" x14ac:dyDescent="0.2">
      <c r="D722">
        <v>22</v>
      </c>
      <c r="E722" s="11">
        <v>4</v>
      </c>
      <c r="F722" s="11">
        <v>0</v>
      </c>
      <c r="G722" s="11">
        <v>0</v>
      </c>
      <c r="H722" s="11">
        <v>4</v>
      </c>
    </row>
    <row r="723" spans="1:8" x14ac:dyDescent="0.2">
      <c r="A723" t="s">
        <v>111</v>
      </c>
      <c r="B723" t="s">
        <v>96</v>
      </c>
      <c r="C723" t="s">
        <v>8</v>
      </c>
      <c r="D723">
        <v>3</v>
      </c>
      <c r="E723" s="11">
        <v>0</v>
      </c>
      <c r="F723" s="11">
        <v>11</v>
      </c>
      <c r="G723" s="11">
        <v>0</v>
      </c>
      <c r="H723" s="11">
        <v>11</v>
      </c>
    </row>
    <row r="724" spans="1:8" x14ac:dyDescent="0.2">
      <c r="D724">
        <v>8</v>
      </c>
      <c r="E724" s="11">
        <v>0</v>
      </c>
      <c r="F724" s="11">
        <v>31</v>
      </c>
      <c r="G724" s="11">
        <v>0</v>
      </c>
      <c r="H724" s="11">
        <v>31</v>
      </c>
    </row>
    <row r="725" spans="1:8" x14ac:dyDescent="0.2">
      <c r="D725">
        <v>11</v>
      </c>
      <c r="E725" s="11">
        <v>0</v>
      </c>
      <c r="F725" s="11">
        <v>72</v>
      </c>
      <c r="G725" s="11">
        <v>0</v>
      </c>
      <c r="H725" s="11">
        <v>72</v>
      </c>
    </row>
    <row r="726" spans="1:8" x14ac:dyDescent="0.2">
      <c r="D726">
        <v>14</v>
      </c>
      <c r="E726" s="11">
        <v>0</v>
      </c>
      <c r="F726" s="11">
        <v>-3</v>
      </c>
      <c r="G726" s="11">
        <v>0</v>
      </c>
      <c r="H726" s="11">
        <v>-3</v>
      </c>
    </row>
    <row r="727" spans="1:8" x14ac:dyDescent="0.2">
      <c r="D727">
        <v>19</v>
      </c>
      <c r="E727" s="11">
        <v>0</v>
      </c>
      <c r="F727" s="11">
        <v>70</v>
      </c>
      <c r="G727" s="11">
        <v>10</v>
      </c>
      <c r="H727" s="11">
        <v>80</v>
      </c>
    </row>
    <row r="728" spans="1:8" x14ac:dyDescent="0.2">
      <c r="D728">
        <v>24</v>
      </c>
      <c r="E728" s="11">
        <v>0</v>
      </c>
      <c r="F728" s="11">
        <v>71</v>
      </c>
      <c r="G728" s="11">
        <v>0</v>
      </c>
      <c r="H728" s="11">
        <v>71</v>
      </c>
    </row>
    <row r="729" spans="1:8" x14ac:dyDescent="0.2">
      <c r="D729">
        <v>29</v>
      </c>
      <c r="E729" s="11">
        <v>0</v>
      </c>
      <c r="F729" s="11">
        <v>20</v>
      </c>
      <c r="G729" s="11">
        <v>0</v>
      </c>
      <c r="H729" s="11">
        <v>20</v>
      </c>
    </row>
    <row r="730" spans="1:8" x14ac:dyDescent="0.2">
      <c r="D730">
        <v>31</v>
      </c>
      <c r="E730" s="11">
        <v>0</v>
      </c>
      <c r="F730" s="11">
        <v>24</v>
      </c>
      <c r="G730" s="11">
        <v>0</v>
      </c>
      <c r="H730" s="11">
        <v>24</v>
      </c>
    </row>
    <row r="731" spans="1:8" x14ac:dyDescent="0.2">
      <c r="A731" t="s">
        <v>233</v>
      </c>
      <c r="B731" t="s">
        <v>233</v>
      </c>
      <c r="C731" t="s">
        <v>233</v>
      </c>
      <c r="D731" t="s">
        <v>233</v>
      </c>
      <c r="E731" s="11"/>
      <c r="F731" s="11"/>
      <c r="G731" s="11"/>
      <c r="H731" s="11"/>
    </row>
    <row r="732" spans="1:8" x14ac:dyDescent="0.2">
      <c r="D732" t="s">
        <v>248</v>
      </c>
      <c r="E732" s="11">
        <v>22</v>
      </c>
      <c r="F732" s="11">
        <v>22</v>
      </c>
      <c r="G732" s="11">
        <v>22</v>
      </c>
      <c r="H732" s="11">
        <v>22</v>
      </c>
    </row>
    <row r="733" spans="1:8" x14ac:dyDescent="0.2">
      <c r="D733" t="s">
        <v>249</v>
      </c>
      <c r="E733" s="11">
        <v>22</v>
      </c>
      <c r="F733" s="11">
        <v>22</v>
      </c>
      <c r="G733" s="11">
        <v>22</v>
      </c>
      <c r="H733" s="11">
        <v>22</v>
      </c>
    </row>
    <row r="734" spans="1:8" x14ac:dyDescent="0.2">
      <c r="D734" t="s">
        <v>250</v>
      </c>
      <c r="E734" s="11">
        <v>22</v>
      </c>
      <c r="F734" s="11">
        <v>22</v>
      </c>
      <c r="G734" s="11">
        <v>22</v>
      </c>
      <c r="H734" s="11">
        <v>22</v>
      </c>
    </row>
    <row r="735" spans="1:8" x14ac:dyDescent="0.2">
      <c r="D735" t="s">
        <v>251</v>
      </c>
      <c r="E735" s="11">
        <v>22</v>
      </c>
      <c r="F735" s="11">
        <v>22</v>
      </c>
      <c r="G735" s="11">
        <v>22</v>
      </c>
      <c r="H735" s="11">
        <v>22</v>
      </c>
    </row>
    <row r="736" spans="1:8" x14ac:dyDescent="0.2">
      <c r="D736" t="s">
        <v>252</v>
      </c>
      <c r="E736" s="11">
        <v>22</v>
      </c>
      <c r="F736" s="11">
        <v>22</v>
      </c>
      <c r="G736" s="11">
        <v>22</v>
      </c>
      <c r="H736" s="11">
        <v>22</v>
      </c>
    </row>
    <row r="737" spans="4:8" x14ac:dyDescent="0.2">
      <c r="D737" t="s">
        <v>253</v>
      </c>
      <c r="E737" s="11">
        <v>22</v>
      </c>
      <c r="F737" s="11">
        <v>22</v>
      </c>
      <c r="G737" s="11">
        <v>22</v>
      </c>
      <c r="H737" s="11">
        <v>22</v>
      </c>
    </row>
    <row r="738" spans="4:8" x14ac:dyDescent="0.2">
      <c r="D738" t="s">
        <v>254</v>
      </c>
      <c r="E738" s="11">
        <v>22</v>
      </c>
      <c r="F738" s="11">
        <v>22</v>
      </c>
      <c r="G738" s="11">
        <v>22</v>
      </c>
      <c r="H738" s="11">
        <v>22</v>
      </c>
    </row>
    <row r="739" spans="4:8" x14ac:dyDescent="0.2">
      <c r="D739" t="s">
        <v>255</v>
      </c>
      <c r="E739" s="11">
        <v>22</v>
      </c>
      <c r="F739" s="11">
        <v>22</v>
      </c>
      <c r="G739" s="11">
        <v>22</v>
      </c>
      <c r="H739" s="11">
        <v>22</v>
      </c>
    </row>
    <row r="740" spans="4:8" x14ac:dyDescent="0.2">
      <c r="D740" t="s">
        <v>256</v>
      </c>
      <c r="E740" s="11">
        <v>22</v>
      </c>
      <c r="F740" s="11">
        <v>22</v>
      </c>
      <c r="G740" s="11">
        <v>22</v>
      </c>
      <c r="H740" s="11">
        <v>22</v>
      </c>
    </row>
    <row r="741" spans="4:8" x14ac:dyDescent="0.2">
      <c r="D741" t="s">
        <v>257</v>
      </c>
      <c r="E741" s="11">
        <v>22</v>
      </c>
      <c r="F741" s="11">
        <v>22</v>
      </c>
      <c r="G741" s="11">
        <v>22</v>
      </c>
      <c r="H741" s="11">
        <v>22</v>
      </c>
    </row>
    <row r="742" spans="4:8" x14ac:dyDescent="0.2">
      <c r="D742" t="s">
        <v>258</v>
      </c>
      <c r="E742" s="11">
        <v>22</v>
      </c>
      <c r="F742" s="11">
        <v>22</v>
      </c>
      <c r="G742" s="11">
        <v>22</v>
      </c>
      <c r="H742" s="11">
        <v>22</v>
      </c>
    </row>
    <row r="743" spans="4:8" x14ac:dyDescent="0.2">
      <c r="D743" t="s">
        <v>259</v>
      </c>
      <c r="E743" s="11">
        <v>22</v>
      </c>
      <c r="F743" s="11">
        <v>22</v>
      </c>
      <c r="G743" s="11">
        <v>22</v>
      </c>
      <c r="H743" s="11">
        <v>22</v>
      </c>
    </row>
    <row r="744" spans="4:8" x14ac:dyDescent="0.2">
      <c r="D744" t="s">
        <v>260</v>
      </c>
      <c r="E744" s="11">
        <v>22</v>
      </c>
      <c r="F744" s="11">
        <v>22</v>
      </c>
      <c r="G744" s="11">
        <v>22</v>
      </c>
      <c r="H744" s="11">
        <v>22</v>
      </c>
    </row>
    <row r="745" spans="4:8" x14ac:dyDescent="0.2">
      <c r="D745" t="s">
        <v>261</v>
      </c>
      <c r="E745" s="11">
        <v>22</v>
      </c>
      <c r="F745" s="11">
        <v>22</v>
      </c>
      <c r="G745" s="11">
        <v>22</v>
      </c>
      <c r="H745" s="11">
        <v>22</v>
      </c>
    </row>
    <row r="746" spans="4:8" x14ac:dyDescent="0.2">
      <c r="D746" t="s">
        <v>262</v>
      </c>
      <c r="E746" s="11">
        <v>22</v>
      </c>
      <c r="F746" s="11">
        <v>22</v>
      </c>
      <c r="G746" s="11">
        <v>22</v>
      </c>
      <c r="H746" s="11">
        <v>22</v>
      </c>
    </row>
    <row r="747" spans="4:8" x14ac:dyDescent="0.2">
      <c r="D747" t="s">
        <v>263</v>
      </c>
      <c r="E747" s="11">
        <v>22</v>
      </c>
      <c r="F747" s="11">
        <v>22</v>
      </c>
      <c r="G747" s="11">
        <v>22</v>
      </c>
      <c r="H747" s="11">
        <v>22</v>
      </c>
    </row>
    <row r="748" spans="4:8" x14ac:dyDescent="0.2">
      <c r="D748" t="s">
        <v>264</v>
      </c>
      <c r="E748" s="11">
        <v>22</v>
      </c>
      <c r="F748" s="11">
        <v>22</v>
      </c>
      <c r="G748" s="11">
        <v>22</v>
      </c>
      <c r="H748" s="11">
        <v>22</v>
      </c>
    </row>
    <row r="749" spans="4:8" x14ac:dyDescent="0.2">
      <c r="D749" t="s">
        <v>265</v>
      </c>
      <c r="E749" s="11">
        <v>22</v>
      </c>
      <c r="F749" s="11">
        <v>22</v>
      </c>
      <c r="G749" s="11">
        <v>22</v>
      </c>
      <c r="H749" s="11">
        <v>22</v>
      </c>
    </row>
    <row r="750" spans="4:8" x14ac:dyDescent="0.2">
      <c r="D750" t="s">
        <v>266</v>
      </c>
      <c r="E750" s="11">
        <v>22</v>
      </c>
      <c r="F750" s="11">
        <v>22</v>
      </c>
      <c r="G750" s="11">
        <v>22</v>
      </c>
      <c r="H750" s="11">
        <v>22</v>
      </c>
    </row>
    <row r="751" spans="4:8" x14ac:dyDescent="0.2">
      <c r="D751" t="s">
        <v>267</v>
      </c>
      <c r="E751" s="11">
        <v>22</v>
      </c>
      <c r="F751" s="11">
        <v>22</v>
      </c>
      <c r="G751" s="11">
        <v>22</v>
      </c>
      <c r="H751" s="11">
        <v>22</v>
      </c>
    </row>
    <row r="752" spans="4:8" x14ac:dyDescent="0.2">
      <c r="D752" t="s">
        <v>268</v>
      </c>
      <c r="E752" s="11">
        <v>22</v>
      </c>
      <c r="F752" s="11">
        <v>22</v>
      </c>
      <c r="G752" s="11">
        <v>22</v>
      </c>
      <c r="H752" s="11">
        <v>22</v>
      </c>
    </row>
    <row r="753" spans="1:8" x14ac:dyDescent="0.2">
      <c r="D753" t="s">
        <v>269</v>
      </c>
      <c r="E753" s="11">
        <v>22</v>
      </c>
      <c r="F753" s="11">
        <v>22</v>
      </c>
      <c r="G753" s="11">
        <v>22</v>
      </c>
      <c r="H753" s="11">
        <v>22</v>
      </c>
    </row>
    <row r="754" spans="1:8" x14ac:dyDescent="0.2">
      <c r="D754" t="s">
        <v>270</v>
      </c>
      <c r="E754" s="11">
        <v>22</v>
      </c>
      <c r="F754" s="11">
        <v>22</v>
      </c>
      <c r="G754" s="11">
        <v>22</v>
      </c>
      <c r="H754" s="11">
        <v>22</v>
      </c>
    </row>
    <row r="755" spans="1:8" x14ac:dyDescent="0.2">
      <c r="D755" t="s">
        <v>271</v>
      </c>
      <c r="E755" s="11">
        <v>22</v>
      </c>
      <c r="F755" s="11">
        <v>22</v>
      </c>
      <c r="G755" s="11">
        <v>22</v>
      </c>
      <c r="H755" s="11">
        <v>22</v>
      </c>
    </row>
    <row r="756" spans="1:8" x14ac:dyDescent="0.2">
      <c r="D756" t="s">
        <v>272</v>
      </c>
      <c r="E756" s="11">
        <v>22</v>
      </c>
      <c r="F756" s="11">
        <v>22</v>
      </c>
      <c r="G756" s="11">
        <v>22</v>
      </c>
      <c r="H756" s="11">
        <v>22</v>
      </c>
    </row>
    <row r="757" spans="1:8" x14ac:dyDescent="0.2">
      <c r="D757" t="s">
        <v>273</v>
      </c>
      <c r="E757" s="11">
        <v>22</v>
      </c>
      <c r="F757" s="11">
        <v>22</v>
      </c>
      <c r="G757" s="11">
        <v>22</v>
      </c>
      <c r="H757" s="11">
        <v>22</v>
      </c>
    </row>
    <row r="758" spans="1:8" x14ac:dyDescent="0.2">
      <c r="D758" t="s">
        <v>274</v>
      </c>
      <c r="E758" s="11">
        <v>22</v>
      </c>
      <c r="F758" s="11">
        <v>22</v>
      </c>
      <c r="G758" s="11">
        <v>22</v>
      </c>
      <c r="H758" s="11">
        <v>22</v>
      </c>
    </row>
    <row r="759" spans="1:8" x14ac:dyDescent="0.2">
      <c r="D759" t="s">
        <v>275</v>
      </c>
      <c r="E759" s="11">
        <v>22</v>
      </c>
      <c r="F759" s="11">
        <v>22</v>
      </c>
      <c r="G759" s="11">
        <v>22</v>
      </c>
      <c r="H759" s="11">
        <v>22</v>
      </c>
    </row>
    <row r="760" spans="1:8" x14ac:dyDescent="0.2">
      <c r="D760" t="s">
        <v>276</v>
      </c>
      <c r="E760" s="11">
        <v>22</v>
      </c>
      <c r="F760" s="11">
        <v>22</v>
      </c>
      <c r="G760" s="11">
        <v>22</v>
      </c>
      <c r="H760" s="11">
        <v>22</v>
      </c>
    </row>
    <row r="761" spans="1:8" x14ac:dyDescent="0.2">
      <c r="D761" t="s">
        <v>277</v>
      </c>
      <c r="E761" s="11">
        <v>22</v>
      </c>
      <c r="F761" s="11">
        <v>22</v>
      </c>
      <c r="G761" s="11">
        <v>22</v>
      </c>
      <c r="H761" s="11">
        <v>22</v>
      </c>
    </row>
    <row r="762" spans="1:8" x14ac:dyDescent="0.2">
      <c r="D762" t="s">
        <v>278</v>
      </c>
      <c r="E762" s="11">
        <v>22</v>
      </c>
      <c r="F762" s="11">
        <v>22</v>
      </c>
      <c r="G762" s="11">
        <v>22</v>
      </c>
      <c r="H762" s="11">
        <v>22</v>
      </c>
    </row>
    <row r="763" spans="1:8" x14ac:dyDescent="0.2">
      <c r="D763" t="s">
        <v>279</v>
      </c>
      <c r="E763" s="11">
        <v>22</v>
      </c>
      <c r="F763" s="11">
        <v>22</v>
      </c>
      <c r="G763" s="11">
        <v>22</v>
      </c>
      <c r="H763" s="11">
        <v>22</v>
      </c>
    </row>
    <row r="764" spans="1:8" x14ac:dyDescent="0.2">
      <c r="D764" t="s">
        <v>280</v>
      </c>
      <c r="E764" s="11">
        <v>22</v>
      </c>
      <c r="F764" s="11">
        <v>22</v>
      </c>
      <c r="G764" s="11">
        <v>22</v>
      </c>
      <c r="H764" s="11">
        <v>22</v>
      </c>
    </row>
    <row r="765" spans="1:8" x14ac:dyDescent="0.2">
      <c r="D765" t="s">
        <v>281</v>
      </c>
      <c r="E765" s="11"/>
      <c r="F765" s="11"/>
      <c r="G765" s="11"/>
      <c r="H765" s="11"/>
    </row>
    <row r="766" spans="1:8" x14ac:dyDescent="0.2">
      <c r="A766" t="s">
        <v>37</v>
      </c>
      <c r="E766" s="11">
        <v>15770</v>
      </c>
      <c r="F766" s="11">
        <v>12000</v>
      </c>
      <c r="G766" s="11">
        <v>2855</v>
      </c>
      <c r="H766" s="11">
        <v>30625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27"/>
  <sheetViews>
    <sheetView zoomScale="70" zoomScaleNormal="70"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cols>
    <col min="1" max="1" width="6.5703125" style="6" customWidth="1"/>
    <col min="2" max="3" width="7.42578125" style="6" customWidth="1"/>
    <col min="4" max="5" width="7.7109375" style="6" customWidth="1"/>
    <col min="6" max="6" width="19.85546875" style="6" customWidth="1"/>
    <col min="7" max="7" width="14.140625" style="6" customWidth="1"/>
    <col min="8" max="8" width="14.5703125" style="6" customWidth="1"/>
    <col min="9" max="9" width="30" style="6" customWidth="1"/>
    <col min="10" max="10" width="26.5703125" style="6" customWidth="1"/>
    <col min="11" max="11" width="6.140625" style="6" customWidth="1"/>
    <col min="12" max="12" width="5.5703125" style="6" customWidth="1"/>
    <col min="13" max="13" width="10.85546875" style="6" customWidth="1"/>
    <col min="14" max="15" width="3.140625" style="6" customWidth="1"/>
    <col min="16" max="16" width="5.42578125" style="6" customWidth="1"/>
    <col min="17" max="17" width="5.85546875" style="6" customWidth="1"/>
    <col min="18" max="18" width="8.140625" style="6" customWidth="1"/>
    <col min="19" max="19" width="9.5703125" style="6" customWidth="1"/>
    <col min="20" max="20" width="5.28515625" style="6" customWidth="1"/>
    <col min="21" max="21" width="8.42578125" style="6" customWidth="1"/>
    <col min="22" max="22" width="10.7109375" style="6" customWidth="1"/>
    <col min="23" max="23" width="9.42578125" style="6" customWidth="1"/>
    <col min="24" max="24" width="11" style="6" bestFit="1" customWidth="1"/>
    <col min="25" max="25" width="15.140625" style="6" customWidth="1"/>
    <col min="26" max="26" width="14.140625" style="6" customWidth="1"/>
    <col min="27" max="27" width="11.7109375" style="6" customWidth="1"/>
    <col min="28" max="29" width="13.28515625" style="6" customWidth="1"/>
    <col min="30" max="30" width="15.28515625" style="6" customWidth="1"/>
    <col min="31" max="31" width="13.28515625" style="6" customWidth="1"/>
    <col min="32" max="32" width="12.42578125" style="6" customWidth="1"/>
    <col min="33" max="33" width="11.42578125" style="6" customWidth="1"/>
    <col min="34" max="16384" width="14.42578125" style="6"/>
  </cols>
  <sheetData>
    <row r="1" spans="1:49" ht="38.2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10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2" t="s">
        <v>23</v>
      </c>
      <c r="Z1" s="4" t="s">
        <v>24</v>
      </c>
      <c r="AA1" s="4" t="s">
        <v>25</v>
      </c>
      <c r="AB1" s="4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1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75" customHeight="1" x14ac:dyDescent="0.2">
      <c r="A2" s="7">
        <v>1</v>
      </c>
      <c r="B2" s="8" t="s">
        <v>38</v>
      </c>
      <c r="C2" s="8" t="s">
        <v>39</v>
      </c>
      <c r="D2" s="7">
        <v>1</v>
      </c>
      <c r="E2" s="8" t="s">
        <v>38</v>
      </c>
      <c r="F2" s="8" t="s">
        <v>40</v>
      </c>
      <c r="G2" s="8" t="s">
        <v>41</v>
      </c>
      <c r="H2" s="8"/>
      <c r="I2" s="8"/>
      <c r="J2" s="8"/>
      <c r="K2" s="7">
        <v>16</v>
      </c>
      <c r="L2" s="7">
        <v>14</v>
      </c>
      <c r="M2" s="7">
        <v>114</v>
      </c>
      <c r="N2" s="7">
        <v>1</v>
      </c>
      <c r="O2" s="7">
        <v>1</v>
      </c>
      <c r="P2" s="7">
        <v>4</v>
      </c>
      <c r="Q2" s="7">
        <v>29</v>
      </c>
      <c r="R2" s="7">
        <v>2</v>
      </c>
      <c r="S2" s="7">
        <v>7.25</v>
      </c>
      <c r="T2" s="7">
        <v>12</v>
      </c>
      <c r="U2" s="7">
        <v>0</v>
      </c>
      <c r="V2" s="7">
        <v>0</v>
      </c>
      <c r="W2" s="7">
        <v>0</v>
      </c>
      <c r="X2" s="9">
        <v>0</v>
      </c>
      <c r="Y2" s="7">
        <v>16</v>
      </c>
      <c r="Z2" s="7">
        <v>5</v>
      </c>
      <c r="AA2" s="7">
        <v>0</v>
      </c>
      <c r="AB2" s="7">
        <v>2</v>
      </c>
      <c r="AC2" s="6">
        <f>20*R2</f>
        <v>40</v>
      </c>
      <c r="AD2" s="7">
        <f>IF(P2&gt;0,IF(S2&lt;5,15,IF(S2&lt;8,10,IF(S2&lt;10,5,IF(S2&lt;12,-10,-15)))),0)</f>
        <v>10</v>
      </c>
      <c r="AE2" s="7">
        <f>IF(R2&lt;2,0,IF(R2&gt;2,(10+(R2-2)*10),10))</f>
        <v>10</v>
      </c>
      <c r="AF2" s="7">
        <f>T2+X2*20</f>
        <v>12</v>
      </c>
      <c r="AG2" s="7">
        <v>0</v>
      </c>
      <c r="AH2" s="7">
        <v>23</v>
      </c>
      <c r="AI2" s="7">
        <f>SUM(AC2:AF2)</f>
        <v>72</v>
      </c>
      <c r="AJ2" s="7">
        <v>1</v>
      </c>
      <c r="AK2" s="7">
        <v>0</v>
      </c>
      <c r="AL2" s="7">
        <v>5</v>
      </c>
      <c r="AM2" s="7">
        <f>AG2+AH2+AI2</f>
        <v>95</v>
      </c>
    </row>
    <row r="3" spans="1:49" ht="15.75" customHeight="1" x14ac:dyDescent="0.2">
      <c r="A3" s="7">
        <v>1</v>
      </c>
      <c r="B3" s="8" t="s">
        <v>38</v>
      </c>
      <c r="C3" s="8" t="s">
        <v>39</v>
      </c>
      <c r="D3" s="7">
        <v>1</v>
      </c>
      <c r="E3" s="8" t="s">
        <v>38</v>
      </c>
      <c r="F3" s="8" t="s">
        <v>42</v>
      </c>
      <c r="G3" s="8" t="s">
        <v>43</v>
      </c>
      <c r="H3" s="8" t="s">
        <v>44</v>
      </c>
      <c r="I3" s="8" t="s">
        <v>45</v>
      </c>
      <c r="J3" s="8"/>
      <c r="K3" s="7">
        <v>22</v>
      </c>
      <c r="L3" s="7">
        <v>19</v>
      </c>
      <c r="M3" s="7">
        <v>115.78</v>
      </c>
      <c r="N3" s="7">
        <v>4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9">
        <v>0</v>
      </c>
      <c r="Y3" s="7">
        <v>22</v>
      </c>
      <c r="Z3" s="7">
        <v>5</v>
      </c>
      <c r="AA3" s="7">
        <v>0</v>
      </c>
      <c r="AB3" s="7">
        <v>0</v>
      </c>
      <c r="AC3" s="6">
        <f t="shared" ref="AC3:AC66" si="0">20*R3</f>
        <v>0</v>
      </c>
      <c r="AD3" s="7">
        <f t="shared" ref="AD3:AD66" si="1">IF(P3&gt;0,IF(S3&lt;5,15,IF(S3&lt;8,10,IF(S3&lt;10,5,IF(S3&lt;12,-10,-15)))),0)</f>
        <v>0</v>
      </c>
      <c r="AE3" s="7">
        <f t="shared" ref="AE3:AE66" si="2">IF(R3&lt;2,0,IF(R3&gt;2,(10+(R3-2)*10),10))</f>
        <v>0</v>
      </c>
      <c r="AF3" s="7">
        <f t="shared" ref="AF3:AF66" si="3">T3+X3*20</f>
        <v>0</v>
      </c>
      <c r="AG3" s="7">
        <v>10</v>
      </c>
      <c r="AH3" s="7">
        <v>27</v>
      </c>
      <c r="AI3" s="7">
        <f t="shared" ref="AI3:AI66" si="4">SUM(AC3:AF3)</f>
        <v>0</v>
      </c>
      <c r="AJ3" s="7">
        <v>1</v>
      </c>
      <c r="AK3" s="7">
        <v>0</v>
      </c>
      <c r="AL3" s="7">
        <v>5</v>
      </c>
      <c r="AM3" s="7">
        <f t="shared" ref="AM3:AM66" si="5">AG3+AH3+AI3</f>
        <v>37</v>
      </c>
    </row>
    <row r="4" spans="1:49" ht="15.75" customHeight="1" x14ac:dyDescent="0.2">
      <c r="A4" s="7">
        <v>1</v>
      </c>
      <c r="B4" s="8" t="s">
        <v>38</v>
      </c>
      <c r="C4" s="8" t="s">
        <v>39</v>
      </c>
      <c r="D4" s="7">
        <v>1</v>
      </c>
      <c r="E4" s="8" t="s">
        <v>38</v>
      </c>
      <c r="F4" s="8" t="s">
        <v>46</v>
      </c>
      <c r="G4" s="8" t="s">
        <v>43</v>
      </c>
      <c r="H4" s="8" t="s">
        <v>47</v>
      </c>
      <c r="I4" s="8"/>
      <c r="J4" s="8" t="s">
        <v>48</v>
      </c>
      <c r="K4" s="7">
        <v>4</v>
      </c>
      <c r="L4" s="7">
        <v>6</v>
      </c>
      <c r="M4" s="7">
        <v>66.66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9">
        <v>0</v>
      </c>
      <c r="Y4" s="7">
        <v>4</v>
      </c>
      <c r="Z4" s="7">
        <v>0</v>
      </c>
      <c r="AA4" s="7">
        <v>0</v>
      </c>
      <c r="AB4" s="7">
        <v>0</v>
      </c>
      <c r="AC4" s="6">
        <f t="shared" si="0"/>
        <v>0</v>
      </c>
      <c r="AD4" s="7">
        <f t="shared" si="1"/>
        <v>0</v>
      </c>
      <c r="AE4" s="7">
        <f t="shared" si="2"/>
        <v>0</v>
      </c>
      <c r="AF4" s="7">
        <f t="shared" si="3"/>
        <v>0</v>
      </c>
      <c r="AG4" s="7">
        <v>0</v>
      </c>
      <c r="AH4" s="7">
        <v>4</v>
      </c>
      <c r="AI4" s="7">
        <f t="shared" si="4"/>
        <v>0</v>
      </c>
      <c r="AJ4" s="7">
        <v>1</v>
      </c>
      <c r="AK4" s="7">
        <v>0</v>
      </c>
      <c r="AL4" s="7">
        <v>5</v>
      </c>
      <c r="AM4" s="7">
        <f t="shared" si="5"/>
        <v>4</v>
      </c>
    </row>
    <row r="5" spans="1:49" ht="15.75" customHeight="1" x14ac:dyDescent="0.2">
      <c r="A5" s="7">
        <v>1</v>
      </c>
      <c r="B5" s="8" t="s">
        <v>38</v>
      </c>
      <c r="C5" s="8" t="s">
        <v>39</v>
      </c>
      <c r="D5" s="7">
        <v>1</v>
      </c>
      <c r="E5" s="8" t="s">
        <v>38</v>
      </c>
      <c r="F5" s="8" t="s">
        <v>49</v>
      </c>
      <c r="G5" s="8" t="s">
        <v>41</v>
      </c>
      <c r="H5" s="8" t="s">
        <v>50</v>
      </c>
      <c r="I5" s="8"/>
      <c r="J5" s="8"/>
      <c r="K5" s="7">
        <v>24</v>
      </c>
      <c r="L5" s="7">
        <v>22</v>
      </c>
      <c r="M5" s="7">
        <v>109.09</v>
      </c>
      <c r="N5" s="7">
        <v>1</v>
      </c>
      <c r="O5" s="7">
        <v>2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9">
        <v>0</v>
      </c>
      <c r="Y5" s="7">
        <v>24</v>
      </c>
      <c r="Z5" s="7">
        <v>5</v>
      </c>
      <c r="AA5" s="7">
        <v>0</v>
      </c>
      <c r="AB5" s="7">
        <v>4</v>
      </c>
      <c r="AC5" s="6">
        <f t="shared" si="0"/>
        <v>0</v>
      </c>
      <c r="AD5" s="7">
        <f t="shared" si="1"/>
        <v>0</v>
      </c>
      <c r="AE5" s="7">
        <f t="shared" si="2"/>
        <v>0</v>
      </c>
      <c r="AF5" s="7">
        <f t="shared" si="3"/>
        <v>0</v>
      </c>
      <c r="AG5" s="7">
        <v>0</v>
      </c>
      <c r="AH5" s="7">
        <v>33</v>
      </c>
      <c r="AI5" s="7">
        <f t="shared" si="4"/>
        <v>0</v>
      </c>
      <c r="AJ5" s="7">
        <v>1</v>
      </c>
      <c r="AK5" s="7">
        <v>0</v>
      </c>
      <c r="AL5" s="7">
        <v>5</v>
      </c>
      <c r="AM5" s="7">
        <f t="shared" si="5"/>
        <v>33</v>
      </c>
    </row>
    <row r="6" spans="1:49" ht="15.75" customHeight="1" x14ac:dyDescent="0.2">
      <c r="A6" s="7">
        <v>1</v>
      </c>
      <c r="B6" s="8" t="s">
        <v>38</v>
      </c>
      <c r="C6" s="8" t="s">
        <v>39</v>
      </c>
      <c r="D6" s="7">
        <v>1</v>
      </c>
      <c r="E6" s="8" t="s">
        <v>38</v>
      </c>
      <c r="F6" s="8" t="s">
        <v>51</v>
      </c>
      <c r="G6" s="8" t="s">
        <v>52</v>
      </c>
      <c r="H6" s="8" t="s">
        <v>44</v>
      </c>
      <c r="I6" s="8" t="s">
        <v>45</v>
      </c>
      <c r="J6" s="8"/>
      <c r="K6" s="7">
        <v>5</v>
      </c>
      <c r="L6" s="7">
        <v>5</v>
      </c>
      <c r="M6" s="7">
        <v>100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9">
        <v>0</v>
      </c>
      <c r="Y6" s="7">
        <v>5</v>
      </c>
      <c r="Z6" s="7">
        <v>0</v>
      </c>
      <c r="AA6" s="7">
        <v>0</v>
      </c>
      <c r="AB6" s="7">
        <v>0</v>
      </c>
      <c r="AC6" s="6">
        <f t="shared" si="0"/>
        <v>0</v>
      </c>
      <c r="AD6" s="7">
        <f t="shared" si="1"/>
        <v>0</v>
      </c>
      <c r="AE6" s="7">
        <f t="shared" si="2"/>
        <v>0</v>
      </c>
      <c r="AF6" s="7">
        <f t="shared" si="3"/>
        <v>0</v>
      </c>
      <c r="AG6" s="7">
        <v>0</v>
      </c>
      <c r="AH6" s="7">
        <v>5</v>
      </c>
      <c r="AI6" s="7">
        <f t="shared" si="4"/>
        <v>0</v>
      </c>
      <c r="AJ6" s="7">
        <v>1</v>
      </c>
      <c r="AK6" s="7">
        <v>0</v>
      </c>
      <c r="AL6" s="7">
        <v>5</v>
      </c>
      <c r="AM6" s="7">
        <f t="shared" si="5"/>
        <v>5</v>
      </c>
    </row>
    <row r="7" spans="1:49" ht="15.75" customHeight="1" x14ac:dyDescent="0.2">
      <c r="A7" s="7">
        <v>1</v>
      </c>
      <c r="B7" s="8" t="s">
        <v>38</v>
      </c>
      <c r="C7" s="8" t="s">
        <v>39</v>
      </c>
      <c r="D7" s="7">
        <v>1</v>
      </c>
      <c r="E7" s="8" t="s">
        <v>38</v>
      </c>
      <c r="F7" s="8" t="s">
        <v>53</v>
      </c>
      <c r="G7" s="8" t="s">
        <v>41</v>
      </c>
      <c r="H7" s="8"/>
      <c r="I7" s="8"/>
      <c r="J7" s="8"/>
      <c r="K7" s="7">
        <v>12</v>
      </c>
      <c r="L7" s="7">
        <v>13</v>
      </c>
      <c r="M7" s="7">
        <v>92</v>
      </c>
      <c r="N7" s="7">
        <v>1</v>
      </c>
      <c r="O7" s="7">
        <v>0</v>
      </c>
      <c r="P7" s="7">
        <v>1</v>
      </c>
      <c r="Q7" s="7">
        <v>9</v>
      </c>
      <c r="R7" s="7">
        <v>0</v>
      </c>
      <c r="S7" s="7">
        <v>9</v>
      </c>
      <c r="T7" s="7">
        <v>3</v>
      </c>
      <c r="U7" s="7">
        <v>0</v>
      </c>
      <c r="V7" s="7">
        <v>0</v>
      </c>
      <c r="W7" s="7">
        <v>0</v>
      </c>
      <c r="X7" s="9">
        <v>0</v>
      </c>
      <c r="Y7" s="7">
        <v>12</v>
      </c>
      <c r="Z7" s="7">
        <v>-10</v>
      </c>
      <c r="AA7" s="7">
        <v>0</v>
      </c>
      <c r="AB7" s="7">
        <v>0</v>
      </c>
      <c r="AC7" s="6">
        <f t="shared" si="0"/>
        <v>0</v>
      </c>
      <c r="AD7" s="7">
        <f t="shared" si="1"/>
        <v>5</v>
      </c>
      <c r="AE7" s="7">
        <f t="shared" si="2"/>
        <v>0</v>
      </c>
      <c r="AF7" s="7">
        <f t="shared" si="3"/>
        <v>3</v>
      </c>
      <c r="AG7" s="7">
        <v>0</v>
      </c>
      <c r="AH7" s="7">
        <v>2</v>
      </c>
      <c r="AI7" s="7">
        <f t="shared" si="4"/>
        <v>8</v>
      </c>
      <c r="AJ7" s="7">
        <v>1</v>
      </c>
      <c r="AK7" s="7">
        <v>0</v>
      </c>
      <c r="AL7" s="7">
        <v>5</v>
      </c>
      <c r="AM7" s="7">
        <f t="shared" si="5"/>
        <v>10</v>
      </c>
    </row>
    <row r="8" spans="1:49" ht="15.75" customHeight="1" x14ac:dyDescent="0.2">
      <c r="A8" s="7">
        <v>1</v>
      </c>
      <c r="B8" s="8" t="s">
        <v>38</v>
      </c>
      <c r="C8" s="8" t="s">
        <v>39</v>
      </c>
      <c r="D8" s="7">
        <v>1</v>
      </c>
      <c r="E8" s="8" t="s">
        <v>38</v>
      </c>
      <c r="F8" s="8" t="s">
        <v>54</v>
      </c>
      <c r="G8" s="8" t="s">
        <v>41</v>
      </c>
      <c r="H8" s="8"/>
      <c r="I8" s="8"/>
      <c r="J8" s="8"/>
      <c r="K8" s="7">
        <v>68</v>
      </c>
      <c r="L8" s="7">
        <v>30</v>
      </c>
      <c r="M8" s="7">
        <v>226</v>
      </c>
      <c r="N8" s="7">
        <v>3</v>
      </c>
      <c r="O8" s="7">
        <v>7</v>
      </c>
      <c r="P8" s="7">
        <v>4</v>
      </c>
      <c r="Q8" s="7">
        <v>25</v>
      </c>
      <c r="R8" s="7">
        <v>0</v>
      </c>
      <c r="S8" s="7">
        <v>6.25</v>
      </c>
      <c r="T8" s="7">
        <v>9</v>
      </c>
      <c r="U8" s="7">
        <v>0</v>
      </c>
      <c r="V8" s="7">
        <v>0</v>
      </c>
      <c r="W8" s="7">
        <v>0</v>
      </c>
      <c r="X8" s="9">
        <v>0</v>
      </c>
      <c r="Y8" s="7">
        <v>68</v>
      </c>
      <c r="Z8" s="7">
        <v>15</v>
      </c>
      <c r="AA8" s="7">
        <v>20</v>
      </c>
      <c r="AB8" s="7">
        <v>14</v>
      </c>
      <c r="AC8" s="6">
        <f t="shared" si="0"/>
        <v>0</v>
      </c>
      <c r="AD8" s="7">
        <f t="shared" si="1"/>
        <v>10</v>
      </c>
      <c r="AE8" s="7">
        <f t="shared" si="2"/>
        <v>0</v>
      </c>
      <c r="AF8" s="7">
        <f t="shared" si="3"/>
        <v>9</v>
      </c>
      <c r="AG8" s="7">
        <v>0</v>
      </c>
      <c r="AH8" s="7">
        <v>117</v>
      </c>
      <c r="AI8" s="7">
        <f t="shared" si="4"/>
        <v>19</v>
      </c>
      <c r="AJ8" s="7">
        <v>1</v>
      </c>
      <c r="AK8" s="7">
        <v>1</v>
      </c>
      <c r="AL8" s="7">
        <v>30</v>
      </c>
      <c r="AM8" s="7">
        <f t="shared" si="5"/>
        <v>136</v>
      </c>
    </row>
    <row r="9" spans="1:49" ht="15.75" customHeight="1" x14ac:dyDescent="0.2">
      <c r="A9" s="7">
        <v>1</v>
      </c>
      <c r="B9" s="8" t="s">
        <v>38</v>
      </c>
      <c r="C9" s="8" t="s">
        <v>39</v>
      </c>
      <c r="D9" s="7">
        <v>1</v>
      </c>
      <c r="E9" s="8" t="s">
        <v>38</v>
      </c>
      <c r="F9" s="8" t="s">
        <v>55</v>
      </c>
      <c r="G9" s="8" t="s">
        <v>41</v>
      </c>
      <c r="H9" s="8"/>
      <c r="I9" s="8"/>
      <c r="J9" s="8"/>
      <c r="K9" s="7">
        <v>0</v>
      </c>
      <c r="L9" s="7">
        <v>1</v>
      </c>
      <c r="M9" s="7">
        <v>0</v>
      </c>
      <c r="N9" s="7">
        <v>0</v>
      </c>
      <c r="O9" s="7">
        <v>0</v>
      </c>
      <c r="P9" s="7">
        <v>3</v>
      </c>
      <c r="Q9" s="7">
        <v>14</v>
      </c>
      <c r="R9" s="7">
        <v>1</v>
      </c>
      <c r="S9" s="7">
        <v>4.66</v>
      </c>
      <c r="T9" s="7">
        <v>12</v>
      </c>
      <c r="U9" s="7">
        <v>0</v>
      </c>
      <c r="V9" s="7">
        <v>0</v>
      </c>
      <c r="W9" s="7">
        <v>0</v>
      </c>
      <c r="X9" s="9">
        <v>0</v>
      </c>
      <c r="Y9" s="7">
        <v>0</v>
      </c>
      <c r="Z9" s="7">
        <v>0</v>
      </c>
      <c r="AA9" s="7">
        <v>0</v>
      </c>
      <c r="AB9" s="7">
        <v>-5</v>
      </c>
      <c r="AC9" s="6">
        <f t="shared" si="0"/>
        <v>20</v>
      </c>
      <c r="AD9" s="7">
        <f t="shared" si="1"/>
        <v>15</v>
      </c>
      <c r="AE9" s="7">
        <f t="shared" si="2"/>
        <v>0</v>
      </c>
      <c r="AF9" s="7">
        <f t="shared" si="3"/>
        <v>12</v>
      </c>
      <c r="AG9" s="7">
        <v>0</v>
      </c>
      <c r="AH9" s="7">
        <v>-5</v>
      </c>
      <c r="AI9" s="7">
        <f t="shared" si="4"/>
        <v>47</v>
      </c>
      <c r="AJ9" s="7">
        <v>1</v>
      </c>
      <c r="AK9" s="7">
        <v>0</v>
      </c>
      <c r="AL9" s="7">
        <v>5</v>
      </c>
      <c r="AM9" s="7">
        <f t="shared" si="5"/>
        <v>42</v>
      </c>
    </row>
    <row r="10" spans="1:49" ht="15.75" customHeight="1" x14ac:dyDescent="0.2">
      <c r="A10" s="7">
        <v>1</v>
      </c>
      <c r="B10" s="8" t="s">
        <v>38</v>
      </c>
      <c r="C10" s="8" t="s">
        <v>39</v>
      </c>
      <c r="D10" s="7">
        <v>1</v>
      </c>
      <c r="E10" s="8" t="s">
        <v>38</v>
      </c>
      <c r="F10" s="8" t="s">
        <v>56</v>
      </c>
      <c r="G10" s="8" t="s">
        <v>8</v>
      </c>
      <c r="H10" s="8"/>
      <c r="I10" s="8"/>
      <c r="J10" s="8"/>
      <c r="K10" s="7">
        <v>8</v>
      </c>
      <c r="L10" s="7">
        <v>5</v>
      </c>
      <c r="M10" s="7">
        <v>160</v>
      </c>
      <c r="N10" s="7">
        <v>1</v>
      </c>
      <c r="O10" s="7">
        <v>0</v>
      </c>
      <c r="P10" s="7">
        <v>2</v>
      </c>
      <c r="Q10" s="7">
        <v>14</v>
      </c>
      <c r="R10" s="7">
        <v>0</v>
      </c>
      <c r="S10" s="7">
        <v>7</v>
      </c>
      <c r="T10" s="7">
        <v>3</v>
      </c>
      <c r="U10" s="7">
        <v>1</v>
      </c>
      <c r="V10" s="7">
        <v>0</v>
      </c>
      <c r="W10" s="7">
        <v>0</v>
      </c>
      <c r="X10" s="9">
        <v>0</v>
      </c>
      <c r="Y10" s="7">
        <v>8</v>
      </c>
      <c r="Z10" s="7">
        <v>0</v>
      </c>
      <c r="AA10" s="7">
        <v>0</v>
      </c>
      <c r="AB10" s="7">
        <v>0</v>
      </c>
      <c r="AC10" s="6">
        <f t="shared" si="0"/>
        <v>0</v>
      </c>
      <c r="AD10" s="7">
        <f t="shared" si="1"/>
        <v>10</v>
      </c>
      <c r="AE10" s="7">
        <f t="shared" si="2"/>
        <v>0</v>
      </c>
      <c r="AF10" s="7">
        <f t="shared" si="3"/>
        <v>3</v>
      </c>
      <c r="AG10" s="7">
        <v>10</v>
      </c>
      <c r="AH10" s="7">
        <v>8</v>
      </c>
      <c r="AI10" s="7">
        <f t="shared" si="4"/>
        <v>13</v>
      </c>
      <c r="AJ10" s="7">
        <v>1</v>
      </c>
      <c r="AK10" s="7">
        <v>0</v>
      </c>
      <c r="AL10" s="7">
        <v>5</v>
      </c>
      <c r="AM10" s="7">
        <f t="shared" si="5"/>
        <v>31</v>
      </c>
    </row>
    <row r="11" spans="1:49" ht="15.75" customHeight="1" x14ac:dyDescent="0.2">
      <c r="A11" s="7">
        <v>1</v>
      </c>
      <c r="B11" s="8" t="s">
        <v>38</v>
      </c>
      <c r="C11" s="8" t="s">
        <v>39</v>
      </c>
      <c r="D11" s="7">
        <v>1</v>
      </c>
      <c r="E11" s="8" t="s">
        <v>38</v>
      </c>
      <c r="F11" s="8" t="s">
        <v>57</v>
      </c>
      <c r="G11" s="8" t="s">
        <v>8</v>
      </c>
      <c r="H11" s="8"/>
      <c r="I11" s="8"/>
      <c r="J11" s="8"/>
      <c r="K11" s="7">
        <v>1</v>
      </c>
      <c r="L11" s="7">
        <v>3</v>
      </c>
      <c r="M11" s="7">
        <v>33</v>
      </c>
      <c r="N11" s="7">
        <v>0</v>
      </c>
      <c r="O11" s="7">
        <v>0</v>
      </c>
      <c r="P11" s="7">
        <v>4</v>
      </c>
      <c r="Q11" s="7">
        <v>49</v>
      </c>
      <c r="R11" s="7">
        <v>0</v>
      </c>
      <c r="S11" s="7">
        <v>12.25</v>
      </c>
      <c r="T11" s="7">
        <v>6</v>
      </c>
      <c r="U11" s="7">
        <v>1</v>
      </c>
      <c r="V11" s="7">
        <v>0</v>
      </c>
      <c r="W11" s="7">
        <v>0</v>
      </c>
      <c r="X11" s="9">
        <v>0</v>
      </c>
      <c r="Y11" s="7">
        <v>1</v>
      </c>
      <c r="Z11" s="7">
        <v>0</v>
      </c>
      <c r="AA11" s="7">
        <v>0</v>
      </c>
      <c r="AB11" s="7">
        <v>0</v>
      </c>
      <c r="AC11" s="6">
        <f t="shared" si="0"/>
        <v>0</v>
      </c>
      <c r="AD11" s="7">
        <f t="shared" si="1"/>
        <v>-15</v>
      </c>
      <c r="AE11" s="7">
        <f t="shared" si="2"/>
        <v>0</v>
      </c>
      <c r="AF11" s="7">
        <f t="shared" si="3"/>
        <v>6</v>
      </c>
      <c r="AG11" s="7">
        <v>10</v>
      </c>
      <c r="AH11" s="7">
        <v>1</v>
      </c>
      <c r="AI11" s="7">
        <f t="shared" si="4"/>
        <v>-9</v>
      </c>
      <c r="AJ11" s="7">
        <v>1</v>
      </c>
      <c r="AK11" s="7">
        <v>0</v>
      </c>
      <c r="AL11" s="7">
        <v>5</v>
      </c>
      <c r="AM11" s="7">
        <f t="shared" si="5"/>
        <v>2</v>
      </c>
    </row>
    <row r="12" spans="1:49" ht="15.75" customHeight="1" x14ac:dyDescent="0.2">
      <c r="A12" s="7">
        <v>1</v>
      </c>
      <c r="B12" s="8" t="s">
        <v>38</v>
      </c>
      <c r="C12" s="8" t="s">
        <v>39</v>
      </c>
      <c r="D12" s="7">
        <v>1</v>
      </c>
      <c r="E12" s="8" t="s">
        <v>38</v>
      </c>
      <c r="F12" s="8" t="s">
        <v>58</v>
      </c>
      <c r="G12" s="8" t="s">
        <v>8</v>
      </c>
      <c r="H12" s="8"/>
      <c r="I12" s="8"/>
      <c r="J12" s="8"/>
      <c r="K12" s="7">
        <v>2</v>
      </c>
      <c r="L12" s="7">
        <v>2</v>
      </c>
      <c r="M12" s="7">
        <v>100</v>
      </c>
      <c r="N12" s="7">
        <v>0</v>
      </c>
      <c r="O12" s="7">
        <v>0</v>
      </c>
      <c r="P12" s="7">
        <v>2</v>
      </c>
      <c r="Q12" s="7">
        <v>23</v>
      </c>
      <c r="R12" s="7">
        <v>1</v>
      </c>
      <c r="S12" s="7">
        <v>11.5</v>
      </c>
      <c r="T12" s="7">
        <v>4</v>
      </c>
      <c r="U12" s="7">
        <v>0</v>
      </c>
      <c r="V12" s="7">
        <v>0</v>
      </c>
      <c r="W12" s="7">
        <v>0</v>
      </c>
      <c r="X12" s="9">
        <v>0</v>
      </c>
      <c r="Y12" s="7">
        <v>2</v>
      </c>
      <c r="Z12" s="7">
        <v>0</v>
      </c>
      <c r="AA12" s="7">
        <v>0</v>
      </c>
      <c r="AB12" s="7">
        <v>0</v>
      </c>
      <c r="AC12" s="6">
        <f t="shared" si="0"/>
        <v>20</v>
      </c>
      <c r="AD12" s="7">
        <f t="shared" si="1"/>
        <v>-10</v>
      </c>
      <c r="AE12" s="7">
        <f t="shared" si="2"/>
        <v>0</v>
      </c>
      <c r="AF12" s="7">
        <f t="shared" si="3"/>
        <v>4</v>
      </c>
      <c r="AG12" s="7">
        <v>0</v>
      </c>
      <c r="AH12" s="7">
        <v>2</v>
      </c>
      <c r="AI12" s="7">
        <f t="shared" si="4"/>
        <v>14</v>
      </c>
      <c r="AJ12" s="7">
        <v>1</v>
      </c>
      <c r="AK12" s="7">
        <v>0</v>
      </c>
      <c r="AL12" s="7">
        <v>5</v>
      </c>
      <c r="AM12" s="7">
        <f t="shared" si="5"/>
        <v>16</v>
      </c>
    </row>
    <row r="13" spans="1:49" ht="15.75" customHeight="1" x14ac:dyDescent="0.2">
      <c r="A13" s="7">
        <v>1</v>
      </c>
      <c r="B13" s="8" t="s">
        <v>38</v>
      </c>
      <c r="C13" s="8" t="s">
        <v>39</v>
      </c>
      <c r="D13" s="7">
        <v>1</v>
      </c>
      <c r="E13" s="8" t="s">
        <v>39</v>
      </c>
      <c r="F13" s="8" t="s">
        <v>59</v>
      </c>
      <c r="G13" s="8" t="s">
        <v>8</v>
      </c>
      <c r="H13" s="8"/>
      <c r="I13" s="8"/>
      <c r="J13" s="8"/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4</v>
      </c>
      <c r="Q13" s="7">
        <v>44</v>
      </c>
      <c r="R13" s="7">
        <v>1</v>
      </c>
      <c r="S13" s="7">
        <v>11</v>
      </c>
      <c r="T13" s="7">
        <v>5</v>
      </c>
      <c r="U13" s="7">
        <v>0</v>
      </c>
      <c r="V13" s="7">
        <v>0</v>
      </c>
      <c r="W13" s="7">
        <v>0</v>
      </c>
      <c r="X13" s="9">
        <v>0</v>
      </c>
      <c r="Y13" s="7">
        <v>0</v>
      </c>
      <c r="Z13" s="7">
        <v>0</v>
      </c>
      <c r="AA13" s="7">
        <v>0</v>
      </c>
      <c r="AB13" s="7">
        <v>0</v>
      </c>
      <c r="AC13" s="6">
        <f t="shared" si="0"/>
        <v>20</v>
      </c>
      <c r="AD13" s="7">
        <f t="shared" si="1"/>
        <v>-10</v>
      </c>
      <c r="AE13" s="7">
        <f t="shared" si="2"/>
        <v>0</v>
      </c>
      <c r="AF13" s="7">
        <f t="shared" si="3"/>
        <v>5</v>
      </c>
      <c r="AG13" s="7">
        <v>0</v>
      </c>
      <c r="AH13" s="7">
        <v>0</v>
      </c>
      <c r="AI13" s="7">
        <f t="shared" si="4"/>
        <v>15</v>
      </c>
      <c r="AJ13" s="7">
        <v>0</v>
      </c>
      <c r="AK13" s="7">
        <v>0</v>
      </c>
      <c r="AL13" s="7">
        <v>5</v>
      </c>
      <c r="AM13" s="7">
        <f t="shared" si="5"/>
        <v>15</v>
      </c>
    </row>
    <row r="14" spans="1:49" ht="15.75" customHeight="1" x14ac:dyDescent="0.2">
      <c r="A14" s="7">
        <v>1</v>
      </c>
      <c r="B14" s="8" t="s">
        <v>38</v>
      </c>
      <c r="C14" s="8" t="s">
        <v>39</v>
      </c>
      <c r="D14" s="7">
        <v>1</v>
      </c>
      <c r="E14" s="8" t="s">
        <v>39</v>
      </c>
      <c r="F14" s="8" t="s">
        <v>60</v>
      </c>
      <c r="G14" s="8" t="s">
        <v>8</v>
      </c>
      <c r="H14" s="8"/>
      <c r="I14" s="8"/>
      <c r="J14" s="8"/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3.5</v>
      </c>
      <c r="Q14" s="7">
        <v>39</v>
      </c>
      <c r="R14" s="7">
        <v>1</v>
      </c>
      <c r="S14" s="7">
        <v>10.17</v>
      </c>
      <c r="T14" s="7">
        <v>8</v>
      </c>
      <c r="U14" s="7">
        <v>1</v>
      </c>
      <c r="V14" s="7">
        <v>0</v>
      </c>
      <c r="W14" s="7">
        <v>0</v>
      </c>
      <c r="X14" s="9">
        <v>0</v>
      </c>
      <c r="Y14" s="7">
        <v>0</v>
      </c>
      <c r="Z14" s="7">
        <v>0</v>
      </c>
      <c r="AA14" s="7">
        <v>0</v>
      </c>
      <c r="AB14" s="7">
        <v>0</v>
      </c>
      <c r="AC14" s="6">
        <f t="shared" si="0"/>
        <v>20</v>
      </c>
      <c r="AD14" s="7">
        <f t="shared" si="1"/>
        <v>-10</v>
      </c>
      <c r="AE14" s="7">
        <f t="shared" si="2"/>
        <v>0</v>
      </c>
      <c r="AF14" s="7">
        <f t="shared" si="3"/>
        <v>8</v>
      </c>
      <c r="AG14" s="7">
        <v>10</v>
      </c>
      <c r="AH14" s="7">
        <v>0</v>
      </c>
      <c r="AI14" s="7">
        <f t="shared" si="4"/>
        <v>18</v>
      </c>
      <c r="AJ14" s="7">
        <v>0</v>
      </c>
      <c r="AK14" s="7">
        <v>0</v>
      </c>
      <c r="AL14" s="7">
        <v>5</v>
      </c>
      <c r="AM14" s="7">
        <f t="shared" si="5"/>
        <v>28</v>
      </c>
    </row>
    <row r="15" spans="1:49" ht="15.75" customHeight="1" x14ac:dyDescent="0.2">
      <c r="A15" s="7">
        <v>1</v>
      </c>
      <c r="B15" s="8" t="s">
        <v>38</v>
      </c>
      <c r="C15" s="8" t="s">
        <v>39</v>
      </c>
      <c r="D15" s="7">
        <v>1</v>
      </c>
      <c r="E15" s="8" t="s">
        <v>39</v>
      </c>
      <c r="F15" s="8" t="s">
        <v>61</v>
      </c>
      <c r="G15" s="8" t="s">
        <v>8</v>
      </c>
      <c r="H15" s="8"/>
      <c r="I15" s="8"/>
      <c r="J15" s="8"/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4</v>
      </c>
      <c r="Q15" s="7">
        <v>37</v>
      </c>
      <c r="R15" s="7">
        <v>1</v>
      </c>
      <c r="S15" s="7">
        <v>9.25</v>
      </c>
      <c r="T15" s="7">
        <v>10</v>
      </c>
      <c r="U15" s="7">
        <v>1</v>
      </c>
      <c r="V15" s="7">
        <v>0</v>
      </c>
      <c r="W15" s="7">
        <v>0</v>
      </c>
      <c r="X15" s="9">
        <v>0</v>
      </c>
      <c r="Y15" s="7">
        <v>0</v>
      </c>
      <c r="Z15" s="7">
        <v>0</v>
      </c>
      <c r="AA15" s="7">
        <v>0</v>
      </c>
      <c r="AB15" s="7">
        <v>0</v>
      </c>
      <c r="AC15" s="6">
        <f t="shared" si="0"/>
        <v>20</v>
      </c>
      <c r="AD15" s="7">
        <f t="shared" si="1"/>
        <v>5</v>
      </c>
      <c r="AE15" s="7">
        <f t="shared" si="2"/>
        <v>0</v>
      </c>
      <c r="AF15" s="7">
        <f t="shared" si="3"/>
        <v>10</v>
      </c>
      <c r="AG15" s="7">
        <v>10</v>
      </c>
      <c r="AH15" s="7">
        <v>0</v>
      </c>
      <c r="AI15" s="7">
        <f t="shared" si="4"/>
        <v>35</v>
      </c>
      <c r="AJ15" s="7">
        <v>0</v>
      </c>
      <c r="AK15" s="7">
        <v>0</v>
      </c>
      <c r="AL15" s="7">
        <v>5</v>
      </c>
      <c r="AM15" s="7">
        <f t="shared" si="5"/>
        <v>45</v>
      </c>
    </row>
    <row r="16" spans="1:49" ht="15.75" customHeight="1" x14ac:dyDescent="0.2">
      <c r="A16" s="7">
        <v>1</v>
      </c>
      <c r="B16" s="8" t="s">
        <v>38</v>
      </c>
      <c r="C16" s="8" t="s">
        <v>39</v>
      </c>
      <c r="D16" s="7">
        <v>1</v>
      </c>
      <c r="E16" s="8" t="s">
        <v>39</v>
      </c>
      <c r="F16" s="8" t="s">
        <v>62</v>
      </c>
      <c r="G16" s="8" t="s">
        <v>41</v>
      </c>
      <c r="H16" s="8" t="s">
        <v>50</v>
      </c>
      <c r="I16" s="8"/>
      <c r="J16" s="8"/>
      <c r="K16" s="7">
        <v>22</v>
      </c>
      <c r="L16" s="7">
        <v>20</v>
      </c>
      <c r="M16" s="7">
        <v>110</v>
      </c>
      <c r="N16" s="7">
        <v>2</v>
      </c>
      <c r="O16" s="7">
        <v>0</v>
      </c>
      <c r="P16" s="7">
        <v>4</v>
      </c>
      <c r="Q16" s="7">
        <v>24</v>
      </c>
      <c r="R16" s="7">
        <v>3</v>
      </c>
      <c r="S16" s="7">
        <v>6</v>
      </c>
      <c r="T16" s="7">
        <v>12</v>
      </c>
      <c r="U16" s="7">
        <v>0</v>
      </c>
      <c r="V16" s="7">
        <v>0</v>
      </c>
      <c r="W16" s="7">
        <v>0</v>
      </c>
      <c r="X16" s="9">
        <v>0</v>
      </c>
      <c r="Y16" s="7">
        <v>22</v>
      </c>
      <c r="Z16" s="7">
        <v>5</v>
      </c>
      <c r="AA16" s="7">
        <v>0</v>
      </c>
      <c r="AB16" s="7">
        <v>0</v>
      </c>
      <c r="AC16" s="6">
        <f t="shared" si="0"/>
        <v>60</v>
      </c>
      <c r="AD16" s="7">
        <f t="shared" si="1"/>
        <v>10</v>
      </c>
      <c r="AE16" s="7">
        <f t="shared" si="2"/>
        <v>20</v>
      </c>
      <c r="AF16" s="7">
        <f t="shared" si="3"/>
        <v>12</v>
      </c>
      <c r="AG16" s="7">
        <v>0</v>
      </c>
      <c r="AH16" s="7">
        <v>27</v>
      </c>
      <c r="AI16" s="7">
        <f t="shared" si="4"/>
        <v>102</v>
      </c>
      <c r="AJ16" s="7">
        <v>0</v>
      </c>
      <c r="AK16" s="7">
        <v>0</v>
      </c>
      <c r="AL16" s="7">
        <v>5</v>
      </c>
      <c r="AM16" s="7">
        <f t="shared" si="5"/>
        <v>129</v>
      </c>
    </row>
    <row r="17" spans="1:39" ht="15.75" customHeight="1" x14ac:dyDescent="0.2">
      <c r="A17" s="7">
        <v>1</v>
      </c>
      <c r="B17" s="8" t="s">
        <v>38</v>
      </c>
      <c r="C17" s="8" t="s">
        <v>39</v>
      </c>
      <c r="D17" s="7">
        <v>1</v>
      </c>
      <c r="E17" s="8" t="s">
        <v>39</v>
      </c>
      <c r="F17" s="8" t="s">
        <v>45</v>
      </c>
      <c r="G17" s="8" t="s">
        <v>8</v>
      </c>
      <c r="H17" s="8"/>
      <c r="I17" s="8"/>
      <c r="J17" s="8"/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4</v>
      </c>
      <c r="Q17" s="7">
        <v>23</v>
      </c>
      <c r="R17" s="7">
        <v>3</v>
      </c>
      <c r="S17" s="7">
        <v>5.75</v>
      </c>
      <c r="T17" s="7">
        <v>11</v>
      </c>
      <c r="U17" s="7">
        <v>0</v>
      </c>
      <c r="V17" s="7">
        <v>0</v>
      </c>
      <c r="W17" s="7">
        <v>0</v>
      </c>
      <c r="X17" s="9">
        <v>0</v>
      </c>
      <c r="Y17" s="7">
        <v>0</v>
      </c>
      <c r="Z17" s="7">
        <v>0</v>
      </c>
      <c r="AA17" s="7">
        <v>0</v>
      </c>
      <c r="AB17" s="7">
        <v>0</v>
      </c>
      <c r="AC17" s="6">
        <f t="shared" si="0"/>
        <v>60</v>
      </c>
      <c r="AD17" s="7">
        <f t="shared" si="1"/>
        <v>10</v>
      </c>
      <c r="AE17" s="7">
        <f t="shared" si="2"/>
        <v>20</v>
      </c>
      <c r="AF17" s="7">
        <f t="shared" si="3"/>
        <v>11</v>
      </c>
      <c r="AG17" s="7">
        <v>0</v>
      </c>
      <c r="AH17" s="7">
        <v>0</v>
      </c>
      <c r="AI17" s="7">
        <f t="shared" si="4"/>
        <v>101</v>
      </c>
      <c r="AJ17" s="7">
        <v>0</v>
      </c>
      <c r="AK17" s="7">
        <v>0</v>
      </c>
      <c r="AL17" s="7">
        <v>5</v>
      </c>
      <c r="AM17" s="7">
        <f t="shared" si="5"/>
        <v>101</v>
      </c>
    </row>
    <row r="18" spans="1:39" ht="15.75" customHeight="1" x14ac:dyDescent="0.2">
      <c r="A18" s="7">
        <v>1</v>
      </c>
      <c r="B18" s="8" t="s">
        <v>38</v>
      </c>
      <c r="C18" s="8" t="s">
        <v>39</v>
      </c>
      <c r="D18" s="7">
        <v>2</v>
      </c>
      <c r="E18" s="8" t="s">
        <v>39</v>
      </c>
      <c r="F18" s="8" t="s">
        <v>63</v>
      </c>
      <c r="G18" s="8" t="s">
        <v>43</v>
      </c>
      <c r="H18" s="8" t="s">
        <v>47</v>
      </c>
      <c r="I18" s="8"/>
      <c r="J18" s="8" t="s">
        <v>42</v>
      </c>
      <c r="K18" s="7">
        <v>15</v>
      </c>
      <c r="L18" s="7">
        <v>18</v>
      </c>
      <c r="M18" s="7">
        <v>83.33</v>
      </c>
      <c r="N18" s="7">
        <v>1</v>
      </c>
      <c r="O18" s="7">
        <v>1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9">
        <v>0</v>
      </c>
      <c r="Y18" s="7">
        <v>15</v>
      </c>
      <c r="Z18" s="7">
        <v>-10</v>
      </c>
      <c r="AA18" s="7">
        <v>0</v>
      </c>
      <c r="AB18" s="7">
        <v>2</v>
      </c>
      <c r="AC18" s="6">
        <f t="shared" si="0"/>
        <v>0</v>
      </c>
      <c r="AD18" s="7">
        <f t="shared" si="1"/>
        <v>0</v>
      </c>
      <c r="AE18" s="7">
        <f t="shared" si="2"/>
        <v>0</v>
      </c>
      <c r="AF18" s="7">
        <f t="shared" si="3"/>
        <v>0</v>
      </c>
      <c r="AG18" s="7">
        <v>10</v>
      </c>
      <c r="AH18" s="7">
        <v>7</v>
      </c>
      <c r="AI18" s="7">
        <f t="shared" si="4"/>
        <v>0</v>
      </c>
      <c r="AJ18" s="7">
        <v>0</v>
      </c>
      <c r="AK18" s="7">
        <v>0</v>
      </c>
      <c r="AL18" s="7">
        <v>5</v>
      </c>
      <c r="AM18" s="7">
        <f t="shared" si="5"/>
        <v>17</v>
      </c>
    </row>
    <row r="19" spans="1:39" ht="15.75" customHeight="1" x14ac:dyDescent="0.2">
      <c r="A19" s="7">
        <v>1</v>
      </c>
      <c r="B19" s="8" t="s">
        <v>38</v>
      </c>
      <c r="C19" s="8" t="s">
        <v>39</v>
      </c>
      <c r="D19" s="7">
        <v>2</v>
      </c>
      <c r="E19" s="8" t="s">
        <v>39</v>
      </c>
      <c r="F19" s="8" t="s">
        <v>64</v>
      </c>
      <c r="G19" s="8" t="s">
        <v>43</v>
      </c>
      <c r="H19" s="8" t="s">
        <v>44</v>
      </c>
      <c r="I19" s="8" t="s">
        <v>55</v>
      </c>
      <c r="J19" s="8"/>
      <c r="K19" s="7">
        <v>0</v>
      </c>
      <c r="L19" s="7">
        <v>2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9">
        <v>0</v>
      </c>
      <c r="Y19" s="7">
        <v>0</v>
      </c>
      <c r="Z19" s="7">
        <v>0</v>
      </c>
      <c r="AA19" s="7">
        <v>0</v>
      </c>
      <c r="AB19" s="7">
        <v>-5</v>
      </c>
      <c r="AC19" s="6">
        <f t="shared" si="0"/>
        <v>0</v>
      </c>
      <c r="AD19" s="7">
        <f t="shared" si="1"/>
        <v>0</v>
      </c>
      <c r="AE19" s="7">
        <f t="shared" si="2"/>
        <v>0</v>
      </c>
      <c r="AF19" s="7">
        <f t="shared" si="3"/>
        <v>0</v>
      </c>
      <c r="AG19" s="7">
        <v>10</v>
      </c>
      <c r="AH19" s="7">
        <v>-5</v>
      </c>
      <c r="AI19" s="7">
        <f t="shared" si="4"/>
        <v>0</v>
      </c>
      <c r="AJ19" s="7">
        <v>0</v>
      </c>
      <c r="AK19" s="7">
        <v>0</v>
      </c>
      <c r="AL19" s="7">
        <v>5</v>
      </c>
      <c r="AM19" s="7">
        <f t="shared" si="5"/>
        <v>5</v>
      </c>
    </row>
    <row r="20" spans="1:39" ht="15.75" customHeight="1" x14ac:dyDescent="0.2">
      <c r="A20" s="7">
        <v>1</v>
      </c>
      <c r="B20" s="8" t="s">
        <v>38</v>
      </c>
      <c r="C20" s="8" t="s">
        <v>39</v>
      </c>
      <c r="D20" s="7">
        <v>2</v>
      </c>
      <c r="E20" s="8" t="s">
        <v>39</v>
      </c>
      <c r="F20" s="8" t="s">
        <v>65</v>
      </c>
      <c r="G20" s="8" t="s">
        <v>52</v>
      </c>
      <c r="H20" s="8" t="s">
        <v>47</v>
      </c>
      <c r="I20" s="8"/>
      <c r="J20" s="8" t="s">
        <v>57</v>
      </c>
      <c r="K20" s="7">
        <v>40</v>
      </c>
      <c r="L20" s="7">
        <v>29</v>
      </c>
      <c r="M20" s="7">
        <v>137.93</v>
      </c>
      <c r="N20" s="7">
        <v>4</v>
      </c>
      <c r="O20" s="7">
        <v>1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1</v>
      </c>
      <c r="W20" s="7">
        <v>0</v>
      </c>
      <c r="X20" s="9">
        <v>0</v>
      </c>
      <c r="Y20" s="7">
        <v>40</v>
      </c>
      <c r="Z20" s="7">
        <v>5</v>
      </c>
      <c r="AA20" s="7">
        <v>10</v>
      </c>
      <c r="AB20" s="7">
        <v>2</v>
      </c>
      <c r="AC20" s="6">
        <f t="shared" si="0"/>
        <v>0</v>
      </c>
      <c r="AD20" s="7">
        <f t="shared" si="1"/>
        <v>0</v>
      </c>
      <c r="AE20" s="7">
        <f t="shared" si="2"/>
        <v>0</v>
      </c>
      <c r="AF20" s="7">
        <f t="shared" si="3"/>
        <v>0</v>
      </c>
      <c r="AG20" s="7">
        <v>15</v>
      </c>
      <c r="AH20" s="7">
        <v>57</v>
      </c>
      <c r="AI20" s="7">
        <f t="shared" si="4"/>
        <v>0</v>
      </c>
      <c r="AJ20" s="7">
        <v>0</v>
      </c>
      <c r="AK20" s="7">
        <v>0</v>
      </c>
      <c r="AL20" s="7">
        <v>5</v>
      </c>
      <c r="AM20" s="7">
        <f t="shared" si="5"/>
        <v>72</v>
      </c>
    </row>
    <row r="21" spans="1:39" ht="15.75" customHeight="1" x14ac:dyDescent="0.2">
      <c r="A21" s="7">
        <v>1</v>
      </c>
      <c r="B21" s="8" t="s">
        <v>38</v>
      </c>
      <c r="C21" s="8" t="s">
        <v>39</v>
      </c>
      <c r="D21" s="7">
        <v>2</v>
      </c>
      <c r="E21" s="8" t="s">
        <v>39</v>
      </c>
      <c r="F21" s="8" t="s">
        <v>66</v>
      </c>
      <c r="G21" s="8" t="s">
        <v>43</v>
      </c>
      <c r="H21" s="8" t="s">
        <v>47</v>
      </c>
      <c r="I21" s="8"/>
      <c r="J21" s="8" t="s">
        <v>56</v>
      </c>
      <c r="K21" s="7">
        <v>43</v>
      </c>
      <c r="L21" s="7">
        <v>29</v>
      </c>
      <c r="M21" s="7">
        <v>148.27000000000001</v>
      </c>
      <c r="N21" s="7">
        <v>6</v>
      </c>
      <c r="O21" s="7">
        <v>1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9">
        <v>0</v>
      </c>
      <c r="Y21" s="7">
        <v>43</v>
      </c>
      <c r="Z21" s="7">
        <v>5</v>
      </c>
      <c r="AA21" s="7">
        <v>10</v>
      </c>
      <c r="AB21" s="7">
        <v>2</v>
      </c>
      <c r="AC21" s="6">
        <f t="shared" si="0"/>
        <v>0</v>
      </c>
      <c r="AD21" s="7">
        <f t="shared" si="1"/>
        <v>0</v>
      </c>
      <c r="AE21" s="7">
        <f t="shared" si="2"/>
        <v>0</v>
      </c>
      <c r="AF21" s="7">
        <f t="shared" si="3"/>
        <v>0</v>
      </c>
      <c r="AG21" s="7">
        <v>10</v>
      </c>
      <c r="AH21" s="7">
        <v>60</v>
      </c>
      <c r="AI21" s="7">
        <f t="shared" si="4"/>
        <v>0</v>
      </c>
      <c r="AJ21" s="7">
        <v>0</v>
      </c>
      <c r="AK21" s="7">
        <v>0</v>
      </c>
      <c r="AL21" s="7">
        <v>5</v>
      </c>
      <c r="AM21" s="7">
        <f t="shared" si="5"/>
        <v>70</v>
      </c>
    </row>
    <row r="22" spans="1:39" ht="15.75" customHeight="1" x14ac:dyDescent="0.2">
      <c r="A22" s="7">
        <v>1</v>
      </c>
      <c r="B22" s="8" t="s">
        <v>38</v>
      </c>
      <c r="C22" s="8" t="s">
        <v>39</v>
      </c>
      <c r="D22" s="7">
        <v>2</v>
      </c>
      <c r="E22" s="8" t="s">
        <v>39</v>
      </c>
      <c r="F22" s="8" t="s">
        <v>48</v>
      </c>
      <c r="G22" s="8" t="s">
        <v>41</v>
      </c>
      <c r="H22" s="8" t="s">
        <v>50</v>
      </c>
      <c r="I22" s="8"/>
      <c r="J22" s="8"/>
      <c r="K22" s="7">
        <v>41</v>
      </c>
      <c r="L22" s="7">
        <v>22</v>
      </c>
      <c r="M22" s="7">
        <v>186.36</v>
      </c>
      <c r="N22" s="7">
        <v>5</v>
      </c>
      <c r="O22" s="7">
        <v>2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9">
        <v>0</v>
      </c>
      <c r="Y22" s="7">
        <v>41</v>
      </c>
      <c r="Z22" s="7">
        <v>10</v>
      </c>
      <c r="AA22" s="7">
        <v>10</v>
      </c>
      <c r="AB22" s="7">
        <v>4</v>
      </c>
      <c r="AC22" s="6">
        <f t="shared" si="0"/>
        <v>0</v>
      </c>
      <c r="AD22" s="7">
        <f t="shared" si="1"/>
        <v>0</v>
      </c>
      <c r="AE22" s="7">
        <f t="shared" si="2"/>
        <v>0</v>
      </c>
      <c r="AF22" s="7">
        <f t="shared" si="3"/>
        <v>0</v>
      </c>
      <c r="AG22" s="7">
        <v>10</v>
      </c>
      <c r="AH22" s="7">
        <v>65</v>
      </c>
      <c r="AI22" s="7">
        <f t="shared" si="4"/>
        <v>0</v>
      </c>
      <c r="AJ22" s="7">
        <v>0</v>
      </c>
      <c r="AK22" s="7">
        <v>0</v>
      </c>
      <c r="AL22" s="7">
        <v>5</v>
      </c>
      <c r="AM22" s="7">
        <f t="shared" si="5"/>
        <v>75</v>
      </c>
    </row>
    <row r="23" spans="1:39" ht="15.75" customHeight="1" x14ac:dyDescent="0.2">
      <c r="A23" s="7">
        <v>1</v>
      </c>
      <c r="B23" s="8" t="s">
        <v>38</v>
      </c>
      <c r="C23" s="8" t="s">
        <v>39</v>
      </c>
      <c r="D23" s="8"/>
      <c r="E23" s="8" t="s">
        <v>39</v>
      </c>
      <c r="F23" s="8" t="s">
        <v>67</v>
      </c>
      <c r="G23" s="8" t="s">
        <v>41</v>
      </c>
      <c r="H23" s="8"/>
      <c r="I23" s="8"/>
      <c r="J23" s="8"/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9">
        <v>0</v>
      </c>
      <c r="Y23" s="7">
        <v>0</v>
      </c>
      <c r="Z23" s="7">
        <v>0</v>
      </c>
      <c r="AA23" s="7">
        <v>0</v>
      </c>
      <c r="AB23" s="7">
        <v>0</v>
      </c>
      <c r="AC23" s="6">
        <f t="shared" si="0"/>
        <v>0</v>
      </c>
      <c r="AD23" s="7">
        <f t="shared" si="1"/>
        <v>0</v>
      </c>
      <c r="AE23" s="7">
        <f t="shared" si="2"/>
        <v>0</v>
      </c>
      <c r="AF23" s="7">
        <f t="shared" si="3"/>
        <v>0</v>
      </c>
      <c r="AG23" s="7">
        <v>0</v>
      </c>
      <c r="AH23" s="7">
        <v>0</v>
      </c>
      <c r="AI23" s="7">
        <f t="shared" si="4"/>
        <v>0</v>
      </c>
      <c r="AJ23" s="7">
        <v>0</v>
      </c>
      <c r="AK23" s="7">
        <v>0</v>
      </c>
      <c r="AL23" s="7">
        <v>5</v>
      </c>
      <c r="AM23" s="7">
        <f t="shared" si="5"/>
        <v>0</v>
      </c>
    </row>
    <row r="24" spans="1:39" ht="15.75" customHeight="1" x14ac:dyDescent="0.2">
      <c r="A24" s="7">
        <v>2</v>
      </c>
      <c r="B24" s="8" t="s">
        <v>68</v>
      </c>
      <c r="C24" s="8" t="s">
        <v>69</v>
      </c>
      <c r="D24" s="7">
        <v>1</v>
      </c>
      <c r="E24" s="8" t="s">
        <v>68</v>
      </c>
      <c r="F24" s="8" t="s">
        <v>70</v>
      </c>
      <c r="G24" s="8" t="s">
        <v>52</v>
      </c>
      <c r="H24" s="8" t="s">
        <v>47</v>
      </c>
      <c r="I24" s="8"/>
      <c r="J24" s="8" t="s">
        <v>71</v>
      </c>
      <c r="K24" s="7">
        <v>51</v>
      </c>
      <c r="L24" s="7">
        <v>16</v>
      </c>
      <c r="M24" s="7">
        <v>318.75</v>
      </c>
      <c r="N24" s="7">
        <v>6</v>
      </c>
      <c r="O24" s="7">
        <v>4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9">
        <v>0</v>
      </c>
      <c r="Y24" s="7">
        <v>51</v>
      </c>
      <c r="Z24" s="7">
        <v>15</v>
      </c>
      <c r="AA24" s="7">
        <v>20</v>
      </c>
      <c r="AB24" s="7">
        <v>8</v>
      </c>
      <c r="AC24" s="6">
        <f t="shared" si="0"/>
        <v>0</v>
      </c>
      <c r="AD24" s="7">
        <f t="shared" si="1"/>
        <v>0</v>
      </c>
      <c r="AE24" s="7">
        <f t="shared" si="2"/>
        <v>0</v>
      </c>
      <c r="AF24" s="7">
        <f t="shared" si="3"/>
        <v>0</v>
      </c>
      <c r="AG24" s="7">
        <v>10</v>
      </c>
      <c r="AH24" s="7">
        <v>94</v>
      </c>
      <c r="AI24" s="7">
        <f t="shared" si="4"/>
        <v>0</v>
      </c>
      <c r="AJ24" s="7">
        <v>1</v>
      </c>
      <c r="AK24" s="7">
        <v>1</v>
      </c>
      <c r="AL24" s="7">
        <v>30</v>
      </c>
      <c r="AM24" s="7">
        <f t="shared" si="5"/>
        <v>104</v>
      </c>
    </row>
    <row r="25" spans="1:39" ht="12.75" x14ac:dyDescent="0.2">
      <c r="A25" s="7">
        <v>2</v>
      </c>
      <c r="B25" s="8" t="s">
        <v>68</v>
      </c>
      <c r="C25" s="8" t="s">
        <v>69</v>
      </c>
      <c r="D25" s="7">
        <v>1</v>
      </c>
      <c r="E25" s="8" t="s">
        <v>68</v>
      </c>
      <c r="F25" s="8" t="s">
        <v>72</v>
      </c>
      <c r="G25" s="8" t="s">
        <v>43</v>
      </c>
      <c r="H25" s="8" t="s">
        <v>47</v>
      </c>
      <c r="I25" s="8"/>
      <c r="J25" s="8" t="s">
        <v>71</v>
      </c>
      <c r="K25" s="7">
        <v>7</v>
      </c>
      <c r="L25" s="7">
        <v>5</v>
      </c>
      <c r="M25" s="7">
        <v>140</v>
      </c>
      <c r="N25" s="7">
        <v>0</v>
      </c>
      <c r="O25" s="7">
        <v>1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9">
        <v>0</v>
      </c>
      <c r="Y25" s="7">
        <v>7</v>
      </c>
      <c r="Z25" s="7">
        <v>0</v>
      </c>
      <c r="AA25" s="7">
        <v>0</v>
      </c>
      <c r="AB25" s="7">
        <v>2</v>
      </c>
      <c r="AC25" s="6">
        <f t="shared" si="0"/>
        <v>0</v>
      </c>
      <c r="AD25" s="7">
        <f t="shared" si="1"/>
        <v>0</v>
      </c>
      <c r="AE25" s="7">
        <f t="shared" si="2"/>
        <v>0</v>
      </c>
      <c r="AF25" s="7">
        <f t="shared" si="3"/>
        <v>0</v>
      </c>
      <c r="AG25" s="7">
        <v>0</v>
      </c>
      <c r="AH25" s="7">
        <v>9</v>
      </c>
      <c r="AI25" s="7">
        <f t="shared" si="4"/>
        <v>0</v>
      </c>
      <c r="AJ25" s="7">
        <v>1</v>
      </c>
      <c r="AK25" s="7">
        <v>0</v>
      </c>
      <c r="AL25" s="7">
        <v>5</v>
      </c>
      <c r="AM25" s="7">
        <f t="shared" si="5"/>
        <v>9</v>
      </c>
    </row>
    <row r="26" spans="1:39" ht="12.75" x14ac:dyDescent="0.2">
      <c r="A26" s="7">
        <v>2</v>
      </c>
      <c r="B26" s="8" t="s">
        <v>68</v>
      </c>
      <c r="C26" s="8" t="s">
        <v>69</v>
      </c>
      <c r="D26" s="7">
        <v>1</v>
      </c>
      <c r="E26" s="8" t="s">
        <v>68</v>
      </c>
      <c r="F26" s="8" t="s">
        <v>73</v>
      </c>
      <c r="G26" s="8" t="s">
        <v>41</v>
      </c>
      <c r="H26" s="8" t="s">
        <v>47</v>
      </c>
      <c r="I26" s="8"/>
      <c r="J26" s="8" t="s">
        <v>74</v>
      </c>
      <c r="K26" s="7">
        <v>12</v>
      </c>
      <c r="L26" s="7">
        <v>22</v>
      </c>
      <c r="M26" s="7">
        <v>54.54</v>
      </c>
      <c r="N26" s="7">
        <v>2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9">
        <v>0</v>
      </c>
      <c r="Y26" s="7">
        <v>12</v>
      </c>
      <c r="Z26" s="7">
        <v>-15</v>
      </c>
      <c r="AA26" s="7">
        <v>0</v>
      </c>
      <c r="AB26" s="7">
        <v>0</v>
      </c>
      <c r="AC26" s="6">
        <f t="shared" si="0"/>
        <v>0</v>
      </c>
      <c r="AD26" s="7">
        <f t="shared" si="1"/>
        <v>0</v>
      </c>
      <c r="AE26" s="7">
        <f t="shared" si="2"/>
        <v>0</v>
      </c>
      <c r="AF26" s="7">
        <f t="shared" si="3"/>
        <v>0</v>
      </c>
      <c r="AG26" s="7">
        <v>0</v>
      </c>
      <c r="AH26" s="7">
        <v>-3</v>
      </c>
      <c r="AI26" s="7">
        <f t="shared" si="4"/>
        <v>0</v>
      </c>
      <c r="AJ26" s="7">
        <v>1</v>
      </c>
      <c r="AK26" s="7">
        <v>0</v>
      </c>
      <c r="AL26" s="7">
        <v>5</v>
      </c>
      <c r="AM26" s="7">
        <f t="shared" si="5"/>
        <v>-3</v>
      </c>
    </row>
    <row r="27" spans="1:39" ht="12.75" x14ac:dyDescent="0.2">
      <c r="A27" s="7">
        <v>2</v>
      </c>
      <c r="B27" s="8" t="s">
        <v>68</v>
      </c>
      <c r="C27" s="8" t="s">
        <v>69</v>
      </c>
      <c r="D27" s="7">
        <v>1</v>
      </c>
      <c r="E27" s="8" t="s">
        <v>68</v>
      </c>
      <c r="F27" s="8" t="s">
        <v>75</v>
      </c>
      <c r="G27" s="8" t="s">
        <v>43</v>
      </c>
      <c r="H27" s="8" t="s">
        <v>47</v>
      </c>
      <c r="I27" s="8"/>
      <c r="J27" s="8" t="s">
        <v>76</v>
      </c>
      <c r="K27" s="7">
        <v>50</v>
      </c>
      <c r="L27" s="7">
        <v>33</v>
      </c>
      <c r="M27" s="7">
        <v>151.51</v>
      </c>
      <c r="N27" s="7">
        <v>5</v>
      </c>
      <c r="O27" s="7">
        <v>2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9">
        <v>0</v>
      </c>
      <c r="Y27" s="7">
        <v>50</v>
      </c>
      <c r="Z27" s="7">
        <v>10</v>
      </c>
      <c r="AA27" s="7">
        <v>20</v>
      </c>
      <c r="AB27" s="7">
        <v>4</v>
      </c>
      <c r="AC27" s="6">
        <f t="shared" si="0"/>
        <v>0</v>
      </c>
      <c r="AD27" s="7">
        <f t="shared" si="1"/>
        <v>0</v>
      </c>
      <c r="AE27" s="7">
        <f t="shared" si="2"/>
        <v>0</v>
      </c>
      <c r="AF27" s="7">
        <f t="shared" si="3"/>
        <v>0</v>
      </c>
      <c r="AG27" s="7">
        <v>0</v>
      </c>
      <c r="AH27" s="7">
        <v>84</v>
      </c>
      <c r="AI27" s="7">
        <f t="shared" si="4"/>
        <v>0</v>
      </c>
      <c r="AJ27" s="7">
        <v>1</v>
      </c>
      <c r="AK27" s="7">
        <v>0</v>
      </c>
      <c r="AL27" s="7">
        <v>5</v>
      </c>
      <c r="AM27" s="7">
        <f t="shared" si="5"/>
        <v>84</v>
      </c>
    </row>
    <row r="28" spans="1:39" ht="12.75" x14ac:dyDescent="0.2">
      <c r="A28" s="7">
        <v>2</v>
      </c>
      <c r="B28" s="8" t="s">
        <v>68</v>
      </c>
      <c r="C28" s="8" t="s">
        <v>69</v>
      </c>
      <c r="D28" s="7">
        <v>1</v>
      </c>
      <c r="E28" s="8" t="s">
        <v>68</v>
      </c>
      <c r="F28" s="8" t="s">
        <v>77</v>
      </c>
      <c r="G28" s="8" t="s">
        <v>43</v>
      </c>
      <c r="H28" s="8" t="s">
        <v>50</v>
      </c>
      <c r="I28" s="8"/>
      <c r="J28" s="8"/>
      <c r="K28" s="7">
        <v>24</v>
      </c>
      <c r="L28" s="7">
        <v>23</v>
      </c>
      <c r="M28" s="7">
        <v>104.34</v>
      </c>
      <c r="N28" s="7">
        <v>1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9">
        <v>0</v>
      </c>
      <c r="Y28" s="7">
        <v>24</v>
      </c>
      <c r="Z28" s="7">
        <v>5</v>
      </c>
      <c r="AA28" s="7">
        <v>0</v>
      </c>
      <c r="AB28" s="7">
        <v>0</v>
      </c>
      <c r="AC28" s="6">
        <f t="shared" si="0"/>
        <v>0</v>
      </c>
      <c r="AD28" s="7">
        <f t="shared" si="1"/>
        <v>0</v>
      </c>
      <c r="AE28" s="7">
        <f t="shared" si="2"/>
        <v>0</v>
      </c>
      <c r="AF28" s="7">
        <f t="shared" si="3"/>
        <v>0</v>
      </c>
      <c r="AG28" s="7">
        <v>0</v>
      </c>
      <c r="AH28" s="7">
        <v>29</v>
      </c>
      <c r="AI28" s="7">
        <f t="shared" si="4"/>
        <v>0</v>
      </c>
      <c r="AJ28" s="7">
        <v>1</v>
      </c>
      <c r="AK28" s="7">
        <v>0</v>
      </c>
      <c r="AL28" s="7">
        <v>5</v>
      </c>
      <c r="AM28" s="7">
        <f t="shared" si="5"/>
        <v>29</v>
      </c>
    </row>
    <row r="29" spans="1:39" ht="12.75" x14ac:dyDescent="0.2">
      <c r="A29" s="7">
        <v>2</v>
      </c>
      <c r="B29" s="8" t="s">
        <v>68</v>
      </c>
      <c r="C29" s="8" t="s">
        <v>69</v>
      </c>
      <c r="D29" s="7">
        <v>1</v>
      </c>
      <c r="E29" s="8" t="s">
        <v>68</v>
      </c>
      <c r="F29" s="8" t="s">
        <v>78</v>
      </c>
      <c r="G29" s="8" t="s">
        <v>41</v>
      </c>
      <c r="H29" s="8"/>
      <c r="I29" s="8"/>
      <c r="J29" s="8"/>
      <c r="K29" s="7">
        <v>22</v>
      </c>
      <c r="L29" s="7">
        <v>15</v>
      </c>
      <c r="M29" s="7">
        <v>146</v>
      </c>
      <c r="N29" s="7">
        <v>2</v>
      </c>
      <c r="O29" s="7">
        <v>0</v>
      </c>
      <c r="P29" s="7">
        <v>1</v>
      </c>
      <c r="Q29" s="7">
        <v>7</v>
      </c>
      <c r="R29" s="7">
        <v>0</v>
      </c>
      <c r="S29" s="7">
        <v>7</v>
      </c>
      <c r="T29" s="7">
        <v>0</v>
      </c>
      <c r="U29" s="7">
        <v>0</v>
      </c>
      <c r="V29" s="7">
        <v>0</v>
      </c>
      <c r="W29" s="7">
        <v>0</v>
      </c>
      <c r="X29" s="9">
        <v>0</v>
      </c>
      <c r="Y29" s="7">
        <v>22</v>
      </c>
      <c r="Z29" s="7">
        <v>5</v>
      </c>
      <c r="AA29" s="7">
        <v>0</v>
      </c>
      <c r="AB29" s="7">
        <v>0</v>
      </c>
      <c r="AC29" s="6">
        <f t="shared" si="0"/>
        <v>0</v>
      </c>
      <c r="AD29" s="7">
        <f t="shared" si="1"/>
        <v>10</v>
      </c>
      <c r="AE29" s="7">
        <f t="shared" si="2"/>
        <v>0</v>
      </c>
      <c r="AF29" s="7">
        <f t="shared" si="3"/>
        <v>0</v>
      </c>
      <c r="AG29" s="7">
        <v>0</v>
      </c>
      <c r="AH29" s="7">
        <v>27</v>
      </c>
      <c r="AI29" s="7">
        <f t="shared" si="4"/>
        <v>10</v>
      </c>
      <c r="AJ29" s="7">
        <v>1</v>
      </c>
      <c r="AK29" s="7">
        <v>0</v>
      </c>
      <c r="AL29" s="7">
        <v>5</v>
      </c>
      <c r="AM29" s="7">
        <f t="shared" si="5"/>
        <v>37</v>
      </c>
    </row>
    <row r="30" spans="1:39" ht="12.75" x14ac:dyDescent="0.2">
      <c r="A30" s="7">
        <v>2</v>
      </c>
      <c r="B30" s="8" t="s">
        <v>68</v>
      </c>
      <c r="C30" s="8" t="s">
        <v>69</v>
      </c>
      <c r="D30" s="8"/>
      <c r="E30" s="8" t="s">
        <v>68</v>
      </c>
      <c r="F30" s="8" t="s">
        <v>79</v>
      </c>
      <c r="G30" s="8" t="s">
        <v>41</v>
      </c>
      <c r="H30" s="8"/>
      <c r="I30" s="8"/>
      <c r="J30" s="8"/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3</v>
      </c>
      <c r="Q30" s="7">
        <v>35</v>
      </c>
      <c r="R30" s="7">
        <v>1</v>
      </c>
      <c r="S30" s="7">
        <v>11.66</v>
      </c>
      <c r="T30" s="7">
        <v>3</v>
      </c>
      <c r="U30" s="7">
        <v>1</v>
      </c>
      <c r="V30" s="7">
        <v>0</v>
      </c>
      <c r="W30" s="7">
        <v>0</v>
      </c>
      <c r="X30" s="9">
        <v>0</v>
      </c>
      <c r="Y30" s="7">
        <v>0</v>
      </c>
      <c r="Z30" s="7">
        <v>0</v>
      </c>
      <c r="AA30" s="7">
        <v>0</v>
      </c>
      <c r="AB30" s="7">
        <v>0</v>
      </c>
      <c r="AC30" s="6">
        <f t="shared" si="0"/>
        <v>20</v>
      </c>
      <c r="AD30" s="7">
        <f t="shared" si="1"/>
        <v>-10</v>
      </c>
      <c r="AE30" s="7">
        <f t="shared" si="2"/>
        <v>0</v>
      </c>
      <c r="AF30" s="7">
        <f t="shared" si="3"/>
        <v>3</v>
      </c>
      <c r="AG30" s="7">
        <v>10</v>
      </c>
      <c r="AH30" s="7">
        <v>0</v>
      </c>
      <c r="AI30" s="7">
        <f t="shared" si="4"/>
        <v>13</v>
      </c>
      <c r="AJ30" s="7">
        <v>1</v>
      </c>
      <c r="AK30" s="7">
        <v>0</v>
      </c>
      <c r="AL30" s="7">
        <v>5</v>
      </c>
      <c r="AM30" s="7">
        <f t="shared" si="5"/>
        <v>23</v>
      </c>
    </row>
    <row r="31" spans="1:39" ht="12.75" x14ac:dyDescent="0.2">
      <c r="A31" s="7">
        <v>2</v>
      </c>
      <c r="B31" s="8" t="s">
        <v>68</v>
      </c>
      <c r="C31" s="8" t="s">
        <v>69</v>
      </c>
      <c r="D31" s="8"/>
      <c r="E31" s="8" t="s">
        <v>68</v>
      </c>
      <c r="F31" s="8" t="s">
        <v>80</v>
      </c>
      <c r="G31" s="8" t="s">
        <v>8</v>
      </c>
      <c r="H31" s="8"/>
      <c r="I31" s="8"/>
      <c r="J31" s="8"/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4</v>
      </c>
      <c r="Q31" s="7">
        <v>23</v>
      </c>
      <c r="R31" s="7">
        <v>1</v>
      </c>
      <c r="S31" s="7">
        <v>5.75</v>
      </c>
      <c r="T31" s="7">
        <v>4</v>
      </c>
      <c r="U31" s="7">
        <v>0</v>
      </c>
      <c r="V31" s="7">
        <v>0</v>
      </c>
      <c r="W31" s="7">
        <v>0</v>
      </c>
      <c r="X31" s="9">
        <v>0</v>
      </c>
      <c r="Y31" s="7">
        <v>0</v>
      </c>
      <c r="Z31" s="7">
        <v>0</v>
      </c>
      <c r="AA31" s="7">
        <v>0</v>
      </c>
      <c r="AB31" s="7">
        <v>0</v>
      </c>
      <c r="AC31" s="6">
        <f t="shared" si="0"/>
        <v>20</v>
      </c>
      <c r="AD31" s="7">
        <f t="shared" si="1"/>
        <v>10</v>
      </c>
      <c r="AE31" s="7">
        <f t="shared" si="2"/>
        <v>0</v>
      </c>
      <c r="AF31" s="7">
        <f t="shared" si="3"/>
        <v>4</v>
      </c>
      <c r="AG31" s="7">
        <v>0</v>
      </c>
      <c r="AH31" s="7">
        <v>0</v>
      </c>
      <c r="AI31" s="7">
        <f t="shared" si="4"/>
        <v>34</v>
      </c>
      <c r="AJ31" s="7">
        <v>1</v>
      </c>
      <c r="AK31" s="7">
        <v>0</v>
      </c>
      <c r="AL31" s="7">
        <v>5</v>
      </c>
      <c r="AM31" s="7">
        <f t="shared" si="5"/>
        <v>34</v>
      </c>
    </row>
    <row r="32" spans="1:39" ht="12.75" x14ac:dyDescent="0.2">
      <c r="A32" s="7">
        <v>2</v>
      </c>
      <c r="B32" s="8" t="s">
        <v>68</v>
      </c>
      <c r="C32" s="8" t="s">
        <v>69</v>
      </c>
      <c r="D32" s="8"/>
      <c r="E32" s="8" t="s">
        <v>68</v>
      </c>
      <c r="F32" s="8" t="s">
        <v>81</v>
      </c>
      <c r="G32" s="8" t="s">
        <v>8</v>
      </c>
      <c r="H32" s="8"/>
      <c r="I32" s="8"/>
      <c r="J32" s="8"/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4</v>
      </c>
      <c r="Q32" s="7">
        <v>38</v>
      </c>
      <c r="R32" s="7">
        <v>0</v>
      </c>
      <c r="S32" s="7">
        <v>9.5</v>
      </c>
      <c r="T32" s="7">
        <v>7</v>
      </c>
      <c r="U32" s="7">
        <v>1</v>
      </c>
      <c r="V32" s="7">
        <v>0</v>
      </c>
      <c r="W32" s="7">
        <v>0</v>
      </c>
      <c r="X32" s="9">
        <v>0</v>
      </c>
      <c r="Y32" s="7">
        <v>0</v>
      </c>
      <c r="Z32" s="7">
        <v>0</v>
      </c>
      <c r="AA32" s="7">
        <v>0</v>
      </c>
      <c r="AB32" s="7">
        <v>0</v>
      </c>
      <c r="AC32" s="6">
        <f t="shared" si="0"/>
        <v>0</v>
      </c>
      <c r="AD32" s="7">
        <f t="shared" si="1"/>
        <v>5</v>
      </c>
      <c r="AE32" s="7">
        <f t="shared" si="2"/>
        <v>0</v>
      </c>
      <c r="AF32" s="7">
        <f t="shared" si="3"/>
        <v>7</v>
      </c>
      <c r="AG32" s="7">
        <v>10</v>
      </c>
      <c r="AH32" s="7">
        <v>0</v>
      </c>
      <c r="AI32" s="7">
        <f t="shared" si="4"/>
        <v>12</v>
      </c>
      <c r="AJ32" s="7">
        <v>1</v>
      </c>
      <c r="AK32" s="7">
        <v>0</v>
      </c>
      <c r="AL32" s="7">
        <v>5</v>
      </c>
      <c r="AM32" s="7">
        <f t="shared" si="5"/>
        <v>22</v>
      </c>
    </row>
    <row r="33" spans="1:39" ht="12.75" x14ac:dyDescent="0.2">
      <c r="A33" s="7">
        <v>2</v>
      </c>
      <c r="B33" s="8" t="s">
        <v>68</v>
      </c>
      <c r="C33" s="8" t="s">
        <v>69</v>
      </c>
      <c r="D33" s="8"/>
      <c r="E33" s="8" t="s">
        <v>68</v>
      </c>
      <c r="F33" s="8" t="s">
        <v>82</v>
      </c>
      <c r="G33" s="8" t="s">
        <v>8</v>
      </c>
      <c r="H33" s="8"/>
      <c r="I33" s="8"/>
      <c r="J33" s="8"/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4</v>
      </c>
      <c r="Q33" s="7">
        <v>33</v>
      </c>
      <c r="R33" s="7">
        <v>2</v>
      </c>
      <c r="S33" s="7">
        <v>8.25</v>
      </c>
      <c r="T33" s="7">
        <v>5</v>
      </c>
      <c r="U33" s="7">
        <v>0</v>
      </c>
      <c r="V33" s="7">
        <v>0</v>
      </c>
      <c r="W33" s="7">
        <v>0</v>
      </c>
      <c r="X33" s="9">
        <v>0</v>
      </c>
      <c r="Y33" s="7">
        <v>0</v>
      </c>
      <c r="Z33" s="7">
        <v>0</v>
      </c>
      <c r="AA33" s="7">
        <v>0</v>
      </c>
      <c r="AB33" s="7">
        <v>0</v>
      </c>
      <c r="AC33" s="6">
        <f t="shared" si="0"/>
        <v>40</v>
      </c>
      <c r="AD33" s="7">
        <f t="shared" si="1"/>
        <v>5</v>
      </c>
      <c r="AE33" s="7">
        <f t="shared" si="2"/>
        <v>10</v>
      </c>
      <c r="AF33" s="7">
        <f t="shared" si="3"/>
        <v>5</v>
      </c>
      <c r="AG33" s="7">
        <v>0</v>
      </c>
      <c r="AH33" s="7">
        <v>0</v>
      </c>
      <c r="AI33" s="7">
        <f t="shared" si="4"/>
        <v>60</v>
      </c>
      <c r="AJ33" s="7">
        <v>1</v>
      </c>
      <c r="AK33" s="7">
        <v>0</v>
      </c>
      <c r="AL33" s="7">
        <v>5</v>
      </c>
      <c r="AM33" s="7">
        <f t="shared" si="5"/>
        <v>60</v>
      </c>
    </row>
    <row r="34" spans="1:39" ht="12.75" x14ac:dyDescent="0.2">
      <c r="A34" s="7">
        <v>2</v>
      </c>
      <c r="B34" s="8" t="s">
        <v>68</v>
      </c>
      <c r="C34" s="8" t="s">
        <v>69</v>
      </c>
      <c r="D34" s="8"/>
      <c r="E34" s="8" t="s">
        <v>68</v>
      </c>
      <c r="F34" s="8" t="s">
        <v>83</v>
      </c>
      <c r="G34" s="8" t="s">
        <v>8</v>
      </c>
      <c r="H34" s="8"/>
      <c r="I34" s="8"/>
      <c r="J34" s="8"/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4</v>
      </c>
      <c r="Q34" s="7">
        <v>28</v>
      </c>
      <c r="R34" s="7">
        <v>2</v>
      </c>
      <c r="S34" s="7">
        <v>7</v>
      </c>
      <c r="T34" s="7">
        <v>9</v>
      </c>
      <c r="U34" s="7">
        <v>0</v>
      </c>
      <c r="V34" s="7">
        <v>0</v>
      </c>
      <c r="W34" s="7">
        <v>1</v>
      </c>
      <c r="X34" s="9">
        <v>0</v>
      </c>
      <c r="Y34" s="7">
        <v>0</v>
      </c>
      <c r="Z34" s="7">
        <v>0</v>
      </c>
      <c r="AA34" s="7">
        <v>0</v>
      </c>
      <c r="AB34" s="7">
        <v>0</v>
      </c>
      <c r="AC34" s="6">
        <f t="shared" si="0"/>
        <v>40</v>
      </c>
      <c r="AD34" s="7">
        <f t="shared" si="1"/>
        <v>10</v>
      </c>
      <c r="AE34" s="7">
        <f t="shared" si="2"/>
        <v>10</v>
      </c>
      <c r="AF34" s="7">
        <f t="shared" si="3"/>
        <v>9</v>
      </c>
      <c r="AG34" s="7">
        <v>10</v>
      </c>
      <c r="AH34" s="7">
        <v>0</v>
      </c>
      <c r="AI34" s="7">
        <f t="shared" si="4"/>
        <v>69</v>
      </c>
      <c r="AJ34" s="7">
        <v>1</v>
      </c>
      <c r="AK34" s="7">
        <v>0</v>
      </c>
      <c r="AL34" s="7">
        <v>5</v>
      </c>
      <c r="AM34" s="7">
        <f t="shared" si="5"/>
        <v>79</v>
      </c>
    </row>
    <row r="35" spans="1:39" ht="12.75" x14ac:dyDescent="0.2">
      <c r="A35" s="7">
        <v>2</v>
      </c>
      <c r="B35" s="8" t="s">
        <v>68</v>
      </c>
      <c r="C35" s="8" t="s">
        <v>69</v>
      </c>
      <c r="D35" s="7">
        <v>1</v>
      </c>
      <c r="E35" s="8" t="s">
        <v>69</v>
      </c>
      <c r="F35" s="8" t="s">
        <v>76</v>
      </c>
      <c r="G35" s="8" t="s">
        <v>8</v>
      </c>
      <c r="H35" s="8"/>
      <c r="I35" s="8"/>
      <c r="J35" s="8"/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3.5</v>
      </c>
      <c r="Q35" s="7">
        <v>34</v>
      </c>
      <c r="R35" s="7">
        <v>1</v>
      </c>
      <c r="S35" s="7">
        <v>8.86</v>
      </c>
      <c r="T35" s="7">
        <v>11</v>
      </c>
      <c r="U35" s="7">
        <v>1</v>
      </c>
      <c r="V35" s="7">
        <v>0</v>
      </c>
      <c r="W35" s="7">
        <v>0</v>
      </c>
      <c r="X35" s="9">
        <v>0</v>
      </c>
      <c r="Y35" s="7">
        <v>0</v>
      </c>
      <c r="Z35" s="7">
        <v>0</v>
      </c>
      <c r="AA35" s="7">
        <v>0</v>
      </c>
      <c r="AB35" s="7">
        <v>0</v>
      </c>
      <c r="AC35" s="6">
        <f t="shared" si="0"/>
        <v>20</v>
      </c>
      <c r="AD35" s="7">
        <f t="shared" si="1"/>
        <v>5</v>
      </c>
      <c r="AE35" s="7">
        <f t="shared" si="2"/>
        <v>0</v>
      </c>
      <c r="AF35" s="7">
        <f t="shared" si="3"/>
        <v>11</v>
      </c>
      <c r="AG35" s="7">
        <v>10</v>
      </c>
      <c r="AH35" s="7">
        <v>0</v>
      </c>
      <c r="AI35" s="7">
        <f>SUM(AC35:AF35)</f>
        <v>36</v>
      </c>
      <c r="AJ35" s="7">
        <v>0</v>
      </c>
      <c r="AK35" s="7">
        <v>0</v>
      </c>
      <c r="AL35" s="7">
        <v>5</v>
      </c>
      <c r="AM35" s="7">
        <f t="shared" si="5"/>
        <v>46</v>
      </c>
    </row>
    <row r="36" spans="1:39" ht="12.75" x14ac:dyDescent="0.2">
      <c r="A36" s="7">
        <v>2</v>
      </c>
      <c r="B36" s="8" t="s">
        <v>68</v>
      </c>
      <c r="C36" s="8" t="s">
        <v>69</v>
      </c>
      <c r="D36" s="7">
        <v>1</v>
      </c>
      <c r="E36" s="8" t="s">
        <v>69</v>
      </c>
      <c r="F36" s="8" t="s">
        <v>71</v>
      </c>
      <c r="G36" s="8" t="s">
        <v>8</v>
      </c>
      <c r="H36" s="8"/>
      <c r="I36" s="8"/>
      <c r="J36" s="8"/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2</v>
      </c>
      <c r="Q36" s="7">
        <v>26</v>
      </c>
      <c r="R36" s="7">
        <v>0</v>
      </c>
      <c r="S36" s="7">
        <v>13</v>
      </c>
      <c r="T36" s="7">
        <v>3</v>
      </c>
      <c r="U36" s="7">
        <v>2</v>
      </c>
      <c r="V36" s="7">
        <v>0</v>
      </c>
      <c r="W36" s="7">
        <v>0</v>
      </c>
      <c r="X36" s="9">
        <v>0</v>
      </c>
      <c r="Y36" s="7">
        <v>0</v>
      </c>
      <c r="Z36" s="7">
        <v>0</v>
      </c>
      <c r="AA36" s="7">
        <v>0</v>
      </c>
      <c r="AB36" s="7">
        <v>0</v>
      </c>
      <c r="AC36" s="6">
        <f t="shared" si="0"/>
        <v>0</v>
      </c>
      <c r="AD36" s="7">
        <f t="shared" si="1"/>
        <v>-15</v>
      </c>
      <c r="AE36" s="7">
        <f t="shared" si="2"/>
        <v>0</v>
      </c>
      <c r="AF36" s="7">
        <f t="shared" si="3"/>
        <v>3</v>
      </c>
      <c r="AG36" s="7">
        <v>20</v>
      </c>
      <c r="AH36" s="7">
        <v>0</v>
      </c>
      <c r="AI36" s="7">
        <f t="shared" si="4"/>
        <v>-12</v>
      </c>
      <c r="AJ36" s="7">
        <v>0</v>
      </c>
      <c r="AK36" s="7">
        <v>0</v>
      </c>
      <c r="AL36" s="7">
        <v>5</v>
      </c>
      <c r="AM36" s="7">
        <f t="shared" si="5"/>
        <v>8</v>
      </c>
    </row>
    <row r="37" spans="1:39" ht="12.75" x14ac:dyDescent="0.2">
      <c r="A37" s="7">
        <v>2</v>
      </c>
      <c r="B37" s="8" t="s">
        <v>68</v>
      </c>
      <c r="C37" s="8" t="s">
        <v>69</v>
      </c>
      <c r="D37" s="7">
        <v>1</v>
      </c>
      <c r="E37" s="8" t="s">
        <v>69</v>
      </c>
      <c r="F37" s="8" t="s">
        <v>84</v>
      </c>
      <c r="G37" s="8" t="s">
        <v>8</v>
      </c>
      <c r="H37" s="8"/>
      <c r="I37" s="8"/>
      <c r="J37" s="8"/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4</v>
      </c>
      <c r="Q37" s="7">
        <v>46</v>
      </c>
      <c r="R37" s="7">
        <v>0</v>
      </c>
      <c r="S37" s="7">
        <v>11.5</v>
      </c>
      <c r="T37" s="7">
        <v>4</v>
      </c>
      <c r="U37" s="7">
        <v>0</v>
      </c>
      <c r="V37" s="7">
        <v>0</v>
      </c>
      <c r="W37" s="7">
        <v>0</v>
      </c>
      <c r="X37" s="9">
        <v>0</v>
      </c>
      <c r="Y37" s="7">
        <v>0</v>
      </c>
      <c r="Z37" s="7">
        <v>0</v>
      </c>
      <c r="AA37" s="7">
        <v>0</v>
      </c>
      <c r="AB37" s="7">
        <v>0</v>
      </c>
      <c r="AC37" s="6">
        <f t="shared" si="0"/>
        <v>0</v>
      </c>
      <c r="AD37" s="7">
        <f t="shared" si="1"/>
        <v>-10</v>
      </c>
      <c r="AE37" s="7">
        <f t="shared" si="2"/>
        <v>0</v>
      </c>
      <c r="AF37" s="7">
        <f t="shared" si="3"/>
        <v>4</v>
      </c>
      <c r="AG37" s="7">
        <v>0</v>
      </c>
      <c r="AH37" s="7">
        <v>0</v>
      </c>
      <c r="AI37" s="7">
        <f t="shared" si="4"/>
        <v>-6</v>
      </c>
      <c r="AJ37" s="7">
        <v>0</v>
      </c>
      <c r="AK37" s="7">
        <v>0</v>
      </c>
      <c r="AL37" s="7">
        <v>5</v>
      </c>
      <c r="AM37" s="7">
        <f t="shared" si="5"/>
        <v>-6</v>
      </c>
    </row>
    <row r="38" spans="1:39" ht="12.75" x14ac:dyDescent="0.2">
      <c r="A38" s="7">
        <v>2</v>
      </c>
      <c r="B38" s="8" t="s">
        <v>68</v>
      </c>
      <c r="C38" s="8" t="s">
        <v>69</v>
      </c>
      <c r="D38" s="7">
        <v>1</v>
      </c>
      <c r="E38" s="8" t="s">
        <v>69</v>
      </c>
      <c r="F38" s="8" t="s">
        <v>85</v>
      </c>
      <c r="G38" s="8" t="s">
        <v>41</v>
      </c>
      <c r="H38" s="8" t="s">
        <v>50</v>
      </c>
      <c r="I38" s="8"/>
      <c r="J38" s="8"/>
      <c r="K38" s="7">
        <v>27</v>
      </c>
      <c r="L38" s="7">
        <v>16</v>
      </c>
      <c r="M38" s="7">
        <v>168</v>
      </c>
      <c r="N38" s="7">
        <v>1</v>
      </c>
      <c r="O38" s="7">
        <v>1</v>
      </c>
      <c r="P38" s="7">
        <v>3</v>
      </c>
      <c r="Q38" s="7">
        <v>25</v>
      </c>
      <c r="R38" s="7">
        <v>1</v>
      </c>
      <c r="S38" s="7">
        <v>8.33</v>
      </c>
      <c r="T38" s="7">
        <v>8</v>
      </c>
      <c r="U38" s="7">
        <v>0</v>
      </c>
      <c r="V38" s="7">
        <v>0</v>
      </c>
      <c r="W38" s="7">
        <v>0</v>
      </c>
      <c r="X38" s="9">
        <v>0</v>
      </c>
      <c r="Y38" s="7">
        <v>27</v>
      </c>
      <c r="Z38" s="7">
        <v>10</v>
      </c>
      <c r="AA38" s="7">
        <v>10</v>
      </c>
      <c r="AB38" s="7">
        <v>2</v>
      </c>
      <c r="AC38" s="6">
        <f t="shared" si="0"/>
        <v>20</v>
      </c>
      <c r="AD38" s="7">
        <f t="shared" si="1"/>
        <v>5</v>
      </c>
      <c r="AE38" s="7">
        <f t="shared" si="2"/>
        <v>0</v>
      </c>
      <c r="AF38" s="7">
        <f t="shared" si="3"/>
        <v>8</v>
      </c>
      <c r="AG38" s="7">
        <v>0</v>
      </c>
      <c r="AH38" s="7">
        <v>49</v>
      </c>
      <c r="AI38" s="7">
        <f t="shared" si="4"/>
        <v>33</v>
      </c>
      <c r="AJ38" s="7">
        <v>0</v>
      </c>
      <c r="AK38" s="7">
        <v>0</v>
      </c>
      <c r="AL38" s="7">
        <v>5</v>
      </c>
      <c r="AM38" s="7">
        <f t="shared" si="5"/>
        <v>82</v>
      </c>
    </row>
    <row r="39" spans="1:39" ht="12.75" x14ac:dyDescent="0.2">
      <c r="A39" s="7">
        <v>2</v>
      </c>
      <c r="B39" s="8" t="s">
        <v>68</v>
      </c>
      <c r="C39" s="8" t="s">
        <v>69</v>
      </c>
      <c r="D39" s="7">
        <v>1</v>
      </c>
      <c r="E39" s="8" t="s">
        <v>69</v>
      </c>
      <c r="F39" s="8" t="s">
        <v>86</v>
      </c>
      <c r="G39" s="8" t="s">
        <v>41</v>
      </c>
      <c r="H39" s="8" t="s">
        <v>87</v>
      </c>
      <c r="I39" s="8" t="s">
        <v>88</v>
      </c>
      <c r="J39" s="8"/>
      <c r="K39" s="7">
        <v>13</v>
      </c>
      <c r="L39" s="7">
        <v>13</v>
      </c>
      <c r="M39" s="7">
        <v>100</v>
      </c>
      <c r="N39" s="7">
        <v>0</v>
      </c>
      <c r="O39" s="7">
        <v>1</v>
      </c>
      <c r="P39" s="7">
        <v>2</v>
      </c>
      <c r="Q39" s="7">
        <v>12</v>
      </c>
      <c r="R39" s="7">
        <v>1</v>
      </c>
      <c r="S39" s="7">
        <v>6</v>
      </c>
      <c r="T39" s="7">
        <v>6</v>
      </c>
      <c r="U39" s="7">
        <v>0</v>
      </c>
      <c r="V39" s="7">
        <v>0</v>
      </c>
      <c r="W39" s="7">
        <v>0</v>
      </c>
      <c r="X39" s="9">
        <v>0</v>
      </c>
      <c r="Y39" s="7">
        <v>13</v>
      </c>
      <c r="Z39" s="7">
        <v>5</v>
      </c>
      <c r="AA39" s="7">
        <v>0</v>
      </c>
      <c r="AB39" s="7">
        <v>2</v>
      </c>
      <c r="AC39" s="6">
        <f t="shared" si="0"/>
        <v>20</v>
      </c>
      <c r="AD39" s="7">
        <f t="shared" si="1"/>
        <v>10</v>
      </c>
      <c r="AE39" s="7">
        <f t="shared" si="2"/>
        <v>0</v>
      </c>
      <c r="AF39" s="7">
        <f t="shared" si="3"/>
        <v>6</v>
      </c>
      <c r="AG39" s="7">
        <v>0</v>
      </c>
      <c r="AH39" s="7">
        <v>20</v>
      </c>
      <c r="AI39" s="7">
        <f t="shared" si="4"/>
        <v>36</v>
      </c>
      <c r="AJ39" s="7">
        <v>0</v>
      </c>
      <c r="AK39" s="7">
        <v>0</v>
      </c>
      <c r="AL39" s="7">
        <v>5</v>
      </c>
      <c r="AM39" s="7">
        <f t="shared" si="5"/>
        <v>56</v>
      </c>
    </row>
    <row r="40" spans="1:39" ht="12.75" x14ac:dyDescent="0.2">
      <c r="A40" s="7">
        <v>2</v>
      </c>
      <c r="B40" s="8" t="s">
        <v>68</v>
      </c>
      <c r="C40" s="8" t="s">
        <v>69</v>
      </c>
      <c r="D40" s="7">
        <v>1</v>
      </c>
      <c r="E40" s="8" t="s">
        <v>69</v>
      </c>
      <c r="F40" s="8" t="s">
        <v>89</v>
      </c>
      <c r="G40" s="8" t="s">
        <v>41</v>
      </c>
      <c r="H40" s="8" t="s">
        <v>44</v>
      </c>
      <c r="I40" s="8" t="s">
        <v>80</v>
      </c>
      <c r="J40" s="8"/>
      <c r="K40" s="7">
        <v>9</v>
      </c>
      <c r="L40" s="7">
        <v>7</v>
      </c>
      <c r="M40" s="7">
        <v>128</v>
      </c>
      <c r="N40" s="7">
        <v>1</v>
      </c>
      <c r="O40" s="7">
        <v>0</v>
      </c>
      <c r="P40" s="7">
        <v>4</v>
      </c>
      <c r="Q40" s="7">
        <v>24</v>
      </c>
      <c r="R40" s="7">
        <v>1</v>
      </c>
      <c r="S40" s="7">
        <v>6</v>
      </c>
      <c r="T40" s="7">
        <v>9</v>
      </c>
      <c r="U40" s="7">
        <v>0</v>
      </c>
      <c r="V40" s="7">
        <v>0</v>
      </c>
      <c r="W40" s="7">
        <v>0</v>
      </c>
      <c r="X40" s="9">
        <v>0</v>
      </c>
      <c r="Y40" s="7">
        <v>9</v>
      </c>
      <c r="Z40" s="7">
        <v>0</v>
      </c>
      <c r="AA40" s="7">
        <v>0</v>
      </c>
      <c r="AB40" s="7">
        <v>0</v>
      </c>
      <c r="AC40" s="6">
        <f t="shared" si="0"/>
        <v>20</v>
      </c>
      <c r="AD40" s="7">
        <f t="shared" si="1"/>
        <v>10</v>
      </c>
      <c r="AE40" s="7">
        <f t="shared" si="2"/>
        <v>0</v>
      </c>
      <c r="AF40" s="7">
        <f t="shared" si="3"/>
        <v>9</v>
      </c>
      <c r="AG40" s="7">
        <v>0</v>
      </c>
      <c r="AH40" s="7">
        <v>9</v>
      </c>
      <c r="AI40" s="7">
        <f t="shared" si="4"/>
        <v>39</v>
      </c>
      <c r="AJ40" s="7">
        <v>0</v>
      </c>
      <c r="AK40" s="7">
        <v>0</v>
      </c>
      <c r="AL40" s="7">
        <v>5</v>
      </c>
      <c r="AM40" s="7">
        <f t="shared" si="5"/>
        <v>48</v>
      </c>
    </row>
    <row r="41" spans="1:39" ht="12.75" x14ac:dyDescent="0.2">
      <c r="A41" s="7">
        <v>2</v>
      </c>
      <c r="B41" s="8" t="s">
        <v>68</v>
      </c>
      <c r="C41" s="8" t="s">
        <v>69</v>
      </c>
      <c r="D41" s="7">
        <v>2</v>
      </c>
      <c r="E41" s="8" t="s">
        <v>69</v>
      </c>
      <c r="F41" s="8" t="s">
        <v>90</v>
      </c>
      <c r="G41" s="8" t="s">
        <v>41</v>
      </c>
      <c r="H41" s="8" t="s">
        <v>44</v>
      </c>
      <c r="I41" s="8" t="s">
        <v>83</v>
      </c>
      <c r="J41" s="8"/>
      <c r="K41" s="7">
        <v>4</v>
      </c>
      <c r="L41" s="7">
        <v>6</v>
      </c>
      <c r="M41" s="7">
        <v>66.66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9">
        <v>0</v>
      </c>
      <c r="Y41" s="7">
        <v>4</v>
      </c>
      <c r="Z41" s="7">
        <v>0</v>
      </c>
      <c r="AA41" s="7">
        <v>0</v>
      </c>
      <c r="AB41" s="7">
        <v>0</v>
      </c>
      <c r="AC41" s="6">
        <f t="shared" si="0"/>
        <v>0</v>
      </c>
      <c r="AD41" s="7">
        <f t="shared" si="1"/>
        <v>0</v>
      </c>
      <c r="AE41" s="7">
        <f t="shared" si="2"/>
        <v>0</v>
      </c>
      <c r="AF41" s="7">
        <f t="shared" si="3"/>
        <v>0</v>
      </c>
      <c r="AG41" s="7">
        <v>0</v>
      </c>
      <c r="AH41" s="7">
        <v>4</v>
      </c>
      <c r="AI41" s="7">
        <f t="shared" si="4"/>
        <v>0</v>
      </c>
      <c r="AJ41" s="7">
        <v>0</v>
      </c>
      <c r="AK41" s="7">
        <v>0</v>
      </c>
      <c r="AL41" s="7">
        <v>5</v>
      </c>
      <c r="AM41" s="7">
        <f t="shared" si="5"/>
        <v>4</v>
      </c>
    </row>
    <row r="42" spans="1:39" ht="12.75" x14ac:dyDescent="0.2">
      <c r="A42" s="7">
        <v>2</v>
      </c>
      <c r="B42" s="8" t="s">
        <v>68</v>
      </c>
      <c r="C42" s="8" t="s">
        <v>69</v>
      </c>
      <c r="D42" s="7">
        <v>2</v>
      </c>
      <c r="E42" s="8" t="s">
        <v>69</v>
      </c>
      <c r="F42" s="8" t="s">
        <v>91</v>
      </c>
      <c r="G42" s="8" t="s">
        <v>43</v>
      </c>
      <c r="H42" s="8" t="s">
        <v>92</v>
      </c>
      <c r="I42" s="8"/>
      <c r="J42" s="8" t="s">
        <v>83</v>
      </c>
      <c r="K42" s="7">
        <v>55</v>
      </c>
      <c r="L42" s="7">
        <v>42</v>
      </c>
      <c r="M42" s="7">
        <v>130.94999999999999</v>
      </c>
      <c r="N42" s="7">
        <v>5</v>
      </c>
      <c r="O42" s="7">
        <v>1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9">
        <v>0</v>
      </c>
      <c r="Y42" s="7">
        <v>55</v>
      </c>
      <c r="Z42" s="7">
        <v>5</v>
      </c>
      <c r="AA42" s="7">
        <v>20</v>
      </c>
      <c r="AB42" s="7">
        <v>2</v>
      </c>
      <c r="AC42" s="6">
        <f t="shared" si="0"/>
        <v>0</v>
      </c>
      <c r="AD42" s="7">
        <f t="shared" si="1"/>
        <v>0</v>
      </c>
      <c r="AE42" s="7">
        <f t="shared" si="2"/>
        <v>0</v>
      </c>
      <c r="AF42" s="7">
        <f t="shared" si="3"/>
        <v>0</v>
      </c>
      <c r="AG42" s="7">
        <v>0</v>
      </c>
      <c r="AH42" s="7">
        <v>82</v>
      </c>
      <c r="AI42" s="7">
        <f t="shared" si="4"/>
        <v>0</v>
      </c>
      <c r="AJ42" s="7">
        <v>0</v>
      </c>
      <c r="AK42" s="7">
        <v>0</v>
      </c>
      <c r="AL42" s="7">
        <v>5</v>
      </c>
      <c r="AM42" s="7">
        <f t="shared" si="5"/>
        <v>82</v>
      </c>
    </row>
    <row r="43" spans="1:39" ht="12.75" x14ac:dyDescent="0.2">
      <c r="A43" s="7">
        <v>2</v>
      </c>
      <c r="B43" s="8" t="s">
        <v>68</v>
      </c>
      <c r="C43" s="8" t="s">
        <v>69</v>
      </c>
      <c r="D43" s="7">
        <v>2</v>
      </c>
      <c r="E43" s="8" t="s">
        <v>69</v>
      </c>
      <c r="F43" s="8" t="s">
        <v>93</v>
      </c>
      <c r="G43" s="8" t="s">
        <v>43</v>
      </c>
      <c r="H43" s="8" t="s">
        <v>47</v>
      </c>
      <c r="I43" s="8"/>
      <c r="J43" s="8" t="s">
        <v>70</v>
      </c>
      <c r="K43" s="7">
        <v>11</v>
      </c>
      <c r="L43" s="7">
        <v>11</v>
      </c>
      <c r="M43" s="7">
        <v>100</v>
      </c>
      <c r="N43" s="7">
        <v>0</v>
      </c>
      <c r="O43" s="7">
        <v>1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9">
        <v>0</v>
      </c>
      <c r="Y43" s="7">
        <v>11</v>
      </c>
      <c r="Z43" s="7">
        <v>5</v>
      </c>
      <c r="AA43" s="7">
        <v>0</v>
      </c>
      <c r="AB43" s="7">
        <v>2</v>
      </c>
      <c r="AC43" s="6">
        <f t="shared" si="0"/>
        <v>0</v>
      </c>
      <c r="AD43" s="7">
        <f t="shared" si="1"/>
        <v>0</v>
      </c>
      <c r="AE43" s="7">
        <f t="shared" si="2"/>
        <v>0</v>
      </c>
      <c r="AF43" s="7">
        <f t="shared" si="3"/>
        <v>0</v>
      </c>
      <c r="AG43" s="7">
        <v>0</v>
      </c>
      <c r="AH43" s="7">
        <v>18</v>
      </c>
      <c r="AI43" s="7">
        <f t="shared" si="4"/>
        <v>0</v>
      </c>
      <c r="AJ43" s="7">
        <v>0</v>
      </c>
      <c r="AK43" s="7">
        <v>0</v>
      </c>
      <c r="AL43" s="7">
        <v>5</v>
      </c>
      <c r="AM43" s="7">
        <f t="shared" si="5"/>
        <v>18</v>
      </c>
    </row>
    <row r="44" spans="1:39" ht="12.75" x14ac:dyDescent="0.2">
      <c r="A44" s="7">
        <v>2</v>
      </c>
      <c r="B44" s="8" t="s">
        <v>68</v>
      </c>
      <c r="C44" s="8" t="s">
        <v>69</v>
      </c>
      <c r="D44" s="7">
        <v>2</v>
      </c>
      <c r="E44" s="8" t="s">
        <v>69</v>
      </c>
      <c r="F44" s="8" t="s">
        <v>74</v>
      </c>
      <c r="G44" s="8" t="s">
        <v>41</v>
      </c>
      <c r="H44" s="8" t="s">
        <v>47</v>
      </c>
      <c r="I44" s="8"/>
      <c r="J44" s="8" t="s">
        <v>79</v>
      </c>
      <c r="K44" s="7">
        <v>13</v>
      </c>
      <c r="L44" s="7">
        <v>13</v>
      </c>
      <c r="M44" s="7">
        <v>100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1</v>
      </c>
      <c r="V44" s="7">
        <v>0</v>
      </c>
      <c r="W44" s="7">
        <v>0</v>
      </c>
      <c r="X44" s="9">
        <v>0</v>
      </c>
      <c r="Y44" s="7">
        <v>13</v>
      </c>
      <c r="Z44" s="7">
        <v>5</v>
      </c>
      <c r="AA44" s="7">
        <v>0</v>
      </c>
      <c r="AB44" s="7">
        <v>0</v>
      </c>
      <c r="AC44" s="6">
        <f t="shared" si="0"/>
        <v>0</v>
      </c>
      <c r="AD44" s="7">
        <f t="shared" si="1"/>
        <v>0</v>
      </c>
      <c r="AE44" s="7">
        <f t="shared" si="2"/>
        <v>0</v>
      </c>
      <c r="AF44" s="7">
        <f t="shared" si="3"/>
        <v>0</v>
      </c>
      <c r="AG44" s="7">
        <v>10</v>
      </c>
      <c r="AH44" s="7">
        <v>18</v>
      </c>
      <c r="AI44" s="7">
        <f t="shared" si="4"/>
        <v>0</v>
      </c>
      <c r="AJ44" s="7">
        <v>0</v>
      </c>
      <c r="AK44" s="7">
        <v>0</v>
      </c>
      <c r="AL44" s="7">
        <v>5</v>
      </c>
      <c r="AM44" s="7">
        <f t="shared" si="5"/>
        <v>28</v>
      </c>
    </row>
    <row r="45" spans="1:39" ht="12.75" x14ac:dyDescent="0.2">
      <c r="A45" s="7">
        <v>2</v>
      </c>
      <c r="B45" s="8" t="s">
        <v>68</v>
      </c>
      <c r="C45" s="8" t="s">
        <v>69</v>
      </c>
      <c r="D45" s="7">
        <v>2</v>
      </c>
      <c r="E45" s="8" t="s">
        <v>69</v>
      </c>
      <c r="F45" s="8" t="s">
        <v>94</v>
      </c>
      <c r="G45" s="8" t="s">
        <v>52</v>
      </c>
      <c r="H45" s="8" t="s">
        <v>47</v>
      </c>
      <c r="I45" s="8"/>
      <c r="J45" s="8" t="s">
        <v>81</v>
      </c>
      <c r="K45" s="7">
        <v>28</v>
      </c>
      <c r="L45" s="7">
        <v>13</v>
      </c>
      <c r="M45" s="7">
        <v>215.38</v>
      </c>
      <c r="N45" s="7">
        <v>4</v>
      </c>
      <c r="O45" s="7">
        <v>1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9">
        <v>0</v>
      </c>
      <c r="Y45" s="7">
        <v>28</v>
      </c>
      <c r="Z45" s="7">
        <v>15</v>
      </c>
      <c r="AA45" s="7">
        <v>10</v>
      </c>
      <c r="AB45" s="7">
        <v>2</v>
      </c>
      <c r="AC45" s="6">
        <f t="shared" si="0"/>
        <v>0</v>
      </c>
      <c r="AD45" s="7">
        <f t="shared" si="1"/>
        <v>0</v>
      </c>
      <c r="AE45" s="7">
        <f t="shared" si="2"/>
        <v>0</v>
      </c>
      <c r="AF45" s="7">
        <f t="shared" si="3"/>
        <v>0</v>
      </c>
      <c r="AG45" s="7">
        <v>0</v>
      </c>
      <c r="AH45" s="7">
        <v>55</v>
      </c>
      <c r="AI45" s="7">
        <f t="shared" si="4"/>
        <v>0</v>
      </c>
      <c r="AJ45" s="7">
        <v>0</v>
      </c>
      <c r="AK45" s="7">
        <v>0</v>
      </c>
      <c r="AL45" s="7">
        <v>5</v>
      </c>
      <c r="AM45" s="7">
        <f t="shared" si="5"/>
        <v>55</v>
      </c>
    </row>
    <row r="46" spans="1:39" ht="12.75" x14ac:dyDescent="0.2">
      <c r="A46" s="7">
        <v>3</v>
      </c>
      <c r="B46" s="8" t="s">
        <v>95</v>
      </c>
      <c r="C46" s="8" t="s">
        <v>96</v>
      </c>
      <c r="D46" s="7">
        <v>1</v>
      </c>
      <c r="E46" s="8" t="s">
        <v>95</v>
      </c>
      <c r="F46" s="8" t="s">
        <v>97</v>
      </c>
      <c r="G46" s="8" t="s">
        <v>41</v>
      </c>
      <c r="H46" s="8"/>
      <c r="I46" s="8"/>
      <c r="J46" s="8"/>
      <c r="K46" s="7">
        <v>50</v>
      </c>
      <c r="L46" s="7">
        <v>19</v>
      </c>
      <c r="M46" s="7">
        <v>263</v>
      </c>
      <c r="N46" s="7">
        <v>4</v>
      </c>
      <c r="O46" s="7">
        <v>5</v>
      </c>
      <c r="P46" s="7">
        <v>4</v>
      </c>
      <c r="Q46" s="7">
        <v>30</v>
      </c>
      <c r="R46" s="7">
        <v>1</v>
      </c>
      <c r="S46" s="7">
        <v>7.5</v>
      </c>
      <c r="T46" s="7">
        <v>9</v>
      </c>
      <c r="U46" s="7">
        <v>0</v>
      </c>
      <c r="V46" s="7">
        <v>0</v>
      </c>
      <c r="W46" s="7">
        <v>0</v>
      </c>
      <c r="X46" s="9">
        <v>0</v>
      </c>
      <c r="Y46" s="7">
        <v>50</v>
      </c>
      <c r="Z46" s="7">
        <v>15</v>
      </c>
      <c r="AA46" s="7">
        <v>20</v>
      </c>
      <c r="AB46" s="7">
        <v>10</v>
      </c>
      <c r="AC46" s="6">
        <f t="shared" si="0"/>
        <v>20</v>
      </c>
      <c r="AD46" s="7">
        <f t="shared" si="1"/>
        <v>10</v>
      </c>
      <c r="AE46" s="7">
        <f t="shared" si="2"/>
        <v>0</v>
      </c>
      <c r="AF46" s="7">
        <f t="shared" si="3"/>
        <v>9</v>
      </c>
      <c r="AG46" s="7">
        <v>0</v>
      </c>
      <c r="AH46" s="7">
        <v>95</v>
      </c>
      <c r="AI46" s="7">
        <f t="shared" si="4"/>
        <v>39</v>
      </c>
      <c r="AJ46" s="7">
        <v>1</v>
      </c>
      <c r="AK46" s="7">
        <v>1</v>
      </c>
      <c r="AL46" s="7">
        <v>30</v>
      </c>
      <c r="AM46" s="7">
        <f t="shared" si="5"/>
        <v>134</v>
      </c>
    </row>
    <row r="47" spans="1:39" ht="12.75" x14ac:dyDescent="0.2">
      <c r="A47" s="7">
        <v>3</v>
      </c>
      <c r="B47" s="8" t="s">
        <v>95</v>
      </c>
      <c r="C47" s="8" t="s">
        <v>96</v>
      </c>
      <c r="D47" s="7">
        <v>1</v>
      </c>
      <c r="E47" s="8" t="s">
        <v>95</v>
      </c>
      <c r="F47" s="8" t="s">
        <v>98</v>
      </c>
      <c r="G47" s="8" t="s">
        <v>43</v>
      </c>
      <c r="H47" s="8" t="s">
        <v>47</v>
      </c>
      <c r="I47" s="8"/>
      <c r="J47" s="8" t="s">
        <v>99</v>
      </c>
      <c r="K47" s="7">
        <v>5</v>
      </c>
      <c r="L47" s="7">
        <v>8</v>
      </c>
      <c r="M47" s="7">
        <v>62.5</v>
      </c>
      <c r="N47" s="7">
        <v>1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9">
        <v>0</v>
      </c>
      <c r="Y47" s="7">
        <v>5</v>
      </c>
      <c r="Z47" s="7">
        <v>0</v>
      </c>
      <c r="AA47" s="7">
        <v>0</v>
      </c>
      <c r="AB47" s="7">
        <v>0</v>
      </c>
      <c r="AC47" s="6">
        <f t="shared" si="0"/>
        <v>0</v>
      </c>
      <c r="AD47" s="7">
        <f t="shared" si="1"/>
        <v>0</v>
      </c>
      <c r="AE47" s="7">
        <f t="shared" si="2"/>
        <v>0</v>
      </c>
      <c r="AF47" s="7">
        <f t="shared" si="3"/>
        <v>0</v>
      </c>
      <c r="AG47" s="7">
        <v>0</v>
      </c>
      <c r="AH47" s="7">
        <v>5</v>
      </c>
      <c r="AI47" s="7">
        <f t="shared" si="4"/>
        <v>0</v>
      </c>
      <c r="AJ47" s="7">
        <v>1</v>
      </c>
      <c r="AK47" s="7">
        <v>0</v>
      </c>
      <c r="AL47" s="7">
        <v>5</v>
      </c>
      <c r="AM47" s="7">
        <f t="shared" si="5"/>
        <v>5</v>
      </c>
    </row>
    <row r="48" spans="1:39" ht="12.75" x14ac:dyDescent="0.2">
      <c r="A48" s="7">
        <v>3</v>
      </c>
      <c r="B48" s="8" t="s">
        <v>95</v>
      </c>
      <c r="C48" s="8" t="s">
        <v>96</v>
      </c>
      <c r="D48" s="7">
        <v>1</v>
      </c>
      <c r="E48" s="8" t="s">
        <v>95</v>
      </c>
      <c r="F48" s="8" t="s">
        <v>100</v>
      </c>
      <c r="G48" s="8" t="s">
        <v>52</v>
      </c>
      <c r="H48" s="8" t="s">
        <v>47</v>
      </c>
      <c r="I48" s="8"/>
      <c r="J48" s="8" t="s">
        <v>101</v>
      </c>
      <c r="K48" s="7">
        <v>13</v>
      </c>
      <c r="L48" s="7">
        <v>12</v>
      </c>
      <c r="M48" s="7">
        <v>108.33</v>
      </c>
      <c r="N48" s="7">
        <v>0</v>
      </c>
      <c r="O48" s="7">
        <v>1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9">
        <v>0</v>
      </c>
      <c r="Y48" s="7">
        <v>13</v>
      </c>
      <c r="Z48" s="7">
        <v>5</v>
      </c>
      <c r="AA48" s="7">
        <v>0</v>
      </c>
      <c r="AB48" s="7">
        <v>2</v>
      </c>
      <c r="AC48" s="6">
        <f t="shared" si="0"/>
        <v>0</v>
      </c>
      <c r="AD48" s="7">
        <f t="shared" si="1"/>
        <v>0</v>
      </c>
      <c r="AE48" s="7">
        <f t="shared" si="2"/>
        <v>0</v>
      </c>
      <c r="AF48" s="7">
        <f t="shared" si="3"/>
        <v>0</v>
      </c>
      <c r="AG48" s="7">
        <v>0</v>
      </c>
      <c r="AH48" s="7">
        <v>20</v>
      </c>
      <c r="AI48" s="7">
        <f t="shared" si="4"/>
        <v>0</v>
      </c>
      <c r="AJ48" s="7">
        <v>1</v>
      </c>
      <c r="AK48" s="7">
        <v>0</v>
      </c>
      <c r="AL48" s="7">
        <v>5</v>
      </c>
      <c r="AM48" s="7">
        <f t="shared" si="5"/>
        <v>20</v>
      </c>
    </row>
    <row r="49" spans="1:39" ht="12.75" x14ac:dyDescent="0.2">
      <c r="A49" s="7">
        <v>3</v>
      </c>
      <c r="B49" s="8" t="s">
        <v>95</v>
      </c>
      <c r="C49" s="8" t="s">
        <v>96</v>
      </c>
      <c r="D49" s="7">
        <v>1</v>
      </c>
      <c r="E49" s="8" t="s">
        <v>95</v>
      </c>
      <c r="F49" s="8" t="s">
        <v>102</v>
      </c>
      <c r="G49" s="8" t="s">
        <v>41</v>
      </c>
      <c r="H49" s="8"/>
      <c r="I49" s="8"/>
      <c r="J49" s="8"/>
      <c r="K49" s="7">
        <v>34</v>
      </c>
      <c r="L49" s="7">
        <v>25</v>
      </c>
      <c r="M49" s="7">
        <v>136</v>
      </c>
      <c r="N49" s="7">
        <v>2</v>
      </c>
      <c r="O49" s="7">
        <v>2</v>
      </c>
      <c r="P49" s="7">
        <v>1</v>
      </c>
      <c r="Q49" s="7">
        <v>11</v>
      </c>
      <c r="R49" s="7">
        <v>2</v>
      </c>
      <c r="S49" s="7">
        <v>11</v>
      </c>
      <c r="T49" s="7">
        <v>3</v>
      </c>
      <c r="U49" s="7">
        <v>0</v>
      </c>
      <c r="V49" s="7">
        <v>0</v>
      </c>
      <c r="W49" s="7">
        <v>0</v>
      </c>
      <c r="X49" s="9">
        <v>0</v>
      </c>
      <c r="Y49" s="7">
        <v>34</v>
      </c>
      <c r="Z49" s="7">
        <v>5</v>
      </c>
      <c r="AA49" s="7">
        <v>10</v>
      </c>
      <c r="AB49" s="7">
        <v>4</v>
      </c>
      <c r="AC49" s="6">
        <f t="shared" si="0"/>
        <v>40</v>
      </c>
      <c r="AD49" s="7">
        <f t="shared" si="1"/>
        <v>-10</v>
      </c>
      <c r="AE49" s="7">
        <f t="shared" si="2"/>
        <v>10</v>
      </c>
      <c r="AF49" s="7">
        <f t="shared" si="3"/>
        <v>3</v>
      </c>
      <c r="AG49" s="7">
        <v>0</v>
      </c>
      <c r="AH49" s="7">
        <v>53</v>
      </c>
      <c r="AI49" s="7">
        <f t="shared" si="4"/>
        <v>43</v>
      </c>
      <c r="AJ49" s="7">
        <v>1</v>
      </c>
      <c r="AK49" s="7">
        <v>0</v>
      </c>
      <c r="AL49" s="7">
        <v>5</v>
      </c>
      <c r="AM49" s="7">
        <f t="shared" si="5"/>
        <v>96</v>
      </c>
    </row>
    <row r="50" spans="1:39" ht="12.75" x14ac:dyDescent="0.2">
      <c r="A50" s="7">
        <v>3</v>
      </c>
      <c r="B50" s="8" t="s">
        <v>95</v>
      </c>
      <c r="C50" s="8" t="s">
        <v>96</v>
      </c>
      <c r="D50" s="7">
        <v>1</v>
      </c>
      <c r="E50" s="8" t="s">
        <v>95</v>
      </c>
      <c r="F50" s="8" t="s">
        <v>103</v>
      </c>
      <c r="G50" s="8" t="s">
        <v>52</v>
      </c>
      <c r="H50" s="8" t="s">
        <v>50</v>
      </c>
      <c r="I50" s="8"/>
      <c r="J50" s="8"/>
      <c r="K50" s="7">
        <v>35</v>
      </c>
      <c r="L50" s="7">
        <v>29</v>
      </c>
      <c r="M50" s="7">
        <v>120.68</v>
      </c>
      <c r="N50" s="7">
        <v>4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9">
        <v>0</v>
      </c>
      <c r="Y50" s="7">
        <v>35</v>
      </c>
      <c r="Z50" s="7">
        <v>5</v>
      </c>
      <c r="AA50" s="7">
        <v>10</v>
      </c>
      <c r="AB50" s="7">
        <v>0</v>
      </c>
      <c r="AC50" s="6">
        <f t="shared" si="0"/>
        <v>0</v>
      </c>
      <c r="AD50" s="7">
        <f t="shared" si="1"/>
        <v>0</v>
      </c>
      <c r="AE50" s="7">
        <f t="shared" si="2"/>
        <v>0</v>
      </c>
      <c r="AF50" s="7">
        <f t="shared" si="3"/>
        <v>0</v>
      </c>
      <c r="AG50" s="7">
        <v>0</v>
      </c>
      <c r="AH50" s="7">
        <v>50</v>
      </c>
      <c r="AI50" s="7">
        <f t="shared" si="4"/>
        <v>0</v>
      </c>
      <c r="AJ50" s="7">
        <v>1</v>
      </c>
      <c r="AK50" s="7">
        <v>0</v>
      </c>
      <c r="AL50" s="7">
        <v>5</v>
      </c>
      <c r="AM50" s="7">
        <f t="shared" si="5"/>
        <v>50</v>
      </c>
    </row>
    <row r="51" spans="1:39" ht="12.75" x14ac:dyDescent="0.2">
      <c r="A51" s="7">
        <v>3</v>
      </c>
      <c r="B51" s="8" t="s">
        <v>95</v>
      </c>
      <c r="C51" s="8" t="s">
        <v>96</v>
      </c>
      <c r="D51" s="7">
        <v>1</v>
      </c>
      <c r="E51" s="8" t="s">
        <v>95</v>
      </c>
      <c r="F51" s="8" t="s">
        <v>104</v>
      </c>
      <c r="G51" s="8" t="s">
        <v>43</v>
      </c>
      <c r="H51" s="8" t="s">
        <v>47</v>
      </c>
      <c r="I51" s="8"/>
      <c r="J51" s="8" t="s">
        <v>105</v>
      </c>
      <c r="K51" s="7">
        <v>6</v>
      </c>
      <c r="L51" s="7">
        <v>6</v>
      </c>
      <c r="M51" s="7">
        <v>100</v>
      </c>
      <c r="N51" s="7">
        <v>1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1</v>
      </c>
      <c r="V51" s="7">
        <v>0</v>
      </c>
      <c r="W51" s="7">
        <v>0</v>
      </c>
      <c r="X51" s="9">
        <v>0</v>
      </c>
      <c r="Y51" s="7">
        <v>6</v>
      </c>
      <c r="Z51" s="7">
        <v>0</v>
      </c>
      <c r="AA51" s="7">
        <v>0</v>
      </c>
      <c r="AB51" s="7">
        <v>0</v>
      </c>
      <c r="AC51" s="6">
        <f t="shared" si="0"/>
        <v>0</v>
      </c>
      <c r="AD51" s="7">
        <f t="shared" si="1"/>
        <v>0</v>
      </c>
      <c r="AE51" s="7">
        <f t="shared" si="2"/>
        <v>0</v>
      </c>
      <c r="AF51" s="7">
        <f t="shared" si="3"/>
        <v>0</v>
      </c>
      <c r="AG51" s="7">
        <v>10</v>
      </c>
      <c r="AH51" s="7">
        <v>6</v>
      </c>
      <c r="AI51" s="7">
        <f t="shared" si="4"/>
        <v>0</v>
      </c>
      <c r="AJ51" s="7">
        <v>1</v>
      </c>
      <c r="AK51" s="7">
        <v>0</v>
      </c>
      <c r="AL51" s="7">
        <v>5</v>
      </c>
      <c r="AM51" s="7">
        <f t="shared" si="5"/>
        <v>16</v>
      </c>
    </row>
    <row r="52" spans="1:39" ht="12.75" x14ac:dyDescent="0.2">
      <c r="A52" s="7">
        <v>3</v>
      </c>
      <c r="B52" s="8" t="s">
        <v>95</v>
      </c>
      <c r="C52" s="8" t="s">
        <v>96</v>
      </c>
      <c r="D52" s="7">
        <v>1</v>
      </c>
      <c r="E52" s="8" t="s">
        <v>95</v>
      </c>
      <c r="F52" s="8" t="s">
        <v>106</v>
      </c>
      <c r="G52" s="8" t="s">
        <v>41</v>
      </c>
      <c r="H52" s="8"/>
      <c r="I52" s="8"/>
      <c r="J52" s="8"/>
      <c r="K52" s="7">
        <v>15</v>
      </c>
      <c r="L52" s="7">
        <v>11</v>
      </c>
      <c r="M52" s="7">
        <v>136</v>
      </c>
      <c r="N52" s="7">
        <v>2</v>
      </c>
      <c r="O52" s="7">
        <v>1</v>
      </c>
      <c r="P52" s="7">
        <v>2</v>
      </c>
      <c r="Q52" s="7">
        <v>10</v>
      </c>
      <c r="R52" s="7">
        <v>0</v>
      </c>
      <c r="S52" s="7">
        <v>5</v>
      </c>
      <c r="T52" s="7">
        <v>2</v>
      </c>
      <c r="U52" s="7">
        <v>1</v>
      </c>
      <c r="V52" s="7">
        <v>0</v>
      </c>
      <c r="W52" s="7">
        <v>0</v>
      </c>
      <c r="X52" s="9">
        <v>0</v>
      </c>
      <c r="Y52" s="7">
        <v>15</v>
      </c>
      <c r="Z52" s="7">
        <v>5</v>
      </c>
      <c r="AA52" s="7">
        <v>0</v>
      </c>
      <c r="AB52" s="7">
        <v>2</v>
      </c>
      <c r="AC52" s="6">
        <f t="shared" si="0"/>
        <v>0</v>
      </c>
      <c r="AD52" s="7">
        <f t="shared" si="1"/>
        <v>10</v>
      </c>
      <c r="AE52" s="7">
        <f t="shared" si="2"/>
        <v>0</v>
      </c>
      <c r="AF52" s="7">
        <f t="shared" si="3"/>
        <v>2</v>
      </c>
      <c r="AG52" s="7">
        <v>10</v>
      </c>
      <c r="AH52" s="7">
        <v>22</v>
      </c>
      <c r="AI52" s="7">
        <f t="shared" si="4"/>
        <v>12</v>
      </c>
      <c r="AJ52" s="7">
        <v>1</v>
      </c>
      <c r="AK52" s="7">
        <v>0</v>
      </c>
      <c r="AL52" s="7">
        <v>5</v>
      </c>
      <c r="AM52" s="7">
        <f t="shared" si="5"/>
        <v>44</v>
      </c>
    </row>
    <row r="53" spans="1:39" ht="12.75" x14ac:dyDescent="0.2">
      <c r="A53" s="7">
        <v>3</v>
      </c>
      <c r="B53" s="8" t="s">
        <v>95</v>
      </c>
      <c r="C53" s="8" t="s">
        <v>96</v>
      </c>
      <c r="D53" s="7">
        <v>1</v>
      </c>
      <c r="E53" s="8" t="s">
        <v>95</v>
      </c>
      <c r="F53" s="8" t="s">
        <v>107</v>
      </c>
      <c r="G53" s="8" t="s">
        <v>8</v>
      </c>
      <c r="H53" s="8"/>
      <c r="I53" s="8"/>
      <c r="J53" s="8"/>
      <c r="K53" s="7">
        <v>6</v>
      </c>
      <c r="L53" s="7">
        <v>3</v>
      </c>
      <c r="M53" s="7">
        <v>200</v>
      </c>
      <c r="N53" s="7">
        <v>1</v>
      </c>
      <c r="O53" s="7">
        <v>0</v>
      </c>
      <c r="P53" s="7">
        <v>2</v>
      </c>
      <c r="Q53" s="7">
        <v>30</v>
      </c>
      <c r="R53" s="7">
        <v>2</v>
      </c>
      <c r="S53" s="7">
        <v>15</v>
      </c>
      <c r="T53" s="7">
        <v>6</v>
      </c>
      <c r="U53" s="7">
        <v>1</v>
      </c>
      <c r="V53" s="7">
        <v>0</v>
      </c>
      <c r="W53" s="7">
        <v>0</v>
      </c>
      <c r="X53" s="9">
        <v>0</v>
      </c>
      <c r="Y53" s="7">
        <v>6</v>
      </c>
      <c r="Z53" s="7">
        <v>0</v>
      </c>
      <c r="AA53" s="7">
        <v>0</v>
      </c>
      <c r="AB53" s="7">
        <v>0</v>
      </c>
      <c r="AC53" s="6">
        <f t="shared" si="0"/>
        <v>40</v>
      </c>
      <c r="AD53" s="7">
        <f t="shared" si="1"/>
        <v>-15</v>
      </c>
      <c r="AE53" s="7">
        <f t="shared" si="2"/>
        <v>10</v>
      </c>
      <c r="AF53" s="7">
        <f t="shared" si="3"/>
        <v>6</v>
      </c>
      <c r="AG53" s="7">
        <v>10</v>
      </c>
      <c r="AH53" s="7">
        <v>6</v>
      </c>
      <c r="AI53" s="7">
        <f t="shared" si="4"/>
        <v>41</v>
      </c>
      <c r="AJ53" s="7">
        <v>1</v>
      </c>
      <c r="AK53" s="7">
        <v>0</v>
      </c>
      <c r="AL53" s="7">
        <v>5</v>
      </c>
      <c r="AM53" s="7">
        <f t="shared" si="5"/>
        <v>57</v>
      </c>
    </row>
    <row r="54" spans="1:39" ht="12.75" x14ac:dyDescent="0.2">
      <c r="A54" s="7">
        <v>3</v>
      </c>
      <c r="B54" s="8" t="s">
        <v>95</v>
      </c>
      <c r="C54" s="8" t="s">
        <v>96</v>
      </c>
      <c r="D54" s="8"/>
      <c r="E54" s="8" t="s">
        <v>95</v>
      </c>
      <c r="F54" s="8" t="s">
        <v>108</v>
      </c>
      <c r="G54" s="8" t="s">
        <v>8</v>
      </c>
      <c r="H54" s="8"/>
      <c r="I54" s="8"/>
      <c r="J54" s="8"/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3</v>
      </c>
      <c r="Q54" s="7">
        <v>33</v>
      </c>
      <c r="R54" s="7">
        <v>0</v>
      </c>
      <c r="S54" s="7">
        <v>11</v>
      </c>
      <c r="T54" s="7">
        <v>4</v>
      </c>
      <c r="U54" s="7">
        <v>1</v>
      </c>
      <c r="V54" s="7">
        <v>0</v>
      </c>
      <c r="W54" s="7">
        <v>0</v>
      </c>
      <c r="X54" s="9">
        <v>0</v>
      </c>
      <c r="Y54" s="7">
        <v>0</v>
      </c>
      <c r="Z54" s="7">
        <v>0</v>
      </c>
      <c r="AA54" s="7">
        <v>0</v>
      </c>
      <c r="AB54" s="7">
        <v>0</v>
      </c>
      <c r="AC54" s="6">
        <f t="shared" si="0"/>
        <v>0</v>
      </c>
      <c r="AD54" s="7">
        <f t="shared" si="1"/>
        <v>-10</v>
      </c>
      <c r="AE54" s="7">
        <f t="shared" si="2"/>
        <v>0</v>
      </c>
      <c r="AF54" s="7">
        <f t="shared" si="3"/>
        <v>4</v>
      </c>
      <c r="AG54" s="7">
        <v>10</v>
      </c>
      <c r="AH54" s="7">
        <v>0</v>
      </c>
      <c r="AI54" s="7">
        <f t="shared" si="4"/>
        <v>-6</v>
      </c>
      <c r="AJ54" s="7">
        <v>1</v>
      </c>
      <c r="AK54" s="7">
        <v>0</v>
      </c>
      <c r="AL54" s="7">
        <v>5</v>
      </c>
      <c r="AM54" s="7">
        <f t="shared" si="5"/>
        <v>4</v>
      </c>
    </row>
    <row r="55" spans="1:39" ht="12.75" x14ac:dyDescent="0.2">
      <c r="A55" s="7">
        <v>3</v>
      </c>
      <c r="B55" s="8" t="s">
        <v>95</v>
      </c>
      <c r="C55" s="8" t="s">
        <v>96</v>
      </c>
      <c r="D55" s="8"/>
      <c r="E55" s="8" t="s">
        <v>95</v>
      </c>
      <c r="F55" s="8" t="s">
        <v>109</v>
      </c>
      <c r="G55" s="8" t="s">
        <v>8</v>
      </c>
      <c r="H55" s="8"/>
      <c r="I55" s="8"/>
      <c r="J55" s="8"/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4</v>
      </c>
      <c r="Q55" s="7">
        <v>31</v>
      </c>
      <c r="R55" s="7">
        <v>1</v>
      </c>
      <c r="S55" s="7">
        <v>7.75</v>
      </c>
      <c r="T55" s="7">
        <v>10</v>
      </c>
      <c r="U55" s="7">
        <v>0</v>
      </c>
      <c r="V55" s="7">
        <v>0</v>
      </c>
      <c r="W55" s="7">
        <v>0</v>
      </c>
      <c r="X55" s="9">
        <v>0</v>
      </c>
      <c r="Y55" s="7">
        <v>0</v>
      </c>
      <c r="Z55" s="7">
        <v>0</v>
      </c>
      <c r="AA55" s="7">
        <v>0</v>
      </c>
      <c r="AB55" s="7">
        <v>0</v>
      </c>
      <c r="AC55" s="6">
        <f t="shared" si="0"/>
        <v>20</v>
      </c>
      <c r="AD55" s="7">
        <f t="shared" si="1"/>
        <v>10</v>
      </c>
      <c r="AE55" s="7">
        <f t="shared" si="2"/>
        <v>0</v>
      </c>
      <c r="AF55" s="7">
        <f t="shared" si="3"/>
        <v>10</v>
      </c>
      <c r="AG55" s="7">
        <v>0</v>
      </c>
      <c r="AH55" s="7">
        <v>0</v>
      </c>
      <c r="AI55" s="7">
        <f t="shared" si="4"/>
        <v>40</v>
      </c>
      <c r="AJ55" s="7">
        <v>1</v>
      </c>
      <c r="AK55" s="7">
        <v>0</v>
      </c>
      <c r="AL55" s="7">
        <v>5</v>
      </c>
      <c r="AM55" s="7">
        <f t="shared" si="5"/>
        <v>40</v>
      </c>
    </row>
    <row r="56" spans="1:39" ht="12.75" x14ac:dyDescent="0.2">
      <c r="A56" s="7">
        <v>3</v>
      </c>
      <c r="B56" s="8" t="s">
        <v>95</v>
      </c>
      <c r="C56" s="8" t="s">
        <v>96</v>
      </c>
      <c r="D56" s="8"/>
      <c r="E56" s="8" t="s">
        <v>95</v>
      </c>
      <c r="F56" s="8" t="s">
        <v>110</v>
      </c>
      <c r="G56" s="8" t="s">
        <v>8</v>
      </c>
      <c r="H56" s="8"/>
      <c r="I56" s="8"/>
      <c r="J56" s="8"/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4</v>
      </c>
      <c r="Q56" s="7">
        <v>30</v>
      </c>
      <c r="R56" s="7">
        <v>1</v>
      </c>
      <c r="S56" s="7">
        <v>7.5</v>
      </c>
      <c r="T56" s="7">
        <v>12</v>
      </c>
      <c r="U56" s="7">
        <v>1</v>
      </c>
      <c r="V56" s="7">
        <v>0</v>
      </c>
      <c r="W56" s="7">
        <v>0</v>
      </c>
      <c r="X56" s="9">
        <v>0</v>
      </c>
      <c r="Y56" s="7">
        <v>0</v>
      </c>
      <c r="Z56" s="7">
        <v>0</v>
      </c>
      <c r="AA56" s="7">
        <v>0</v>
      </c>
      <c r="AB56" s="7">
        <v>0</v>
      </c>
      <c r="AC56" s="6">
        <f t="shared" si="0"/>
        <v>20</v>
      </c>
      <c r="AD56" s="7">
        <f t="shared" si="1"/>
        <v>10</v>
      </c>
      <c r="AE56" s="7">
        <f t="shared" si="2"/>
        <v>0</v>
      </c>
      <c r="AF56" s="7">
        <f t="shared" si="3"/>
        <v>12</v>
      </c>
      <c r="AG56" s="7">
        <v>10</v>
      </c>
      <c r="AH56" s="7">
        <v>0</v>
      </c>
      <c r="AI56" s="7">
        <f t="shared" si="4"/>
        <v>42</v>
      </c>
      <c r="AJ56" s="7">
        <v>1</v>
      </c>
      <c r="AK56" s="7">
        <v>0</v>
      </c>
      <c r="AL56" s="7">
        <v>5</v>
      </c>
      <c r="AM56" s="7">
        <f t="shared" si="5"/>
        <v>52</v>
      </c>
    </row>
    <row r="57" spans="1:39" ht="12.75" x14ac:dyDescent="0.2">
      <c r="A57" s="7">
        <v>3</v>
      </c>
      <c r="B57" s="8" t="s">
        <v>95</v>
      </c>
      <c r="C57" s="8" t="s">
        <v>96</v>
      </c>
      <c r="D57" s="7">
        <v>1</v>
      </c>
      <c r="E57" s="8" t="s">
        <v>96</v>
      </c>
      <c r="F57" s="8" t="s">
        <v>111</v>
      </c>
      <c r="G57" s="8" t="s">
        <v>8</v>
      </c>
      <c r="H57" s="8"/>
      <c r="I57" s="8"/>
      <c r="J57" s="8"/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3</v>
      </c>
      <c r="Q57" s="7">
        <v>29</v>
      </c>
      <c r="R57" s="7">
        <v>0</v>
      </c>
      <c r="S57" s="7">
        <v>9.66</v>
      </c>
      <c r="T57" s="7">
        <v>6</v>
      </c>
      <c r="U57" s="7">
        <v>0</v>
      </c>
      <c r="V57" s="7">
        <v>0</v>
      </c>
      <c r="W57" s="7">
        <v>0</v>
      </c>
      <c r="X57" s="9">
        <v>0</v>
      </c>
      <c r="Y57" s="7">
        <v>0</v>
      </c>
      <c r="Z57" s="7">
        <v>0</v>
      </c>
      <c r="AA57" s="7">
        <v>0</v>
      </c>
      <c r="AB57" s="7">
        <v>0</v>
      </c>
      <c r="AC57" s="6">
        <f t="shared" si="0"/>
        <v>0</v>
      </c>
      <c r="AD57" s="7">
        <f t="shared" si="1"/>
        <v>5</v>
      </c>
      <c r="AE57" s="7">
        <f t="shared" si="2"/>
        <v>0</v>
      </c>
      <c r="AF57" s="7">
        <f t="shared" si="3"/>
        <v>6</v>
      </c>
      <c r="AG57" s="7">
        <v>0</v>
      </c>
      <c r="AH57" s="7">
        <v>0</v>
      </c>
      <c r="AI57" s="7">
        <f t="shared" si="4"/>
        <v>11</v>
      </c>
      <c r="AJ57" s="7">
        <v>0</v>
      </c>
      <c r="AK57" s="7">
        <v>0</v>
      </c>
      <c r="AL57" s="7">
        <v>5</v>
      </c>
      <c r="AM57" s="7">
        <f t="shared" si="5"/>
        <v>11</v>
      </c>
    </row>
    <row r="58" spans="1:39" ht="12.75" x14ac:dyDescent="0.2">
      <c r="A58" s="7">
        <v>3</v>
      </c>
      <c r="B58" s="8" t="s">
        <v>95</v>
      </c>
      <c r="C58" s="8" t="s">
        <v>96</v>
      </c>
      <c r="D58" s="7">
        <v>1</v>
      </c>
      <c r="E58" s="8" t="s">
        <v>96</v>
      </c>
      <c r="F58" s="8" t="s">
        <v>112</v>
      </c>
      <c r="G58" s="8" t="s">
        <v>41</v>
      </c>
      <c r="H58" s="8" t="s">
        <v>47</v>
      </c>
      <c r="I58" s="8"/>
      <c r="J58" s="8" t="s">
        <v>106</v>
      </c>
      <c r="K58" s="7">
        <v>5</v>
      </c>
      <c r="L58" s="7">
        <v>5</v>
      </c>
      <c r="M58" s="7">
        <v>100</v>
      </c>
      <c r="N58" s="7">
        <v>1</v>
      </c>
      <c r="O58" s="7">
        <v>0</v>
      </c>
      <c r="P58" s="7">
        <v>4</v>
      </c>
      <c r="Q58" s="7">
        <v>36</v>
      </c>
      <c r="R58" s="7">
        <v>3</v>
      </c>
      <c r="S58" s="7">
        <v>9</v>
      </c>
      <c r="T58" s="7">
        <v>15</v>
      </c>
      <c r="U58" s="7">
        <v>0</v>
      </c>
      <c r="V58" s="7">
        <v>0</v>
      </c>
      <c r="W58" s="7">
        <v>0</v>
      </c>
      <c r="X58" s="9">
        <v>0</v>
      </c>
      <c r="Y58" s="7">
        <v>5</v>
      </c>
      <c r="Z58" s="7">
        <v>0</v>
      </c>
      <c r="AA58" s="7">
        <v>0</v>
      </c>
      <c r="AB58" s="7">
        <v>0</v>
      </c>
      <c r="AC58" s="6">
        <f t="shared" si="0"/>
        <v>60</v>
      </c>
      <c r="AD58" s="7">
        <f t="shared" si="1"/>
        <v>5</v>
      </c>
      <c r="AE58" s="7">
        <f t="shared" si="2"/>
        <v>20</v>
      </c>
      <c r="AF58" s="7">
        <f t="shared" si="3"/>
        <v>15</v>
      </c>
      <c r="AG58" s="7">
        <v>0</v>
      </c>
      <c r="AH58" s="7">
        <v>5</v>
      </c>
      <c r="AI58" s="7">
        <f t="shared" si="4"/>
        <v>100</v>
      </c>
      <c r="AJ58" s="7">
        <v>0</v>
      </c>
      <c r="AK58" s="7">
        <v>0</v>
      </c>
      <c r="AL58" s="7">
        <v>5</v>
      </c>
      <c r="AM58" s="7">
        <f t="shared" si="5"/>
        <v>105</v>
      </c>
    </row>
    <row r="59" spans="1:39" ht="12.75" x14ac:dyDescent="0.2">
      <c r="A59" s="7">
        <v>3</v>
      </c>
      <c r="B59" s="8" t="s">
        <v>95</v>
      </c>
      <c r="C59" s="8" t="s">
        <v>96</v>
      </c>
      <c r="D59" s="7">
        <v>1</v>
      </c>
      <c r="E59" s="8" t="s">
        <v>96</v>
      </c>
      <c r="F59" s="8" t="s">
        <v>113</v>
      </c>
      <c r="G59" s="8" t="s">
        <v>41</v>
      </c>
      <c r="H59" s="8" t="s">
        <v>50</v>
      </c>
      <c r="I59" s="8"/>
      <c r="J59" s="8"/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4</v>
      </c>
      <c r="Q59" s="7">
        <v>48</v>
      </c>
      <c r="R59" s="7">
        <v>1</v>
      </c>
      <c r="S59" s="7">
        <v>12</v>
      </c>
      <c r="T59" s="7">
        <v>4</v>
      </c>
      <c r="U59" s="7">
        <v>0</v>
      </c>
      <c r="V59" s="7">
        <v>0</v>
      </c>
      <c r="W59" s="7">
        <v>0</v>
      </c>
      <c r="X59" s="9">
        <v>0</v>
      </c>
      <c r="Y59" s="7">
        <v>0</v>
      </c>
      <c r="Z59" s="7">
        <v>0</v>
      </c>
      <c r="AA59" s="7">
        <v>0</v>
      </c>
      <c r="AB59" s="7">
        <v>0</v>
      </c>
      <c r="AC59" s="6">
        <f t="shared" si="0"/>
        <v>20</v>
      </c>
      <c r="AD59" s="7">
        <f t="shared" si="1"/>
        <v>-15</v>
      </c>
      <c r="AE59" s="7">
        <f t="shared" si="2"/>
        <v>0</v>
      </c>
      <c r="AF59" s="7">
        <f t="shared" si="3"/>
        <v>4</v>
      </c>
      <c r="AG59" s="7">
        <v>0</v>
      </c>
      <c r="AH59" s="7">
        <v>0</v>
      </c>
      <c r="AI59" s="7">
        <f t="shared" si="4"/>
        <v>9</v>
      </c>
      <c r="AJ59" s="7">
        <v>0</v>
      </c>
      <c r="AK59" s="7">
        <v>0</v>
      </c>
      <c r="AL59" s="7">
        <v>5</v>
      </c>
      <c r="AM59" s="7">
        <f t="shared" si="5"/>
        <v>9</v>
      </c>
    </row>
    <row r="60" spans="1:39" ht="12.75" x14ac:dyDescent="0.2">
      <c r="A60" s="7">
        <v>3</v>
      </c>
      <c r="B60" s="8" t="s">
        <v>95</v>
      </c>
      <c r="C60" s="8" t="s">
        <v>96</v>
      </c>
      <c r="D60" s="7">
        <v>1</v>
      </c>
      <c r="E60" s="8" t="s">
        <v>96</v>
      </c>
      <c r="F60" s="8" t="s">
        <v>114</v>
      </c>
      <c r="G60" s="8" t="s">
        <v>8</v>
      </c>
      <c r="H60" s="8"/>
      <c r="I60" s="8"/>
      <c r="J60" s="8"/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4</v>
      </c>
      <c r="Q60" s="7">
        <v>27</v>
      </c>
      <c r="R60" s="7">
        <v>2</v>
      </c>
      <c r="S60" s="7">
        <v>6.75</v>
      </c>
      <c r="T60" s="7">
        <v>13</v>
      </c>
      <c r="U60" s="7">
        <v>0</v>
      </c>
      <c r="V60" s="7">
        <v>0</v>
      </c>
      <c r="W60" s="7">
        <v>0</v>
      </c>
      <c r="X60" s="9">
        <v>0</v>
      </c>
      <c r="Y60" s="7">
        <v>0</v>
      </c>
      <c r="Z60" s="7">
        <v>0</v>
      </c>
      <c r="AA60" s="7">
        <v>0</v>
      </c>
      <c r="AB60" s="7">
        <v>0</v>
      </c>
      <c r="AC60" s="6">
        <f t="shared" si="0"/>
        <v>40</v>
      </c>
      <c r="AD60" s="7">
        <f t="shared" si="1"/>
        <v>10</v>
      </c>
      <c r="AE60" s="7">
        <f t="shared" si="2"/>
        <v>10</v>
      </c>
      <c r="AF60" s="7">
        <f t="shared" si="3"/>
        <v>13</v>
      </c>
      <c r="AG60" s="7">
        <v>0</v>
      </c>
      <c r="AH60" s="7">
        <v>0</v>
      </c>
      <c r="AI60" s="7">
        <f t="shared" si="4"/>
        <v>73</v>
      </c>
      <c r="AJ60" s="7">
        <v>0</v>
      </c>
      <c r="AK60" s="7">
        <v>0</v>
      </c>
      <c r="AL60" s="7">
        <v>5</v>
      </c>
      <c r="AM60" s="7">
        <f t="shared" si="5"/>
        <v>73</v>
      </c>
    </row>
    <row r="61" spans="1:39" ht="12.75" x14ac:dyDescent="0.2">
      <c r="A61" s="7">
        <v>3</v>
      </c>
      <c r="B61" s="8" t="s">
        <v>95</v>
      </c>
      <c r="C61" s="8" t="s">
        <v>96</v>
      </c>
      <c r="D61" s="7">
        <v>1</v>
      </c>
      <c r="E61" s="8" t="s">
        <v>96</v>
      </c>
      <c r="F61" s="8" t="s">
        <v>115</v>
      </c>
      <c r="G61" s="8" t="s">
        <v>8</v>
      </c>
      <c r="H61" s="8"/>
      <c r="I61" s="8"/>
      <c r="J61" s="8"/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3.5</v>
      </c>
      <c r="Q61" s="7">
        <v>34</v>
      </c>
      <c r="R61" s="7">
        <v>0</v>
      </c>
      <c r="S61" s="7">
        <v>8.86</v>
      </c>
      <c r="T61" s="7">
        <v>6</v>
      </c>
      <c r="U61" s="7">
        <v>0</v>
      </c>
      <c r="V61" s="7">
        <v>0</v>
      </c>
      <c r="W61" s="7">
        <v>0</v>
      </c>
      <c r="X61" s="9">
        <v>0</v>
      </c>
      <c r="Y61" s="7">
        <v>0</v>
      </c>
      <c r="Z61" s="7">
        <v>0</v>
      </c>
      <c r="AA61" s="7">
        <v>0</v>
      </c>
      <c r="AB61" s="7">
        <v>0</v>
      </c>
      <c r="AC61" s="6">
        <f t="shared" si="0"/>
        <v>0</v>
      </c>
      <c r="AD61" s="7">
        <f t="shared" si="1"/>
        <v>5</v>
      </c>
      <c r="AE61" s="7">
        <f t="shared" si="2"/>
        <v>0</v>
      </c>
      <c r="AF61" s="7">
        <f t="shared" si="3"/>
        <v>6</v>
      </c>
      <c r="AG61" s="7">
        <v>0</v>
      </c>
      <c r="AH61" s="7">
        <v>0</v>
      </c>
      <c r="AI61" s="7">
        <f t="shared" si="4"/>
        <v>11</v>
      </c>
      <c r="AJ61" s="7">
        <v>0</v>
      </c>
      <c r="AK61" s="7">
        <v>0</v>
      </c>
      <c r="AL61" s="7">
        <v>5</v>
      </c>
      <c r="AM61" s="7">
        <f t="shared" si="5"/>
        <v>11</v>
      </c>
    </row>
    <row r="62" spans="1:39" ht="12.75" x14ac:dyDescent="0.2">
      <c r="A62" s="7">
        <v>3</v>
      </c>
      <c r="B62" s="8" t="s">
        <v>95</v>
      </c>
      <c r="C62" s="8" t="s">
        <v>96</v>
      </c>
      <c r="D62" s="7">
        <v>2</v>
      </c>
      <c r="E62" s="8" t="s">
        <v>96</v>
      </c>
      <c r="F62" s="8" t="s">
        <v>101</v>
      </c>
      <c r="G62" s="8" t="s">
        <v>43</v>
      </c>
      <c r="H62" s="8" t="s">
        <v>87</v>
      </c>
      <c r="I62" s="8" t="s">
        <v>116</v>
      </c>
      <c r="J62" s="8"/>
      <c r="K62" s="7">
        <v>43</v>
      </c>
      <c r="L62" s="7">
        <v>27</v>
      </c>
      <c r="M62" s="7">
        <v>159.25</v>
      </c>
      <c r="N62" s="7">
        <v>6</v>
      </c>
      <c r="O62" s="7">
        <v>2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1</v>
      </c>
      <c r="V62" s="7">
        <v>0</v>
      </c>
      <c r="W62" s="7">
        <v>0</v>
      </c>
      <c r="X62" s="9">
        <v>0</v>
      </c>
      <c r="Y62" s="7">
        <v>43</v>
      </c>
      <c r="Z62" s="7">
        <v>10</v>
      </c>
      <c r="AA62" s="7">
        <v>10</v>
      </c>
      <c r="AB62" s="7">
        <v>4</v>
      </c>
      <c r="AC62" s="6">
        <f t="shared" si="0"/>
        <v>0</v>
      </c>
      <c r="AD62" s="7">
        <f t="shared" si="1"/>
        <v>0</v>
      </c>
      <c r="AE62" s="7">
        <f t="shared" si="2"/>
        <v>0</v>
      </c>
      <c r="AF62" s="7">
        <f t="shared" si="3"/>
        <v>0</v>
      </c>
      <c r="AG62" s="7">
        <v>10</v>
      </c>
      <c r="AH62" s="7">
        <v>67</v>
      </c>
      <c r="AI62" s="7">
        <f t="shared" si="4"/>
        <v>0</v>
      </c>
      <c r="AJ62" s="7">
        <v>0</v>
      </c>
      <c r="AK62" s="7">
        <v>0</v>
      </c>
      <c r="AL62" s="7">
        <v>5</v>
      </c>
      <c r="AM62" s="7">
        <f t="shared" si="5"/>
        <v>77</v>
      </c>
    </row>
    <row r="63" spans="1:39" ht="12.75" x14ac:dyDescent="0.2">
      <c r="A63" s="7">
        <v>3</v>
      </c>
      <c r="B63" s="8" t="s">
        <v>95</v>
      </c>
      <c r="C63" s="8" t="s">
        <v>96</v>
      </c>
      <c r="D63" s="7">
        <v>2</v>
      </c>
      <c r="E63" s="8" t="s">
        <v>96</v>
      </c>
      <c r="F63" s="8" t="s">
        <v>105</v>
      </c>
      <c r="G63" s="8" t="s">
        <v>52</v>
      </c>
      <c r="H63" s="8" t="s">
        <v>47</v>
      </c>
      <c r="I63" s="8"/>
      <c r="J63" s="8" t="s">
        <v>107</v>
      </c>
      <c r="K63" s="7">
        <v>4</v>
      </c>
      <c r="L63" s="7">
        <v>4</v>
      </c>
      <c r="M63" s="7">
        <v>100</v>
      </c>
      <c r="N63" s="7">
        <v>1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1</v>
      </c>
      <c r="V63" s="7">
        <v>0</v>
      </c>
      <c r="W63" s="7">
        <v>0</v>
      </c>
      <c r="X63" s="9">
        <v>0</v>
      </c>
      <c r="Y63" s="7">
        <v>4</v>
      </c>
      <c r="Z63" s="7">
        <v>0</v>
      </c>
      <c r="AA63" s="7">
        <v>0</v>
      </c>
      <c r="AB63" s="7">
        <v>0</v>
      </c>
      <c r="AC63" s="6">
        <f t="shared" si="0"/>
        <v>0</v>
      </c>
      <c r="AD63" s="7">
        <f t="shared" si="1"/>
        <v>0</v>
      </c>
      <c r="AE63" s="7">
        <f t="shared" si="2"/>
        <v>0</v>
      </c>
      <c r="AF63" s="7">
        <f t="shared" si="3"/>
        <v>0</v>
      </c>
      <c r="AG63" s="7">
        <v>10</v>
      </c>
      <c r="AH63" s="7">
        <v>4</v>
      </c>
      <c r="AI63" s="7">
        <f t="shared" si="4"/>
        <v>0</v>
      </c>
      <c r="AJ63" s="7">
        <v>0</v>
      </c>
      <c r="AK63" s="7">
        <v>0</v>
      </c>
      <c r="AL63" s="7">
        <v>5</v>
      </c>
      <c r="AM63" s="7">
        <f t="shared" si="5"/>
        <v>14</v>
      </c>
    </row>
    <row r="64" spans="1:39" ht="12.75" x14ac:dyDescent="0.2">
      <c r="A64" s="7">
        <v>3</v>
      </c>
      <c r="B64" s="8" t="s">
        <v>95</v>
      </c>
      <c r="C64" s="8" t="s">
        <v>96</v>
      </c>
      <c r="D64" s="7">
        <v>2</v>
      </c>
      <c r="E64" s="8" t="s">
        <v>96</v>
      </c>
      <c r="F64" s="8" t="s">
        <v>117</v>
      </c>
      <c r="G64" s="8" t="s">
        <v>43</v>
      </c>
      <c r="H64" s="8" t="s">
        <v>87</v>
      </c>
      <c r="I64" s="8" t="s">
        <v>118</v>
      </c>
      <c r="J64" s="8"/>
      <c r="K64" s="7">
        <v>31</v>
      </c>
      <c r="L64" s="7">
        <v>33</v>
      </c>
      <c r="M64" s="7">
        <v>93.93</v>
      </c>
      <c r="N64" s="7">
        <v>1</v>
      </c>
      <c r="O64" s="7">
        <v>1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9">
        <v>0</v>
      </c>
      <c r="Y64" s="7">
        <v>31</v>
      </c>
      <c r="Z64" s="7">
        <v>-10</v>
      </c>
      <c r="AA64" s="7">
        <v>10</v>
      </c>
      <c r="AB64" s="7">
        <v>2</v>
      </c>
      <c r="AC64" s="6">
        <f t="shared" si="0"/>
        <v>0</v>
      </c>
      <c r="AD64" s="7">
        <f t="shared" si="1"/>
        <v>0</v>
      </c>
      <c r="AE64" s="7">
        <f t="shared" si="2"/>
        <v>0</v>
      </c>
      <c r="AF64" s="7">
        <f t="shared" si="3"/>
        <v>0</v>
      </c>
      <c r="AG64" s="7">
        <v>0</v>
      </c>
      <c r="AH64" s="7">
        <v>33</v>
      </c>
      <c r="AI64" s="7">
        <f t="shared" si="4"/>
        <v>0</v>
      </c>
      <c r="AJ64" s="7">
        <v>0</v>
      </c>
      <c r="AK64" s="7">
        <v>0</v>
      </c>
      <c r="AL64" s="7">
        <v>5</v>
      </c>
      <c r="AM64" s="7">
        <f t="shared" si="5"/>
        <v>33</v>
      </c>
    </row>
    <row r="65" spans="1:39" ht="12.75" x14ac:dyDescent="0.2">
      <c r="A65" s="7">
        <v>3</v>
      </c>
      <c r="B65" s="8" t="s">
        <v>95</v>
      </c>
      <c r="C65" s="8" t="s">
        <v>96</v>
      </c>
      <c r="D65" s="7">
        <v>2</v>
      </c>
      <c r="E65" s="8" t="s">
        <v>96</v>
      </c>
      <c r="F65" s="8" t="s">
        <v>99</v>
      </c>
      <c r="G65" s="8" t="s">
        <v>43</v>
      </c>
      <c r="H65" s="8" t="s">
        <v>47</v>
      </c>
      <c r="I65" s="8"/>
      <c r="J65" s="8" t="s">
        <v>110</v>
      </c>
      <c r="K65" s="7">
        <v>44</v>
      </c>
      <c r="L65" s="7">
        <v>23</v>
      </c>
      <c r="M65" s="7">
        <v>191.3</v>
      </c>
      <c r="N65" s="7">
        <v>1</v>
      </c>
      <c r="O65" s="7">
        <v>5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2</v>
      </c>
      <c r="V65" s="7">
        <v>0</v>
      </c>
      <c r="W65" s="7">
        <v>0</v>
      </c>
      <c r="X65" s="9">
        <v>0</v>
      </c>
      <c r="Y65" s="7">
        <v>44</v>
      </c>
      <c r="Z65" s="7">
        <v>10</v>
      </c>
      <c r="AA65" s="7">
        <v>10</v>
      </c>
      <c r="AB65" s="7">
        <v>10</v>
      </c>
      <c r="AC65" s="6">
        <f t="shared" si="0"/>
        <v>0</v>
      </c>
      <c r="AD65" s="7">
        <f t="shared" si="1"/>
        <v>0</v>
      </c>
      <c r="AE65" s="7">
        <f t="shared" si="2"/>
        <v>0</v>
      </c>
      <c r="AF65" s="7">
        <f t="shared" si="3"/>
        <v>0</v>
      </c>
      <c r="AG65" s="7">
        <v>20</v>
      </c>
      <c r="AH65" s="7">
        <v>74</v>
      </c>
      <c r="AI65" s="7">
        <f t="shared" si="4"/>
        <v>0</v>
      </c>
      <c r="AJ65" s="7">
        <v>0</v>
      </c>
      <c r="AK65" s="7">
        <v>0</v>
      </c>
      <c r="AL65" s="7">
        <v>5</v>
      </c>
      <c r="AM65" s="7">
        <f t="shared" si="5"/>
        <v>94</v>
      </c>
    </row>
    <row r="66" spans="1:39" ht="12.75" x14ac:dyDescent="0.2">
      <c r="A66" s="7">
        <v>3</v>
      </c>
      <c r="B66" s="8" t="s">
        <v>95</v>
      </c>
      <c r="C66" s="8" t="s">
        <v>96</v>
      </c>
      <c r="D66" s="7">
        <v>2</v>
      </c>
      <c r="E66" s="8" t="s">
        <v>96</v>
      </c>
      <c r="F66" s="8" t="s">
        <v>119</v>
      </c>
      <c r="G66" s="8" t="s">
        <v>43</v>
      </c>
      <c r="H66" s="8" t="s">
        <v>47</v>
      </c>
      <c r="I66" s="8"/>
      <c r="J66" s="8" t="s">
        <v>104</v>
      </c>
      <c r="K66" s="7">
        <v>6</v>
      </c>
      <c r="L66" s="7">
        <v>10</v>
      </c>
      <c r="M66" s="7">
        <v>60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9">
        <v>0</v>
      </c>
      <c r="Y66" s="7">
        <v>6</v>
      </c>
      <c r="Z66" s="7">
        <v>0</v>
      </c>
      <c r="AA66" s="7">
        <v>0</v>
      </c>
      <c r="AB66" s="7">
        <v>0</v>
      </c>
      <c r="AC66" s="6">
        <f t="shared" si="0"/>
        <v>0</v>
      </c>
      <c r="AD66" s="7">
        <f t="shared" si="1"/>
        <v>0</v>
      </c>
      <c r="AE66" s="7">
        <f t="shared" si="2"/>
        <v>0</v>
      </c>
      <c r="AF66" s="7">
        <f t="shared" si="3"/>
        <v>0</v>
      </c>
      <c r="AG66" s="7">
        <v>0</v>
      </c>
      <c r="AH66" s="7">
        <v>6</v>
      </c>
      <c r="AI66" s="7">
        <f t="shared" si="4"/>
        <v>0</v>
      </c>
      <c r="AJ66" s="7">
        <v>0</v>
      </c>
      <c r="AK66" s="7">
        <v>0</v>
      </c>
      <c r="AL66" s="7">
        <v>5</v>
      </c>
      <c r="AM66" s="7">
        <f t="shared" si="5"/>
        <v>6</v>
      </c>
    </row>
    <row r="67" spans="1:39" ht="12.75" x14ac:dyDescent="0.2">
      <c r="A67" s="7">
        <v>3</v>
      </c>
      <c r="B67" s="8" t="s">
        <v>95</v>
      </c>
      <c r="C67" s="8" t="s">
        <v>96</v>
      </c>
      <c r="D67" s="7">
        <v>2</v>
      </c>
      <c r="E67" s="8" t="s">
        <v>96</v>
      </c>
      <c r="F67" s="8" t="s">
        <v>120</v>
      </c>
      <c r="G67" s="8" t="s">
        <v>41</v>
      </c>
      <c r="H67" s="8" t="s">
        <v>47</v>
      </c>
      <c r="I67" s="8"/>
      <c r="J67" s="8" t="s">
        <v>108</v>
      </c>
      <c r="K67" s="7">
        <v>37</v>
      </c>
      <c r="L67" s="7">
        <v>18</v>
      </c>
      <c r="M67" s="7">
        <v>205.55</v>
      </c>
      <c r="N67" s="7">
        <v>4</v>
      </c>
      <c r="O67" s="7">
        <v>2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9">
        <v>0</v>
      </c>
      <c r="Y67" s="7">
        <v>37</v>
      </c>
      <c r="Z67" s="7">
        <v>15</v>
      </c>
      <c r="AA67" s="7">
        <v>10</v>
      </c>
      <c r="AB67" s="7">
        <v>4</v>
      </c>
      <c r="AC67" s="6">
        <f t="shared" ref="AC67:AC130" si="6">20*R67</f>
        <v>0</v>
      </c>
      <c r="AD67" s="7">
        <f t="shared" ref="AD67:AD130" si="7">IF(P67&gt;0,IF(S67&lt;5,15,IF(S67&lt;8,10,IF(S67&lt;10,5,IF(S67&lt;12,-10,-15)))),0)</f>
        <v>0</v>
      </c>
      <c r="AE67" s="7">
        <f t="shared" ref="AE67:AE130" si="8">IF(R67&lt;2,0,IF(R67&gt;2,(10+(R67-2)*10),10))</f>
        <v>0</v>
      </c>
      <c r="AF67" s="7">
        <f t="shared" ref="AF67:AF130" si="9">T67+X67*20</f>
        <v>0</v>
      </c>
      <c r="AG67" s="7">
        <v>0</v>
      </c>
      <c r="AH67" s="7">
        <v>66</v>
      </c>
      <c r="AI67" s="7">
        <f t="shared" ref="AI67:AI130" si="10">SUM(AC67:AF67)</f>
        <v>0</v>
      </c>
      <c r="AJ67" s="7">
        <v>0</v>
      </c>
      <c r="AK67" s="7">
        <v>0</v>
      </c>
      <c r="AL67" s="7">
        <v>5</v>
      </c>
      <c r="AM67" s="7">
        <f t="shared" ref="AM67:AM130" si="11">AG67+AH67+AI67</f>
        <v>66</v>
      </c>
    </row>
    <row r="68" spans="1:39" ht="12.75" x14ac:dyDescent="0.2">
      <c r="A68" s="7">
        <v>4</v>
      </c>
      <c r="B68" s="8" t="s">
        <v>121</v>
      </c>
      <c r="C68" s="8" t="s">
        <v>122</v>
      </c>
      <c r="D68" s="7">
        <v>1</v>
      </c>
      <c r="E68" s="8" t="s">
        <v>121</v>
      </c>
      <c r="F68" s="8" t="s">
        <v>123</v>
      </c>
      <c r="G68" s="8" t="s">
        <v>52</v>
      </c>
      <c r="H68" s="8" t="s">
        <v>47</v>
      </c>
      <c r="I68" s="8"/>
      <c r="J68" s="8" t="s">
        <v>124</v>
      </c>
      <c r="K68" s="7">
        <v>5</v>
      </c>
      <c r="L68" s="7">
        <v>5</v>
      </c>
      <c r="M68" s="7">
        <v>100</v>
      </c>
      <c r="N68" s="7">
        <v>1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1</v>
      </c>
      <c r="V68" s="7">
        <v>0</v>
      </c>
      <c r="W68" s="7">
        <v>0</v>
      </c>
      <c r="X68" s="9">
        <v>0</v>
      </c>
      <c r="Y68" s="7">
        <v>5</v>
      </c>
      <c r="Z68" s="7">
        <v>0</v>
      </c>
      <c r="AA68" s="7">
        <v>0</v>
      </c>
      <c r="AB68" s="7">
        <v>0</v>
      </c>
      <c r="AC68" s="6">
        <f t="shared" si="6"/>
        <v>0</v>
      </c>
      <c r="AD68" s="7">
        <f t="shared" si="7"/>
        <v>0</v>
      </c>
      <c r="AE68" s="7">
        <f t="shared" si="8"/>
        <v>0</v>
      </c>
      <c r="AF68" s="7">
        <f t="shared" si="9"/>
        <v>0</v>
      </c>
      <c r="AG68" s="7">
        <v>10</v>
      </c>
      <c r="AH68" s="7">
        <v>5</v>
      </c>
      <c r="AI68" s="7">
        <f t="shared" si="10"/>
        <v>0</v>
      </c>
      <c r="AJ68" s="7">
        <v>1</v>
      </c>
      <c r="AK68" s="7">
        <v>0</v>
      </c>
      <c r="AL68" s="7">
        <v>5</v>
      </c>
      <c r="AM68" s="7">
        <f t="shared" si="11"/>
        <v>15</v>
      </c>
    </row>
    <row r="69" spans="1:39" ht="12.75" x14ac:dyDescent="0.2">
      <c r="A69" s="7">
        <v>4</v>
      </c>
      <c r="B69" s="8" t="s">
        <v>121</v>
      </c>
      <c r="C69" s="8" t="s">
        <v>122</v>
      </c>
      <c r="D69" s="7">
        <v>1</v>
      </c>
      <c r="E69" s="8" t="s">
        <v>121</v>
      </c>
      <c r="F69" s="8" t="s">
        <v>125</v>
      </c>
      <c r="G69" s="8" t="s">
        <v>43</v>
      </c>
      <c r="H69" s="8" t="s">
        <v>50</v>
      </c>
      <c r="I69" s="8"/>
      <c r="J69" s="8"/>
      <c r="K69" s="7">
        <v>78</v>
      </c>
      <c r="L69" s="7">
        <v>57</v>
      </c>
      <c r="M69" s="7">
        <v>136.84</v>
      </c>
      <c r="N69" s="7">
        <v>13</v>
      </c>
      <c r="O69" s="7">
        <v>1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9">
        <v>0</v>
      </c>
      <c r="Y69" s="7">
        <v>78</v>
      </c>
      <c r="Z69" s="7">
        <v>5</v>
      </c>
      <c r="AA69" s="7">
        <v>30</v>
      </c>
      <c r="AB69" s="7">
        <v>2</v>
      </c>
      <c r="AC69" s="6">
        <f t="shared" si="6"/>
        <v>0</v>
      </c>
      <c r="AD69" s="7">
        <f t="shared" si="7"/>
        <v>0</v>
      </c>
      <c r="AE69" s="7">
        <f t="shared" si="8"/>
        <v>0</v>
      </c>
      <c r="AF69" s="7">
        <f t="shared" si="9"/>
        <v>0</v>
      </c>
      <c r="AG69" s="7">
        <v>0</v>
      </c>
      <c r="AH69" s="7">
        <v>115</v>
      </c>
      <c r="AI69" s="7">
        <f t="shared" si="10"/>
        <v>0</v>
      </c>
      <c r="AJ69" s="7">
        <v>1</v>
      </c>
      <c r="AK69" s="7">
        <v>1</v>
      </c>
      <c r="AL69" s="7">
        <v>30</v>
      </c>
      <c r="AM69" s="7">
        <f t="shared" si="11"/>
        <v>115</v>
      </c>
    </row>
    <row r="70" spans="1:39" ht="12.75" x14ac:dyDescent="0.2">
      <c r="A70" s="7">
        <v>4</v>
      </c>
      <c r="B70" s="8" t="s">
        <v>121</v>
      </c>
      <c r="C70" s="8" t="s">
        <v>122</v>
      </c>
      <c r="D70" s="7">
        <v>1</v>
      </c>
      <c r="E70" s="8" t="s">
        <v>121</v>
      </c>
      <c r="F70" s="8" t="s">
        <v>126</v>
      </c>
      <c r="G70" s="8" t="s">
        <v>43</v>
      </c>
      <c r="H70" s="8" t="s">
        <v>50</v>
      </c>
      <c r="I70" s="8"/>
      <c r="J70" s="8"/>
      <c r="K70" s="7">
        <v>36</v>
      </c>
      <c r="L70" s="7">
        <v>35</v>
      </c>
      <c r="M70" s="7">
        <v>102.85</v>
      </c>
      <c r="N70" s="7">
        <v>3</v>
      </c>
      <c r="O70" s="7">
        <v>1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1</v>
      </c>
      <c r="V70" s="7">
        <v>0</v>
      </c>
      <c r="W70" s="7">
        <v>1</v>
      </c>
      <c r="X70" s="9">
        <v>0</v>
      </c>
      <c r="Y70" s="7">
        <v>36</v>
      </c>
      <c r="Z70" s="7">
        <v>5</v>
      </c>
      <c r="AA70" s="7">
        <v>10</v>
      </c>
      <c r="AB70" s="7">
        <v>2</v>
      </c>
      <c r="AC70" s="6">
        <f t="shared" si="6"/>
        <v>0</v>
      </c>
      <c r="AD70" s="7">
        <f t="shared" si="7"/>
        <v>0</v>
      </c>
      <c r="AE70" s="7">
        <f t="shared" si="8"/>
        <v>0</v>
      </c>
      <c r="AF70" s="7">
        <f t="shared" si="9"/>
        <v>0</v>
      </c>
      <c r="AG70" s="7">
        <v>20</v>
      </c>
      <c r="AH70" s="7">
        <v>53</v>
      </c>
      <c r="AI70" s="7">
        <f t="shared" si="10"/>
        <v>0</v>
      </c>
      <c r="AJ70" s="7">
        <v>1</v>
      </c>
      <c r="AK70" s="7">
        <v>0</v>
      </c>
      <c r="AL70" s="7">
        <v>5</v>
      </c>
      <c r="AM70" s="7">
        <f t="shared" si="11"/>
        <v>73</v>
      </c>
    </row>
    <row r="71" spans="1:39" ht="12.75" x14ac:dyDescent="0.2">
      <c r="A71" s="7">
        <v>4</v>
      </c>
      <c r="B71" s="8" t="s">
        <v>121</v>
      </c>
      <c r="C71" s="8" t="s">
        <v>122</v>
      </c>
      <c r="D71" s="8"/>
      <c r="E71" s="8" t="s">
        <v>121</v>
      </c>
      <c r="F71" s="8" t="s">
        <v>127</v>
      </c>
      <c r="G71" s="8" t="s">
        <v>43</v>
      </c>
      <c r="H71" s="8"/>
      <c r="I71" s="8"/>
      <c r="J71" s="8"/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1</v>
      </c>
      <c r="V71" s="7">
        <v>0</v>
      </c>
      <c r="W71" s="7">
        <v>0</v>
      </c>
      <c r="X71" s="9">
        <v>0</v>
      </c>
      <c r="Y71" s="7">
        <v>0</v>
      </c>
      <c r="Z71" s="7">
        <v>0</v>
      </c>
      <c r="AA71" s="7">
        <v>0</v>
      </c>
      <c r="AB71" s="7">
        <v>0</v>
      </c>
      <c r="AC71" s="6">
        <f t="shared" si="6"/>
        <v>0</v>
      </c>
      <c r="AD71" s="7">
        <f t="shared" si="7"/>
        <v>0</v>
      </c>
      <c r="AE71" s="7">
        <f t="shared" si="8"/>
        <v>0</v>
      </c>
      <c r="AF71" s="7">
        <f t="shared" si="9"/>
        <v>0</v>
      </c>
      <c r="AG71" s="7">
        <v>10</v>
      </c>
      <c r="AH71" s="7">
        <v>0</v>
      </c>
      <c r="AI71" s="7">
        <f t="shared" si="10"/>
        <v>0</v>
      </c>
      <c r="AJ71" s="7">
        <v>1</v>
      </c>
      <c r="AK71" s="7">
        <v>0</v>
      </c>
      <c r="AL71" s="7">
        <v>5</v>
      </c>
      <c r="AM71" s="7">
        <f t="shared" si="11"/>
        <v>10</v>
      </c>
    </row>
    <row r="72" spans="1:39" ht="12.75" x14ac:dyDescent="0.2">
      <c r="A72" s="7">
        <v>4</v>
      </c>
      <c r="B72" s="8" t="s">
        <v>121</v>
      </c>
      <c r="C72" s="8" t="s">
        <v>122</v>
      </c>
      <c r="D72" s="8"/>
      <c r="E72" s="8" t="s">
        <v>121</v>
      </c>
      <c r="F72" s="8" t="s">
        <v>128</v>
      </c>
      <c r="G72" s="8" t="s">
        <v>41</v>
      </c>
      <c r="H72" s="8"/>
      <c r="I72" s="8"/>
      <c r="J72" s="8"/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9">
        <v>0</v>
      </c>
      <c r="Y72" s="7">
        <v>0</v>
      </c>
      <c r="Z72" s="7">
        <v>0</v>
      </c>
      <c r="AA72" s="7">
        <v>0</v>
      </c>
      <c r="AB72" s="7">
        <v>0</v>
      </c>
      <c r="AC72" s="6">
        <f t="shared" si="6"/>
        <v>0</v>
      </c>
      <c r="AD72" s="7">
        <f t="shared" si="7"/>
        <v>0</v>
      </c>
      <c r="AE72" s="7">
        <f t="shared" si="8"/>
        <v>0</v>
      </c>
      <c r="AF72" s="7">
        <f t="shared" si="9"/>
        <v>0</v>
      </c>
      <c r="AG72" s="7">
        <v>0</v>
      </c>
      <c r="AH72" s="7">
        <v>0</v>
      </c>
      <c r="AI72" s="7">
        <f t="shared" si="10"/>
        <v>0</v>
      </c>
      <c r="AJ72" s="7">
        <v>1</v>
      </c>
      <c r="AK72" s="7">
        <v>0</v>
      </c>
      <c r="AL72" s="7">
        <v>5</v>
      </c>
      <c r="AM72" s="7">
        <f t="shared" si="11"/>
        <v>0</v>
      </c>
    </row>
    <row r="73" spans="1:39" ht="12.75" x14ac:dyDescent="0.2">
      <c r="A73" s="7">
        <v>4</v>
      </c>
      <c r="B73" s="8" t="s">
        <v>121</v>
      </c>
      <c r="C73" s="8" t="s">
        <v>122</v>
      </c>
      <c r="D73" s="8"/>
      <c r="E73" s="8" t="s">
        <v>121</v>
      </c>
      <c r="F73" s="8" t="s">
        <v>129</v>
      </c>
      <c r="G73" s="8" t="s">
        <v>41</v>
      </c>
      <c r="H73" s="8"/>
      <c r="I73" s="8"/>
      <c r="J73" s="8"/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1</v>
      </c>
      <c r="V73" s="7">
        <v>0</v>
      </c>
      <c r="W73" s="7">
        <v>1</v>
      </c>
      <c r="X73" s="9">
        <v>0</v>
      </c>
      <c r="Y73" s="7">
        <v>0</v>
      </c>
      <c r="Z73" s="7">
        <v>0</v>
      </c>
      <c r="AA73" s="7">
        <v>0</v>
      </c>
      <c r="AB73" s="7">
        <v>0</v>
      </c>
      <c r="AC73" s="6">
        <f t="shared" si="6"/>
        <v>0</v>
      </c>
      <c r="AD73" s="7">
        <f t="shared" si="7"/>
        <v>0</v>
      </c>
      <c r="AE73" s="7">
        <f t="shared" si="8"/>
        <v>0</v>
      </c>
      <c r="AF73" s="7">
        <f t="shared" si="9"/>
        <v>0</v>
      </c>
      <c r="AG73" s="7">
        <v>20</v>
      </c>
      <c r="AH73" s="7">
        <v>0</v>
      </c>
      <c r="AI73" s="7">
        <f t="shared" si="10"/>
        <v>0</v>
      </c>
      <c r="AJ73" s="7">
        <v>1</v>
      </c>
      <c r="AK73" s="7">
        <v>0</v>
      </c>
      <c r="AL73" s="7">
        <v>5</v>
      </c>
      <c r="AM73" s="7">
        <f t="shared" si="11"/>
        <v>20</v>
      </c>
    </row>
    <row r="74" spans="1:39" ht="12.75" x14ac:dyDescent="0.2">
      <c r="A74" s="7">
        <v>4</v>
      </c>
      <c r="B74" s="8" t="s">
        <v>121</v>
      </c>
      <c r="C74" s="8" t="s">
        <v>122</v>
      </c>
      <c r="D74" s="8"/>
      <c r="E74" s="8" t="s">
        <v>121</v>
      </c>
      <c r="F74" s="8" t="s">
        <v>130</v>
      </c>
      <c r="G74" s="8" t="s">
        <v>41</v>
      </c>
      <c r="H74" s="8"/>
      <c r="I74" s="8"/>
      <c r="J74" s="8"/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4</v>
      </c>
      <c r="Q74" s="7">
        <v>23</v>
      </c>
      <c r="R74" s="7">
        <v>2</v>
      </c>
      <c r="S74" s="7">
        <v>5.75</v>
      </c>
      <c r="T74" s="7">
        <v>9</v>
      </c>
      <c r="U74" s="7">
        <v>0</v>
      </c>
      <c r="V74" s="7">
        <v>0</v>
      </c>
      <c r="W74" s="7">
        <v>0</v>
      </c>
      <c r="X74" s="9">
        <v>0</v>
      </c>
      <c r="Y74" s="7">
        <v>0</v>
      </c>
      <c r="Z74" s="7">
        <v>0</v>
      </c>
      <c r="AA74" s="7">
        <v>0</v>
      </c>
      <c r="AB74" s="7">
        <v>0</v>
      </c>
      <c r="AC74" s="6">
        <f t="shared" si="6"/>
        <v>40</v>
      </c>
      <c r="AD74" s="7">
        <f t="shared" si="7"/>
        <v>10</v>
      </c>
      <c r="AE74" s="7">
        <f t="shared" si="8"/>
        <v>10</v>
      </c>
      <c r="AF74" s="7">
        <f t="shared" si="9"/>
        <v>9</v>
      </c>
      <c r="AG74" s="7">
        <v>0</v>
      </c>
      <c r="AH74" s="7">
        <v>0</v>
      </c>
      <c r="AI74" s="7">
        <f t="shared" si="10"/>
        <v>69</v>
      </c>
      <c r="AJ74" s="7">
        <v>1</v>
      </c>
      <c r="AK74" s="7">
        <v>0</v>
      </c>
      <c r="AL74" s="7">
        <v>5</v>
      </c>
      <c r="AM74" s="7">
        <f t="shared" si="11"/>
        <v>69</v>
      </c>
    </row>
    <row r="75" spans="1:39" ht="12.75" x14ac:dyDescent="0.2">
      <c r="A75" s="7">
        <v>4</v>
      </c>
      <c r="B75" s="8" t="s">
        <v>121</v>
      </c>
      <c r="C75" s="8" t="s">
        <v>122</v>
      </c>
      <c r="D75" s="8"/>
      <c r="E75" s="8" t="s">
        <v>121</v>
      </c>
      <c r="F75" s="8" t="s">
        <v>131</v>
      </c>
      <c r="G75" s="8" t="s">
        <v>8</v>
      </c>
      <c r="H75" s="8"/>
      <c r="I75" s="8"/>
      <c r="J75" s="8"/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4</v>
      </c>
      <c r="Q75" s="7">
        <v>23</v>
      </c>
      <c r="R75" s="7">
        <v>1</v>
      </c>
      <c r="S75" s="7">
        <v>5.75</v>
      </c>
      <c r="T75" s="7">
        <v>11</v>
      </c>
      <c r="U75" s="7">
        <v>2</v>
      </c>
      <c r="V75" s="7">
        <v>0</v>
      </c>
      <c r="W75" s="7">
        <v>0</v>
      </c>
      <c r="X75" s="9">
        <v>0</v>
      </c>
      <c r="Y75" s="7">
        <v>0</v>
      </c>
      <c r="Z75" s="7">
        <v>0</v>
      </c>
      <c r="AA75" s="7">
        <v>0</v>
      </c>
      <c r="AB75" s="7">
        <v>0</v>
      </c>
      <c r="AC75" s="6">
        <f t="shared" si="6"/>
        <v>20</v>
      </c>
      <c r="AD75" s="7">
        <f t="shared" si="7"/>
        <v>10</v>
      </c>
      <c r="AE75" s="7">
        <f t="shared" si="8"/>
        <v>0</v>
      </c>
      <c r="AF75" s="7">
        <f t="shared" si="9"/>
        <v>11</v>
      </c>
      <c r="AG75" s="7">
        <v>20</v>
      </c>
      <c r="AH75" s="7">
        <v>0</v>
      </c>
      <c r="AI75" s="7">
        <f t="shared" si="10"/>
        <v>41</v>
      </c>
      <c r="AJ75" s="7">
        <v>1</v>
      </c>
      <c r="AK75" s="7">
        <v>0</v>
      </c>
      <c r="AL75" s="7">
        <v>5</v>
      </c>
      <c r="AM75" s="7">
        <f t="shared" si="11"/>
        <v>61</v>
      </c>
    </row>
    <row r="76" spans="1:39" ht="12.75" x14ac:dyDescent="0.2">
      <c r="A76" s="7">
        <v>4</v>
      </c>
      <c r="B76" s="8" t="s">
        <v>121</v>
      </c>
      <c r="C76" s="8" t="s">
        <v>122</v>
      </c>
      <c r="D76" s="8"/>
      <c r="E76" s="8" t="s">
        <v>121</v>
      </c>
      <c r="F76" s="8" t="s">
        <v>132</v>
      </c>
      <c r="G76" s="8" t="s">
        <v>8</v>
      </c>
      <c r="H76" s="8"/>
      <c r="I76" s="8"/>
      <c r="J76" s="8"/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4</v>
      </c>
      <c r="Q76" s="7">
        <v>30</v>
      </c>
      <c r="R76" s="7">
        <v>1</v>
      </c>
      <c r="S76" s="7">
        <v>7.5</v>
      </c>
      <c r="T76" s="7">
        <v>10</v>
      </c>
      <c r="U76" s="7">
        <v>0</v>
      </c>
      <c r="V76" s="7">
        <v>0</v>
      </c>
      <c r="W76" s="7">
        <v>0</v>
      </c>
      <c r="X76" s="9">
        <v>0</v>
      </c>
      <c r="Y76" s="7">
        <v>0</v>
      </c>
      <c r="Z76" s="7">
        <v>0</v>
      </c>
      <c r="AA76" s="7">
        <v>0</v>
      </c>
      <c r="AB76" s="7">
        <v>0</v>
      </c>
      <c r="AC76" s="6">
        <f t="shared" si="6"/>
        <v>20</v>
      </c>
      <c r="AD76" s="7">
        <f t="shared" si="7"/>
        <v>10</v>
      </c>
      <c r="AE76" s="7">
        <f t="shared" si="8"/>
        <v>0</v>
      </c>
      <c r="AF76" s="7">
        <f t="shared" si="9"/>
        <v>10</v>
      </c>
      <c r="AG76" s="7">
        <v>0</v>
      </c>
      <c r="AH76" s="7">
        <v>0</v>
      </c>
      <c r="AI76" s="7">
        <f t="shared" si="10"/>
        <v>40</v>
      </c>
      <c r="AJ76" s="7">
        <v>1</v>
      </c>
      <c r="AK76" s="7">
        <v>0</v>
      </c>
      <c r="AL76" s="7">
        <v>5</v>
      </c>
      <c r="AM76" s="7">
        <f t="shared" si="11"/>
        <v>40</v>
      </c>
    </row>
    <row r="77" spans="1:39" ht="12.75" x14ac:dyDescent="0.2">
      <c r="A77" s="7">
        <v>4</v>
      </c>
      <c r="B77" s="8" t="s">
        <v>121</v>
      </c>
      <c r="C77" s="8" t="s">
        <v>122</v>
      </c>
      <c r="D77" s="8"/>
      <c r="E77" s="8" t="s">
        <v>121</v>
      </c>
      <c r="F77" s="8" t="s">
        <v>133</v>
      </c>
      <c r="G77" s="8" t="s">
        <v>8</v>
      </c>
      <c r="H77" s="8"/>
      <c r="I77" s="8"/>
      <c r="J77" s="8"/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4</v>
      </c>
      <c r="Q77" s="7">
        <v>29</v>
      </c>
      <c r="R77" s="7">
        <v>1</v>
      </c>
      <c r="S77" s="7">
        <v>7.25</v>
      </c>
      <c r="T77" s="7">
        <v>7</v>
      </c>
      <c r="U77" s="7">
        <v>0</v>
      </c>
      <c r="V77" s="7">
        <v>0</v>
      </c>
      <c r="W77" s="7">
        <v>0</v>
      </c>
      <c r="X77" s="9">
        <v>0</v>
      </c>
      <c r="Y77" s="7">
        <v>0</v>
      </c>
      <c r="Z77" s="7">
        <v>0</v>
      </c>
      <c r="AA77" s="7">
        <v>0</v>
      </c>
      <c r="AB77" s="7">
        <v>0</v>
      </c>
      <c r="AC77" s="6">
        <f t="shared" si="6"/>
        <v>20</v>
      </c>
      <c r="AD77" s="7">
        <f t="shared" si="7"/>
        <v>10</v>
      </c>
      <c r="AE77" s="7">
        <f t="shared" si="8"/>
        <v>0</v>
      </c>
      <c r="AF77" s="7">
        <f t="shared" si="9"/>
        <v>7</v>
      </c>
      <c r="AG77" s="7">
        <v>0</v>
      </c>
      <c r="AH77" s="7">
        <v>0</v>
      </c>
      <c r="AI77" s="7">
        <f t="shared" si="10"/>
        <v>37</v>
      </c>
      <c r="AJ77" s="7">
        <v>1</v>
      </c>
      <c r="AK77" s="7">
        <v>0</v>
      </c>
      <c r="AL77" s="7">
        <v>5</v>
      </c>
      <c r="AM77" s="7">
        <f t="shared" si="11"/>
        <v>37</v>
      </c>
    </row>
    <row r="78" spans="1:39" ht="12.75" x14ac:dyDescent="0.2">
      <c r="A78" s="7">
        <v>4</v>
      </c>
      <c r="B78" s="8" t="s">
        <v>121</v>
      </c>
      <c r="C78" s="8" t="s">
        <v>122</v>
      </c>
      <c r="D78" s="8"/>
      <c r="E78" s="8" t="s">
        <v>121</v>
      </c>
      <c r="F78" s="8" t="s">
        <v>134</v>
      </c>
      <c r="G78" s="8" t="s">
        <v>8</v>
      </c>
      <c r="H78" s="8"/>
      <c r="I78" s="8"/>
      <c r="J78" s="8"/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4</v>
      </c>
      <c r="Q78" s="7">
        <v>17</v>
      </c>
      <c r="R78" s="7">
        <v>2</v>
      </c>
      <c r="S78" s="7">
        <v>4.25</v>
      </c>
      <c r="T78" s="7">
        <v>11</v>
      </c>
      <c r="U78" s="7">
        <v>0</v>
      </c>
      <c r="V78" s="7">
        <v>0</v>
      </c>
      <c r="W78" s="7">
        <v>0</v>
      </c>
      <c r="X78" s="9">
        <v>0</v>
      </c>
      <c r="Y78" s="7">
        <v>0</v>
      </c>
      <c r="Z78" s="7">
        <v>0</v>
      </c>
      <c r="AA78" s="7">
        <v>0</v>
      </c>
      <c r="AB78" s="7">
        <v>0</v>
      </c>
      <c r="AC78" s="6">
        <f t="shared" si="6"/>
        <v>40</v>
      </c>
      <c r="AD78" s="7">
        <f t="shared" si="7"/>
        <v>15</v>
      </c>
      <c r="AE78" s="7">
        <f t="shared" si="8"/>
        <v>10</v>
      </c>
      <c r="AF78" s="7">
        <f t="shared" si="9"/>
        <v>11</v>
      </c>
      <c r="AG78" s="7">
        <v>0</v>
      </c>
      <c r="AH78" s="7">
        <v>0</v>
      </c>
      <c r="AI78" s="7">
        <f t="shared" si="10"/>
        <v>76</v>
      </c>
      <c r="AJ78" s="7">
        <v>1</v>
      </c>
      <c r="AK78" s="7">
        <v>0</v>
      </c>
      <c r="AL78" s="7">
        <v>5</v>
      </c>
      <c r="AM78" s="7">
        <f t="shared" si="11"/>
        <v>76</v>
      </c>
    </row>
    <row r="79" spans="1:39" ht="12.75" x14ac:dyDescent="0.2">
      <c r="A79" s="7">
        <v>4</v>
      </c>
      <c r="B79" s="8" t="s">
        <v>121</v>
      </c>
      <c r="C79" s="8" t="s">
        <v>122</v>
      </c>
      <c r="D79" s="7">
        <v>1</v>
      </c>
      <c r="E79" s="8" t="s">
        <v>122</v>
      </c>
      <c r="F79" s="8" t="s">
        <v>135</v>
      </c>
      <c r="G79" s="8" t="s">
        <v>8</v>
      </c>
      <c r="H79" s="8" t="s">
        <v>50</v>
      </c>
      <c r="I79" s="8"/>
      <c r="J79" s="8"/>
      <c r="K79" s="7">
        <v>3</v>
      </c>
      <c r="L79" s="7">
        <v>4</v>
      </c>
      <c r="M79" s="7">
        <v>75</v>
      </c>
      <c r="N79" s="7">
        <v>0</v>
      </c>
      <c r="O79" s="7">
        <v>0</v>
      </c>
      <c r="P79" s="7">
        <v>2.5</v>
      </c>
      <c r="Q79" s="7">
        <v>18</v>
      </c>
      <c r="R79" s="7">
        <v>0</v>
      </c>
      <c r="S79" s="7">
        <v>6.35</v>
      </c>
      <c r="T79" s="7">
        <v>12</v>
      </c>
      <c r="U79" s="7">
        <v>0</v>
      </c>
      <c r="V79" s="7">
        <v>0</v>
      </c>
      <c r="W79" s="7">
        <v>0</v>
      </c>
      <c r="X79" s="9">
        <v>0</v>
      </c>
      <c r="Y79" s="7">
        <v>3</v>
      </c>
      <c r="Z79" s="7">
        <v>0</v>
      </c>
      <c r="AA79" s="7">
        <v>0</v>
      </c>
      <c r="AB79" s="7">
        <v>0</v>
      </c>
      <c r="AC79" s="6">
        <f t="shared" si="6"/>
        <v>0</v>
      </c>
      <c r="AD79" s="7">
        <f t="shared" si="7"/>
        <v>10</v>
      </c>
      <c r="AE79" s="7">
        <f t="shared" si="8"/>
        <v>0</v>
      </c>
      <c r="AF79" s="7">
        <f t="shared" si="9"/>
        <v>12</v>
      </c>
      <c r="AG79" s="7">
        <v>0</v>
      </c>
      <c r="AH79" s="7">
        <v>3</v>
      </c>
      <c r="AI79" s="7">
        <f t="shared" si="10"/>
        <v>22</v>
      </c>
      <c r="AJ79" s="7">
        <v>0</v>
      </c>
      <c r="AK79" s="7">
        <v>0</v>
      </c>
      <c r="AL79" s="7">
        <v>5</v>
      </c>
      <c r="AM79" s="7">
        <f t="shared" si="11"/>
        <v>25</v>
      </c>
    </row>
    <row r="80" spans="1:39" ht="12.75" x14ac:dyDescent="0.2">
      <c r="A80" s="7">
        <v>4</v>
      </c>
      <c r="B80" s="8" t="s">
        <v>121</v>
      </c>
      <c r="C80" s="8" t="s">
        <v>122</v>
      </c>
      <c r="D80" s="7">
        <v>1</v>
      </c>
      <c r="E80" s="8" t="s">
        <v>122</v>
      </c>
      <c r="F80" s="8" t="s">
        <v>136</v>
      </c>
      <c r="G80" s="8" t="s">
        <v>8</v>
      </c>
      <c r="H80" s="8" t="s">
        <v>92</v>
      </c>
      <c r="I80" s="8"/>
      <c r="J80" s="8" t="s">
        <v>129</v>
      </c>
      <c r="K80" s="7">
        <v>1</v>
      </c>
      <c r="L80" s="7">
        <v>2</v>
      </c>
      <c r="M80" s="7">
        <v>50</v>
      </c>
      <c r="N80" s="7">
        <v>0</v>
      </c>
      <c r="O80" s="7">
        <v>0</v>
      </c>
      <c r="P80" s="7">
        <v>3</v>
      </c>
      <c r="Q80" s="7">
        <v>28</v>
      </c>
      <c r="R80" s="7">
        <v>1</v>
      </c>
      <c r="S80" s="7">
        <v>9.33</v>
      </c>
      <c r="T80" s="7">
        <v>8</v>
      </c>
      <c r="U80" s="7">
        <v>0</v>
      </c>
      <c r="V80" s="7">
        <v>0</v>
      </c>
      <c r="W80" s="7">
        <v>0</v>
      </c>
      <c r="X80" s="9">
        <v>0</v>
      </c>
      <c r="Y80" s="7">
        <v>1</v>
      </c>
      <c r="Z80" s="7">
        <v>0</v>
      </c>
      <c r="AA80" s="7">
        <v>0</v>
      </c>
      <c r="AB80" s="7">
        <v>0</v>
      </c>
      <c r="AC80" s="6">
        <f t="shared" si="6"/>
        <v>20</v>
      </c>
      <c r="AD80" s="7">
        <f t="shared" si="7"/>
        <v>5</v>
      </c>
      <c r="AE80" s="7">
        <f t="shared" si="8"/>
        <v>0</v>
      </c>
      <c r="AF80" s="7">
        <f t="shared" si="9"/>
        <v>8</v>
      </c>
      <c r="AG80" s="7">
        <v>0</v>
      </c>
      <c r="AH80" s="7">
        <v>1</v>
      </c>
      <c r="AI80" s="7">
        <f t="shared" si="10"/>
        <v>33</v>
      </c>
      <c r="AJ80" s="7">
        <v>0</v>
      </c>
      <c r="AK80" s="7">
        <v>0</v>
      </c>
      <c r="AL80" s="7">
        <v>5</v>
      </c>
      <c r="AM80" s="7">
        <f t="shared" si="11"/>
        <v>34</v>
      </c>
    </row>
    <row r="81" spans="1:39" ht="12.75" x14ac:dyDescent="0.2">
      <c r="A81" s="7">
        <v>4</v>
      </c>
      <c r="B81" s="8" t="s">
        <v>121</v>
      </c>
      <c r="C81" s="8" t="s">
        <v>122</v>
      </c>
      <c r="D81" s="7">
        <v>1</v>
      </c>
      <c r="E81" s="8" t="s">
        <v>122</v>
      </c>
      <c r="F81" s="8" t="s">
        <v>137</v>
      </c>
      <c r="G81" s="8" t="s">
        <v>41</v>
      </c>
      <c r="H81" s="8" t="s">
        <v>47</v>
      </c>
      <c r="I81" s="8"/>
      <c r="J81" s="8" t="s">
        <v>123</v>
      </c>
      <c r="K81" s="7">
        <v>0</v>
      </c>
      <c r="L81" s="7">
        <v>2</v>
      </c>
      <c r="M81" s="7">
        <v>0</v>
      </c>
      <c r="N81" s="7">
        <v>0</v>
      </c>
      <c r="O81" s="7">
        <v>0</v>
      </c>
      <c r="P81" s="7">
        <v>1</v>
      </c>
      <c r="Q81" s="7">
        <v>9</v>
      </c>
      <c r="R81" s="7">
        <v>0</v>
      </c>
      <c r="S81" s="7">
        <v>9</v>
      </c>
      <c r="T81" s="7">
        <v>3</v>
      </c>
      <c r="U81" s="7">
        <v>0</v>
      </c>
      <c r="V81" s="7">
        <v>0</v>
      </c>
      <c r="W81" s="7">
        <v>0</v>
      </c>
      <c r="X81" s="9">
        <v>0</v>
      </c>
      <c r="Y81" s="7">
        <v>0</v>
      </c>
      <c r="Z81" s="7">
        <v>0</v>
      </c>
      <c r="AA81" s="7">
        <v>0</v>
      </c>
      <c r="AB81" s="7">
        <v>-5</v>
      </c>
      <c r="AC81" s="6">
        <f t="shared" si="6"/>
        <v>0</v>
      </c>
      <c r="AD81" s="7">
        <f t="shared" si="7"/>
        <v>5</v>
      </c>
      <c r="AE81" s="7">
        <f t="shared" si="8"/>
        <v>0</v>
      </c>
      <c r="AF81" s="7">
        <f t="shared" si="9"/>
        <v>3</v>
      </c>
      <c r="AG81" s="7">
        <v>0</v>
      </c>
      <c r="AH81" s="7">
        <v>-5</v>
      </c>
      <c r="AI81" s="7">
        <f t="shared" si="10"/>
        <v>8</v>
      </c>
      <c r="AJ81" s="7">
        <v>0</v>
      </c>
      <c r="AK81" s="7">
        <v>0</v>
      </c>
      <c r="AL81" s="7">
        <v>5</v>
      </c>
      <c r="AM81" s="7">
        <f t="shared" si="11"/>
        <v>3</v>
      </c>
    </row>
    <row r="82" spans="1:39" ht="12.75" x14ac:dyDescent="0.2">
      <c r="A82" s="7">
        <v>4</v>
      </c>
      <c r="B82" s="8" t="s">
        <v>121</v>
      </c>
      <c r="C82" s="8" t="s">
        <v>122</v>
      </c>
      <c r="D82" s="7">
        <v>1</v>
      </c>
      <c r="E82" s="8" t="s">
        <v>122</v>
      </c>
      <c r="F82" s="8" t="s">
        <v>124</v>
      </c>
      <c r="G82" s="8" t="s">
        <v>8</v>
      </c>
      <c r="H82" s="8" t="s">
        <v>50</v>
      </c>
      <c r="I82" s="8"/>
      <c r="J82" s="8"/>
      <c r="K82" s="7">
        <v>1</v>
      </c>
      <c r="L82" s="7">
        <v>3</v>
      </c>
      <c r="M82" s="7">
        <v>33</v>
      </c>
      <c r="N82" s="7">
        <v>0</v>
      </c>
      <c r="O82" s="7">
        <v>0</v>
      </c>
      <c r="P82" s="7">
        <v>2</v>
      </c>
      <c r="Q82" s="7">
        <v>20</v>
      </c>
      <c r="R82" s="7">
        <v>0</v>
      </c>
      <c r="S82" s="7">
        <v>10</v>
      </c>
      <c r="T82" s="7">
        <v>4</v>
      </c>
      <c r="U82" s="7">
        <v>1</v>
      </c>
      <c r="V82" s="7">
        <v>0</v>
      </c>
      <c r="W82" s="7">
        <v>0</v>
      </c>
      <c r="X82" s="9">
        <v>0</v>
      </c>
      <c r="Y82" s="7">
        <v>1</v>
      </c>
      <c r="Z82" s="7">
        <v>0</v>
      </c>
      <c r="AA82" s="7">
        <v>0</v>
      </c>
      <c r="AB82" s="7">
        <v>0</v>
      </c>
      <c r="AC82" s="6">
        <f t="shared" si="6"/>
        <v>0</v>
      </c>
      <c r="AD82" s="7">
        <f t="shared" si="7"/>
        <v>-10</v>
      </c>
      <c r="AE82" s="7">
        <f t="shared" si="8"/>
        <v>0</v>
      </c>
      <c r="AF82" s="7">
        <f t="shared" si="9"/>
        <v>4</v>
      </c>
      <c r="AG82" s="7">
        <v>10</v>
      </c>
      <c r="AH82" s="7">
        <v>1</v>
      </c>
      <c r="AI82" s="7">
        <f t="shared" si="10"/>
        <v>-6</v>
      </c>
      <c r="AJ82" s="7">
        <v>0</v>
      </c>
      <c r="AK82" s="7">
        <v>0</v>
      </c>
      <c r="AL82" s="7">
        <v>5</v>
      </c>
      <c r="AM82" s="7">
        <f t="shared" si="11"/>
        <v>5</v>
      </c>
    </row>
    <row r="83" spans="1:39" ht="12.75" x14ac:dyDescent="0.2">
      <c r="A83" s="7">
        <v>4</v>
      </c>
      <c r="B83" s="8" t="s">
        <v>121</v>
      </c>
      <c r="C83" s="8" t="s">
        <v>122</v>
      </c>
      <c r="D83" s="7">
        <v>1</v>
      </c>
      <c r="E83" s="8" t="s">
        <v>122</v>
      </c>
      <c r="F83" s="8" t="s">
        <v>138</v>
      </c>
      <c r="G83" s="8" t="s">
        <v>41</v>
      </c>
      <c r="H83" s="8" t="s">
        <v>47</v>
      </c>
      <c r="I83" s="8"/>
      <c r="J83" s="8" t="s">
        <v>129</v>
      </c>
      <c r="K83" s="7">
        <v>18</v>
      </c>
      <c r="L83" s="7">
        <v>18</v>
      </c>
      <c r="M83" s="7">
        <v>100</v>
      </c>
      <c r="N83" s="7">
        <v>2</v>
      </c>
      <c r="O83" s="7">
        <v>0</v>
      </c>
      <c r="P83" s="7">
        <v>3</v>
      </c>
      <c r="Q83" s="7">
        <v>18</v>
      </c>
      <c r="R83" s="7">
        <v>0</v>
      </c>
      <c r="S83" s="7">
        <v>6</v>
      </c>
      <c r="T83" s="7">
        <v>6</v>
      </c>
      <c r="U83" s="7">
        <v>0</v>
      </c>
      <c r="V83" s="7">
        <v>0</v>
      </c>
      <c r="W83" s="7">
        <v>0</v>
      </c>
      <c r="X83" s="9">
        <v>0</v>
      </c>
      <c r="Y83" s="7">
        <v>18</v>
      </c>
      <c r="Z83" s="7">
        <v>5</v>
      </c>
      <c r="AA83" s="7">
        <v>0</v>
      </c>
      <c r="AB83" s="7">
        <v>0</v>
      </c>
      <c r="AC83" s="6">
        <f t="shared" si="6"/>
        <v>0</v>
      </c>
      <c r="AD83" s="7">
        <f t="shared" si="7"/>
        <v>10</v>
      </c>
      <c r="AE83" s="7">
        <f t="shared" si="8"/>
        <v>0</v>
      </c>
      <c r="AF83" s="7">
        <f t="shared" si="9"/>
        <v>6</v>
      </c>
      <c r="AG83" s="7">
        <v>0</v>
      </c>
      <c r="AH83" s="7">
        <v>23</v>
      </c>
      <c r="AI83" s="7">
        <f t="shared" si="10"/>
        <v>16</v>
      </c>
      <c r="AJ83" s="7">
        <v>0</v>
      </c>
      <c r="AK83" s="7">
        <v>0</v>
      </c>
      <c r="AL83" s="7">
        <v>5</v>
      </c>
      <c r="AM83" s="7">
        <f t="shared" si="11"/>
        <v>39</v>
      </c>
    </row>
    <row r="84" spans="1:39" ht="12.75" x14ac:dyDescent="0.2">
      <c r="A84" s="7">
        <v>4</v>
      </c>
      <c r="B84" s="8" t="s">
        <v>121</v>
      </c>
      <c r="C84" s="8" t="s">
        <v>122</v>
      </c>
      <c r="D84" s="7">
        <v>1</v>
      </c>
      <c r="E84" s="8" t="s">
        <v>122</v>
      </c>
      <c r="F84" s="8" t="s">
        <v>139</v>
      </c>
      <c r="G84" s="8" t="s">
        <v>41</v>
      </c>
      <c r="H84" s="8" t="s">
        <v>47</v>
      </c>
      <c r="I84" s="8"/>
      <c r="J84" s="8" t="s">
        <v>126</v>
      </c>
      <c r="K84" s="7">
        <v>5</v>
      </c>
      <c r="L84" s="7">
        <v>8</v>
      </c>
      <c r="M84" s="7">
        <v>62</v>
      </c>
      <c r="N84" s="7">
        <v>0</v>
      </c>
      <c r="O84" s="7">
        <v>0</v>
      </c>
      <c r="P84" s="7">
        <v>2</v>
      </c>
      <c r="Q84" s="7">
        <v>21</v>
      </c>
      <c r="R84" s="7">
        <v>0</v>
      </c>
      <c r="S84" s="7">
        <v>10.5</v>
      </c>
      <c r="T84" s="7">
        <v>4</v>
      </c>
      <c r="U84" s="7">
        <v>0</v>
      </c>
      <c r="V84" s="7">
        <v>0</v>
      </c>
      <c r="W84" s="7">
        <v>0</v>
      </c>
      <c r="X84" s="9">
        <v>0</v>
      </c>
      <c r="Y84" s="7">
        <v>5</v>
      </c>
      <c r="Z84" s="7">
        <v>0</v>
      </c>
      <c r="AA84" s="7">
        <v>0</v>
      </c>
      <c r="AB84" s="7">
        <v>0</v>
      </c>
      <c r="AC84" s="6">
        <f t="shared" si="6"/>
        <v>0</v>
      </c>
      <c r="AD84" s="7">
        <f t="shared" si="7"/>
        <v>-10</v>
      </c>
      <c r="AE84" s="7">
        <f t="shared" si="8"/>
        <v>0</v>
      </c>
      <c r="AF84" s="7">
        <f t="shared" si="9"/>
        <v>4</v>
      </c>
      <c r="AG84" s="7">
        <v>0</v>
      </c>
      <c r="AH84" s="7">
        <v>5</v>
      </c>
      <c r="AI84" s="7">
        <f t="shared" si="10"/>
        <v>-6</v>
      </c>
      <c r="AJ84" s="7">
        <v>0</v>
      </c>
      <c r="AK84" s="7">
        <v>0</v>
      </c>
      <c r="AL84" s="7">
        <v>5</v>
      </c>
      <c r="AM84" s="7">
        <f t="shared" si="11"/>
        <v>-1</v>
      </c>
    </row>
    <row r="85" spans="1:39" ht="12.75" x14ac:dyDescent="0.2">
      <c r="A85" s="7">
        <v>4</v>
      </c>
      <c r="B85" s="8" t="s">
        <v>121</v>
      </c>
      <c r="C85" s="8" t="s">
        <v>122</v>
      </c>
      <c r="D85" s="7">
        <v>1</v>
      </c>
      <c r="E85" s="8" t="s">
        <v>122</v>
      </c>
      <c r="F85" s="8" t="s">
        <v>140</v>
      </c>
      <c r="G85" s="8" t="s">
        <v>41</v>
      </c>
      <c r="H85" s="8" t="s">
        <v>92</v>
      </c>
      <c r="I85" s="8"/>
      <c r="J85" s="8" t="s">
        <v>126</v>
      </c>
      <c r="K85" s="7">
        <v>4</v>
      </c>
      <c r="L85" s="7">
        <v>4</v>
      </c>
      <c r="M85" s="7">
        <v>100</v>
      </c>
      <c r="N85" s="7">
        <v>1</v>
      </c>
      <c r="O85" s="7">
        <v>0</v>
      </c>
      <c r="P85" s="7">
        <v>2</v>
      </c>
      <c r="Q85" s="7">
        <v>9</v>
      </c>
      <c r="R85" s="7">
        <v>0</v>
      </c>
      <c r="S85" s="7">
        <v>4.5</v>
      </c>
      <c r="T85" s="7">
        <v>7</v>
      </c>
      <c r="U85" s="7">
        <v>0</v>
      </c>
      <c r="V85" s="7">
        <v>0</v>
      </c>
      <c r="W85" s="7">
        <v>0</v>
      </c>
      <c r="X85" s="9">
        <v>0</v>
      </c>
      <c r="Y85" s="7">
        <v>4</v>
      </c>
      <c r="Z85" s="7">
        <v>0</v>
      </c>
      <c r="AA85" s="7">
        <v>0</v>
      </c>
      <c r="AB85" s="7">
        <v>0</v>
      </c>
      <c r="AC85" s="6">
        <f t="shared" si="6"/>
        <v>0</v>
      </c>
      <c r="AD85" s="7">
        <f t="shared" si="7"/>
        <v>15</v>
      </c>
      <c r="AE85" s="7">
        <f t="shared" si="8"/>
        <v>0</v>
      </c>
      <c r="AF85" s="7">
        <f t="shared" si="9"/>
        <v>7</v>
      </c>
      <c r="AG85" s="7">
        <v>0</v>
      </c>
      <c r="AH85" s="7">
        <v>4</v>
      </c>
      <c r="AI85" s="7">
        <f t="shared" si="10"/>
        <v>22</v>
      </c>
      <c r="AJ85" s="7">
        <v>0</v>
      </c>
      <c r="AK85" s="7">
        <v>0</v>
      </c>
      <c r="AL85" s="7">
        <v>5</v>
      </c>
      <c r="AM85" s="7">
        <f t="shared" si="11"/>
        <v>26</v>
      </c>
    </row>
    <row r="86" spans="1:39" ht="12.75" x14ac:dyDescent="0.2">
      <c r="A86" s="7">
        <v>4</v>
      </c>
      <c r="B86" s="8" t="s">
        <v>121</v>
      </c>
      <c r="C86" s="8" t="s">
        <v>122</v>
      </c>
      <c r="D86" s="7">
        <v>2</v>
      </c>
      <c r="E86" s="8" t="s">
        <v>122</v>
      </c>
      <c r="F86" s="8" t="s">
        <v>141</v>
      </c>
      <c r="G86" s="8" t="s">
        <v>43</v>
      </c>
      <c r="H86" s="8" t="s">
        <v>47</v>
      </c>
      <c r="I86" s="8"/>
      <c r="J86" s="8" t="s">
        <v>131</v>
      </c>
      <c r="K86" s="7">
        <v>13</v>
      </c>
      <c r="L86" s="7">
        <v>13</v>
      </c>
      <c r="M86" s="7">
        <v>100</v>
      </c>
      <c r="N86" s="7">
        <v>2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9">
        <v>0</v>
      </c>
      <c r="Y86" s="7">
        <v>13</v>
      </c>
      <c r="Z86" s="7">
        <v>5</v>
      </c>
      <c r="AA86" s="7">
        <v>0</v>
      </c>
      <c r="AB86" s="7">
        <v>0</v>
      </c>
      <c r="AC86" s="6">
        <f t="shared" si="6"/>
        <v>0</v>
      </c>
      <c r="AD86" s="7">
        <f t="shared" si="7"/>
        <v>0</v>
      </c>
      <c r="AE86" s="7">
        <f t="shared" si="8"/>
        <v>0</v>
      </c>
      <c r="AF86" s="7">
        <f t="shared" si="9"/>
        <v>0</v>
      </c>
      <c r="AG86" s="7">
        <v>0</v>
      </c>
      <c r="AH86" s="7">
        <v>18</v>
      </c>
      <c r="AI86" s="7">
        <f t="shared" si="10"/>
        <v>0</v>
      </c>
      <c r="AJ86" s="7">
        <v>0</v>
      </c>
      <c r="AK86" s="7">
        <v>0</v>
      </c>
      <c r="AL86" s="7">
        <v>5</v>
      </c>
      <c r="AM86" s="7">
        <f t="shared" si="11"/>
        <v>18</v>
      </c>
    </row>
    <row r="87" spans="1:39" ht="12.75" x14ac:dyDescent="0.2">
      <c r="A87" s="7">
        <v>4</v>
      </c>
      <c r="B87" s="8" t="s">
        <v>121</v>
      </c>
      <c r="C87" s="8" t="s">
        <v>122</v>
      </c>
      <c r="D87" s="7">
        <v>2</v>
      </c>
      <c r="E87" s="8" t="s">
        <v>122</v>
      </c>
      <c r="F87" s="8" t="s">
        <v>142</v>
      </c>
      <c r="G87" s="8" t="s">
        <v>52</v>
      </c>
      <c r="H87" s="8" t="s">
        <v>47</v>
      </c>
      <c r="I87" s="8"/>
      <c r="J87" s="8" t="s">
        <v>131</v>
      </c>
      <c r="K87" s="7">
        <v>49</v>
      </c>
      <c r="L87" s="7">
        <v>42</v>
      </c>
      <c r="M87" s="7">
        <v>116.66</v>
      </c>
      <c r="N87" s="7">
        <v>5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9">
        <v>0</v>
      </c>
      <c r="Y87" s="7">
        <v>49</v>
      </c>
      <c r="Z87" s="7">
        <v>5</v>
      </c>
      <c r="AA87" s="7">
        <v>10</v>
      </c>
      <c r="AB87" s="7">
        <v>0</v>
      </c>
      <c r="AC87" s="6">
        <f t="shared" si="6"/>
        <v>0</v>
      </c>
      <c r="AD87" s="7">
        <f t="shared" si="7"/>
        <v>0</v>
      </c>
      <c r="AE87" s="7">
        <f t="shared" si="8"/>
        <v>0</v>
      </c>
      <c r="AF87" s="7">
        <f t="shared" si="9"/>
        <v>0</v>
      </c>
      <c r="AG87" s="7">
        <v>0</v>
      </c>
      <c r="AH87" s="7">
        <v>64</v>
      </c>
      <c r="AI87" s="7">
        <f t="shared" si="10"/>
        <v>0</v>
      </c>
      <c r="AJ87" s="7">
        <v>0</v>
      </c>
      <c r="AK87" s="7">
        <v>0</v>
      </c>
      <c r="AL87" s="7">
        <v>5</v>
      </c>
      <c r="AM87" s="7">
        <f t="shared" si="11"/>
        <v>64</v>
      </c>
    </row>
    <row r="88" spans="1:39" ht="12.75" x14ac:dyDescent="0.2">
      <c r="A88" s="7">
        <v>4</v>
      </c>
      <c r="B88" s="8" t="s">
        <v>121</v>
      </c>
      <c r="C88" s="8" t="s">
        <v>122</v>
      </c>
      <c r="D88" s="7">
        <v>2</v>
      </c>
      <c r="E88" s="8" t="s">
        <v>122</v>
      </c>
      <c r="F88" s="8" t="s">
        <v>143</v>
      </c>
      <c r="G88" s="8" t="s">
        <v>43</v>
      </c>
      <c r="H88" s="8" t="s">
        <v>47</v>
      </c>
      <c r="I88" s="8"/>
      <c r="J88" s="8" t="s">
        <v>127</v>
      </c>
      <c r="K88" s="7">
        <v>17</v>
      </c>
      <c r="L88" s="7">
        <v>15</v>
      </c>
      <c r="M88" s="7">
        <v>113.33</v>
      </c>
      <c r="N88" s="7">
        <v>2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9">
        <v>0</v>
      </c>
      <c r="Y88" s="7">
        <v>17</v>
      </c>
      <c r="Z88" s="7">
        <v>5</v>
      </c>
      <c r="AA88" s="7">
        <v>0</v>
      </c>
      <c r="AB88" s="7">
        <v>0</v>
      </c>
      <c r="AC88" s="6">
        <f t="shared" si="6"/>
        <v>0</v>
      </c>
      <c r="AD88" s="7">
        <f t="shared" si="7"/>
        <v>0</v>
      </c>
      <c r="AE88" s="7">
        <f t="shared" si="8"/>
        <v>0</v>
      </c>
      <c r="AF88" s="7">
        <f t="shared" si="9"/>
        <v>0</v>
      </c>
      <c r="AG88" s="7">
        <v>0</v>
      </c>
      <c r="AH88" s="7">
        <v>22</v>
      </c>
      <c r="AI88" s="7">
        <f t="shared" si="10"/>
        <v>0</v>
      </c>
      <c r="AJ88" s="7">
        <v>0</v>
      </c>
      <c r="AK88" s="7">
        <v>0</v>
      </c>
      <c r="AL88" s="7">
        <v>5</v>
      </c>
      <c r="AM88" s="7">
        <f t="shared" si="11"/>
        <v>22</v>
      </c>
    </row>
    <row r="89" spans="1:39" ht="12.75" x14ac:dyDescent="0.2">
      <c r="A89" s="7">
        <v>4</v>
      </c>
      <c r="B89" s="8" t="s">
        <v>121</v>
      </c>
      <c r="C89" s="8" t="s">
        <v>122</v>
      </c>
      <c r="D89" s="7">
        <v>2</v>
      </c>
      <c r="E89" s="8" t="s">
        <v>122</v>
      </c>
      <c r="F89" s="8" t="s">
        <v>144</v>
      </c>
      <c r="G89" s="8" t="s">
        <v>52</v>
      </c>
      <c r="H89" s="8" t="s">
        <v>87</v>
      </c>
      <c r="I89" s="8" t="s">
        <v>145</v>
      </c>
      <c r="J89" s="8"/>
      <c r="K89" s="7">
        <v>6</v>
      </c>
      <c r="L89" s="7">
        <v>9</v>
      </c>
      <c r="M89" s="7">
        <v>66.66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9">
        <v>0</v>
      </c>
      <c r="Y89" s="7">
        <v>6</v>
      </c>
      <c r="Z89" s="7">
        <v>0</v>
      </c>
      <c r="AA89" s="7">
        <v>0</v>
      </c>
      <c r="AB89" s="7">
        <v>0</v>
      </c>
      <c r="AC89" s="6">
        <f t="shared" si="6"/>
        <v>0</v>
      </c>
      <c r="AD89" s="7">
        <f t="shared" si="7"/>
        <v>0</v>
      </c>
      <c r="AE89" s="7">
        <f t="shared" si="8"/>
        <v>0</v>
      </c>
      <c r="AF89" s="7">
        <f t="shared" si="9"/>
        <v>0</v>
      </c>
      <c r="AG89" s="7">
        <v>0</v>
      </c>
      <c r="AH89" s="7">
        <v>6</v>
      </c>
      <c r="AI89" s="7">
        <f t="shared" si="10"/>
        <v>0</v>
      </c>
      <c r="AJ89" s="7">
        <v>0</v>
      </c>
      <c r="AK89" s="7">
        <v>0</v>
      </c>
      <c r="AL89" s="7">
        <v>5</v>
      </c>
      <c r="AM89" s="7">
        <f t="shared" si="11"/>
        <v>6</v>
      </c>
    </row>
    <row r="90" spans="1:39" ht="12.75" x14ac:dyDescent="0.2">
      <c r="A90" s="7">
        <v>5</v>
      </c>
      <c r="B90" s="8" t="s">
        <v>38</v>
      </c>
      <c r="C90" s="8" t="s">
        <v>95</v>
      </c>
      <c r="D90" s="7">
        <v>1</v>
      </c>
      <c r="E90" s="8" t="s">
        <v>38</v>
      </c>
      <c r="F90" s="8" t="s">
        <v>40</v>
      </c>
      <c r="G90" s="8" t="s">
        <v>41</v>
      </c>
      <c r="H90" s="8"/>
      <c r="I90" s="8"/>
      <c r="J90" s="8"/>
      <c r="K90" s="7">
        <v>42</v>
      </c>
      <c r="L90" s="7">
        <v>19</v>
      </c>
      <c r="M90" s="7">
        <v>221</v>
      </c>
      <c r="N90" s="7">
        <v>3</v>
      </c>
      <c r="O90" s="7">
        <v>3</v>
      </c>
      <c r="P90" s="7">
        <v>4</v>
      </c>
      <c r="Q90" s="7">
        <v>39</v>
      </c>
      <c r="R90" s="7">
        <v>2</v>
      </c>
      <c r="S90" s="7">
        <v>9.75</v>
      </c>
      <c r="T90" s="7">
        <v>7</v>
      </c>
      <c r="U90" s="7">
        <v>0</v>
      </c>
      <c r="V90" s="7">
        <v>0</v>
      </c>
      <c r="W90" s="7">
        <v>0</v>
      </c>
      <c r="X90" s="9">
        <v>0</v>
      </c>
      <c r="Y90" s="7">
        <v>42</v>
      </c>
      <c r="Z90" s="7">
        <v>15</v>
      </c>
      <c r="AA90" s="7">
        <v>10</v>
      </c>
      <c r="AB90" s="7">
        <v>6</v>
      </c>
      <c r="AC90" s="6">
        <f t="shared" si="6"/>
        <v>40</v>
      </c>
      <c r="AD90" s="7">
        <f t="shared" si="7"/>
        <v>5</v>
      </c>
      <c r="AE90" s="7">
        <f t="shared" si="8"/>
        <v>10</v>
      </c>
      <c r="AF90" s="7">
        <f t="shared" si="9"/>
        <v>7</v>
      </c>
      <c r="AG90" s="7">
        <v>0</v>
      </c>
      <c r="AH90" s="7">
        <v>73</v>
      </c>
      <c r="AI90" s="7">
        <f t="shared" si="10"/>
        <v>62</v>
      </c>
      <c r="AJ90" s="7">
        <v>1</v>
      </c>
      <c r="AK90" s="7">
        <v>0</v>
      </c>
      <c r="AL90" s="7">
        <v>5</v>
      </c>
      <c r="AM90" s="7">
        <f t="shared" si="11"/>
        <v>135</v>
      </c>
    </row>
    <row r="91" spans="1:39" ht="12.75" x14ac:dyDescent="0.2">
      <c r="A91" s="7">
        <v>5</v>
      </c>
      <c r="B91" s="8" t="s">
        <v>38</v>
      </c>
      <c r="C91" s="8" t="s">
        <v>95</v>
      </c>
      <c r="D91" s="7">
        <v>1</v>
      </c>
      <c r="E91" s="8" t="s">
        <v>38</v>
      </c>
      <c r="F91" s="8" t="s">
        <v>42</v>
      </c>
      <c r="G91" s="8" t="s">
        <v>43</v>
      </c>
      <c r="H91" s="8" t="s">
        <v>47</v>
      </c>
      <c r="I91" s="8"/>
      <c r="J91" s="8" t="s">
        <v>146</v>
      </c>
      <c r="K91" s="7">
        <v>39</v>
      </c>
      <c r="L91" s="7">
        <v>26</v>
      </c>
      <c r="M91" s="7">
        <v>150</v>
      </c>
      <c r="N91" s="7">
        <v>3</v>
      </c>
      <c r="O91" s="7">
        <v>2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9">
        <v>0</v>
      </c>
      <c r="Y91" s="7">
        <v>39</v>
      </c>
      <c r="Z91" s="7">
        <v>10</v>
      </c>
      <c r="AA91" s="7">
        <v>10</v>
      </c>
      <c r="AB91" s="7">
        <v>4</v>
      </c>
      <c r="AC91" s="6">
        <f t="shared" si="6"/>
        <v>0</v>
      </c>
      <c r="AD91" s="7">
        <f t="shared" si="7"/>
        <v>0</v>
      </c>
      <c r="AE91" s="7">
        <f t="shared" si="8"/>
        <v>0</v>
      </c>
      <c r="AF91" s="7">
        <f t="shared" si="9"/>
        <v>0</v>
      </c>
      <c r="AG91" s="7">
        <v>0</v>
      </c>
      <c r="AH91" s="7">
        <v>63</v>
      </c>
      <c r="AI91" s="7">
        <f t="shared" si="10"/>
        <v>0</v>
      </c>
      <c r="AJ91" s="7">
        <v>1</v>
      </c>
      <c r="AK91" s="7">
        <v>0</v>
      </c>
      <c r="AL91" s="7">
        <v>5</v>
      </c>
      <c r="AM91" s="7">
        <f t="shared" si="11"/>
        <v>63</v>
      </c>
    </row>
    <row r="92" spans="1:39" ht="12.75" x14ac:dyDescent="0.2">
      <c r="A92" s="7">
        <v>5</v>
      </c>
      <c r="B92" s="8" t="s">
        <v>38</v>
      </c>
      <c r="C92" s="8" t="s">
        <v>95</v>
      </c>
      <c r="D92" s="7">
        <v>1</v>
      </c>
      <c r="E92" s="8" t="s">
        <v>38</v>
      </c>
      <c r="F92" s="8" t="s">
        <v>46</v>
      </c>
      <c r="G92" s="8" t="s">
        <v>43</v>
      </c>
      <c r="H92" s="8" t="s">
        <v>47</v>
      </c>
      <c r="I92" s="8"/>
      <c r="J92" s="8" t="s">
        <v>107</v>
      </c>
      <c r="K92" s="7">
        <v>14</v>
      </c>
      <c r="L92" s="7">
        <v>12</v>
      </c>
      <c r="M92" s="7">
        <v>116.66</v>
      </c>
      <c r="N92" s="7">
        <v>0</v>
      </c>
      <c r="O92" s="7">
        <v>1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1</v>
      </c>
      <c r="V92" s="7">
        <v>0</v>
      </c>
      <c r="W92" s="7">
        <v>1</v>
      </c>
      <c r="X92" s="9">
        <v>0</v>
      </c>
      <c r="Y92" s="7">
        <v>14</v>
      </c>
      <c r="Z92" s="7">
        <v>5</v>
      </c>
      <c r="AA92" s="7">
        <v>0</v>
      </c>
      <c r="AB92" s="7">
        <v>2</v>
      </c>
      <c r="AC92" s="6">
        <f t="shared" si="6"/>
        <v>0</v>
      </c>
      <c r="AD92" s="7">
        <f t="shared" si="7"/>
        <v>0</v>
      </c>
      <c r="AE92" s="7">
        <f t="shared" si="8"/>
        <v>0</v>
      </c>
      <c r="AF92" s="7">
        <f t="shared" si="9"/>
        <v>0</v>
      </c>
      <c r="AG92" s="7">
        <v>20</v>
      </c>
      <c r="AH92" s="7">
        <v>21</v>
      </c>
      <c r="AI92" s="7">
        <f t="shared" si="10"/>
        <v>0</v>
      </c>
      <c r="AJ92" s="7">
        <v>1</v>
      </c>
      <c r="AK92" s="7">
        <v>0</v>
      </c>
      <c r="AL92" s="7">
        <v>5</v>
      </c>
      <c r="AM92" s="7">
        <f t="shared" si="11"/>
        <v>41</v>
      </c>
    </row>
    <row r="93" spans="1:39" ht="12.75" x14ac:dyDescent="0.2">
      <c r="A93" s="7">
        <v>5</v>
      </c>
      <c r="B93" s="8" t="s">
        <v>38</v>
      </c>
      <c r="C93" s="8" t="s">
        <v>95</v>
      </c>
      <c r="D93" s="7">
        <v>1</v>
      </c>
      <c r="E93" s="8" t="s">
        <v>38</v>
      </c>
      <c r="F93" s="8" t="s">
        <v>51</v>
      </c>
      <c r="G93" s="8" t="s">
        <v>52</v>
      </c>
      <c r="H93" s="8" t="s">
        <v>47</v>
      </c>
      <c r="I93" s="8"/>
      <c r="J93" s="8" t="s">
        <v>103</v>
      </c>
      <c r="K93" s="7">
        <v>25</v>
      </c>
      <c r="L93" s="7">
        <v>28</v>
      </c>
      <c r="M93" s="7">
        <v>89.28</v>
      </c>
      <c r="N93" s="7">
        <v>1</v>
      </c>
      <c r="O93" s="7">
        <v>1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1</v>
      </c>
      <c r="V93" s="7">
        <v>0</v>
      </c>
      <c r="W93" s="7">
        <v>0</v>
      </c>
      <c r="X93" s="9">
        <v>0</v>
      </c>
      <c r="Y93" s="7">
        <v>25</v>
      </c>
      <c r="Z93" s="7">
        <v>-10</v>
      </c>
      <c r="AA93" s="7">
        <v>0</v>
      </c>
      <c r="AB93" s="7">
        <v>2</v>
      </c>
      <c r="AC93" s="6">
        <f t="shared" si="6"/>
        <v>0</v>
      </c>
      <c r="AD93" s="7">
        <f t="shared" si="7"/>
        <v>0</v>
      </c>
      <c r="AE93" s="7">
        <f t="shared" si="8"/>
        <v>0</v>
      </c>
      <c r="AF93" s="7">
        <f t="shared" si="9"/>
        <v>0</v>
      </c>
      <c r="AG93" s="7">
        <v>10</v>
      </c>
      <c r="AH93" s="7">
        <v>17</v>
      </c>
      <c r="AI93" s="7">
        <f t="shared" si="10"/>
        <v>0</v>
      </c>
      <c r="AJ93" s="7">
        <v>1</v>
      </c>
      <c r="AK93" s="7">
        <v>0</v>
      </c>
      <c r="AL93" s="7">
        <v>5</v>
      </c>
      <c r="AM93" s="7">
        <f t="shared" si="11"/>
        <v>27</v>
      </c>
    </row>
    <row r="94" spans="1:39" ht="12.75" x14ac:dyDescent="0.2">
      <c r="A94" s="7">
        <v>5</v>
      </c>
      <c r="B94" s="8" t="s">
        <v>38</v>
      </c>
      <c r="C94" s="8" t="s">
        <v>95</v>
      </c>
      <c r="D94" s="7">
        <v>1</v>
      </c>
      <c r="E94" s="8" t="s">
        <v>38</v>
      </c>
      <c r="F94" s="8" t="s">
        <v>147</v>
      </c>
      <c r="G94" s="8" t="s">
        <v>52</v>
      </c>
      <c r="H94" s="8" t="s">
        <v>47</v>
      </c>
      <c r="I94" s="8"/>
      <c r="J94" s="8" t="s">
        <v>100</v>
      </c>
      <c r="K94" s="7">
        <v>56</v>
      </c>
      <c r="L94" s="7">
        <v>23</v>
      </c>
      <c r="M94" s="7">
        <v>243.47</v>
      </c>
      <c r="N94" s="7">
        <v>2</v>
      </c>
      <c r="O94" s="7">
        <v>5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9">
        <v>0</v>
      </c>
      <c r="Y94" s="7">
        <v>56</v>
      </c>
      <c r="Z94" s="7">
        <v>15</v>
      </c>
      <c r="AA94" s="7">
        <v>20</v>
      </c>
      <c r="AB94" s="7">
        <v>10</v>
      </c>
      <c r="AC94" s="6">
        <f t="shared" si="6"/>
        <v>0</v>
      </c>
      <c r="AD94" s="7">
        <f t="shared" si="7"/>
        <v>0</v>
      </c>
      <c r="AE94" s="7">
        <f t="shared" si="8"/>
        <v>0</v>
      </c>
      <c r="AF94" s="7">
        <f t="shared" si="9"/>
        <v>0</v>
      </c>
      <c r="AG94" s="7">
        <v>0</v>
      </c>
      <c r="AH94" s="7">
        <v>101</v>
      </c>
      <c r="AI94" s="7">
        <f t="shared" si="10"/>
        <v>0</v>
      </c>
      <c r="AJ94" s="7">
        <v>1</v>
      </c>
      <c r="AK94" s="7">
        <v>1</v>
      </c>
      <c r="AL94" s="7">
        <v>30</v>
      </c>
      <c r="AM94" s="7">
        <f t="shared" si="11"/>
        <v>101</v>
      </c>
    </row>
    <row r="95" spans="1:39" ht="12.75" x14ac:dyDescent="0.2">
      <c r="A95" s="7">
        <v>5</v>
      </c>
      <c r="B95" s="8" t="s">
        <v>38</v>
      </c>
      <c r="C95" s="8" t="s">
        <v>95</v>
      </c>
      <c r="D95" s="7">
        <v>1</v>
      </c>
      <c r="E95" s="8" t="s">
        <v>38</v>
      </c>
      <c r="F95" s="8" t="s">
        <v>53</v>
      </c>
      <c r="G95" s="8" t="s">
        <v>41</v>
      </c>
      <c r="H95" s="8"/>
      <c r="I95" s="8"/>
      <c r="J95" s="8"/>
      <c r="K95" s="7">
        <v>11</v>
      </c>
      <c r="L95" s="7">
        <v>7</v>
      </c>
      <c r="M95" s="7">
        <v>157</v>
      </c>
      <c r="N95" s="7">
        <v>0</v>
      </c>
      <c r="O95" s="7">
        <v>1</v>
      </c>
      <c r="P95" s="7">
        <v>2</v>
      </c>
      <c r="Q95" s="7">
        <v>19</v>
      </c>
      <c r="R95" s="7">
        <v>1</v>
      </c>
      <c r="S95" s="7">
        <v>9.5</v>
      </c>
      <c r="T95" s="7">
        <v>6</v>
      </c>
      <c r="U95" s="7">
        <v>0</v>
      </c>
      <c r="V95" s="7">
        <v>0</v>
      </c>
      <c r="W95" s="7">
        <v>0</v>
      </c>
      <c r="X95" s="9">
        <v>0</v>
      </c>
      <c r="Y95" s="7">
        <v>11</v>
      </c>
      <c r="Z95" s="7">
        <v>10</v>
      </c>
      <c r="AA95" s="7">
        <v>0</v>
      </c>
      <c r="AB95" s="7">
        <v>2</v>
      </c>
      <c r="AC95" s="6">
        <f t="shared" si="6"/>
        <v>20</v>
      </c>
      <c r="AD95" s="7">
        <f t="shared" si="7"/>
        <v>5</v>
      </c>
      <c r="AE95" s="7">
        <f t="shared" si="8"/>
        <v>0</v>
      </c>
      <c r="AF95" s="7">
        <f t="shared" si="9"/>
        <v>6</v>
      </c>
      <c r="AG95" s="7">
        <v>0</v>
      </c>
      <c r="AH95" s="7">
        <v>23</v>
      </c>
      <c r="AI95" s="7">
        <f t="shared" si="10"/>
        <v>31</v>
      </c>
      <c r="AJ95" s="7">
        <v>1</v>
      </c>
      <c r="AK95" s="7">
        <v>0</v>
      </c>
      <c r="AL95" s="7">
        <v>5</v>
      </c>
      <c r="AM95" s="7">
        <f t="shared" si="11"/>
        <v>54</v>
      </c>
    </row>
    <row r="96" spans="1:39" ht="12.75" x14ac:dyDescent="0.2">
      <c r="A96" s="7">
        <v>5</v>
      </c>
      <c r="B96" s="8" t="s">
        <v>38</v>
      </c>
      <c r="C96" s="8" t="s">
        <v>95</v>
      </c>
      <c r="D96" s="7">
        <v>1</v>
      </c>
      <c r="E96" s="8" t="s">
        <v>38</v>
      </c>
      <c r="F96" s="8" t="s">
        <v>54</v>
      </c>
      <c r="G96" s="8" t="s">
        <v>41</v>
      </c>
      <c r="H96" s="8"/>
      <c r="I96" s="8"/>
      <c r="J96" s="8"/>
      <c r="K96" s="7">
        <v>11</v>
      </c>
      <c r="L96" s="7">
        <v>5</v>
      </c>
      <c r="M96" s="7">
        <v>220</v>
      </c>
      <c r="N96" s="7">
        <v>0</v>
      </c>
      <c r="O96" s="7">
        <v>1</v>
      </c>
      <c r="P96" s="7">
        <v>3</v>
      </c>
      <c r="Q96" s="7">
        <v>50</v>
      </c>
      <c r="R96" s="7">
        <v>0</v>
      </c>
      <c r="S96" s="7">
        <v>16.66</v>
      </c>
      <c r="T96" s="7">
        <v>3</v>
      </c>
      <c r="U96" s="7">
        <v>1</v>
      </c>
      <c r="V96" s="7">
        <v>0</v>
      </c>
      <c r="W96" s="7">
        <v>0</v>
      </c>
      <c r="X96" s="9">
        <v>0</v>
      </c>
      <c r="Y96" s="7">
        <v>11</v>
      </c>
      <c r="Z96" s="7">
        <v>15</v>
      </c>
      <c r="AA96" s="7">
        <v>0</v>
      </c>
      <c r="AB96" s="7">
        <v>2</v>
      </c>
      <c r="AC96" s="6">
        <f t="shared" si="6"/>
        <v>0</v>
      </c>
      <c r="AD96" s="7">
        <f t="shared" si="7"/>
        <v>-15</v>
      </c>
      <c r="AE96" s="7">
        <f t="shared" si="8"/>
        <v>0</v>
      </c>
      <c r="AF96" s="7">
        <f t="shared" si="9"/>
        <v>3</v>
      </c>
      <c r="AG96" s="7">
        <v>10</v>
      </c>
      <c r="AH96" s="7">
        <v>28</v>
      </c>
      <c r="AI96" s="7">
        <f t="shared" si="10"/>
        <v>-12</v>
      </c>
      <c r="AJ96" s="7">
        <v>1</v>
      </c>
      <c r="AK96" s="7">
        <v>0</v>
      </c>
      <c r="AL96" s="7">
        <v>5</v>
      </c>
      <c r="AM96" s="7">
        <f t="shared" si="11"/>
        <v>26</v>
      </c>
    </row>
    <row r="97" spans="1:39" ht="12.75" x14ac:dyDescent="0.2">
      <c r="A97" s="7">
        <v>5</v>
      </c>
      <c r="B97" s="8" t="s">
        <v>38</v>
      </c>
      <c r="C97" s="8" t="s">
        <v>95</v>
      </c>
      <c r="D97" s="8"/>
      <c r="E97" s="8" t="s">
        <v>38</v>
      </c>
      <c r="F97" s="8" t="s">
        <v>55</v>
      </c>
      <c r="G97" s="8" t="s">
        <v>41</v>
      </c>
      <c r="H97" s="8"/>
      <c r="I97" s="8"/>
      <c r="J97" s="8"/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1</v>
      </c>
      <c r="Q97" s="7">
        <v>18</v>
      </c>
      <c r="R97" s="7">
        <v>0</v>
      </c>
      <c r="S97" s="7">
        <v>18</v>
      </c>
      <c r="T97" s="7">
        <v>2</v>
      </c>
      <c r="U97" s="7">
        <v>0</v>
      </c>
      <c r="V97" s="7">
        <v>0</v>
      </c>
      <c r="W97" s="7">
        <v>0</v>
      </c>
      <c r="X97" s="9">
        <v>0</v>
      </c>
      <c r="Y97" s="7">
        <v>0</v>
      </c>
      <c r="Z97" s="7">
        <v>0</v>
      </c>
      <c r="AA97" s="7">
        <v>0</v>
      </c>
      <c r="AB97" s="7">
        <v>0</v>
      </c>
      <c r="AC97" s="6">
        <f t="shared" si="6"/>
        <v>0</v>
      </c>
      <c r="AD97" s="7">
        <f t="shared" si="7"/>
        <v>-15</v>
      </c>
      <c r="AE97" s="7">
        <f t="shared" si="8"/>
        <v>0</v>
      </c>
      <c r="AF97" s="7">
        <f t="shared" si="9"/>
        <v>2</v>
      </c>
      <c r="AG97" s="7">
        <v>0</v>
      </c>
      <c r="AH97" s="7">
        <v>0</v>
      </c>
      <c r="AI97" s="7">
        <f t="shared" si="10"/>
        <v>-13</v>
      </c>
      <c r="AJ97" s="7">
        <v>1</v>
      </c>
      <c r="AK97" s="7">
        <v>0</v>
      </c>
      <c r="AL97" s="7">
        <v>5</v>
      </c>
      <c r="AM97" s="7">
        <f t="shared" si="11"/>
        <v>-13</v>
      </c>
    </row>
    <row r="98" spans="1:39" ht="12.75" x14ac:dyDescent="0.2">
      <c r="A98" s="7">
        <v>5</v>
      </c>
      <c r="B98" s="8" t="s">
        <v>38</v>
      </c>
      <c r="C98" s="8" t="s">
        <v>95</v>
      </c>
      <c r="D98" s="8"/>
      <c r="E98" s="8" t="s">
        <v>38</v>
      </c>
      <c r="F98" s="8" t="s">
        <v>56</v>
      </c>
      <c r="G98" s="8" t="s">
        <v>8</v>
      </c>
      <c r="H98" s="8"/>
      <c r="I98" s="8"/>
      <c r="J98" s="8"/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2</v>
      </c>
      <c r="Q98" s="7">
        <v>11</v>
      </c>
      <c r="R98" s="7">
        <v>1</v>
      </c>
      <c r="S98" s="7">
        <v>5.5</v>
      </c>
      <c r="T98" s="7">
        <v>5</v>
      </c>
      <c r="U98" s="7">
        <v>0</v>
      </c>
      <c r="V98" s="7">
        <v>0</v>
      </c>
      <c r="W98" s="7">
        <v>0</v>
      </c>
      <c r="X98" s="9">
        <v>0</v>
      </c>
      <c r="Y98" s="7">
        <v>0</v>
      </c>
      <c r="Z98" s="7">
        <v>0</v>
      </c>
      <c r="AA98" s="7">
        <v>0</v>
      </c>
      <c r="AB98" s="7">
        <v>0</v>
      </c>
      <c r="AC98" s="6">
        <f t="shared" si="6"/>
        <v>20</v>
      </c>
      <c r="AD98" s="7">
        <f t="shared" si="7"/>
        <v>10</v>
      </c>
      <c r="AE98" s="7">
        <f t="shared" si="8"/>
        <v>0</v>
      </c>
      <c r="AF98" s="7">
        <f t="shared" si="9"/>
        <v>5</v>
      </c>
      <c r="AG98" s="7">
        <v>0</v>
      </c>
      <c r="AH98" s="7">
        <v>0</v>
      </c>
      <c r="AI98" s="7">
        <f t="shared" si="10"/>
        <v>35</v>
      </c>
      <c r="AJ98" s="7">
        <v>1</v>
      </c>
      <c r="AK98" s="7">
        <v>0</v>
      </c>
      <c r="AL98" s="7">
        <v>5</v>
      </c>
      <c r="AM98" s="7">
        <f t="shared" si="11"/>
        <v>35</v>
      </c>
    </row>
    <row r="99" spans="1:39" ht="12.75" x14ac:dyDescent="0.2">
      <c r="A99" s="7">
        <v>5</v>
      </c>
      <c r="B99" s="8" t="s">
        <v>38</v>
      </c>
      <c r="C99" s="8" t="s">
        <v>95</v>
      </c>
      <c r="D99" s="8"/>
      <c r="E99" s="8" t="s">
        <v>38</v>
      </c>
      <c r="F99" s="8" t="s">
        <v>148</v>
      </c>
      <c r="G99" s="8" t="s">
        <v>8</v>
      </c>
      <c r="H99" s="8"/>
      <c r="I99" s="8"/>
      <c r="J99" s="8"/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4</v>
      </c>
      <c r="Q99" s="7">
        <v>37</v>
      </c>
      <c r="R99" s="7">
        <v>1</v>
      </c>
      <c r="S99" s="7">
        <v>9.25</v>
      </c>
      <c r="T99" s="7">
        <v>11</v>
      </c>
      <c r="U99" s="7">
        <v>0</v>
      </c>
      <c r="V99" s="7">
        <v>0</v>
      </c>
      <c r="W99" s="7">
        <v>0</v>
      </c>
      <c r="X99" s="9">
        <v>0</v>
      </c>
      <c r="Y99" s="7">
        <v>0</v>
      </c>
      <c r="Z99" s="7">
        <v>0</v>
      </c>
      <c r="AA99" s="7">
        <v>0</v>
      </c>
      <c r="AB99" s="7">
        <v>0</v>
      </c>
      <c r="AC99" s="6">
        <f t="shared" si="6"/>
        <v>20</v>
      </c>
      <c r="AD99" s="7">
        <f t="shared" si="7"/>
        <v>5</v>
      </c>
      <c r="AE99" s="7">
        <f t="shared" si="8"/>
        <v>0</v>
      </c>
      <c r="AF99" s="7">
        <f t="shared" si="9"/>
        <v>11</v>
      </c>
      <c r="AG99" s="7">
        <v>0</v>
      </c>
      <c r="AH99" s="7">
        <v>0</v>
      </c>
      <c r="AI99" s="7">
        <f t="shared" si="10"/>
        <v>36</v>
      </c>
      <c r="AJ99" s="7">
        <v>1</v>
      </c>
      <c r="AK99" s="7">
        <v>0</v>
      </c>
      <c r="AL99" s="7">
        <v>5</v>
      </c>
      <c r="AM99" s="7">
        <f t="shared" si="11"/>
        <v>36</v>
      </c>
    </row>
    <row r="100" spans="1:39" ht="12.75" x14ac:dyDescent="0.2">
      <c r="A100" s="7">
        <v>5</v>
      </c>
      <c r="B100" s="8" t="s">
        <v>38</v>
      </c>
      <c r="C100" s="8" t="s">
        <v>95</v>
      </c>
      <c r="D100" s="8"/>
      <c r="E100" s="8" t="s">
        <v>38</v>
      </c>
      <c r="F100" s="8" t="s">
        <v>58</v>
      </c>
      <c r="G100" s="8" t="s">
        <v>8</v>
      </c>
      <c r="H100" s="8"/>
      <c r="I100" s="8"/>
      <c r="J100" s="8"/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4</v>
      </c>
      <c r="Q100" s="7">
        <v>26</v>
      </c>
      <c r="R100" s="7">
        <v>0</v>
      </c>
      <c r="S100" s="7">
        <v>6.5</v>
      </c>
      <c r="T100" s="7">
        <v>11</v>
      </c>
      <c r="U100" s="7">
        <v>0</v>
      </c>
      <c r="V100" s="7">
        <v>0</v>
      </c>
      <c r="W100" s="7">
        <v>0</v>
      </c>
      <c r="X100" s="9">
        <v>0</v>
      </c>
      <c r="Y100" s="7">
        <v>0</v>
      </c>
      <c r="Z100" s="7">
        <v>0</v>
      </c>
      <c r="AA100" s="7">
        <v>0</v>
      </c>
      <c r="AB100" s="7">
        <v>0</v>
      </c>
      <c r="AC100" s="6">
        <f t="shared" si="6"/>
        <v>0</v>
      </c>
      <c r="AD100" s="7">
        <f t="shared" si="7"/>
        <v>10</v>
      </c>
      <c r="AE100" s="7">
        <f t="shared" si="8"/>
        <v>0</v>
      </c>
      <c r="AF100" s="7">
        <f t="shared" si="9"/>
        <v>11</v>
      </c>
      <c r="AG100" s="7">
        <v>0</v>
      </c>
      <c r="AH100" s="7">
        <v>0</v>
      </c>
      <c r="AI100" s="7">
        <f t="shared" si="10"/>
        <v>21</v>
      </c>
      <c r="AJ100" s="7">
        <v>1</v>
      </c>
      <c r="AK100" s="7">
        <v>0</v>
      </c>
      <c r="AL100" s="7">
        <v>5</v>
      </c>
      <c r="AM100" s="7">
        <f t="shared" si="11"/>
        <v>21</v>
      </c>
    </row>
    <row r="101" spans="1:39" ht="12.75" x14ac:dyDescent="0.2">
      <c r="A101" s="7">
        <v>5</v>
      </c>
      <c r="B101" s="8" t="s">
        <v>38</v>
      </c>
      <c r="C101" s="8" t="s">
        <v>95</v>
      </c>
      <c r="D101" s="7">
        <v>1</v>
      </c>
      <c r="E101" s="8" t="s">
        <v>95</v>
      </c>
      <c r="F101" s="8" t="s">
        <v>107</v>
      </c>
      <c r="G101" s="8" t="s">
        <v>8</v>
      </c>
      <c r="H101" s="8"/>
      <c r="I101" s="8"/>
      <c r="J101" s="8"/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1.5</v>
      </c>
      <c r="Q101" s="7">
        <v>35</v>
      </c>
      <c r="R101" s="7">
        <v>0</v>
      </c>
      <c r="S101" s="7">
        <v>19.09</v>
      </c>
      <c r="T101" s="7">
        <v>2</v>
      </c>
      <c r="U101" s="7">
        <v>1</v>
      </c>
      <c r="V101" s="7">
        <v>0</v>
      </c>
      <c r="W101" s="7">
        <v>0</v>
      </c>
      <c r="X101" s="9">
        <v>0</v>
      </c>
      <c r="Y101" s="7">
        <v>0</v>
      </c>
      <c r="Z101" s="7">
        <v>0</v>
      </c>
      <c r="AA101" s="7">
        <v>0</v>
      </c>
      <c r="AB101" s="7">
        <v>0</v>
      </c>
      <c r="AC101" s="6">
        <f t="shared" si="6"/>
        <v>0</v>
      </c>
      <c r="AD101" s="7">
        <f t="shared" si="7"/>
        <v>-15</v>
      </c>
      <c r="AE101" s="7">
        <f t="shared" si="8"/>
        <v>0</v>
      </c>
      <c r="AF101" s="7">
        <f t="shared" si="9"/>
        <v>2</v>
      </c>
      <c r="AG101" s="7">
        <v>10</v>
      </c>
      <c r="AH101" s="7">
        <v>0</v>
      </c>
      <c r="AI101" s="7">
        <f t="shared" si="10"/>
        <v>-13</v>
      </c>
      <c r="AJ101" s="7">
        <v>0</v>
      </c>
      <c r="AK101" s="7">
        <v>0</v>
      </c>
      <c r="AL101" s="7">
        <v>5</v>
      </c>
      <c r="AM101" s="7">
        <f t="shared" si="11"/>
        <v>-3</v>
      </c>
    </row>
    <row r="102" spans="1:39" ht="12.75" x14ac:dyDescent="0.2">
      <c r="A102" s="7">
        <v>5</v>
      </c>
      <c r="B102" s="8" t="s">
        <v>38</v>
      </c>
      <c r="C102" s="8" t="s">
        <v>95</v>
      </c>
      <c r="D102" s="7">
        <v>1</v>
      </c>
      <c r="E102" s="8" t="s">
        <v>95</v>
      </c>
      <c r="F102" s="8" t="s">
        <v>109</v>
      </c>
      <c r="G102" s="8" t="s">
        <v>8</v>
      </c>
      <c r="H102" s="8"/>
      <c r="I102" s="8"/>
      <c r="J102" s="8"/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4</v>
      </c>
      <c r="Q102" s="7">
        <v>49</v>
      </c>
      <c r="R102" s="7">
        <v>1</v>
      </c>
      <c r="S102" s="7">
        <v>12.25</v>
      </c>
      <c r="T102" s="7">
        <v>5</v>
      </c>
      <c r="U102" s="7">
        <v>0</v>
      </c>
      <c r="V102" s="7">
        <v>0</v>
      </c>
      <c r="W102" s="7">
        <v>0</v>
      </c>
      <c r="X102" s="9">
        <v>0</v>
      </c>
      <c r="Y102" s="7">
        <v>0</v>
      </c>
      <c r="Z102" s="7">
        <v>0</v>
      </c>
      <c r="AA102" s="7">
        <v>0</v>
      </c>
      <c r="AB102" s="7">
        <v>0</v>
      </c>
      <c r="AC102" s="6">
        <f t="shared" si="6"/>
        <v>20</v>
      </c>
      <c r="AD102" s="7">
        <f t="shared" si="7"/>
        <v>-15</v>
      </c>
      <c r="AE102" s="7">
        <f t="shared" si="8"/>
        <v>0</v>
      </c>
      <c r="AF102" s="7">
        <f t="shared" si="9"/>
        <v>5</v>
      </c>
      <c r="AG102" s="7">
        <v>0</v>
      </c>
      <c r="AH102" s="7">
        <v>0</v>
      </c>
      <c r="AI102" s="7">
        <f t="shared" si="10"/>
        <v>10</v>
      </c>
      <c r="AJ102" s="7">
        <v>0</v>
      </c>
      <c r="AK102" s="7">
        <v>0</v>
      </c>
      <c r="AL102" s="7">
        <v>5</v>
      </c>
      <c r="AM102" s="7">
        <f t="shared" si="11"/>
        <v>10</v>
      </c>
    </row>
    <row r="103" spans="1:39" ht="12.75" x14ac:dyDescent="0.2">
      <c r="A103" s="7">
        <v>5</v>
      </c>
      <c r="B103" s="8" t="s">
        <v>38</v>
      </c>
      <c r="C103" s="8" t="s">
        <v>95</v>
      </c>
      <c r="D103" s="7">
        <v>1</v>
      </c>
      <c r="E103" s="8" t="s">
        <v>95</v>
      </c>
      <c r="F103" s="8" t="s">
        <v>106</v>
      </c>
      <c r="G103" s="8" t="s">
        <v>41</v>
      </c>
      <c r="H103" s="8" t="s">
        <v>50</v>
      </c>
      <c r="I103" s="8"/>
      <c r="J103" s="8"/>
      <c r="K103" s="7">
        <v>88</v>
      </c>
      <c r="L103" s="7">
        <v>36</v>
      </c>
      <c r="M103" s="7">
        <v>244</v>
      </c>
      <c r="N103" s="7">
        <v>1</v>
      </c>
      <c r="O103" s="7">
        <v>11</v>
      </c>
      <c r="P103" s="7">
        <v>4</v>
      </c>
      <c r="Q103" s="7">
        <v>35</v>
      </c>
      <c r="R103" s="7">
        <v>0</v>
      </c>
      <c r="S103" s="7">
        <v>8.75</v>
      </c>
      <c r="T103" s="7">
        <v>7</v>
      </c>
      <c r="U103" s="7">
        <v>0</v>
      </c>
      <c r="V103" s="7">
        <v>0</v>
      </c>
      <c r="W103" s="7">
        <v>0</v>
      </c>
      <c r="X103" s="9">
        <v>0</v>
      </c>
      <c r="Y103" s="7">
        <v>88</v>
      </c>
      <c r="Z103" s="7">
        <v>15</v>
      </c>
      <c r="AA103" s="7">
        <v>30</v>
      </c>
      <c r="AB103" s="7">
        <v>22</v>
      </c>
      <c r="AC103" s="6">
        <f t="shared" si="6"/>
        <v>0</v>
      </c>
      <c r="AD103" s="7">
        <f t="shared" si="7"/>
        <v>5</v>
      </c>
      <c r="AE103" s="7">
        <f t="shared" si="8"/>
        <v>0</v>
      </c>
      <c r="AF103" s="7">
        <f t="shared" si="9"/>
        <v>7</v>
      </c>
      <c r="AG103" s="7">
        <v>0</v>
      </c>
      <c r="AH103" s="7">
        <v>155</v>
      </c>
      <c r="AI103" s="7">
        <f t="shared" si="10"/>
        <v>12</v>
      </c>
      <c r="AJ103" s="7">
        <v>0</v>
      </c>
      <c r="AK103" s="7">
        <v>0</v>
      </c>
      <c r="AL103" s="7">
        <v>5</v>
      </c>
      <c r="AM103" s="7">
        <f t="shared" si="11"/>
        <v>167</v>
      </c>
    </row>
    <row r="104" spans="1:39" ht="12.75" x14ac:dyDescent="0.2">
      <c r="A104" s="7">
        <v>5</v>
      </c>
      <c r="B104" s="8" t="s">
        <v>38</v>
      </c>
      <c r="C104" s="8" t="s">
        <v>95</v>
      </c>
      <c r="D104" s="7">
        <v>1</v>
      </c>
      <c r="E104" s="8" t="s">
        <v>95</v>
      </c>
      <c r="F104" s="8" t="s">
        <v>149</v>
      </c>
      <c r="G104" s="8" t="s">
        <v>8</v>
      </c>
      <c r="H104" s="8" t="s">
        <v>50</v>
      </c>
      <c r="I104" s="8"/>
      <c r="J104" s="8"/>
      <c r="K104" s="7">
        <v>2</v>
      </c>
      <c r="L104" s="7">
        <v>5</v>
      </c>
      <c r="M104" s="7">
        <v>40</v>
      </c>
      <c r="N104" s="7">
        <v>0</v>
      </c>
      <c r="O104" s="7">
        <v>0</v>
      </c>
      <c r="P104" s="7">
        <v>3</v>
      </c>
      <c r="Q104" s="7">
        <v>39</v>
      </c>
      <c r="R104" s="7">
        <v>2</v>
      </c>
      <c r="S104" s="7">
        <v>13</v>
      </c>
      <c r="T104" s="7">
        <v>3</v>
      </c>
      <c r="U104" s="7">
        <v>0</v>
      </c>
      <c r="V104" s="7">
        <v>0</v>
      </c>
      <c r="W104" s="7">
        <v>0</v>
      </c>
      <c r="X104" s="9">
        <v>0</v>
      </c>
      <c r="Y104" s="7">
        <v>2</v>
      </c>
      <c r="Z104" s="7">
        <v>0</v>
      </c>
      <c r="AA104" s="7">
        <v>0</v>
      </c>
      <c r="AB104" s="7">
        <v>0</v>
      </c>
      <c r="AC104" s="6">
        <f t="shared" si="6"/>
        <v>40</v>
      </c>
      <c r="AD104" s="7">
        <f t="shared" si="7"/>
        <v>-15</v>
      </c>
      <c r="AE104" s="7">
        <f t="shared" si="8"/>
        <v>10</v>
      </c>
      <c r="AF104" s="7">
        <f t="shared" si="9"/>
        <v>3</v>
      </c>
      <c r="AG104" s="7">
        <v>0</v>
      </c>
      <c r="AH104" s="7">
        <v>2</v>
      </c>
      <c r="AI104" s="7">
        <f t="shared" si="10"/>
        <v>38</v>
      </c>
      <c r="AJ104" s="7">
        <v>0</v>
      </c>
      <c r="AK104" s="7">
        <v>0</v>
      </c>
      <c r="AL104" s="7">
        <v>5</v>
      </c>
      <c r="AM104" s="7">
        <f t="shared" si="11"/>
        <v>40</v>
      </c>
    </row>
    <row r="105" spans="1:39" ht="12.75" x14ac:dyDescent="0.2">
      <c r="A105" s="7">
        <v>5</v>
      </c>
      <c r="B105" s="8" t="s">
        <v>38</v>
      </c>
      <c r="C105" s="8" t="s">
        <v>95</v>
      </c>
      <c r="D105" s="7">
        <v>1</v>
      </c>
      <c r="E105" s="8" t="s">
        <v>95</v>
      </c>
      <c r="F105" s="8" t="s">
        <v>97</v>
      </c>
      <c r="G105" s="8" t="s">
        <v>41</v>
      </c>
      <c r="H105" s="8" t="s">
        <v>47</v>
      </c>
      <c r="I105" s="8"/>
      <c r="J105" s="8" t="s">
        <v>46</v>
      </c>
      <c r="K105" s="7">
        <v>12</v>
      </c>
      <c r="L105" s="7">
        <v>4</v>
      </c>
      <c r="M105" s="7">
        <v>300</v>
      </c>
      <c r="N105" s="7">
        <v>0</v>
      </c>
      <c r="O105" s="7">
        <v>2</v>
      </c>
      <c r="P105" s="7">
        <v>4</v>
      </c>
      <c r="Q105" s="7">
        <v>17</v>
      </c>
      <c r="R105" s="7">
        <v>1</v>
      </c>
      <c r="S105" s="7">
        <v>4.25</v>
      </c>
      <c r="T105" s="7">
        <v>9</v>
      </c>
      <c r="U105" s="7">
        <v>0</v>
      </c>
      <c r="V105" s="7">
        <v>0</v>
      </c>
      <c r="W105" s="7">
        <v>0</v>
      </c>
      <c r="X105" s="9">
        <v>0</v>
      </c>
      <c r="Y105" s="7">
        <v>12</v>
      </c>
      <c r="Z105" s="7">
        <v>15</v>
      </c>
      <c r="AA105" s="7">
        <v>0</v>
      </c>
      <c r="AB105" s="7">
        <v>4</v>
      </c>
      <c r="AC105" s="6">
        <f t="shared" si="6"/>
        <v>20</v>
      </c>
      <c r="AD105" s="7">
        <f t="shared" si="7"/>
        <v>15</v>
      </c>
      <c r="AE105" s="7">
        <f t="shared" si="8"/>
        <v>0</v>
      </c>
      <c r="AF105" s="7">
        <f t="shared" si="9"/>
        <v>9</v>
      </c>
      <c r="AG105" s="7">
        <v>0</v>
      </c>
      <c r="AH105" s="7">
        <v>31</v>
      </c>
      <c r="AI105" s="7">
        <f t="shared" si="10"/>
        <v>44</v>
      </c>
      <c r="AJ105" s="7">
        <v>0</v>
      </c>
      <c r="AK105" s="7">
        <v>0</v>
      </c>
      <c r="AL105" s="7">
        <v>5</v>
      </c>
      <c r="AM105" s="7">
        <f t="shared" si="11"/>
        <v>75</v>
      </c>
    </row>
    <row r="106" spans="1:39" ht="12.75" x14ac:dyDescent="0.2">
      <c r="A106" s="7">
        <v>5</v>
      </c>
      <c r="B106" s="8" t="s">
        <v>38</v>
      </c>
      <c r="C106" s="8" t="s">
        <v>95</v>
      </c>
      <c r="D106" s="7">
        <v>1</v>
      </c>
      <c r="E106" s="8" t="s">
        <v>95</v>
      </c>
      <c r="F106" s="8" t="s">
        <v>108</v>
      </c>
      <c r="G106" s="8" t="s">
        <v>8</v>
      </c>
      <c r="H106" s="8"/>
      <c r="I106" s="8"/>
      <c r="J106" s="8"/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3</v>
      </c>
      <c r="Q106" s="7">
        <v>27</v>
      </c>
      <c r="R106" s="7">
        <v>1</v>
      </c>
      <c r="S106" s="7">
        <v>9</v>
      </c>
      <c r="T106" s="7">
        <v>5</v>
      </c>
      <c r="U106" s="7">
        <v>0</v>
      </c>
      <c r="V106" s="7">
        <v>0</v>
      </c>
      <c r="W106" s="7">
        <v>0</v>
      </c>
      <c r="X106" s="9">
        <v>0</v>
      </c>
      <c r="Y106" s="7">
        <v>0</v>
      </c>
      <c r="Z106" s="7">
        <v>0</v>
      </c>
      <c r="AA106" s="7">
        <v>0</v>
      </c>
      <c r="AB106" s="7">
        <v>0</v>
      </c>
      <c r="AC106" s="6">
        <f t="shared" si="6"/>
        <v>20</v>
      </c>
      <c r="AD106" s="7">
        <f t="shared" si="7"/>
        <v>5</v>
      </c>
      <c r="AE106" s="7">
        <f t="shared" si="8"/>
        <v>0</v>
      </c>
      <c r="AF106" s="7">
        <f t="shared" si="9"/>
        <v>5</v>
      </c>
      <c r="AG106" s="7">
        <v>0</v>
      </c>
      <c r="AH106" s="7">
        <v>0</v>
      </c>
      <c r="AI106" s="7">
        <f t="shared" si="10"/>
        <v>30</v>
      </c>
      <c r="AJ106" s="7">
        <v>0</v>
      </c>
      <c r="AK106" s="7">
        <v>0</v>
      </c>
      <c r="AL106" s="7">
        <v>5</v>
      </c>
      <c r="AM106" s="7">
        <f t="shared" si="11"/>
        <v>30</v>
      </c>
    </row>
    <row r="107" spans="1:39" ht="12.75" x14ac:dyDescent="0.2">
      <c r="A107" s="7">
        <v>5</v>
      </c>
      <c r="B107" s="8" t="s">
        <v>38</v>
      </c>
      <c r="C107" s="8" t="s">
        <v>95</v>
      </c>
      <c r="D107" s="7">
        <v>2</v>
      </c>
      <c r="E107" s="8" t="s">
        <v>95</v>
      </c>
      <c r="F107" s="8" t="s">
        <v>98</v>
      </c>
      <c r="G107" s="8" t="s">
        <v>43</v>
      </c>
      <c r="H107" s="8" t="s">
        <v>87</v>
      </c>
      <c r="I107" s="8" t="s">
        <v>150</v>
      </c>
      <c r="J107" s="8"/>
      <c r="K107" s="7">
        <v>22</v>
      </c>
      <c r="L107" s="7">
        <v>16</v>
      </c>
      <c r="M107" s="7">
        <v>137.5</v>
      </c>
      <c r="N107" s="7">
        <v>4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9">
        <v>0</v>
      </c>
      <c r="Y107" s="7">
        <v>22</v>
      </c>
      <c r="Z107" s="7">
        <v>5</v>
      </c>
      <c r="AA107" s="7">
        <v>0</v>
      </c>
      <c r="AB107" s="7">
        <v>0</v>
      </c>
      <c r="AC107" s="6">
        <f t="shared" si="6"/>
        <v>0</v>
      </c>
      <c r="AD107" s="7">
        <f t="shared" si="7"/>
        <v>0</v>
      </c>
      <c r="AE107" s="7">
        <f t="shared" si="8"/>
        <v>0</v>
      </c>
      <c r="AF107" s="7">
        <f t="shared" si="9"/>
        <v>0</v>
      </c>
      <c r="AG107" s="7">
        <v>0</v>
      </c>
      <c r="AH107" s="7">
        <v>27</v>
      </c>
      <c r="AI107" s="7">
        <f t="shared" si="10"/>
        <v>0</v>
      </c>
      <c r="AJ107" s="7">
        <v>0</v>
      </c>
      <c r="AK107" s="7">
        <v>0</v>
      </c>
      <c r="AL107" s="7">
        <v>5</v>
      </c>
      <c r="AM107" s="7">
        <f t="shared" si="11"/>
        <v>27</v>
      </c>
    </row>
    <row r="108" spans="1:39" ht="12.75" x14ac:dyDescent="0.2">
      <c r="A108" s="7">
        <v>5</v>
      </c>
      <c r="B108" s="8" t="s">
        <v>38</v>
      </c>
      <c r="C108" s="8" t="s">
        <v>95</v>
      </c>
      <c r="D108" s="7">
        <v>2</v>
      </c>
      <c r="E108" s="8" t="s">
        <v>95</v>
      </c>
      <c r="F108" s="8" t="s">
        <v>100</v>
      </c>
      <c r="G108" s="8" t="s">
        <v>52</v>
      </c>
      <c r="H108" s="8" t="s">
        <v>92</v>
      </c>
      <c r="I108" s="8"/>
      <c r="J108" s="8" t="s">
        <v>46</v>
      </c>
      <c r="K108" s="7">
        <v>29</v>
      </c>
      <c r="L108" s="7">
        <v>16</v>
      </c>
      <c r="M108" s="7">
        <v>181.25</v>
      </c>
      <c r="N108" s="7">
        <v>2</v>
      </c>
      <c r="O108" s="7">
        <v>3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1</v>
      </c>
      <c r="V108" s="7">
        <v>0</v>
      </c>
      <c r="W108" s="7">
        <v>0</v>
      </c>
      <c r="X108" s="9">
        <v>0</v>
      </c>
      <c r="Y108" s="7">
        <v>29</v>
      </c>
      <c r="Z108" s="7">
        <v>10</v>
      </c>
      <c r="AA108" s="7">
        <v>10</v>
      </c>
      <c r="AB108" s="7">
        <v>6</v>
      </c>
      <c r="AC108" s="6">
        <f t="shared" si="6"/>
        <v>0</v>
      </c>
      <c r="AD108" s="7">
        <f t="shared" si="7"/>
        <v>0</v>
      </c>
      <c r="AE108" s="7">
        <f t="shared" si="8"/>
        <v>0</v>
      </c>
      <c r="AF108" s="7">
        <f t="shared" si="9"/>
        <v>0</v>
      </c>
      <c r="AG108" s="7">
        <v>10</v>
      </c>
      <c r="AH108" s="7">
        <v>55</v>
      </c>
      <c r="AI108" s="7">
        <f t="shared" si="10"/>
        <v>0</v>
      </c>
      <c r="AJ108" s="7">
        <v>0</v>
      </c>
      <c r="AK108" s="7">
        <v>0</v>
      </c>
      <c r="AL108" s="7">
        <v>5</v>
      </c>
      <c r="AM108" s="7">
        <f t="shared" si="11"/>
        <v>65</v>
      </c>
    </row>
    <row r="109" spans="1:39" ht="12.75" x14ac:dyDescent="0.2">
      <c r="A109" s="7">
        <v>5</v>
      </c>
      <c r="B109" s="8" t="s">
        <v>38</v>
      </c>
      <c r="C109" s="8" t="s">
        <v>95</v>
      </c>
      <c r="D109" s="7">
        <v>2</v>
      </c>
      <c r="E109" s="8" t="s">
        <v>95</v>
      </c>
      <c r="F109" s="8" t="s">
        <v>102</v>
      </c>
      <c r="G109" s="8" t="s">
        <v>41</v>
      </c>
      <c r="H109" s="8" t="s">
        <v>47</v>
      </c>
      <c r="I109" s="8"/>
      <c r="J109" s="8" t="s">
        <v>51</v>
      </c>
      <c r="K109" s="7">
        <v>16</v>
      </c>
      <c r="L109" s="7">
        <v>14</v>
      </c>
      <c r="M109" s="7">
        <v>114.28</v>
      </c>
      <c r="N109" s="7">
        <v>2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9">
        <v>0</v>
      </c>
      <c r="Y109" s="7">
        <v>16</v>
      </c>
      <c r="Z109" s="7">
        <v>5</v>
      </c>
      <c r="AA109" s="7">
        <v>0</v>
      </c>
      <c r="AB109" s="7">
        <v>0</v>
      </c>
      <c r="AC109" s="6">
        <f t="shared" si="6"/>
        <v>0</v>
      </c>
      <c r="AD109" s="7">
        <f t="shared" si="7"/>
        <v>0</v>
      </c>
      <c r="AE109" s="7">
        <f t="shared" si="8"/>
        <v>0</v>
      </c>
      <c r="AF109" s="7">
        <f t="shared" si="9"/>
        <v>0</v>
      </c>
      <c r="AG109" s="7">
        <v>0</v>
      </c>
      <c r="AH109" s="7">
        <v>21</v>
      </c>
      <c r="AI109" s="7">
        <f t="shared" si="10"/>
        <v>0</v>
      </c>
      <c r="AJ109" s="7">
        <v>0</v>
      </c>
      <c r="AK109" s="7">
        <v>0</v>
      </c>
      <c r="AL109" s="7">
        <v>5</v>
      </c>
      <c r="AM109" s="7">
        <f t="shared" si="11"/>
        <v>21</v>
      </c>
    </row>
    <row r="110" spans="1:39" ht="12.75" x14ac:dyDescent="0.2">
      <c r="A110" s="7">
        <v>5</v>
      </c>
      <c r="B110" s="8" t="s">
        <v>38</v>
      </c>
      <c r="C110" s="8" t="s">
        <v>95</v>
      </c>
      <c r="D110" s="7">
        <v>2</v>
      </c>
      <c r="E110" s="8" t="s">
        <v>95</v>
      </c>
      <c r="F110" s="8" t="s">
        <v>103</v>
      </c>
      <c r="G110" s="8" t="s">
        <v>52</v>
      </c>
      <c r="H110" s="8" t="s">
        <v>44</v>
      </c>
      <c r="I110" s="8" t="s">
        <v>40</v>
      </c>
      <c r="J110" s="8"/>
      <c r="K110" s="7">
        <v>26</v>
      </c>
      <c r="L110" s="7">
        <v>25</v>
      </c>
      <c r="M110" s="7">
        <v>104</v>
      </c>
      <c r="N110" s="7">
        <v>2</v>
      </c>
      <c r="O110" s="7">
        <v>1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1</v>
      </c>
      <c r="V110" s="7">
        <v>0</v>
      </c>
      <c r="W110" s="7">
        <v>0</v>
      </c>
      <c r="X110" s="9">
        <v>0</v>
      </c>
      <c r="Y110" s="7">
        <v>26</v>
      </c>
      <c r="Z110" s="7">
        <v>5</v>
      </c>
      <c r="AA110" s="7">
        <v>10</v>
      </c>
      <c r="AB110" s="7">
        <v>2</v>
      </c>
      <c r="AC110" s="6">
        <f t="shared" si="6"/>
        <v>0</v>
      </c>
      <c r="AD110" s="7">
        <f t="shared" si="7"/>
        <v>0</v>
      </c>
      <c r="AE110" s="7">
        <f t="shared" si="8"/>
        <v>0</v>
      </c>
      <c r="AF110" s="7">
        <f t="shared" si="9"/>
        <v>0</v>
      </c>
      <c r="AG110" s="7">
        <v>10</v>
      </c>
      <c r="AH110" s="7">
        <v>43</v>
      </c>
      <c r="AI110" s="7">
        <f t="shared" si="10"/>
        <v>0</v>
      </c>
      <c r="AJ110" s="7">
        <v>0</v>
      </c>
      <c r="AK110" s="7">
        <v>0</v>
      </c>
      <c r="AL110" s="7">
        <v>5</v>
      </c>
      <c r="AM110" s="7">
        <f t="shared" si="11"/>
        <v>53</v>
      </c>
    </row>
    <row r="111" spans="1:39" ht="12.75" x14ac:dyDescent="0.2">
      <c r="A111" s="7">
        <v>5</v>
      </c>
      <c r="B111" s="8" t="s">
        <v>38</v>
      </c>
      <c r="C111" s="8" t="s">
        <v>95</v>
      </c>
      <c r="D111" s="7">
        <v>2</v>
      </c>
      <c r="E111" s="8" t="s">
        <v>95</v>
      </c>
      <c r="F111" s="8" t="s">
        <v>104</v>
      </c>
      <c r="G111" s="8" t="s">
        <v>43</v>
      </c>
      <c r="H111" s="8" t="s">
        <v>47</v>
      </c>
      <c r="I111" s="8"/>
      <c r="J111" s="8" t="s">
        <v>54</v>
      </c>
      <c r="K111" s="7">
        <v>2</v>
      </c>
      <c r="L111" s="7">
        <v>4</v>
      </c>
      <c r="M111" s="7">
        <v>50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1</v>
      </c>
      <c r="V111" s="7">
        <v>0</v>
      </c>
      <c r="W111" s="7">
        <v>0</v>
      </c>
      <c r="X111" s="9">
        <v>0</v>
      </c>
      <c r="Y111" s="7">
        <v>2</v>
      </c>
      <c r="Z111" s="7">
        <v>0</v>
      </c>
      <c r="AA111" s="7">
        <v>0</v>
      </c>
      <c r="AB111" s="7">
        <v>0</v>
      </c>
      <c r="AC111" s="6">
        <f t="shared" si="6"/>
        <v>0</v>
      </c>
      <c r="AD111" s="7">
        <f t="shared" si="7"/>
        <v>0</v>
      </c>
      <c r="AE111" s="7">
        <f t="shared" si="8"/>
        <v>0</v>
      </c>
      <c r="AF111" s="7">
        <f t="shared" si="9"/>
        <v>0</v>
      </c>
      <c r="AG111" s="7">
        <v>10</v>
      </c>
      <c r="AH111" s="7">
        <v>2</v>
      </c>
      <c r="AI111" s="7">
        <f t="shared" si="10"/>
        <v>0</v>
      </c>
      <c r="AJ111" s="7">
        <v>0</v>
      </c>
      <c r="AK111" s="7">
        <v>0</v>
      </c>
      <c r="AL111" s="7">
        <v>5</v>
      </c>
      <c r="AM111" s="7">
        <f t="shared" si="11"/>
        <v>12</v>
      </c>
    </row>
    <row r="112" spans="1:39" ht="12.75" x14ac:dyDescent="0.2">
      <c r="A112" s="7">
        <v>6</v>
      </c>
      <c r="B112" s="8" t="s">
        <v>69</v>
      </c>
      <c r="C112" s="8" t="s">
        <v>122</v>
      </c>
      <c r="D112" s="7">
        <v>1</v>
      </c>
      <c r="E112" s="8" t="s">
        <v>69</v>
      </c>
      <c r="F112" s="8" t="s">
        <v>151</v>
      </c>
      <c r="G112" s="8" t="s">
        <v>41</v>
      </c>
      <c r="H112" s="8" t="s">
        <v>47</v>
      </c>
      <c r="I112" s="8"/>
      <c r="J112" s="8" t="s">
        <v>144</v>
      </c>
      <c r="K112" s="7">
        <v>17</v>
      </c>
      <c r="L112" s="7">
        <v>12</v>
      </c>
      <c r="M112" s="7">
        <v>141.66</v>
      </c>
      <c r="N112" s="7">
        <v>2</v>
      </c>
      <c r="O112" s="7">
        <v>1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9">
        <v>0</v>
      </c>
      <c r="Y112" s="7">
        <v>17</v>
      </c>
      <c r="Z112" s="7">
        <v>5</v>
      </c>
      <c r="AA112" s="7">
        <v>0</v>
      </c>
      <c r="AB112" s="7">
        <v>2</v>
      </c>
      <c r="AC112" s="6">
        <f t="shared" si="6"/>
        <v>0</v>
      </c>
      <c r="AD112" s="7">
        <f t="shared" si="7"/>
        <v>0</v>
      </c>
      <c r="AE112" s="7">
        <f t="shared" si="8"/>
        <v>0</v>
      </c>
      <c r="AF112" s="7">
        <f t="shared" si="9"/>
        <v>0</v>
      </c>
      <c r="AG112" s="7">
        <v>0</v>
      </c>
      <c r="AH112" s="7">
        <v>24</v>
      </c>
      <c r="AI112" s="7">
        <f t="shared" si="10"/>
        <v>0</v>
      </c>
      <c r="AJ112" s="7">
        <v>0</v>
      </c>
      <c r="AK112" s="7">
        <v>0</v>
      </c>
      <c r="AL112" s="7">
        <v>5</v>
      </c>
      <c r="AM112" s="7">
        <f t="shared" si="11"/>
        <v>24</v>
      </c>
    </row>
    <row r="113" spans="1:39" ht="12.75" x14ac:dyDescent="0.2">
      <c r="A113" s="7">
        <v>6</v>
      </c>
      <c r="B113" s="8" t="s">
        <v>69</v>
      </c>
      <c r="C113" s="8" t="s">
        <v>122</v>
      </c>
      <c r="D113" s="7">
        <v>1</v>
      </c>
      <c r="E113" s="8" t="s">
        <v>69</v>
      </c>
      <c r="F113" s="8" t="s">
        <v>90</v>
      </c>
      <c r="G113" s="8" t="s">
        <v>41</v>
      </c>
      <c r="H113" s="8" t="s">
        <v>92</v>
      </c>
      <c r="I113" s="8"/>
      <c r="J113" s="8" t="s">
        <v>137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9">
        <v>0</v>
      </c>
      <c r="Y113" s="7">
        <v>0</v>
      </c>
      <c r="Z113" s="7">
        <v>0</v>
      </c>
      <c r="AA113" s="7">
        <v>0</v>
      </c>
      <c r="AB113" s="7">
        <v>0</v>
      </c>
      <c r="AC113" s="6">
        <f t="shared" si="6"/>
        <v>0</v>
      </c>
      <c r="AD113" s="7">
        <f t="shared" si="7"/>
        <v>0</v>
      </c>
      <c r="AE113" s="7">
        <f t="shared" si="8"/>
        <v>0</v>
      </c>
      <c r="AF113" s="7">
        <f t="shared" si="9"/>
        <v>0</v>
      </c>
      <c r="AG113" s="7">
        <v>0</v>
      </c>
      <c r="AH113" s="7">
        <v>0</v>
      </c>
      <c r="AI113" s="7">
        <f t="shared" si="10"/>
        <v>0</v>
      </c>
      <c r="AJ113" s="7">
        <v>0</v>
      </c>
      <c r="AK113" s="7">
        <v>0</v>
      </c>
      <c r="AL113" s="7">
        <v>5</v>
      </c>
      <c r="AM113" s="7">
        <f t="shared" si="11"/>
        <v>0</v>
      </c>
    </row>
    <row r="114" spans="1:39" ht="12.75" x14ac:dyDescent="0.2">
      <c r="A114" s="7">
        <v>6</v>
      </c>
      <c r="B114" s="8" t="s">
        <v>69</v>
      </c>
      <c r="C114" s="8" t="s">
        <v>122</v>
      </c>
      <c r="D114" s="7">
        <v>1</v>
      </c>
      <c r="E114" s="8" t="s">
        <v>69</v>
      </c>
      <c r="F114" s="8" t="s">
        <v>94</v>
      </c>
      <c r="G114" s="8" t="s">
        <v>52</v>
      </c>
      <c r="H114" s="8" t="s">
        <v>47</v>
      </c>
      <c r="I114" s="8"/>
      <c r="J114" s="8" t="s">
        <v>137</v>
      </c>
      <c r="K114" s="7">
        <v>20</v>
      </c>
      <c r="L114" s="7">
        <v>14</v>
      </c>
      <c r="M114" s="7">
        <v>142.85</v>
      </c>
      <c r="N114" s="7">
        <v>3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</v>
      </c>
      <c r="V114" s="7">
        <v>0</v>
      </c>
      <c r="W114" s="7">
        <v>0</v>
      </c>
      <c r="X114" s="9">
        <v>0</v>
      </c>
      <c r="Y114" s="7">
        <v>20</v>
      </c>
      <c r="Z114" s="7">
        <v>5</v>
      </c>
      <c r="AA114" s="7">
        <v>0</v>
      </c>
      <c r="AB114" s="7">
        <v>0</v>
      </c>
      <c r="AC114" s="6">
        <f t="shared" si="6"/>
        <v>0</v>
      </c>
      <c r="AD114" s="7">
        <f t="shared" si="7"/>
        <v>0</v>
      </c>
      <c r="AE114" s="7">
        <f t="shared" si="8"/>
        <v>0</v>
      </c>
      <c r="AF114" s="7">
        <f t="shared" si="9"/>
        <v>0</v>
      </c>
      <c r="AG114" s="7">
        <v>10</v>
      </c>
      <c r="AH114" s="7">
        <v>25</v>
      </c>
      <c r="AI114" s="7">
        <f t="shared" si="10"/>
        <v>0</v>
      </c>
      <c r="AJ114" s="7">
        <v>0</v>
      </c>
      <c r="AK114" s="7">
        <v>0</v>
      </c>
      <c r="AL114" s="7">
        <v>5</v>
      </c>
      <c r="AM114" s="7">
        <f t="shared" si="11"/>
        <v>35</v>
      </c>
    </row>
    <row r="115" spans="1:39" ht="12.75" x14ac:dyDescent="0.2">
      <c r="A115" s="7">
        <v>6</v>
      </c>
      <c r="B115" s="8" t="s">
        <v>69</v>
      </c>
      <c r="C115" s="8" t="s">
        <v>122</v>
      </c>
      <c r="D115" s="7">
        <v>1</v>
      </c>
      <c r="E115" s="8" t="s">
        <v>69</v>
      </c>
      <c r="F115" s="8" t="s">
        <v>85</v>
      </c>
      <c r="G115" s="8" t="s">
        <v>41</v>
      </c>
      <c r="H115" s="8"/>
      <c r="I115" s="8"/>
      <c r="J115" s="8"/>
      <c r="K115" s="7">
        <v>17</v>
      </c>
      <c r="L115" s="7">
        <v>7</v>
      </c>
      <c r="M115" s="7">
        <v>242</v>
      </c>
      <c r="N115" s="7">
        <v>2</v>
      </c>
      <c r="O115" s="7">
        <v>1</v>
      </c>
      <c r="P115" s="7">
        <v>3</v>
      </c>
      <c r="Q115" s="7">
        <v>34</v>
      </c>
      <c r="R115" s="7">
        <v>0</v>
      </c>
      <c r="S115" s="7">
        <v>11.33</v>
      </c>
      <c r="T115" s="7">
        <v>5</v>
      </c>
      <c r="U115" s="7">
        <v>1</v>
      </c>
      <c r="V115" s="7">
        <v>0</v>
      </c>
      <c r="W115" s="7">
        <v>0</v>
      </c>
      <c r="X115" s="9">
        <v>0</v>
      </c>
      <c r="Y115" s="7">
        <v>17</v>
      </c>
      <c r="Z115" s="7">
        <v>15</v>
      </c>
      <c r="AA115" s="7">
        <v>0</v>
      </c>
      <c r="AB115" s="7">
        <v>2</v>
      </c>
      <c r="AC115" s="6">
        <f t="shared" si="6"/>
        <v>0</v>
      </c>
      <c r="AD115" s="7">
        <f t="shared" si="7"/>
        <v>-10</v>
      </c>
      <c r="AE115" s="7">
        <f t="shared" si="8"/>
        <v>0</v>
      </c>
      <c r="AF115" s="7">
        <f t="shared" si="9"/>
        <v>5</v>
      </c>
      <c r="AG115" s="7">
        <v>10</v>
      </c>
      <c r="AH115" s="7">
        <v>34</v>
      </c>
      <c r="AI115" s="7">
        <f t="shared" si="10"/>
        <v>-5</v>
      </c>
      <c r="AJ115" s="7">
        <v>0</v>
      </c>
      <c r="AK115" s="7">
        <v>0</v>
      </c>
      <c r="AL115" s="7">
        <v>5</v>
      </c>
      <c r="AM115" s="7">
        <f t="shared" si="11"/>
        <v>39</v>
      </c>
    </row>
    <row r="116" spans="1:39" ht="12.75" x14ac:dyDescent="0.2">
      <c r="A116" s="7">
        <v>6</v>
      </c>
      <c r="B116" s="8" t="s">
        <v>69</v>
      </c>
      <c r="C116" s="8" t="s">
        <v>122</v>
      </c>
      <c r="D116" s="7">
        <v>1</v>
      </c>
      <c r="E116" s="8" t="s">
        <v>69</v>
      </c>
      <c r="F116" s="8" t="s">
        <v>74</v>
      </c>
      <c r="G116" s="8" t="s">
        <v>41</v>
      </c>
      <c r="H116" s="8" t="s">
        <v>47</v>
      </c>
      <c r="I116" s="8"/>
      <c r="J116" s="8" t="s">
        <v>139</v>
      </c>
      <c r="K116" s="7">
        <v>3</v>
      </c>
      <c r="L116" s="7">
        <v>3</v>
      </c>
      <c r="M116" s="7">
        <v>100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1</v>
      </c>
      <c r="X116" s="9">
        <v>0</v>
      </c>
      <c r="Y116" s="7">
        <v>3</v>
      </c>
      <c r="Z116" s="7">
        <v>0</v>
      </c>
      <c r="AA116" s="7">
        <v>0</v>
      </c>
      <c r="AB116" s="7">
        <v>0</v>
      </c>
      <c r="AC116" s="6">
        <f t="shared" si="6"/>
        <v>0</v>
      </c>
      <c r="AD116" s="7">
        <f t="shared" si="7"/>
        <v>0</v>
      </c>
      <c r="AE116" s="7">
        <f t="shared" si="8"/>
        <v>0</v>
      </c>
      <c r="AF116" s="7">
        <f t="shared" si="9"/>
        <v>0</v>
      </c>
      <c r="AG116" s="7">
        <v>10</v>
      </c>
      <c r="AH116" s="7">
        <v>3</v>
      </c>
      <c r="AI116" s="7">
        <f t="shared" si="10"/>
        <v>0</v>
      </c>
      <c r="AJ116" s="7">
        <v>0</v>
      </c>
      <c r="AK116" s="7">
        <v>0</v>
      </c>
      <c r="AL116" s="7">
        <v>5</v>
      </c>
      <c r="AM116" s="7">
        <f t="shared" si="11"/>
        <v>13</v>
      </c>
    </row>
    <row r="117" spans="1:39" ht="12.75" x14ac:dyDescent="0.2">
      <c r="A117" s="7">
        <v>6</v>
      </c>
      <c r="B117" s="8" t="s">
        <v>69</v>
      </c>
      <c r="C117" s="8" t="s">
        <v>122</v>
      </c>
      <c r="D117" s="7">
        <v>1</v>
      </c>
      <c r="E117" s="8" t="s">
        <v>69</v>
      </c>
      <c r="F117" s="8" t="s">
        <v>93</v>
      </c>
      <c r="G117" s="8" t="s">
        <v>43</v>
      </c>
      <c r="H117" s="8" t="s">
        <v>50</v>
      </c>
      <c r="I117" s="8"/>
      <c r="J117" s="8"/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9">
        <v>0</v>
      </c>
      <c r="Y117" s="7">
        <v>0</v>
      </c>
      <c r="Z117" s="7">
        <v>0</v>
      </c>
      <c r="AA117" s="7">
        <v>0</v>
      </c>
      <c r="AB117" s="7">
        <v>0</v>
      </c>
      <c r="AC117" s="6">
        <f t="shared" si="6"/>
        <v>0</v>
      </c>
      <c r="AD117" s="7">
        <f t="shared" si="7"/>
        <v>0</v>
      </c>
      <c r="AE117" s="7">
        <f t="shared" si="8"/>
        <v>0</v>
      </c>
      <c r="AF117" s="7">
        <f t="shared" si="9"/>
        <v>0</v>
      </c>
      <c r="AG117" s="7">
        <v>0</v>
      </c>
      <c r="AH117" s="7">
        <v>0</v>
      </c>
      <c r="AI117" s="7">
        <f t="shared" si="10"/>
        <v>0</v>
      </c>
      <c r="AJ117" s="7">
        <v>0</v>
      </c>
      <c r="AK117" s="7">
        <v>0</v>
      </c>
      <c r="AL117" s="7">
        <v>5</v>
      </c>
      <c r="AM117" s="7">
        <f t="shared" si="11"/>
        <v>0</v>
      </c>
    </row>
    <row r="118" spans="1:39" ht="12.75" x14ac:dyDescent="0.2">
      <c r="A118" s="7">
        <v>6</v>
      </c>
      <c r="B118" s="8" t="s">
        <v>69</v>
      </c>
      <c r="C118" s="8" t="s">
        <v>122</v>
      </c>
      <c r="D118" s="8"/>
      <c r="E118" s="8" t="s">
        <v>69</v>
      </c>
      <c r="F118" s="8" t="s">
        <v>91</v>
      </c>
      <c r="G118" s="8" t="s">
        <v>43</v>
      </c>
      <c r="H118" s="8"/>
      <c r="I118" s="8"/>
      <c r="J118" s="8"/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9">
        <v>0</v>
      </c>
      <c r="Y118" s="7">
        <v>0</v>
      </c>
      <c r="Z118" s="7">
        <v>0</v>
      </c>
      <c r="AA118" s="7">
        <v>0</v>
      </c>
      <c r="AB118" s="7">
        <v>0</v>
      </c>
      <c r="AC118" s="6">
        <f t="shared" si="6"/>
        <v>0</v>
      </c>
      <c r="AD118" s="7">
        <f t="shared" si="7"/>
        <v>0</v>
      </c>
      <c r="AE118" s="7">
        <f t="shared" si="8"/>
        <v>0</v>
      </c>
      <c r="AF118" s="7">
        <f t="shared" si="9"/>
        <v>0</v>
      </c>
      <c r="AG118" s="7">
        <v>0</v>
      </c>
      <c r="AH118" s="7">
        <v>0</v>
      </c>
      <c r="AI118" s="7">
        <f t="shared" si="10"/>
        <v>0</v>
      </c>
      <c r="AJ118" s="7">
        <v>0</v>
      </c>
      <c r="AK118" s="7">
        <v>0</v>
      </c>
      <c r="AL118" s="7">
        <v>5</v>
      </c>
      <c r="AM118" s="7">
        <f t="shared" si="11"/>
        <v>0</v>
      </c>
    </row>
    <row r="119" spans="1:39" ht="12.75" x14ac:dyDescent="0.2">
      <c r="A119" s="7">
        <v>6</v>
      </c>
      <c r="B119" s="8" t="s">
        <v>69</v>
      </c>
      <c r="C119" s="8" t="s">
        <v>122</v>
      </c>
      <c r="D119" s="8"/>
      <c r="E119" s="8" t="s">
        <v>69</v>
      </c>
      <c r="F119" s="8" t="s">
        <v>89</v>
      </c>
      <c r="G119" s="8" t="s">
        <v>41</v>
      </c>
      <c r="H119" s="8"/>
      <c r="I119" s="8"/>
      <c r="J119" s="8"/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4</v>
      </c>
      <c r="Q119" s="7">
        <v>29</v>
      </c>
      <c r="R119" s="7">
        <v>0</v>
      </c>
      <c r="S119" s="7">
        <v>7.25</v>
      </c>
      <c r="T119" s="7">
        <v>6</v>
      </c>
      <c r="U119" s="7">
        <v>0</v>
      </c>
      <c r="V119" s="7">
        <v>0</v>
      </c>
      <c r="W119" s="7">
        <v>0</v>
      </c>
      <c r="X119" s="9">
        <v>0</v>
      </c>
      <c r="Y119" s="7">
        <v>0</v>
      </c>
      <c r="Z119" s="7">
        <v>0</v>
      </c>
      <c r="AA119" s="7">
        <v>0</v>
      </c>
      <c r="AB119" s="7">
        <v>0</v>
      </c>
      <c r="AC119" s="6">
        <f t="shared" si="6"/>
        <v>0</v>
      </c>
      <c r="AD119" s="7">
        <f t="shared" si="7"/>
        <v>10</v>
      </c>
      <c r="AE119" s="7">
        <f t="shared" si="8"/>
        <v>0</v>
      </c>
      <c r="AF119" s="7">
        <f t="shared" si="9"/>
        <v>6</v>
      </c>
      <c r="AG119" s="7">
        <v>0</v>
      </c>
      <c r="AH119" s="7">
        <v>0</v>
      </c>
      <c r="AI119" s="7">
        <f t="shared" si="10"/>
        <v>16</v>
      </c>
      <c r="AJ119" s="7">
        <v>0</v>
      </c>
      <c r="AK119" s="7">
        <v>0</v>
      </c>
      <c r="AL119" s="7">
        <v>5</v>
      </c>
      <c r="AM119" s="7">
        <f t="shared" si="11"/>
        <v>16</v>
      </c>
    </row>
    <row r="120" spans="1:39" ht="12.75" x14ac:dyDescent="0.2">
      <c r="A120" s="7">
        <v>6</v>
      </c>
      <c r="B120" s="8" t="s">
        <v>69</v>
      </c>
      <c r="C120" s="8" t="s">
        <v>122</v>
      </c>
      <c r="D120" s="8"/>
      <c r="E120" s="8" t="s">
        <v>69</v>
      </c>
      <c r="F120" s="8" t="s">
        <v>152</v>
      </c>
      <c r="G120" s="8" t="s">
        <v>8</v>
      </c>
      <c r="H120" s="8"/>
      <c r="I120" s="8"/>
      <c r="J120" s="8"/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4</v>
      </c>
      <c r="Q120" s="7">
        <v>34</v>
      </c>
      <c r="R120" s="7">
        <v>2</v>
      </c>
      <c r="S120" s="7">
        <v>8.5</v>
      </c>
      <c r="T120" s="7">
        <v>4</v>
      </c>
      <c r="U120" s="7">
        <v>0</v>
      </c>
      <c r="V120" s="7">
        <v>0</v>
      </c>
      <c r="W120" s="7">
        <v>0</v>
      </c>
      <c r="X120" s="9">
        <v>0</v>
      </c>
      <c r="Y120" s="7">
        <v>0</v>
      </c>
      <c r="Z120" s="7">
        <v>0</v>
      </c>
      <c r="AA120" s="7">
        <v>0</v>
      </c>
      <c r="AB120" s="7">
        <v>0</v>
      </c>
      <c r="AC120" s="6">
        <f t="shared" si="6"/>
        <v>40</v>
      </c>
      <c r="AD120" s="7">
        <f t="shared" si="7"/>
        <v>5</v>
      </c>
      <c r="AE120" s="7">
        <f t="shared" si="8"/>
        <v>10</v>
      </c>
      <c r="AF120" s="7">
        <f t="shared" si="9"/>
        <v>4</v>
      </c>
      <c r="AG120" s="7">
        <v>0</v>
      </c>
      <c r="AH120" s="7">
        <v>0</v>
      </c>
      <c r="AI120" s="7">
        <f t="shared" si="10"/>
        <v>59</v>
      </c>
      <c r="AJ120" s="7">
        <v>0</v>
      </c>
      <c r="AK120" s="7">
        <v>0</v>
      </c>
      <c r="AL120" s="7">
        <v>5</v>
      </c>
      <c r="AM120" s="7">
        <f t="shared" si="11"/>
        <v>59</v>
      </c>
    </row>
    <row r="121" spans="1:39" ht="12.75" x14ac:dyDescent="0.2">
      <c r="A121" s="7">
        <v>6</v>
      </c>
      <c r="B121" s="8" t="s">
        <v>69</v>
      </c>
      <c r="C121" s="8" t="s">
        <v>122</v>
      </c>
      <c r="D121" s="8"/>
      <c r="E121" s="8" t="s">
        <v>69</v>
      </c>
      <c r="F121" s="8" t="s">
        <v>76</v>
      </c>
      <c r="G121" s="8" t="s">
        <v>8</v>
      </c>
      <c r="H121" s="8"/>
      <c r="I121" s="8"/>
      <c r="J121" s="8"/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3</v>
      </c>
      <c r="Q121" s="7">
        <v>26</v>
      </c>
      <c r="R121" s="7">
        <v>1</v>
      </c>
      <c r="S121" s="7">
        <v>8.66</v>
      </c>
      <c r="T121" s="7">
        <v>9</v>
      </c>
      <c r="U121" s="7">
        <v>0</v>
      </c>
      <c r="V121" s="7">
        <v>0</v>
      </c>
      <c r="W121" s="7">
        <v>0</v>
      </c>
      <c r="X121" s="9">
        <v>0</v>
      </c>
      <c r="Y121" s="7">
        <v>0</v>
      </c>
      <c r="Z121" s="7">
        <v>0</v>
      </c>
      <c r="AA121" s="7">
        <v>0</v>
      </c>
      <c r="AB121" s="7">
        <v>0</v>
      </c>
      <c r="AC121" s="6">
        <f t="shared" si="6"/>
        <v>20</v>
      </c>
      <c r="AD121" s="7">
        <f t="shared" si="7"/>
        <v>5</v>
      </c>
      <c r="AE121" s="7">
        <f t="shared" si="8"/>
        <v>0</v>
      </c>
      <c r="AF121" s="7">
        <f t="shared" si="9"/>
        <v>9</v>
      </c>
      <c r="AG121" s="7">
        <v>0</v>
      </c>
      <c r="AH121" s="7">
        <v>0</v>
      </c>
      <c r="AI121" s="7">
        <f t="shared" si="10"/>
        <v>34</v>
      </c>
      <c r="AJ121" s="7">
        <v>0</v>
      </c>
      <c r="AK121" s="7">
        <v>0</v>
      </c>
      <c r="AL121" s="7">
        <v>5</v>
      </c>
      <c r="AM121" s="7">
        <f t="shared" si="11"/>
        <v>34</v>
      </c>
    </row>
    <row r="122" spans="1:39" ht="12.75" x14ac:dyDescent="0.2">
      <c r="A122" s="7">
        <v>6</v>
      </c>
      <c r="B122" s="8" t="s">
        <v>69</v>
      </c>
      <c r="C122" s="8" t="s">
        <v>122</v>
      </c>
      <c r="D122" s="8"/>
      <c r="E122" s="8" t="s">
        <v>69</v>
      </c>
      <c r="F122" s="8" t="s">
        <v>71</v>
      </c>
      <c r="G122" s="8" t="s">
        <v>8</v>
      </c>
      <c r="H122" s="8"/>
      <c r="I122" s="8"/>
      <c r="J122" s="8"/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3.5</v>
      </c>
      <c r="Q122" s="7">
        <v>29</v>
      </c>
      <c r="R122" s="7">
        <v>1</v>
      </c>
      <c r="S122" s="7">
        <v>7.56</v>
      </c>
      <c r="T122" s="7">
        <v>10</v>
      </c>
      <c r="U122" s="7">
        <v>0</v>
      </c>
      <c r="V122" s="7">
        <v>0</v>
      </c>
      <c r="W122" s="7">
        <v>0</v>
      </c>
      <c r="X122" s="9">
        <v>0</v>
      </c>
      <c r="Y122" s="7">
        <v>0</v>
      </c>
      <c r="Z122" s="7">
        <v>0</v>
      </c>
      <c r="AA122" s="7">
        <v>0</v>
      </c>
      <c r="AB122" s="7">
        <v>0</v>
      </c>
      <c r="AC122" s="6">
        <f t="shared" si="6"/>
        <v>20</v>
      </c>
      <c r="AD122" s="7">
        <f t="shared" si="7"/>
        <v>10</v>
      </c>
      <c r="AE122" s="7">
        <f t="shared" si="8"/>
        <v>0</v>
      </c>
      <c r="AF122" s="7">
        <f t="shared" si="9"/>
        <v>10</v>
      </c>
      <c r="AG122" s="7">
        <v>0</v>
      </c>
      <c r="AH122" s="7">
        <v>0</v>
      </c>
      <c r="AI122" s="7">
        <f t="shared" si="10"/>
        <v>40</v>
      </c>
      <c r="AJ122" s="7">
        <v>0</v>
      </c>
      <c r="AK122" s="7">
        <v>0</v>
      </c>
      <c r="AL122" s="7">
        <v>5</v>
      </c>
      <c r="AM122" s="7">
        <f t="shared" si="11"/>
        <v>40</v>
      </c>
    </row>
    <row r="123" spans="1:39" ht="12.75" x14ac:dyDescent="0.2">
      <c r="A123" s="7">
        <v>6</v>
      </c>
      <c r="B123" s="8" t="s">
        <v>69</v>
      </c>
      <c r="C123" s="8" t="s">
        <v>122</v>
      </c>
      <c r="D123" s="7">
        <v>1</v>
      </c>
      <c r="E123" s="8" t="s">
        <v>122</v>
      </c>
      <c r="F123" s="8" t="s">
        <v>137</v>
      </c>
      <c r="G123" s="8" t="s">
        <v>41</v>
      </c>
      <c r="H123" s="8" t="s">
        <v>50</v>
      </c>
      <c r="I123" s="8"/>
      <c r="J123" s="8"/>
      <c r="K123" s="7">
        <v>2</v>
      </c>
      <c r="L123" s="7">
        <v>1</v>
      </c>
      <c r="M123" s="7">
        <v>200</v>
      </c>
      <c r="N123" s="7">
        <v>0</v>
      </c>
      <c r="O123" s="7">
        <v>0</v>
      </c>
      <c r="P123" s="7">
        <v>1</v>
      </c>
      <c r="Q123" s="7">
        <v>10</v>
      </c>
      <c r="R123" s="7">
        <v>0</v>
      </c>
      <c r="S123" s="7">
        <v>10</v>
      </c>
      <c r="T123" s="7">
        <v>2</v>
      </c>
      <c r="U123" s="7">
        <v>1</v>
      </c>
      <c r="V123" s="7">
        <v>0</v>
      </c>
      <c r="W123" s="7">
        <v>1</v>
      </c>
      <c r="X123" s="9">
        <v>0</v>
      </c>
      <c r="Y123" s="7">
        <v>2</v>
      </c>
      <c r="Z123" s="7">
        <v>0</v>
      </c>
      <c r="AA123" s="7">
        <v>0</v>
      </c>
      <c r="AB123" s="7">
        <v>0</v>
      </c>
      <c r="AC123" s="6">
        <f t="shared" si="6"/>
        <v>0</v>
      </c>
      <c r="AD123" s="7">
        <f t="shared" si="7"/>
        <v>-10</v>
      </c>
      <c r="AE123" s="7">
        <f t="shared" si="8"/>
        <v>0</v>
      </c>
      <c r="AF123" s="7">
        <f t="shared" si="9"/>
        <v>2</v>
      </c>
      <c r="AG123" s="7">
        <v>20</v>
      </c>
      <c r="AH123" s="7">
        <v>2</v>
      </c>
      <c r="AI123" s="7">
        <f t="shared" si="10"/>
        <v>-8</v>
      </c>
      <c r="AJ123" s="7">
        <v>1</v>
      </c>
      <c r="AK123" s="7">
        <v>0</v>
      </c>
      <c r="AL123" s="7">
        <v>5</v>
      </c>
      <c r="AM123" s="7">
        <f t="shared" si="11"/>
        <v>14</v>
      </c>
    </row>
    <row r="124" spans="1:39" ht="12.75" x14ac:dyDescent="0.2">
      <c r="A124" s="7">
        <v>6</v>
      </c>
      <c r="B124" s="8" t="s">
        <v>69</v>
      </c>
      <c r="C124" s="8" t="s">
        <v>122</v>
      </c>
      <c r="D124" s="7">
        <v>1</v>
      </c>
      <c r="E124" s="8" t="s">
        <v>122</v>
      </c>
      <c r="F124" s="8" t="s">
        <v>135</v>
      </c>
      <c r="G124" s="8" t="s">
        <v>8</v>
      </c>
      <c r="H124" s="8"/>
      <c r="I124" s="8"/>
      <c r="J124" s="8"/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1</v>
      </c>
      <c r="Q124" s="7">
        <v>4</v>
      </c>
      <c r="R124" s="7">
        <v>0</v>
      </c>
      <c r="S124" s="7">
        <v>4</v>
      </c>
      <c r="T124" s="7">
        <v>3</v>
      </c>
      <c r="U124" s="7">
        <v>0</v>
      </c>
      <c r="V124" s="7">
        <v>0</v>
      </c>
      <c r="W124" s="7">
        <v>0</v>
      </c>
      <c r="X124" s="9">
        <v>0</v>
      </c>
      <c r="Y124" s="7">
        <v>0</v>
      </c>
      <c r="Z124" s="7">
        <v>0</v>
      </c>
      <c r="AA124" s="7">
        <v>0</v>
      </c>
      <c r="AB124" s="7">
        <v>0</v>
      </c>
      <c r="AC124" s="6">
        <f t="shared" si="6"/>
        <v>0</v>
      </c>
      <c r="AD124" s="7">
        <f t="shared" si="7"/>
        <v>15</v>
      </c>
      <c r="AE124" s="7">
        <f t="shared" si="8"/>
        <v>0</v>
      </c>
      <c r="AF124" s="7">
        <f t="shared" si="9"/>
        <v>3</v>
      </c>
      <c r="AG124" s="7">
        <v>0</v>
      </c>
      <c r="AH124" s="7">
        <v>0</v>
      </c>
      <c r="AI124" s="7">
        <f t="shared" si="10"/>
        <v>18</v>
      </c>
      <c r="AJ124" s="7">
        <v>1</v>
      </c>
      <c r="AK124" s="7">
        <v>0</v>
      </c>
      <c r="AL124" s="7">
        <v>5</v>
      </c>
      <c r="AM124" s="7">
        <f t="shared" si="11"/>
        <v>18</v>
      </c>
    </row>
    <row r="125" spans="1:39" ht="12.75" x14ac:dyDescent="0.2">
      <c r="A125" s="7">
        <v>6</v>
      </c>
      <c r="B125" s="8" t="s">
        <v>69</v>
      </c>
      <c r="C125" s="8" t="s">
        <v>122</v>
      </c>
      <c r="D125" s="7">
        <v>1</v>
      </c>
      <c r="E125" s="8" t="s">
        <v>122</v>
      </c>
      <c r="F125" s="8" t="s">
        <v>136</v>
      </c>
      <c r="G125" s="8" t="s">
        <v>8</v>
      </c>
      <c r="H125" s="8"/>
      <c r="I125" s="8"/>
      <c r="J125" s="8"/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2</v>
      </c>
      <c r="Q125" s="7">
        <v>24</v>
      </c>
      <c r="R125" s="7">
        <v>1</v>
      </c>
      <c r="S125" s="7">
        <v>12</v>
      </c>
      <c r="T125" s="7">
        <v>5</v>
      </c>
      <c r="U125" s="7">
        <v>0</v>
      </c>
      <c r="V125" s="7">
        <v>0</v>
      </c>
      <c r="W125" s="7">
        <v>0</v>
      </c>
      <c r="X125" s="9">
        <v>0</v>
      </c>
      <c r="Y125" s="7">
        <v>0</v>
      </c>
      <c r="Z125" s="7">
        <v>0</v>
      </c>
      <c r="AA125" s="7">
        <v>0</v>
      </c>
      <c r="AB125" s="7">
        <v>0</v>
      </c>
      <c r="AC125" s="6">
        <f t="shared" si="6"/>
        <v>20</v>
      </c>
      <c r="AD125" s="7">
        <f t="shared" si="7"/>
        <v>-15</v>
      </c>
      <c r="AE125" s="7">
        <f t="shared" si="8"/>
        <v>0</v>
      </c>
      <c r="AF125" s="7">
        <f t="shared" si="9"/>
        <v>5</v>
      </c>
      <c r="AG125" s="7">
        <v>0</v>
      </c>
      <c r="AH125" s="7">
        <v>0</v>
      </c>
      <c r="AI125" s="7">
        <f t="shared" si="10"/>
        <v>10</v>
      </c>
      <c r="AJ125" s="7">
        <v>1</v>
      </c>
      <c r="AK125" s="7">
        <v>0</v>
      </c>
      <c r="AL125" s="7">
        <v>5</v>
      </c>
      <c r="AM125" s="7">
        <f t="shared" si="11"/>
        <v>10</v>
      </c>
    </row>
    <row r="126" spans="1:39" ht="12.75" x14ac:dyDescent="0.2">
      <c r="A126" s="7">
        <v>6</v>
      </c>
      <c r="B126" s="8" t="s">
        <v>69</v>
      </c>
      <c r="C126" s="8" t="s">
        <v>122</v>
      </c>
      <c r="D126" s="7">
        <v>1</v>
      </c>
      <c r="E126" s="8" t="s">
        <v>122</v>
      </c>
      <c r="F126" s="8" t="s">
        <v>124</v>
      </c>
      <c r="G126" s="8" t="s">
        <v>8</v>
      </c>
      <c r="H126" s="8"/>
      <c r="I126" s="8"/>
      <c r="J126" s="8"/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2</v>
      </c>
      <c r="Q126" s="7">
        <v>20</v>
      </c>
      <c r="R126" s="7">
        <v>2</v>
      </c>
      <c r="S126" s="7">
        <v>10</v>
      </c>
      <c r="T126" s="7">
        <v>4</v>
      </c>
      <c r="U126" s="7">
        <v>0</v>
      </c>
      <c r="V126" s="7">
        <v>0</v>
      </c>
      <c r="W126" s="7">
        <v>0</v>
      </c>
      <c r="X126" s="9">
        <v>0</v>
      </c>
      <c r="Y126" s="7">
        <v>0</v>
      </c>
      <c r="Z126" s="7">
        <v>0</v>
      </c>
      <c r="AA126" s="7">
        <v>0</v>
      </c>
      <c r="AB126" s="7">
        <v>0</v>
      </c>
      <c r="AC126" s="6">
        <f t="shared" si="6"/>
        <v>40</v>
      </c>
      <c r="AD126" s="7">
        <f t="shared" si="7"/>
        <v>-10</v>
      </c>
      <c r="AE126" s="7">
        <f t="shared" si="8"/>
        <v>10</v>
      </c>
      <c r="AF126" s="7">
        <f t="shared" si="9"/>
        <v>4</v>
      </c>
      <c r="AG126" s="7">
        <v>0</v>
      </c>
      <c r="AH126" s="7">
        <v>0</v>
      </c>
      <c r="AI126" s="7">
        <f t="shared" si="10"/>
        <v>44</v>
      </c>
      <c r="AJ126" s="7">
        <v>1</v>
      </c>
      <c r="AK126" s="7">
        <v>0</v>
      </c>
      <c r="AL126" s="7">
        <v>5</v>
      </c>
      <c r="AM126" s="7">
        <f t="shared" si="11"/>
        <v>44</v>
      </c>
    </row>
    <row r="127" spans="1:39" ht="12.75" x14ac:dyDescent="0.2">
      <c r="A127" s="7">
        <v>6</v>
      </c>
      <c r="B127" s="8" t="s">
        <v>69</v>
      </c>
      <c r="C127" s="8" t="s">
        <v>122</v>
      </c>
      <c r="D127" s="7">
        <v>2</v>
      </c>
      <c r="E127" s="8" t="s">
        <v>122</v>
      </c>
      <c r="F127" s="8" t="s">
        <v>141</v>
      </c>
      <c r="G127" s="8" t="s">
        <v>43</v>
      </c>
      <c r="H127" s="8" t="s">
        <v>47</v>
      </c>
      <c r="I127" s="8"/>
      <c r="J127" s="8" t="s">
        <v>85</v>
      </c>
      <c r="K127" s="7">
        <v>45</v>
      </c>
      <c r="L127" s="7">
        <v>40</v>
      </c>
      <c r="M127" s="7">
        <v>112.5</v>
      </c>
      <c r="N127" s="7">
        <v>5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9">
        <v>0</v>
      </c>
      <c r="Y127" s="7">
        <v>45</v>
      </c>
      <c r="Z127" s="7">
        <v>5</v>
      </c>
      <c r="AA127" s="7">
        <v>10</v>
      </c>
      <c r="AB127" s="7">
        <v>0</v>
      </c>
      <c r="AC127" s="6">
        <f t="shared" si="6"/>
        <v>0</v>
      </c>
      <c r="AD127" s="7">
        <f t="shared" si="7"/>
        <v>0</v>
      </c>
      <c r="AE127" s="7">
        <f t="shared" si="8"/>
        <v>0</v>
      </c>
      <c r="AF127" s="7">
        <f t="shared" si="9"/>
        <v>0</v>
      </c>
      <c r="AG127" s="7">
        <v>0</v>
      </c>
      <c r="AH127" s="7">
        <v>60</v>
      </c>
      <c r="AI127" s="7">
        <f t="shared" si="10"/>
        <v>0</v>
      </c>
      <c r="AJ127" s="7">
        <v>1</v>
      </c>
      <c r="AK127" s="7">
        <v>0</v>
      </c>
      <c r="AL127" s="7">
        <v>5</v>
      </c>
      <c r="AM127" s="7">
        <f t="shared" si="11"/>
        <v>60</v>
      </c>
    </row>
    <row r="128" spans="1:39" ht="12.75" x14ac:dyDescent="0.2">
      <c r="A128" s="7">
        <v>6</v>
      </c>
      <c r="B128" s="8" t="s">
        <v>69</v>
      </c>
      <c r="C128" s="8" t="s">
        <v>122</v>
      </c>
      <c r="D128" s="7">
        <v>2</v>
      </c>
      <c r="E128" s="8" t="s">
        <v>122</v>
      </c>
      <c r="F128" s="8" t="s">
        <v>140</v>
      </c>
      <c r="G128" s="8" t="s">
        <v>41</v>
      </c>
      <c r="H128" s="8" t="s">
        <v>92</v>
      </c>
      <c r="I128" s="8"/>
      <c r="J128" s="8" t="s">
        <v>74</v>
      </c>
      <c r="K128" s="7">
        <v>6</v>
      </c>
      <c r="L128" s="7">
        <v>3</v>
      </c>
      <c r="M128" s="7">
        <v>200</v>
      </c>
      <c r="N128" s="7">
        <v>1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9">
        <v>0</v>
      </c>
      <c r="Y128" s="7">
        <v>6</v>
      </c>
      <c r="Z128" s="7">
        <v>0</v>
      </c>
      <c r="AA128" s="7">
        <v>0</v>
      </c>
      <c r="AB128" s="7">
        <v>0</v>
      </c>
      <c r="AC128" s="6">
        <f t="shared" si="6"/>
        <v>0</v>
      </c>
      <c r="AD128" s="7">
        <f t="shared" si="7"/>
        <v>0</v>
      </c>
      <c r="AE128" s="7">
        <f t="shared" si="8"/>
        <v>0</v>
      </c>
      <c r="AF128" s="7">
        <f t="shared" si="9"/>
        <v>0</v>
      </c>
      <c r="AG128" s="7">
        <v>0</v>
      </c>
      <c r="AH128" s="7">
        <v>6</v>
      </c>
      <c r="AI128" s="7">
        <f t="shared" si="10"/>
        <v>0</v>
      </c>
      <c r="AJ128" s="7">
        <v>1</v>
      </c>
      <c r="AK128" s="7">
        <v>0</v>
      </c>
      <c r="AL128" s="7">
        <v>5</v>
      </c>
      <c r="AM128" s="7">
        <f t="shared" si="11"/>
        <v>6</v>
      </c>
    </row>
    <row r="129" spans="1:39" ht="12.75" x14ac:dyDescent="0.2">
      <c r="A129" s="7">
        <v>6</v>
      </c>
      <c r="B129" s="8" t="s">
        <v>69</v>
      </c>
      <c r="C129" s="8" t="s">
        <v>122</v>
      </c>
      <c r="D129" s="7">
        <v>2</v>
      </c>
      <c r="E129" s="8" t="s">
        <v>122</v>
      </c>
      <c r="F129" s="8" t="s">
        <v>139</v>
      </c>
      <c r="G129" s="8" t="s">
        <v>41</v>
      </c>
      <c r="H129" s="8" t="s">
        <v>47</v>
      </c>
      <c r="I129" s="8"/>
      <c r="J129" s="8" t="s">
        <v>94</v>
      </c>
      <c r="K129" s="7">
        <v>16</v>
      </c>
      <c r="L129" s="7">
        <v>12</v>
      </c>
      <c r="M129" s="7">
        <v>133.33000000000001</v>
      </c>
      <c r="N129" s="7">
        <v>1</v>
      </c>
      <c r="O129" s="7">
        <v>1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1</v>
      </c>
      <c r="V129" s="7">
        <v>0</v>
      </c>
      <c r="W129" s="7">
        <v>0</v>
      </c>
      <c r="X129" s="9">
        <v>0</v>
      </c>
      <c r="Y129" s="7">
        <v>16</v>
      </c>
      <c r="Z129" s="7">
        <v>5</v>
      </c>
      <c r="AA129" s="7">
        <v>0</v>
      </c>
      <c r="AB129" s="7">
        <v>2</v>
      </c>
      <c r="AC129" s="6">
        <f t="shared" si="6"/>
        <v>0</v>
      </c>
      <c r="AD129" s="7">
        <f t="shared" si="7"/>
        <v>0</v>
      </c>
      <c r="AE129" s="7">
        <f t="shared" si="8"/>
        <v>0</v>
      </c>
      <c r="AF129" s="7">
        <f t="shared" si="9"/>
        <v>0</v>
      </c>
      <c r="AG129" s="7">
        <v>10</v>
      </c>
      <c r="AH129" s="7">
        <v>23</v>
      </c>
      <c r="AI129" s="7">
        <f t="shared" si="10"/>
        <v>0</v>
      </c>
      <c r="AJ129" s="7">
        <v>1</v>
      </c>
      <c r="AK129" s="7">
        <v>0</v>
      </c>
      <c r="AL129" s="7">
        <v>5</v>
      </c>
      <c r="AM129" s="7">
        <f t="shared" si="11"/>
        <v>33</v>
      </c>
    </row>
    <row r="130" spans="1:39" ht="12.75" x14ac:dyDescent="0.2">
      <c r="A130" s="7">
        <v>6</v>
      </c>
      <c r="B130" s="8" t="s">
        <v>69</v>
      </c>
      <c r="C130" s="8" t="s">
        <v>122</v>
      </c>
      <c r="D130" s="7">
        <v>2</v>
      </c>
      <c r="E130" s="8" t="s">
        <v>122</v>
      </c>
      <c r="F130" s="8" t="s">
        <v>142</v>
      </c>
      <c r="G130" s="8" t="s">
        <v>52</v>
      </c>
      <c r="H130" s="8" t="s">
        <v>87</v>
      </c>
      <c r="I130" s="8" t="s">
        <v>153</v>
      </c>
      <c r="J130" s="8"/>
      <c r="K130" s="7">
        <v>37</v>
      </c>
      <c r="L130" s="7">
        <v>22</v>
      </c>
      <c r="M130" s="7">
        <v>168.18</v>
      </c>
      <c r="N130" s="7">
        <v>2</v>
      </c>
      <c r="O130" s="7">
        <v>2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9">
        <v>0</v>
      </c>
      <c r="Y130" s="7">
        <v>37</v>
      </c>
      <c r="Z130" s="7">
        <v>10</v>
      </c>
      <c r="AA130" s="7">
        <v>10</v>
      </c>
      <c r="AB130" s="7">
        <v>4</v>
      </c>
      <c r="AC130" s="6">
        <f t="shared" si="6"/>
        <v>0</v>
      </c>
      <c r="AD130" s="7">
        <f t="shared" si="7"/>
        <v>0</v>
      </c>
      <c r="AE130" s="7">
        <f t="shared" si="8"/>
        <v>0</v>
      </c>
      <c r="AF130" s="7">
        <f t="shared" si="9"/>
        <v>0</v>
      </c>
      <c r="AG130" s="7">
        <v>0</v>
      </c>
      <c r="AH130" s="7">
        <v>61</v>
      </c>
      <c r="AI130" s="7">
        <f t="shared" si="10"/>
        <v>0</v>
      </c>
      <c r="AJ130" s="7">
        <v>1</v>
      </c>
      <c r="AK130" s="7">
        <v>1</v>
      </c>
      <c r="AL130" s="7">
        <v>30</v>
      </c>
      <c r="AM130" s="7">
        <f t="shared" si="11"/>
        <v>61</v>
      </c>
    </row>
    <row r="131" spans="1:39" ht="12.75" x14ac:dyDescent="0.2">
      <c r="A131" s="7">
        <v>6</v>
      </c>
      <c r="B131" s="8" t="s">
        <v>69</v>
      </c>
      <c r="C131" s="8" t="s">
        <v>122</v>
      </c>
      <c r="D131" s="7">
        <v>2</v>
      </c>
      <c r="E131" s="8" t="s">
        <v>122</v>
      </c>
      <c r="F131" s="8" t="s">
        <v>144</v>
      </c>
      <c r="G131" s="8" t="s">
        <v>52</v>
      </c>
      <c r="H131" s="8" t="s">
        <v>87</v>
      </c>
      <c r="I131" s="8" t="s">
        <v>154</v>
      </c>
      <c r="J131" s="8"/>
      <c r="K131" s="7">
        <v>29</v>
      </c>
      <c r="L131" s="7">
        <v>18</v>
      </c>
      <c r="M131" s="7">
        <v>161.11000000000001</v>
      </c>
      <c r="N131" s="7">
        <v>2</v>
      </c>
      <c r="O131" s="7">
        <v>2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1</v>
      </c>
      <c r="V131" s="7">
        <v>0</v>
      </c>
      <c r="W131" s="7">
        <v>0</v>
      </c>
      <c r="X131" s="9">
        <v>0</v>
      </c>
      <c r="Y131" s="7">
        <v>29</v>
      </c>
      <c r="Z131" s="7">
        <v>10</v>
      </c>
      <c r="AA131" s="7">
        <v>10</v>
      </c>
      <c r="AB131" s="7">
        <v>4</v>
      </c>
      <c r="AC131" s="6">
        <f t="shared" ref="AC131:AC194" si="12">20*R131</f>
        <v>0</v>
      </c>
      <c r="AD131" s="7">
        <f t="shared" ref="AD131:AD194" si="13">IF(P131&gt;0,IF(S131&lt;5,15,IF(S131&lt;8,10,IF(S131&lt;10,5,IF(S131&lt;12,-10,-15)))),0)</f>
        <v>0</v>
      </c>
      <c r="AE131" s="7">
        <f t="shared" ref="AE131:AE194" si="14">IF(R131&lt;2,0,IF(R131&gt;2,(10+(R131-2)*10),10))</f>
        <v>0</v>
      </c>
      <c r="AF131" s="7">
        <f t="shared" ref="AF131:AF194" si="15">T131+X131*20</f>
        <v>0</v>
      </c>
      <c r="AG131" s="7">
        <v>10</v>
      </c>
      <c r="AH131" s="7">
        <v>53</v>
      </c>
      <c r="AI131" s="7">
        <f t="shared" ref="AI131:AI194" si="16">SUM(AC131:AF131)</f>
        <v>0</v>
      </c>
      <c r="AJ131" s="7">
        <v>1</v>
      </c>
      <c r="AK131" s="7">
        <v>0</v>
      </c>
      <c r="AL131" s="7">
        <v>5</v>
      </c>
      <c r="AM131" s="7">
        <f t="shared" ref="AM131:AM194" si="17">AG131+AH131+AI131</f>
        <v>63</v>
      </c>
    </row>
    <row r="132" spans="1:39" ht="12.75" x14ac:dyDescent="0.2">
      <c r="A132" s="7">
        <v>6</v>
      </c>
      <c r="B132" s="8" t="s">
        <v>69</v>
      </c>
      <c r="C132" s="8" t="s">
        <v>122</v>
      </c>
      <c r="D132" s="7">
        <v>2</v>
      </c>
      <c r="E132" s="8" t="s">
        <v>122</v>
      </c>
      <c r="F132" s="8" t="s">
        <v>143</v>
      </c>
      <c r="G132" s="8" t="s">
        <v>43</v>
      </c>
      <c r="H132" s="8" t="s">
        <v>50</v>
      </c>
      <c r="I132" s="8"/>
      <c r="J132" s="8"/>
      <c r="K132" s="7">
        <v>15</v>
      </c>
      <c r="L132" s="7">
        <v>11</v>
      </c>
      <c r="M132" s="7">
        <v>136.36000000000001</v>
      </c>
      <c r="N132" s="7">
        <v>0</v>
      </c>
      <c r="O132" s="7">
        <v>1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9">
        <v>0</v>
      </c>
      <c r="Y132" s="7">
        <v>15</v>
      </c>
      <c r="Z132" s="7">
        <v>5</v>
      </c>
      <c r="AA132" s="7">
        <v>0</v>
      </c>
      <c r="AB132" s="7">
        <v>2</v>
      </c>
      <c r="AC132" s="6">
        <f t="shared" si="12"/>
        <v>0</v>
      </c>
      <c r="AD132" s="7">
        <f t="shared" si="13"/>
        <v>0</v>
      </c>
      <c r="AE132" s="7">
        <f t="shared" si="14"/>
        <v>0</v>
      </c>
      <c r="AF132" s="7">
        <f t="shared" si="15"/>
        <v>0</v>
      </c>
      <c r="AG132" s="7">
        <v>0</v>
      </c>
      <c r="AH132" s="7">
        <v>22</v>
      </c>
      <c r="AI132" s="7">
        <f t="shared" si="16"/>
        <v>0</v>
      </c>
      <c r="AJ132" s="7">
        <v>1</v>
      </c>
      <c r="AK132" s="7">
        <v>0</v>
      </c>
      <c r="AL132" s="7">
        <v>5</v>
      </c>
      <c r="AM132" s="7">
        <f t="shared" si="17"/>
        <v>22</v>
      </c>
    </row>
    <row r="133" spans="1:39" ht="12.75" x14ac:dyDescent="0.2">
      <c r="A133" s="7">
        <v>6</v>
      </c>
      <c r="B133" s="8" t="s">
        <v>69</v>
      </c>
      <c r="C133" s="8" t="s">
        <v>122</v>
      </c>
      <c r="D133" s="8"/>
      <c r="E133" s="8" t="s">
        <v>122</v>
      </c>
      <c r="F133" s="8" t="s">
        <v>138</v>
      </c>
      <c r="G133" s="8" t="s">
        <v>41</v>
      </c>
      <c r="H133" s="8"/>
      <c r="I133" s="8"/>
      <c r="J133" s="8"/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9">
        <v>0</v>
      </c>
      <c r="Y133" s="7">
        <v>0</v>
      </c>
      <c r="Z133" s="7">
        <v>0</v>
      </c>
      <c r="AA133" s="7">
        <v>0</v>
      </c>
      <c r="AB133" s="7">
        <v>0</v>
      </c>
      <c r="AC133" s="6">
        <f t="shared" si="12"/>
        <v>0</v>
      </c>
      <c r="AD133" s="7">
        <f t="shared" si="13"/>
        <v>0</v>
      </c>
      <c r="AE133" s="7">
        <f t="shared" si="14"/>
        <v>0</v>
      </c>
      <c r="AF133" s="7">
        <f t="shared" si="15"/>
        <v>0</v>
      </c>
      <c r="AG133" s="7">
        <v>0</v>
      </c>
      <c r="AH133" s="7">
        <v>0</v>
      </c>
      <c r="AI133" s="7">
        <f t="shared" si="16"/>
        <v>0</v>
      </c>
      <c r="AJ133" s="7">
        <v>1</v>
      </c>
      <c r="AK133" s="7">
        <v>0</v>
      </c>
      <c r="AL133" s="7">
        <v>5</v>
      </c>
      <c r="AM133" s="7">
        <f t="shared" si="17"/>
        <v>0</v>
      </c>
    </row>
    <row r="134" spans="1:39" ht="12.75" x14ac:dyDescent="0.2">
      <c r="A134" s="7">
        <v>7</v>
      </c>
      <c r="B134" s="8" t="s">
        <v>121</v>
      </c>
      <c r="C134" s="8" t="s">
        <v>39</v>
      </c>
      <c r="D134" s="7">
        <v>1</v>
      </c>
      <c r="E134" s="8" t="s">
        <v>121</v>
      </c>
      <c r="F134" s="8" t="s">
        <v>123</v>
      </c>
      <c r="G134" s="8" t="s">
        <v>52</v>
      </c>
      <c r="H134" s="8" t="s">
        <v>44</v>
      </c>
      <c r="I134" s="8" t="s">
        <v>45</v>
      </c>
      <c r="J134" s="8"/>
      <c r="K134" s="7">
        <v>22</v>
      </c>
      <c r="L134" s="7">
        <v>20</v>
      </c>
      <c r="M134" s="7">
        <v>110</v>
      </c>
      <c r="N134" s="7">
        <v>3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9">
        <v>0</v>
      </c>
      <c r="Y134" s="7">
        <v>22</v>
      </c>
      <c r="Z134" s="7">
        <v>5</v>
      </c>
      <c r="AA134" s="7">
        <v>0</v>
      </c>
      <c r="AB134" s="7">
        <v>0</v>
      </c>
      <c r="AC134" s="6">
        <f t="shared" si="12"/>
        <v>0</v>
      </c>
      <c r="AD134" s="7">
        <f t="shared" si="13"/>
        <v>0</v>
      </c>
      <c r="AE134" s="7">
        <f t="shared" si="14"/>
        <v>0</v>
      </c>
      <c r="AF134" s="7">
        <f t="shared" si="15"/>
        <v>0</v>
      </c>
      <c r="AG134" s="7">
        <v>0</v>
      </c>
      <c r="AH134" s="7">
        <v>27</v>
      </c>
      <c r="AI134" s="7">
        <f t="shared" si="16"/>
        <v>0</v>
      </c>
      <c r="AJ134" s="7">
        <v>1</v>
      </c>
      <c r="AK134" s="7">
        <v>0</v>
      </c>
      <c r="AL134" s="7">
        <v>5</v>
      </c>
      <c r="AM134" s="7">
        <f t="shared" si="17"/>
        <v>27</v>
      </c>
    </row>
    <row r="135" spans="1:39" ht="12.75" x14ac:dyDescent="0.2">
      <c r="A135" s="7">
        <v>7</v>
      </c>
      <c r="B135" s="8" t="s">
        <v>121</v>
      </c>
      <c r="C135" s="8" t="s">
        <v>39</v>
      </c>
      <c r="D135" s="7">
        <v>1</v>
      </c>
      <c r="E135" s="8" t="s">
        <v>121</v>
      </c>
      <c r="F135" s="8" t="s">
        <v>125</v>
      </c>
      <c r="G135" s="8" t="s">
        <v>43</v>
      </c>
      <c r="H135" s="8" t="s">
        <v>47</v>
      </c>
      <c r="I135" s="8"/>
      <c r="J135" s="8" t="s">
        <v>61</v>
      </c>
      <c r="K135" s="7">
        <v>45</v>
      </c>
      <c r="L135" s="7">
        <v>28</v>
      </c>
      <c r="M135" s="7">
        <v>160.71</v>
      </c>
      <c r="N135" s="7">
        <v>8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1</v>
      </c>
      <c r="V135" s="7">
        <v>0</v>
      </c>
      <c r="W135" s="7">
        <v>0</v>
      </c>
      <c r="X135" s="9">
        <v>0</v>
      </c>
      <c r="Y135" s="7">
        <v>45</v>
      </c>
      <c r="Z135" s="7">
        <v>10</v>
      </c>
      <c r="AA135" s="7">
        <v>10</v>
      </c>
      <c r="AB135" s="7">
        <v>0</v>
      </c>
      <c r="AC135" s="6">
        <f t="shared" si="12"/>
        <v>0</v>
      </c>
      <c r="AD135" s="7">
        <f t="shared" si="13"/>
        <v>0</v>
      </c>
      <c r="AE135" s="7">
        <f t="shared" si="14"/>
        <v>0</v>
      </c>
      <c r="AF135" s="7">
        <f t="shared" si="15"/>
        <v>0</v>
      </c>
      <c r="AG135" s="7">
        <v>10</v>
      </c>
      <c r="AH135" s="7">
        <v>65</v>
      </c>
      <c r="AI135" s="7">
        <f t="shared" si="16"/>
        <v>0</v>
      </c>
      <c r="AJ135" s="7">
        <v>1</v>
      </c>
      <c r="AK135" s="7">
        <v>0</v>
      </c>
      <c r="AL135" s="7">
        <v>5</v>
      </c>
      <c r="AM135" s="7">
        <f t="shared" si="17"/>
        <v>75</v>
      </c>
    </row>
    <row r="136" spans="1:39" ht="12.75" x14ac:dyDescent="0.2">
      <c r="A136" s="7">
        <v>7</v>
      </c>
      <c r="B136" s="8" t="s">
        <v>121</v>
      </c>
      <c r="C136" s="8" t="s">
        <v>39</v>
      </c>
      <c r="D136" s="7">
        <v>1</v>
      </c>
      <c r="E136" s="8" t="s">
        <v>121</v>
      </c>
      <c r="F136" s="8" t="s">
        <v>126</v>
      </c>
      <c r="G136" s="8" t="s">
        <v>43</v>
      </c>
      <c r="H136" s="8" t="s">
        <v>47</v>
      </c>
      <c r="I136" s="8"/>
      <c r="J136" s="8" t="s">
        <v>65</v>
      </c>
      <c r="K136" s="7">
        <v>6</v>
      </c>
      <c r="L136" s="7">
        <v>4</v>
      </c>
      <c r="M136" s="7">
        <v>150</v>
      </c>
      <c r="N136" s="7">
        <v>1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1</v>
      </c>
      <c r="V136" s="7">
        <v>0</v>
      </c>
      <c r="W136" s="7">
        <v>0</v>
      </c>
      <c r="X136" s="9">
        <v>0</v>
      </c>
      <c r="Y136" s="7">
        <v>6</v>
      </c>
      <c r="Z136" s="7">
        <v>0</v>
      </c>
      <c r="AA136" s="7">
        <v>0</v>
      </c>
      <c r="AB136" s="7">
        <v>0</v>
      </c>
      <c r="AC136" s="6">
        <f t="shared" si="12"/>
        <v>0</v>
      </c>
      <c r="AD136" s="7">
        <f t="shared" si="13"/>
        <v>0</v>
      </c>
      <c r="AE136" s="7">
        <f t="shared" si="14"/>
        <v>0</v>
      </c>
      <c r="AF136" s="7">
        <f t="shared" si="15"/>
        <v>0</v>
      </c>
      <c r="AG136" s="7">
        <v>10</v>
      </c>
      <c r="AH136" s="7">
        <v>6</v>
      </c>
      <c r="AI136" s="7">
        <f t="shared" si="16"/>
        <v>0</v>
      </c>
      <c r="AJ136" s="7">
        <v>1</v>
      </c>
      <c r="AK136" s="7">
        <v>0</v>
      </c>
      <c r="AL136" s="7">
        <v>5</v>
      </c>
      <c r="AM136" s="7">
        <f t="shared" si="17"/>
        <v>16</v>
      </c>
    </row>
    <row r="137" spans="1:39" ht="12.75" x14ac:dyDescent="0.2">
      <c r="A137" s="7">
        <v>7</v>
      </c>
      <c r="B137" s="8" t="s">
        <v>121</v>
      </c>
      <c r="C137" s="8" t="s">
        <v>39</v>
      </c>
      <c r="D137" s="7">
        <v>1</v>
      </c>
      <c r="E137" s="8" t="s">
        <v>121</v>
      </c>
      <c r="F137" s="8" t="s">
        <v>127</v>
      </c>
      <c r="G137" s="8" t="s">
        <v>43</v>
      </c>
      <c r="H137" s="8" t="s">
        <v>47</v>
      </c>
      <c r="I137" s="8"/>
      <c r="J137" s="8" t="s">
        <v>63</v>
      </c>
      <c r="K137" s="7">
        <v>11</v>
      </c>
      <c r="L137" s="7">
        <v>8</v>
      </c>
      <c r="M137" s="7">
        <v>137.5</v>
      </c>
      <c r="N137" s="7">
        <v>1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9">
        <v>0</v>
      </c>
      <c r="Y137" s="7">
        <v>11</v>
      </c>
      <c r="Z137" s="7">
        <v>5</v>
      </c>
      <c r="AA137" s="7">
        <v>0</v>
      </c>
      <c r="AB137" s="7">
        <v>0</v>
      </c>
      <c r="AC137" s="6">
        <f t="shared" si="12"/>
        <v>0</v>
      </c>
      <c r="AD137" s="7">
        <f t="shared" si="13"/>
        <v>0</v>
      </c>
      <c r="AE137" s="7">
        <f t="shared" si="14"/>
        <v>0</v>
      </c>
      <c r="AF137" s="7">
        <f t="shared" si="15"/>
        <v>0</v>
      </c>
      <c r="AG137" s="7">
        <v>0</v>
      </c>
      <c r="AH137" s="7">
        <v>16</v>
      </c>
      <c r="AI137" s="7">
        <f t="shared" si="16"/>
        <v>0</v>
      </c>
      <c r="AJ137" s="7">
        <v>1</v>
      </c>
      <c r="AK137" s="7">
        <v>0</v>
      </c>
      <c r="AL137" s="7">
        <v>5</v>
      </c>
      <c r="AM137" s="7">
        <f t="shared" si="17"/>
        <v>16</v>
      </c>
    </row>
    <row r="138" spans="1:39" ht="12.75" x14ac:dyDescent="0.2">
      <c r="A138" s="7">
        <v>7</v>
      </c>
      <c r="B138" s="8" t="s">
        <v>121</v>
      </c>
      <c r="C138" s="8" t="s">
        <v>39</v>
      </c>
      <c r="D138" s="7">
        <v>1</v>
      </c>
      <c r="E138" s="8" t="s">
        <v>121</v>
      </c>
      <c r="F138" s="8" t="s">
        <v>130</v>
      </c>
      <c r="G138" s="8" t="s">
        <v>41</v>
      </c>
      <c r="H138" s="8"/>
      <c r="I138" s="8"/>
      <c r="J138" s="8"/>
      <c r="K138" s="7">
        <v>12</v>
      </c>
      <c r="L138" s="7">
        <v>12</v>
      </c>
      <c r="M138" s="7">
        <v>100</v>
      </c>
      <c r="N138" s="7">
        <v>1</v>
      </c>
      <c r="O138" s="7">
        <v>0</v>
      </c>
      <c r="P138" s="7">
        <v>4</v>
      </c>
      <c r="Q138" s="7">
        <v>34</v>
      </c>
      <c r="R138" s="7">
        <v>1</v>
      </c>
      <c r="S138" s="7">
        <v>8.5</v>
      </c>
      <c r="T138" s="7">
        <v>9</v>
      </c>
      <c r="U138" s="7">
        <v>0</v>
      </c>
      <c r="V138" s="7">
        <v>0</v>
      </c>
      <c r="W138" s="7">
        <v>0</v>
      </c>
      <c r="X138" s="9">
        <v>0</v>
      </c>
      <c r="Y138" s="7">
        <v>12</v>
      </c>
      <c r="Z138" s="7">
        <v>5</v>
      </c>
      <c r="AA138" s="7">
        <v>0</v>
      </c>
      <c r="AB138" s="7">
        <v>0</v>
      </c>
      <c r="AC138" s="6">
        <f t="shared" si="12"/>
        <v>20</v>
      </c>
      <c r="AD138" s="7">
        <f t="shared" si="13"/>
        <v>5</v>
      </c>
      <c r="AE138" s="7">
        <f t="shared" si="14"/>
        <v>0</v>
      </c>
      <c r="AF138" s="7">
        <f t="shared" si="15"/>
        <v>9</v>
      </c>
      <c r="AG138" s="7">
        <v>0</v>
      </c>
      <c r="AH138" s="7">
        <v>17</v>
      </c>
      <c r="AI138" s="7">
        <f t="shared" si="16"/>
        <v>34</v>
      </c>
      <c r="AJ138" s="7">
        <v>1</v>
      </c>
      <c r="AK138" s="7">
        <v>0</v>
      </c>
      <c r="AL138" s="7">
        <v>5</v>
      </c>
      <c r="AM138" s="7">
        <f t="shared" si="17"/>
        <v>51</v>
      </c>
    </row>
    <row r="139" spans="1:39" ht="12.75" x14ac:dyDescent="0.2">
      <c r="A139" s="7">
        <v>7</v>
      </c>
      <c r="B139" s="8" t="s">
        <v>121</v>
      </c>
      <c r="C139" s="8" t="s">
        <v>39</v>
      </c>
      <c r="D139" s="7">
        <v>1</v>
      </c>
      <c r="E139" s="8" t="s">
        <v>121</v>
      </c>
      <c r="F139" s="8" t="s">
        <v>128</v>
      </c>
      <c r="G139" s="8" t="s">
        <v>41</v>
      </c>
      <c r="H139" s="8" t="s">
        <v>50</v>
      </c>
      <c r="I139" s="8"/>
      <c r="J139" s="8"/>
      <c r="K139" s="7">
        <v>32</v>
      </c>
      <c r="L139" s="7">
        <v>25</v>
      </c>
      <c r="M139" s="7">
        <v>128</v>
      </c>
      <c r="N139" s="7">
        <v>1</v>
      </c>
      <c r="O139" s="7">
        <v>1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1</v>
      </c>
      <c r="V139" s="7">
        <v>0</v>
      </c>
      <c r="W139" s="7">
        <v>0</v>
      </c>
      <c r="X139" s="9">
        <v>0</v>
      </c>
      <c r="Y139" s="7">
        <v>32</v>
      </c>
      <c r="Z139" s="7">
        <v>5</v>
      </c>
      <c r="AA139" s="7">
        <v>10</v>
      </c>
      <c r="AB139" s="7">
        <v>2</v>
      </c>
      <c r="AC139" s="6">
        <f t="shared" si="12"/>
        <v>0</v>
      </c>
      <c r="AD139" s="7">
        <f t="shared" si="13"/>
        <v>0</v>
      </c>
      <c r="AE139" s="7">
        <f t="shared" si="14"/>
        <v>0</v>
      </c>
      <c r="AF139" s="7">
        <f t="shared" si="15"/>
        <v>0</v>
      </c>
      <c r="AG139" s="7">
        <v>10</v>
      </c>
      <c r="AH139" s="7">
        <v>49</v>
      </c>
      <c r="AI139" s="7">
        <f t="shared" si="16"/>
        <v>0</v>
      </c>
      <c r="AJ139" s="7">
        <v>1</v>
      </c>
      <c r="AK139" s="7">
        <v>0</v>
      </c>
      <c r="AL139" s="7">
        <v>5</v>
      </c>
      <c r="AM139" s="7">
        <f t="shared" si="17"/>
        <v>59</v>
      </c>
    </row>
    <row r="140" spans="1:39" ht="12.75" x14ac:dyDescent="0.2">
      <c r="A140" s="7">
        <v>7</v>
      </c>
      <c r="B140" s="8" t="s">
        <v>121</v>
      </c>
      <c r="C140" s="8" t="s">
        <v>39</v>
      </c>
      <c r="D140" s="7">
        <v>1</v>
      </c>
      <c r="E140" s="8" t="s">
        <v>121</v>
      </c>
      <c r="F140" s="8" t="s">
        <v>129</v>
      </c>
      <c r="G140" s="8" t="s">
        <v>41</v>
      </c>
      <c r="H140" s="8" t="s">
        <v>47</v>
      </c>
      <c r="I140" s="8"/>
      <c r="J140" s="8" t="s">
        <v>67</v>
      </c>
      <c r="K140" s="7">
        <v>14</v>
      </c>
      <c r="L140" s="7">
        <v>14</v>
      </c>
      <c r="M140" s="7">
        <v>100</v>
      </c>
      <c r="N140" s="7">
        <v>2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1</v>
      </c>
      <c r="V140" s="7">
        <v>0</v>
      </c>
      <c r="W140" s="7">
        <v>0</v>
      </c>
      <c r="X140" s="9">
        <v>0</v>
      </c>
      <c r="Y140" s="7">
        <v>14</v>
      </c>
      <c r="Z140" s="7">
        <v>5</v>
      </c>
      <c r="AA140" s="7">
        <v>0</v>
      </c>
      <c r="AB140" s="7">
        <v>0</v>
      </c>
      <c r="AC140" s="6">
        <f t="shared" si="12"/>
        <v>0</v>
      </c>
      <c r="AD140" s="7">
        <f t="shared" si="13"/>
        <v>0</v>
      </c>
      <c r="AE140" s="7">
        <f t="shared" si="14"/>
        <v>0</v>
      </c>
      <c r="AF140" s="7">
        <f t="shared" si="15"/>
        <v>0</v>
      </c>
      <c r="AG140" s="7">
        <v>10</v>
      </c>
      <c r="AH140" s="7">
        <v>19</v>
      </c>
      <c r="AI140" s="7">
        <f t="shared" si="16"/>
        <v>0</v>
      </c>
      <c r="AJ140" s="7">
        <v>1</v>
      </c>
      <c r="AK140" s="7">
        <v>0</v>
      </c>
      <c r="AL140" s="7">
        <v>5</v>
      </c>
      <c r="AM140" s="7">
        <f t="shared" si="17"/>
        <v>29</v>
      </c>
    </row>
    <row r="141" spans="1:39" ht="12.75" x14ac:dyDescent="0.2">
      <c r="A141" s="7">
        <v>7</v>
      </c>
      <c r="B141" s="8" t="s">
        <v>121</v>
      </c>
      <c r="C141" s="8" t="s">
        <v>39</v>
      </c>
      <c r="D141" s="7">
        <v>1</v>
      </c>
      <c r="E141" s="8" t="s">
        <v>121</v>
      </c>
      <c r="F141" s="8" t="s">
        <v>131</v>
      </c>
      <c r="G141" s="8" t="s">
        <v>8</v>
      </c>
      <c r="H141" s="8"/>
      <c r="I141" s="8"/>
      <c r="J141" s="8"/>
      <c r="K141" s="7">
        <v>0</v>
      </c>
      <c r="L141" s="7">
        <v>1</v>
      </c>
      <c r="M141" s="7">
        <v>0</v>
      </c>
      <c r="N141" s="7">
        <v>0</v>
      </c>
      <c r="O141" s="7">
        <v>0</v>
      </c>
      <c r="P141" s="7">
        <v>4</v>
      </c>
      <c r="Q141" s="7">
        <v>13</v>
      </c>
      <c r="R141" s="7">
        <v>1</v>
      </c>
      <c r="S141" s="7">
        <v>3.25</v>
      </c>
      <c r="T141" s="7">
        <v>18</v>
      </c>
      <c r="U141" s="7">
        <v>0</v>
      </c>
      <c r="V141" s="7">
        <v>0</v>
      </c>
      <c r="W141" s="7">
        <v>0</v>
      </c>
      <c r="X141" s="9">
        <v>0</v>
      </c>
      <c r="Y141" s="7">
        <v>0</v>
      </c>
      <c r="Z141" s="7">
        <v>0</v>
      </c>
      <c r="AA141" s="7">
        <v>0</v>
      </c>
      <c r="AB141" s="7">
        <v>0</v>
      </c>
      <c r="AC141" s="6">
        <f t="shared" si="12"/>
        <v>20</v>
      </c>
      <c r="AD141" s="7">
        <f t="shared" si="13"/>
        <v>15</v>
      </c>
      <c r="AE141" s="7">
        <f t="shared" si="14"/>
        <v>0</v>
      </c>
      <c r="AF141" s="7">
        <f t="shared" si="15"/>
        <v>18</v>
      </c>
      <c r="AG141" s="7">
        <v>0</v>
      </c>
      <c r="AH141" s="7">
        <v>0</v>
      </c>
      <c r="AI141" s="7">
        <f t="shared" si="16"/>
        <v>53</v>
      </c>
      <c r="AJ141" s="7">
        <v>1</v>
      </c>
      <c r="AK141" s="7">
        <v>1</v>
      </c>
      <c r="AL141" s="7">
        <v>30</v>
      </c>
      <c r="AM141" s="7">
        <f t="shared" si="17"/>
        <v>53</v>
      </c>
    </row>
    <row r="142" spans="1:39" ht="12.75" x14ac:dyDescent="0.2">
      <c r="A142" s="7">
        <v>7</v>
      </c>
      <c r="B142" s="8" t="s">
        <v>121</v>
      </c>
      <c r="C142" s="8" t="s">
        <v>39</v>
      </c>
      <c r="D142" s="7">
        <v>1</v>
      </c>
      <c r="E142" s="8" t="s">
        <v>121</v>
      </c>
      <c r="F142" s="8" t="s">
        <v>134</v>
      </c>
      <c r="G142" s="8" t="s">
        <v>8</v>
      </c>
      <c r="H142" s="8"/>
      <c r="I142" s="8"/>
      <c r="J142" s="8"/>
      <c r="K142" s="7">
        <v>0</v>
      </c>
      <c r="L142" s="7">
        <v>4</v>
      </c>
      <c r="M142" s="7">
        <v>0</v>
      </c>
      <c r="N142" s="7">
        <v>0</v>
      </c>
      <c r="O142" s="7">
        <v>0</v>
      </c>
      <c r="P142" s="7">
        <v>4</v>
      </c>
      <c r="Q142" s="7">
        <v>29</v>
      </c>
      <c r="R142" s="7">
        <v>2</v>
      </c>
      <c r="S142" s="7">
        <v>7.25</v>
      </c>
      <c r="T142" s="7">
        <v>9</v>
      </c>
      <c r="U142" s="7">
        <v>0</v>
      </c>
      <c r="V142" s="7">
        <v>0</v>
      </c>
      <c r="W142" s="7">
        <v>0</v>
      </c>
      <c r="X142" s="9">
        <v>0</v>
      </c>
      <c r="Y142" s="7">
        <v>0</v>
      </c>
      <c r="Z142" s="7">
        <v>0</v>
      </c>
      <c r="AA142" s="7">
        <v>0</v>
      </c>
      <c r="AB142" s="7">
        <v>0</v>
      </c>
      <c r="AC142" s="6">
        <f t="shared" si="12"/>
        <v>40</v>
      </c>
      <c r="AD142" s="7">
        <f t="shared" si="13"/>
        <v>10</v>
      </c>
      <c r="AE142" s="7">
        <f t="shared" si="14"/>
        <v>10</v>
      </c>
      <c r="AF142" s="7">
        <f t="shared" si="15"/>
        <v>9</v>
      </c>
      <c r="AG142" s="7">
        <v>0</v>
      </c>
      <c r="AH142" s="7">
        <v>0</v>
      </c>
      <c r="AI142" s="7">
        <f t="shared" si="16"/>
        <v>69</v>
      </c>
      <c r="AJ142" s="7">
        <v>1</v>
      </c>
      <c r="AK142" s="7">
        <v>0</v>
      </c>
      <c r="AL142" s="7">
        <v>5</v>
      </c>
      <c r="AM142" s="7">
        <f t="shared" si="17"/>
        <v>69</v>
      </c>
    </row>
    <row r="143" spans="1:39" ht="12.75" x14ac:dyDescent="0.2">
      <c r="A143" s="7">
        <v>7</v>
      </c>
      <c r="B143" s="8" t="s">
        <v>121</v>
      </c>
      <c r="C143" s="8" t="s">
        <v>39</v>
      </c>
      <c r="D143" s="7">
        <v>1</v>
      </c>
      <c r="E143" s="8" t="s">
        <v>121</v>
      </c>
      <c r="F143" s="8" t="s">
        <v>155</v>
      </c>
      <c r="G143" s="8" t="s">
        <v>8</v>
      </c>
      <c r="H143" s="8"/>
      <c r="I143" s="8"/>
      <c r="J143" s="8"/>
      <c r="K143" s="7">
        <v>0</v>
      </c>
      <c r="L143" s="7">
        <v>2</v>
      </c>
      <c r="M143" s="7">
        <v>0</v>
      </c>
      <c r="N143" s="7">
        <v>0</v>
      </c>
      <c r="O143" s="7">
        <v>0</v>
      </c>
      <c r="P143" s="7">
        <v>4</v>
      </c>
      <c r="Q143" s="7">
        <v>25</v>
      </c>
      <c r="R143" s="7">
        <v>2</v>
      </c>
      <c r="S143" s="7">
        <v>6.25</v>
      </c>
      <c r="T143" s="7">
        <v>13</v>
      </c>
      <c r="U143" s="7">
        <v>0</v>
      </c>
      <c r="V143" s="7">
        <v>0</v>
      </c>
      <c r="W143" s="7">
        <v>0</v>
      </c>
      <c r="X143" s="9">
        <v>0</v>
      </c>
      <c r="Y143" s="7">
        <v>0</v>
      </c>
      <c r="Z143" s="7">
        <v>0</v>
      </c>
      <c r="AA143" s="7">
        <v>0</v>
      </c>
      <c r="AB143" s="7">
        <v>0</v>
      </c>
      <c r="AC143" s="6">
        <f t="shared" si="12"/>
        <v>40</v>
      </c>
      <c r="AD143" s="7">
        <f t="shared" si="13"/>
        <v>10</v>
      </c>
      <c r="AE143" s="7">
        <f t="shared" si="14"/>
        <v>10</v>
      </c>
      <c r="AF143" s="7">
        <f t="shared" si="15"/>
        <v>13</v>
      </c>
      <c r="AG143" s="7">
        <v>0</v>
      </c>
      <c r="AH143" s="7">
        <v>0</v>
      </c>
      <c r="AI143" s="7">
        <f t="shared" si="16"/>
        <v>73</v>
      </c>
      <c r="AJ143" s="7">
        <v>1</v>
      </c>
      <c r="AK143" s="7">
        <v>0</v>
      </c>
      <c r="AL143" s="7">
        <v>5</v>
      </c>
      <c r="AM143" s="7">
        <f t="shared" si="17"/>
        <v>73</v>
      </c>
    </row>
    <row r="144" spans="1:39" ht="12.75" x14ac:dyDescent="0.2">
      <c r="A144" s="7">
        <v>7</v>
      </c>
      <c r="B144" s="8" t="s">
        <v>121</v>
      </c>
      <c r="C144" s="8" t="s">
        <v>39</v>
      </c>
      <c r="D144" s="7">
        <v>1</v>
      </c>
      <c r="E144" s="8" t="s">
        <v>121</v>
      </c>
      <c r="F144" s="8" t="s">
        <v>133</v>
      </c>
      <c r="G144" s="8" t="s">
        <v>8</v>
      </c>
      <c r="H144" s="8"/>
      <c r="I144" s="8"/>
      <c r="J144" s="8"/>
      <c r="K144" s="7">
        <v>5</v>
      </c>
      <c r="L144" s="7">
        <v>2</v>
      </c>
      <c r="M144" s="7">
        <v>250</v>
      </c>
      <c r="N144" s="7">
        <v>1</v>
      </c>
      <c r="O144" s="7">
        <v>0</v>
      </c>
      <c r="P144" s="7">
        <v>4</v>
      </c>
      <c r="Q144" s="7">
        <v>42</v>
      </c>
      <c r="R144" s="7">
        <v>2</v>
      </c>
      <c r="S144" s="7">
        <v>10.5</v>
      </c>
      <c r="T144" s="7">
        <v>13</v>
      </c>
      <c r="U144" s="7">
        <v>0</v>
      </c>
      <c r="V144" s="7">
        <v>0</v>
      </c>
      <c r="W144" s="7">
        <v>0</v>
      </c>
      <c r="X144" s="9">
        <v>0</v>
      </c>
      <c r="Y144" s="7">
        <v>5</v>
      </c>
      <c r="Z144" s="7">
        <v>0</v>
      </c>
      <c r="AA144" s="7">
        <v>0</v>
      </c>
      <c r="AB144" s="7">
        <v>0</v>
      </c>
      <c r="AC144" s="6">
        <f t="shared" si="12"/>
        <v>40</v>
      </c>
      <c r="AD144" s="7">
        <f t="shared" si="13"/>
        <v>-10</v>
      </c>
      <c r="AE144" s="7">
        <f t="shared" si="14"/>
        <v>10</v>
      </c>
      <c r="AF144" s="7">
        <f t="shared" si="15"/>
        <v>13</v>
      </c>
      <c r="AG144" s="7">
        <v>0</v>
      </c>
      <c r="AH144" s="7">
        <v>5</v>
      </c>
      <c r="AI144" s="7">
        <f t="shared" si="16"/>
        <v>53</v>
      </c>
      <c r="AJ144" s="7">
        <v>1</v>
      </c>
      <c r="AK144" s="7">
        <v>0</v>
      </c>
      <c r="AL144" s="7">
        <v>5</v>
      </c>
      <c r="AM144" s="7">
        <f t="shared" si="17"/>
        <v>58</v>
      </c>
    </row>
    <row r="145" spans="1:39" ht="12.75" x14ac:dyDescent="0.2">
      <c r="A145" s="7">
        <v>7</v>
      </c>
      <c r="B145" s="8" t="s">
        <v>121</v>
      </c>
      <c r="C145" s="8" t="s">
        <v>39</v>
      </c>
      <c r="D145" s="7">
        <v>1</v>
      </c>
      <c r="E145" s="8" t="s">
        <v>39</v>
      </c>
      <c r="F145" s="8" t="s">
        <v>156</v>
      </c>
      <c r="G145" s="8" t="s">
        <v>8</v>
      </c>
      <c r="H145" s="8" t="s">
        <v>44</v>
      </c>
      <c r="I145" s="8" t="s">
        <v>155</v>
      </c>
      <c r="J145" s="8"/>
      <c r="K145" s="7">
        <v>0</v>
      </c>
      <c r="L145" s="7">
        <v>4</v>
      </c>
      <c r="M145" s="7">
        <v>0</v>
      </c>
      <c r="N145" s="7">
        <v>0</v>
      </c>
      <c r="O145" s="7">
        <v>0</v>
      </c>
      <c r="P145" s="7">
        <v>2</v>
      </c>
      <c r="Q145" s="7">
        <v>19</v>
      </c>
      <c r="R145" s="7">
        <v>0</v>
      </c>
      <c r="S145" s="7">
        <v>9.5</v>
      </c>
      <c r="T145" s="7">
        <v>5</v>
      </c>
      <c r="U145" s="7">
        <v>0</v>
      </c>
      <c r="V145" s="7">
        <v>0</v>
      </c>
      <c r="W145" s="7">
        <v>0</v>
      </c>
      <c r="X145" s="9">
        <v>0</v>
      </c>
      <c r="Y145" s="7">
        <v>0</v>
      </c>
      <c r="Z145" s="7">
        <v>0</v>
      </c>
      <c r="AA145" s="7">
        <v>0</v>
      </c>
      <c r="AB145" s="7">
        <v>0</v>
      </c>
      <c r="AC145" s="6">
        <f t="shared" si="12"/>
        <v>0</v>
      </c>
      <c r="AD145" s="7">
        <f t="shared" si="13"/>
        <v>5</v>
      </c>
      <c r="AE145" s="7">
        <f t="shared" si="14"/>
        <v>0</v>
      </c>
      <c r="AF145" s="7">
        <f t="shared" si="15"/>
        <v>5</v>
      </c>
      <c r="AG145" s="7">
        <v>0</v>
      </c>
      <c r="AH145" s="7">
        <v>0</v>
      </c>
      <c r="AI145" s="7">
        <f t="shared" si="16"/>
        <v>10</v>
      </c>
      <c r="AJ145" s="7">
        <v>0</v>
      </c>
      <c r="AK145" s="7">
        <v>0</v>
      </c>
      <c r="AL145" s="7">
        <v>5</v>
      </c>
      <c r="AM145" s="7">
        <f t="shared" si="17"/>
        <v>10</v>
      </c>
    </row>
    <row r="146" spans="1:39" ht="12.75" x14ac:dyDescent="0.2">
      <c r="A146" s="7">
        <v>7</v>
      </c>
      <c r="B146" s="8" t="s">
        <v>121</v>
      </c>
      <c r="C146" s="8" t="s">
        <v>39</v>
      </c>
      <c r="D146" s="7">
        <v>1</v>
      </c>
      <c r="E146" s="8" t="s">
        <v>39</v>
      </c>
      <c r="F146" s="8" t="s">
        <v>61</v>
      </c>
      <c r="G146" s="8" t="s">
        <v>8</v>
      </c>
      <c r="H146" s="8" t="s">
        <v>50</v>
      </c>
      <c r="I146" s="8"/>
      <c r="J146" s="8"/>
      <c r="K146" s="7">
        <v>4</v>
      </c>
      <c r="L146" s="7">
        <v>5</v>
      </c>
      <c r="M146" s="7">
        <v>80</v>
      </c>
      <c r="N146" s="7">
        <v>0</v>
      </c>
      <c r="O146" s="7">
        <v>0</v>
      </c>
      <c r="P146" s="7">
        <v>4</v>
      </c>
      <c r="Q146" s="7">
        <v>32</v>
      </c>
      <c r="R146" s="7">
        <v>2</v>
      </c>
      <c r="S146" s="7">
        <v>8</v>
      </c>
      <c r="T146" s="7">
        <v>6</v>
      </c>
      <c r="U146" s="7">
        <v>1</v>
      </c>
      <c r="V146" s="7">
        <v>0</v>
      </c>
      <c r="W146" s="7">
        <v>0</v>
      </c>
      <c r="X146" s="9">
        <v>0</v>
      </c>
      <c r="Y146" s="7">
        <v>4</v>
      </c>
      <c r="Z146" s="7">
        <v>0</v>
      </c>
      <c r="AA146" s="7">
        <v>0</v>
      </c>
      <c r="AB146" s="7">
        <v>0</v>
      </c>
      <c r="AC146" s="6">
        <f t="shared" si="12"/>
        <v>40</v>
      </c>
      <c r="AD146" s="7">
        <f t="shared" si="13"/>
        <v>5</v>
      </c>
      <c r="AE146" s="7">
        <f t="shared" si="14"/>
        <v>10</v>
      </c>
      <c r="AF146" s="7">
        <f t="shared" si="15"/>
        <v>6</v>
      </c>
      <c r="AG146" s="7">
        <v>10</v>
      </c>
      <c r="AH146" s="7">
        <v>4</v>
      </c>
      <c r="AI146" s="7">
        <f t="shared" si="16"/>
        <v>61</v>
      </c>
      <c r="AJ146" s="7">
        <v>0</v>
      </c>
      <c r="AK146" s="7">
        <v>0</v>
      </c>
      <c r="AL146" s="7">
        <v>5</v>
      </c>
      <c r="AM146" s="7">
        <f t="shared" si="17"/>
        <v>75</v>
      </c>
    </row>
    <row r="147" spans="1:39" ht="12.75" x14ac:dyDescent="0.2">
      <c r="A147" s="7">
        <v>7</v>
      </c>
      <c r="B147" s="8" t="s">
        <v>121</v>
      </c>
      <c r="C147" s="8" t="s">
        <v>39</v>
      </c>
      <c r="D147" s="7">
        <v>1</v>
      </c>
      <c r="E147" s="8" t="s">
        <v>39</v>
      </c>
      <c r="F147" s="8" t="s">
        <v>157</v>
      </c>
      <c r="G147" s="8" t="s">
        <v>41</v>
      </c>
      <c r="H147" s="8" t="s">
        <v>87</v>
      </c>
      <c r="I147" s="8" t="s">
        <v>145</v>
      </c>
      <c r="J147" s="8"/>
      <c r="K147" s="7">
        <v>9</v>
      </c>
      <c r="L147" s="7">
        <v>9</v>
      </c>
      <c r="M147" s="7">
        <v>100</v>
      </c>
      <c r="N147" s="7">
        <v>1</v>
      </c>
      <c r="O147" s="7">
        <v>0</v>
      </c>
      <c r="P147" s="7">
        <v>4</v>
      </c>
      <c r="Q147" s="7">
        <v>40</v>
      </c>
      <c r="R147" s="7">
        <v>0</v>
      </c>
      <c r="S147" s="7">
        <v>10</v>
      </c>
      <c r="T147" s="7">
        <v>4</v>
      </c>
      <c r="U147" s="7">
        <v>0</v>
      </c>
      <c r="V147" s="7">
        <v>0</v>
      </c>
      <c r="W147" s="7">
        <v>0</v>
      </c>
      <c r="X147" s="9">
        <v>0</v>
      </c>
      <c r="Y147" s="7">
        <v>9</v>
      </c>
      <c r="Z147" s="7">
        <v>0</v>
      </c>
      <c r="AA147" s="7">
        <v>0</v>
      </c>
      <c r="AB147" s="7">
        <v>0</v>
      </c>
      <c r="AC147" s="6">
        <f t="shared" si="12"/>
        <v>0</v>
      </c>
      <c r="AD147" s="7">
        <f t="shared" si="13"/>
        <v>-10</v>
      </c>
      <c r="AE147" s="7">
        <f t="shared" si="14"/>
        <v>0</v>
      </c>
      <c r="AF147" s="7">
        <f t="shared" si="15"/>
        <v>4</v>
      </c>
      <c r="AG147" s="7">
        <v>0</v>
      </c>
      <c r="AH147" s="7">
        <v>9</v>
      </c>
      <c r="AI147" s="7">
        <f t="shared" si="16"/>
        <v>-6</v>
      </c>
      <c r="AJ147" s="7">
        <v>0</v>
      </c>
      <c r="AK147" s="7">
        <v>0</v>
      </c>
      <c r="AL147" s="7">
        <v>5</v>
      </c>
      <c r="AM147" s="7">
        <f t="shared" si="17"/>
        <v>3</v>
      </c>
    </row>
    <row r="148" spans="1:39" ht="12.75" x14ac:dyDescent="0.2">
      <c r="A148" s="7">
        <v>7</v>
      </c>
      <c r="B148" s="8" t="s">
        <v>121</v>
      </c>
      <c r="C148" s="8" t="s">
        <v>39</v>
      </c>
      <c r="D148" s="7">
        <v>1</v>
      </c>
      <c r="E148" s="8" t="s">
        <v>39</v>
      </c>
      <c r="F148" s="8" t="s">
        <v>48</v>
      </c>
      <c r="G148" s="8" t="s">
        <v>41</v>
      </c>
      <c r="H148" s="8" t="s">
        <v>47</v>
      </c>
      <c r="I148" s="8"/>
      <c r="J148" s="8" t="s">
        <v>126</v>
      </c>
      <c r="K148" s="7">
        <v>15</v>
      </c>
      <c r="L148" s="7">
        <v>10</v>
      </c>
      <c r="M148" s="7">
        <v>150</v>
      </c>
      <c r="N148" s="7">
        <v>2</v>
      </c>
      <c r="O148" s="7">
        <v>0</v>
      </c>
      <c r="P148" s="7">
        <v>2</v>
      </c>
      <c r="Q148" s="7">
        <v>10</v>
      </c>
      <c r="R148" s="7">
        <v>0</v>
      </c>
      <c r="S148" s="7">
        <v>5</v>
      </c>
      <c r="T148" s="7">
        <v>3</v>
      </c>
      <c r="U148" s="7">
        <v>1</v>
      </c>
      <c r="V148" s="7">
        <v>0</v>
      </c>
      <c r="W148" s="7">
        <v>0</v>
      </c>
      <c r="X148" s="9">
        <v>0</v>
      </c>
      <c r="Y148" s="7">
        <v>15</v>
      </c>
      <c r="Z148" s="7">
        <v>10</v>
      </c>
      <c r="AA148" s="7">
        <v>0</v>
      </c>
      <c r="AB148" s="7">
        <v>0</v>
      </c>
      <c r="AC148" s="6">
        <f t="shared" si="12"/>
        <v>0</v>
      </c>
      <c r="AD148" s="7">
        <f t="shared" si="13"/>
        <v>10</v>
      </c>
      <c r="AE148" s="7">
        <f t="shared" si="14"/>
        <v>0</v>
      </c>
      <c r="AF148" s="7">
        <f t="shared" si="15"/>
        <v>3</v>
      </c>
      <c r="AG148" s="7">
        <v>10</v>
      </c>
      <c r="AH148" s="7">
        <v>25</v>
      </c>
      <c r="AI148" s="7">
        <f t="shared" si="16"/>
        <v>13</v>
      </c>
      <c r="AJ148" s="7">
        <v>0</v>
      </c>
      <c r="AK148" s="7">
        <v>0</v>
      </c>
      <c r="AL148" s="7">
        <v>5</v>
      </c>
      <c r="AM148" s="7">
        <f t="shared" si="17"/>
        <v>48</v>
      </c>
    </row>
    <row r="149" spans="1:39" ht="12.75" x14ac:dyDescent="0.2">
      <c r="A149" s="7">
        <v>7</v>
      </c>
      <c r="B149" s="8" t="s">
        <v>121</v>
      </c>
      <c r="C149" s="8" t="s">
        <v>39</v>
      </c>
      <c r="D149" s="7">
        <v>1</v>
      </c>
      <c r="E149" s="8" t="s">
        <v>39</v>
      </c>
      <c r="F149" s="8" t="s">
        <v>45</v>
      </c>
      <c r="G149" s="8" t="s">
        <v>8</v>
      </c>
      <c r="H149" s="8" t="s">
        <v>50</v>
      </c>
      <c r="I149" s="8"/>
      <c r="J149" s="8"/>
      <c r="K149" s="7">
        <v>6</v>
      </c>
      <c r="L149" s="7">
        <v>3</v>
      </c>
      <c r="M149" s="7">
        <v>200</v>
      </c>
      <c r="N149" s="7">
        <v>1</v>
      </c>
      <c r="O149" s="7">
        <v>0</v>
      </c>
      <c r="P149" s="7">
        <v>4</v>
      </c>
      <c r="Q149" s="7">
        <v>23</v>
      </c>
      <c r="R149" s="7">
        <v>4</v>
      </c>
      <c r="S149" s="7">
        <v>5.75</v>
      </c>
      <c r="T149" s="7">
        <v>11</v>
      </c>
      <c r="U149" s="7">
        <v>0</v>
      </c>
      <c r="V149" s="7">
        <v>0</v>
      </c>
      <c r="W149" s="7">
        <v>0</v>
      </c>
      <c r="X149" s="9">
        <v>0</v>
      </c>
      <c r="Y149" s="7">
        <v>6</v>
      </c>
      <c r="Z149" s="7">
        <v>0</v>
      </c>
      <c r="AA149" s="7">
        <v>0</v>
      </c>
      <c r="AB149" s="7">
        <v>0</v>
      </c>
      <c r="AC149" s="6">
        <f t="shared" si="12"/>
        <v>80</v>
      </c>
      <c r="AD149" s="7">
        <f t="shared" si="13"/>
        <v>10</v>
      </c>
      <c r="AE149" s="7">
        <f t="shared" si="14"/>
        <v>30</v>
      </c>
      <c r="AF149" s="7">
        <f t="shared" si="15"/>
        <v>11</v>
      </c>
      <c r="AG149" s="7">
        <v>0</v>
      </c>
      <c r="AH149" s="7">
        <v>6</v>
      </c>
      <c r="AI149" s="7">
        <f t="shared" si="16"/>
        <v>131</v>
      </c>
      <c r="AJ149" s="7">
        <v>0</v>
      </c>
      <c r="AK149" s="7">
        <v>0</v>
      </c>
      <c r="AL149" s="7">
        <v>5</v>
      </c>
      <c r="AM149" s="7">
        <f t="shared" si="17"/>
        <v>137</v>
      </c>
    </row>
    <row r="150" spans="1:39" ht="12.75" x14ac:dyDescent="0.2">
      <c r="A150" s="7">
        <v>7</v>
      </c>
      <c r="B150" s="8" t="s">
        <v>121</v>
      </c>
      <c r="C150" s="8" t="s">
        <v>39</v>
      </c>
      <c r="D150" s="7">
        <v>1</v>
      </c>
      <c r="E150" s="8" t="s">
        <v>39</v>
      </c>
      <c r="F150" s="8" t="s">
        <v>60</v>
      </c>
      <c r="G150" s="8" t="s">
        <v>8</v>
      </c>
      <c r="H150" s="8"/>
      <c r="I150" s="8"/>
      <c r="J150" s="8"/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4</v>
      </c>
      <c r="Q150" s="7">
        <v>24</v>
      </c>
      <c r="R150" s="7">
        <v>3</v>
      </c>
      <c r="S150" s="7">
        <v>6</v>
      </c>
      <c r="T150" s="7">
        <v>10</v>
      </c>
      <c r="U150" s="7">
        <v>0</v>
      </c>
      <c r="V150" s="7">
        <v>0</v>
      </c>
      <c r="W150" s="7">
        <v>0</v>
      </c>
      <c r="X150" s="9">
        <v>0</v>
      </c>
      <c r="Y150" s="7">
        <v>0</v>
      </c>
      <c r="Z150" s="7">
        <v>0</v>
      </c>
      <c r="AA150" s="7">
        <v>0</v>
      </c>
      <c r="AB150" s="7">
        <v>0</v>
      </c>
      <c r="AC150" s="6">
        <f t="shared" si="12"/>
        <v>60</v>
      </c>
      <c r="AD150" s="7">
        <f t="shared" si="13"/>
        <v>10</v>
      </c>
      <c r="AE150" s="7">
        <f t="shared" si="14"/>
        <v>20</v>
      </c>
      <c r="AF150" s="7">
        <f t="shared" si="15"/>
        <v>10</v>
      </c>
      <c r="AG150" s="7">
        <v>0</v>
      </c>
      <c r="AH150" s="7">
        <v>0</v>
      </c>
      <c r="AI150" s="7">
        <f t="shared" si="16"/>
        <v>100</v>
      </c>
      <c r="AJ150" s="7">
        <v>0</v>
      </c>
      <c r="AK150" s="7">
        <v>0</v>
      </c>
      <c r="AL150" s="7">
        <v>5</v>
      </c>
      <c r="AM150" s="7">
        <f t="shared" si="17"/>
        <v>100</v>
      </c>
    </row>
    <row r="151" spans="1:39" ht="12.75" x14ac:dyDescent="0.2">
      <c r="A151" s="7">
        <v>7</v>
      </c>
      <c r="B151" s="8" t="s">
        <v>121</v>
      </c>
      <c r="C151" s="8" t="s">
        <v>39</v>
      </c>
      <c r="D151" s="7">
        <v>2</v>
      </c>
      <c r="E151" s="8" t="s">
        <v>39</v>
      </c>
      <c r="F151" s="8" t="s">
        <v>63</v>
      </c>
      <c r="G151" s="8" t="s">
        <v>43</v>
      </c>
      <c r="H151" s="8" t="s">
        <v>47</v>
      </c>
      <c r="I151" s="8"/>
      <c r="J151" s="8" t="s">
        <v>158</v>
      </c>
      <c r="K151" s="7">
        <v>11</v>
      </c>
      <c r="L151" s="7">
        <v>10</v>
      </c>
      <c r="M151" s="7">
        <v>110</v>
      </c>
      <c r="N151" s="7">
        <v>1</v>
      </c>
      <c r="O151" s="7">
        <v>1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1</v>
      </c>
      <c r="V151" s="7">
        <v>0</v>
      </c>
      <c r="W151" s="7">
        <v>0</v>
      </c>
      <c r="X151" s="9">
        <v>0</v>
      </c>
      <c r="Y151" s="7">
        <v>11</v>
      </c>
      <c r="Z151" s="7">
        <v>5</v>
      </c>
      <c r="AA151" s="7">
        <v>0</v>
      </c>
      <c r="AB151" s="7">
        <v>2</v>
      </c>
      <c r="AC151" s="6">
        <f t="shared" si="12"/>
        <v>0</v>
      </c>
      <c r="AD151" s="7">
        <f t="shared" si="13"/>
        <v>0</v>
      </c>
      <c r="AE151" s="7">
        <f t="shared" si="14"/>
        <v>0</v>
      </c>
      <c r="AF151" s="7">
        <f t="shared" si="15"/>
        <v>0</v>
      </c>
      <c r="AG151" s="7">
        <v>10</v>
      </c>
      <c r="AH151" s="7">
        <v>18</v>
      </c>
      <c r="AI151" s="7">
        <f t="shared" si="16"/>
        <v>0</v>
      </c>
      <c r="AJ151" s="7">
        <v>0</v>
      </c>
      <c r="AK151" s="7">
        <v>0</v>
      </c>
      <c r="AL151" s="7">
        <v>5</v>
      </c>
      <c r="AM151" s="7">
        <f t="shared" si="17"/>
        <v>28</v>
      </c>
    </row>
    <row r="152" spans="1:39" ht="12.75" x14ac:dyDescent="0.2">
      <c r="A152" s="7">
        <v>7</v>
      </c>
      <c r="B152" s="8" t="s">
        <v>121</v>
      </c>
      <c r="C152" s="8" t="s">
        <v>39</v>
      </c>
      <c r="D152" s="7">
        <v>2</v>
      </c>
      <c r="E152" s="8" t="s">
        <v>39</v>
      </c>
      <c r="F152" s="8" t="s">
        <v>64</v>
      </c>
      <c r="G152" s="8" t="s">
        <v>43</v>
      </c>
      <c r="H152" s="8" t="s">
        <v>87</v>
      </c>
      <c r="I152" s="8" t="s">
        <v>159</v>
      </c>
      <c r="J152" s="8"/>
      <c r="K152" s="7">
        <v>29</v>
      </c>
      <c r="L152" s="7">
        <v>17</v>
      </c>
      <c r="M152" s="7">
        <v>170.58</v>
      </c>
      <c r="N152" s="7">
        <v>3</v>
      </c>
      <c r="O152" s="7">
        <v>2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9">
        <v>0</v>
      </c>
      <c r="Y152" s="7">
        <v>29</v>
      </c>
      <c r="Z152" s="7">
        <v>10</v>
      </c>
      <c r="AA152" s="7">
        <v>10</v>
      </c>
      <c r="AB152" s="7">
        <v>4</v>
      </c>
      <c r="AC152" s="6">
        <f t="shared" si="12"/>
        <v>0</v>
      </c>
      <c r="AD152" s="7">
        <f t="shared" si="13"/>
        <v>0</v>
      </c>
      <c r="AE152" s="7">
        <f t="shared" si="14"/>
        <v>0</v>
      </c>
      <c r="AF152" s="7">
        <f t="shared" si="15"/>
        <v>0</v>
      </c>
      <c r="AG152" s="7">
        <v>0</v>
      </c>
      <c r="AH152" s="7">
        <v>53</v>
      </c>
      <c r="AI152" s="7">
        <f t="shared" si="16"/>
        <v>0</v>
      </c>
      <c r="AJ152" s="7">
        <v>0</v>
      </c>
      <c r="AK152" s="7">
        <v>0</v>
      </c>
      <c r="AL152" s="7">
        <v>5</v>
      </c>
      <c r="AM152" s="7">
        <f t="shared" si="17"/>
        <v>53</v>
      </c>
    </row>
    <row r="153" spans="1:39" ht="12.75" x14ac:dyDescent="0.2">
      <c r="A153" s="7">
        <v>7</v>
      </c>
      <c r="B153" s="8" t="s">
        <v>121</v>
      </c>
      <c r="C153" s="8" t="s">
        <v>39</v>
      </c>
      <c r="D153" s="7">
        <v>2</v>
      </c>
      <c r="E153" s="8" t="s">
        <v>39</v>
      </c>
      <c r="F153" s="8" t="s">
        <v>65</v>
      </c>
      <c r="G153" s="8" t="s">
        <v>52</v>
      </c>
      <c r="H153" s="8" t="s">
        <v>47</v>
      </c>
      <c r="I153" s="8"/>
      <c r="J153" s="8" t="s">
        <v>129</v>
      </c>
      <c r="K153" s="7">
        <v>9</v>
      </c>
      <c r="L153" s="7">
        <v>9</v>
      </c>
      <c r="M153" s="7">
        <v>100</v>
      </c>
      <c r="N153" s="7">
        <v>2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2</v>
      </c>
      <c r="V153" s="7">
        <v>0</v>
      </c>
      <c r="W153" s="7">
        <v>0</v>
      </c>
      <c r="X153" s="9">
        <v>0</v>
      </c>
      <c r="Y153" s="7">
        <v>9</v>
      </c>
      <c r="Z153" s="7">
        <v>0</v>
      </c>
      <c r="AA153" s="7">
        <v>0</v>
      </c>
      <c r="AB153" s="7">
        <v>0</v>
      </c>
      <c r="AC153" s="6">
        <f t="shared" si="12"/>
        <v>0</v>
      </c>
      <c r="AD153" s="7">
        <f t="shared" si="13"/>
        <v>0</v>
      </c>
      <c r="AE153" s="7">
        <f t="shared" si="14"/>
        <v>0</v>
      </c>
      <c r="AF153" s="7">
        <f t="shared" si="15"/>
        <v>0</v>
      </c>
      <c r="AG153" s="7">
        <v>20</v>
      </c>
      <c r="AH153" s="7">
        <v>9</v>
      </c>
      <c r="AI153" s="7">
        <f t="shared" si="16"/>
        <v>0</v>
      </c>
      <c r="AJ153" s="7">
        <v>0</v>
      </c>
      <c r="AK153" s="7">
        <v>0</v>
      </c>
      <c r="AL153" s="7">
        <v>5</v>
      </c>
      <c r="AM153" s="7">
        <f t="shared" si="17"/>
        <v>29</v>
      </c>
    </row>
    <row r="154" spans="1:39" ht="12.75" x14ac:dyDescent="0.2">
      <c r="A154" s="7">
        <v>7</v>
      </c>
      <c r="B154" s="8" t="s">
        <v>121</v>
      </c>
      <c r="C154" s="8" t="s">
        <v>39</v>
      </c>
      <c r="D154" s="7">
        <v>2</v>
      </c>
      <c r="E154" s="8" t="s">
        <v>39</v>
      </c>
      <c r="F154" s="8" t="s">
        <v>66</v>
      </c>
      <c r="G154" s="8" t="s">
        <v>43</v>
      </c>
      <c r="H154" s="8" t="s">
        <v>47</v>
      </c>
      <c r="I154" s="8"/>
      <c r="J154" s="8" t="s">
        <v>128</v>
      </c>
      <c r="K154" s="7">
        <v>28</v>
      </c>
      <c r="L154" s="7">
        <v>31</v>
      </c>
      <c r="M154" s="7">
        <v>90.32</v>
      </c>
      <c r="N154" s="7">
        <v>2</v>
      </c>
      <c r="O154" s="7">
        <v>1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9">
        <v>0</v>
      </c>
      <c r="Y154" s="7">
        <v>28</v>
      </c>
      <c r="Z154" s="7">
        <v>-10</v>
      </c>
      <c r="AA154" s="7">
        <v>10</v>
      </c>
      <c r="AB154" s="7">
        <v>2</v>
      </c>
      <c r="AC154" s="6">
        <f t="shared" si="12"/>
        <v>0</v>
      </c>
      <c r="AD154" s="7">
        <f t="shared" si="13"/>
        <v>0</v>
      </c>
      <c r="AE154" s="7">
        <f t="shared" si="14"/>
        <v>0</v>
      </c>
      <c r="AF154" s="7">
        <f t="shared" si="15"/>
        <v>0</v>
      </c>
      <c r="AG154" s="7">
        <v>0</v>
      </c>
      <c r="AH154" s="7">
        <v>30</v>
      </c>
      <c r="AI154" s="7">
        <f t="shared" si="16"/>
        <v>0</v>
      </c>
      <c r="AJ154" s="7">
        <v>0</v>
      </c>
      <c r="AK154" s="7">
        <v>0</v>
      </c>
      <c r="AL154" s="7">
        <v>5</v>
      </c>
      <c r="AM154" s="7">
        <f t="shared" si="17"/>
        <v>30</v>
      </c>
    </row>
    <row r="155" spans="1:39" ht="12.75" x14ac:dyDescent="0.2">
      <c r="A155" s="7">
        <v>7</v>
      </c>
      <c r="B155" s="8" t="s">
        <v>121</v>
      </c>
      <c r="C155" s="8" t="s">
        <v>39</v>
      </c>
      <c r="D155" s="7">
        <v>2</v>
      </c>
      <c r="E155" s="8" t="s">
        <v>39</v>
      </c>
      <c r="F155" s="8" t="s">
        <v>67</v>
      </c>
      <c r="G155" s="8" t="s">
        <v>41</v>
      </c>
      <c r="H155" s="8" t="s">
        <v>47</v>
      </c>
      <c r="I155" s="8"/>
      <c r="J155" s="8" t="s">
        <v>125</v>
      </c>
      <c r="K155" s="7">
        <v>28</v>
      </c>
      <c r="L155" s="7">
        <v>23</v>
      </c>
      <c r="M155" s="7">
        <v>121.73</v>
      </c>
      <c r="N155" s="7">
        <v>3</v>
      </c>
      <c r="O155" s="7">
        <v>2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1</v>
      </c>
      <c r="V155" s="7">
        <v>0</v>
      </c>
      <c r="W155" s="7">
        <v>0</v>
      </c>
      <c r="X155" s="9">
        <v>0</v>
      </c>
      <c r="Y155" s="7">
        <v>28</v>
      </c>
      <c r="Z155" s="7">
        <v>5</v>
      </c>
      <c r="AA155" s="7">
        <v>10</v>
      </c>
      <c r="AB155" s="7">
        <v>4</v>
      </c>
      <c r="AC155" s="6">
        <f t="shared" si="12"/>
        <v>0</v>
      </c>
      <c r="AD155" s="7">
        <f t="shared" si="13"/>
        <v>0</v>
      </c>
      <c r="AE155" s="7">
        <f t="shared" si="14"/>
        <v>0</v>
      </c>
      <c r="AF155" s="7">
        <f t="shared" si="15"/>
        <v>0</v>
      </c>
      <c r="AG155" s="7">
        <v>10</v>
      </c>
      <c r="AH155" s="7">
        <v>47</v>
      </c>
      <c r="AI155" s="7">
        <f t="shared" si="16"/>
        <v>0</v>
      </c>
      <c r="AJ155" s="7">
        <v>0</v>
      </c>
      <c r="AK155" s="7">
        <v>0</v>
      </c>
      <c r="AL155" s="7">
        <v>5</v>
      </c>
      <c r="AM155" s="7">
        <f t="shared" si="17"/>
        <v>57</v>
      </c>
    </row>
    <row r="156" spans="1:39" ht="12.75" x14ac:dyDescent="0.2">
      <c r="A156" s="7">
        <v>8</v>
      </c>
      <c r="B156" s="8" t="s">
        <v>96</v>
      </c>
      <c r="C156" s="8" t="s">
        <v>68</v>
      </c>
      <c r="D156" s="7">
        <v>1</v>
      </c>
      <c r="E156" s="8" t="s">
        <v>96</v>
      </c>
      <c r="F156" s="8" t="s">
        <v>105</v>
      </c>
      <c r="G156" s="8" t="s">
        <v>52</v>
      </c>
      <c r="H156" s="8" t="s">
        <v>87</v>
      </c>
      <c r="I156" s="8" t="s">
        <v>160</v>
      </c>
      <c r="J156" s="8"/>
      <c r="K156" s="7">
        <v>45</v>
      </c>
      <c r="L156" s="7">
        <v>34</v>
      </c>
      <c r="M156" s="7">
        <v>132.35</v>
      </c>
      <c r="N156" s="7">
        <v>7</v>
      </c>
      <c r="O156" s="7">
        <v>1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1</v>
      </c>
      <c r="V156" s="7">
        <v>2</v>
      </c>
      <c r="W156" s="7">
        <v>0</v>
      </c>
      <c r="X156" s="9">
        <v>0</v>
      </c>
      <c r="Y156" s="7">
        <v>45</v>
      </c>
      <c r="Z156" s="7">
        <v>5</v>
      </c>
      <c r="AA156" s="7">
        <v>10</v>
      </c>
      <c r="AB156" s="7">
        <v>2</v>
      </c>
      <c r="AC156" s="6">
        <f t="shared" si="12"/>
        <v>0</v>
      </c>
      <c r="AD156" s="7">
        <f t="shared" si="13"/>
        <v>0</v>
      </c>
      <c r="AE156" s="7">
        <f t="shared" si="14"/>
        <v>0</v>
      </c>
      <c r="AF156" s="7">
        <f t="shared" si="15"/>
        <v>0</v>
      </c>
      <c r="AG156" s="7">
        <v>40</v>
      </c>
      <c r="AH156" s="7">
        <v>62</v>
      </c>
      <c r="AI156" s="7">
        <f t="shared" si="16"/>
        <v>0</v>
      </c>
      <c r="AJ156" s="7">
        <v>1</v>
      </c>
      <c r="AK156" s="7">
        <v>0</v>
      </c>
      <c r="AL156" s="7">
        <v>5</v>
      </c>
      <c r="AM156" s="7">
        <f t="shared" si="17"/>
        <v>102</v>
      </c>
    </row>
    <row r="157" spans="1:39" ht="12.75" x14ac:dyDescent="0.2">
      <c r="A157" s="7">
        <v>8</v>
      </c>
      <c r="B157" s="8" t="s">
        <v>96</v>
      </c>
      <c r="C157" s="8" t="s">
        <v>68</v>
      </c>
      <c r="D157" s="7">
        <v>1</v>
      </c>
      <c r="E157" s="8" t="s">
        <v>96</v>
      </c>
      <c r="F157" s="8" t="s">
        <v>101</v>
      </c>
      <c r="G157" s="8" t="s">
        <v>43</v>
      </c>
      <c r="H157" s="8" t="s">
        <v>47</v>
      </c>
      <c r="I157" s="8"/>
      <c r="J157" s="8" t="s">
        <v>161</v>
      </c>
      <c r="K157" s="7">
        <v>0</v>
      </c>
      <c r="L157" s="7">
        <v>1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9">
        <v>0</v>
      </c>
      <c r="Y157" s="7">
        <v>0</v>
      </c>
      <c r="Z157" s="7">
        <v>0</v>
      </c>
      <c r="AA157" s="7">
        <v>0</v>
      </c>
      <c r="AB157" s="7">
        <v>-5</v>
      </c>
      <c r="AC157" s="6">
        <f t="shared" si="12"/>
        <v>0</v>
      </c>
      <c r="AD157" s="7">
        <f t="shared" si="13"/>
        <v>0</v>
      </c>
      <c r="AE157" s="7">
        <f t="shared" si="14"/>
        <v>0</v>
      </c>
      <c r="AF157" s="7">
        <f t="shared" si="15"/>
        <v>0</v>
      </c>
      <c r="AG157" s="7">
        <v>0</v>
      </c>
      <c r="AH157" s="7">
        <v>-5</v>
      </c>
      <c r="AI157" s="7">
        <f t="shared" si="16"/>
        <v>0</v>
      </c>
      <c r="AJ157" s="7">
        <v>1</v>
      </c>
      <c r="AK157" s="7">
        <v>0</v>
      </c>
      <c r="AL157" s="7">
        <v>5</v>
      </c>
      <c r="AM157" s="7">
        <f t="shared" si="17"/>
        <v>-5</v>
      </c>
    </row>
    <row r="158" spans="1:39" ht="12.75" x14ac:dyDescent="0.2">
      <c r="A158" s="7">
        <v>8</v>
      </c>
      <c r="B158" s="8" t="s">
        <v>96</v>
      </c>
      <c r="C158" s="8" t="s">
        <v>68</v>
      </c>
      <c r="D158" s="7">
        <v>1</v>
      </c>
      <c r="E158" s="8" t="s">
        <v>96</v>
      </c>
      <c r="F158" s="8" t="s">
        <v>117</v>
      </c>
      <c r="G158" s="8" t="s">
        <v>43</v>
      </c>
      <c r="H158" s="8" t="s">
        <v>87</v>
      </c>
      <c r="I158" s="8" t="s">
        <v>162</v>
      </c>
      <c r="J158" s="8"/>
      <c r="K158" s="7">
        <v>21</v>
      </c>
      <c r="L158" s="7">
        <v>16</v>
      </c>
      <c r="M158" s="7">
        <v>131.25</v>
      </c>
      <c r="N158" s="7">
        <v>4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1</v>
      </c>
      <c r="V158" s="7">
        <v>0</v>
      </c>
      <c r="W158" s="7">
        <v>0</v>
      </c>
      <c r="X158" s="9">
        <v>0</v>
      </c>
      <c r="Y158" s="7">
        <v>21</v>
      </c>
      <c r="Z158" s="7">
        <v>5</v>
      </c>
      <c r="AA158" s="7">
        <v>0</v>
      </c>
      <c r="AB158" s="7">
        <v>0</v>
      </c>
      <c r="AC158" s="6">
        <f t="shared" si="12"/>
        <v>0</v>
      </c>
      <c r="AD158" s="7">
        <f t="shared" si="13"/>
        <v>0</v>
      </c>
      <c r="AE158" s="7">
        <f t="shared" si="14"/>
        <v>0</v>
      </c>
      <c r="AF158" s="7">
        <f t="shared" si="15"/>
        <v>0</v>
      </c>
      <c r="AG158" s="7">
        <v>10</v>
      </c>
      <c r="AH158" s="7">
        <v>26</v>
      </c>
      <c r="AI158" s="7">
        <f t="shared" si="16"/>
        <v>0</v>
      </c>
      <c r="AJ158" s="7">
        <v>1</v>
      </c>
      <c r="AK158" s="7">
        <v>0</v>
      </c>
      <c r="AL158" s="7">
        <v>5</v>
      </c>
      <c r="AM158" s="7">
        <f t="shared" si="17"/>
        <v>36</v>
      </c>
    </row>
    <row r="159" spans="1:39" ht="12.75" x14ac:dyDescent="0.2">
      <c r="A159" s="7">
        <v>8</v>
      </c>
      <c r="B159" s="8" t="s">
        <v>96</v>
      </c>
      <c r="C159" s="8" t="s">
        <v>68</v>
      </c>
      <c r="D159" s="7">
        <v>1</v>
      </c>
      <c r="E159" s="8" t="s">
        <v>96</v>
      </c>
      <c r="F159" s="8" t="s">
        <v>99</v>
      </c>
      <c r="G159" s="8" t="s">
        <v>43</v>
      </c>
      <c r="H159" s="8" t="s">
        <v>47</v>
      </c>
      <c r="I159" s="8"/>
      <c r="J159" s="8" t="s">
        <v>75</v>
      </c>
      <c r="K159" s="7">
        <v>57</v>
      </c>
      <c r="L159" s="7">
        <v>40</v>
      </c>
      <c r="M159" s="7">
        <v>142.5</v>
      </c>
      <c r="N159" s="7">
        <v>2</v>
      </c>
      <c r="O159" s="7">
        <v>4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9">
        <v>0</v>
      </c>
      <c r="Y159" s="7">
        <v>57</v>
      </c>
      <c r="Z159" s="7">
        <v>5</v>
      </c>
      <c r="AA159" s="7">
        <v>20</v>
      </c>
      <c r="AB159" s="7">
        <v>8</v>
      </c>
      <c r="AC159" s="6">
        <f t="shared" si="12"/>
        <v>0</v>
      </c>
      <c r="AD159" s="7">
        <f t="shared" si="13"/>
        <v>0</v>
      </c>
      <c r="AE159" s="7">
        <f t="shared" si="14"/>
        <v>0</v>
      </c>
      <c r="AF159" s="7">
        <f t="shared" si="15"/>
        <v>0</v>
      </c>
      <c r="AG159" s="7">
        <v>0</v>
      </c>
      <c r="AH159" s="7">
        <v>90</v>
      </c>
      <c r="AI159" s="7">
        <f t="shared" si="16"/>
        <v>0</v>
      </c>
      <c r="AJ159" s="7">
        <v>1</v>
      </c>
      <c r="AK159" s="7">
        <v>0</v>
      </c>
      <c r="AL159" s="7">
        <v>5</v>
      </c>
      <c r="AM159" s="7">
        <f t="shared" si="17"/>
        <v>90</v>
      </c>
    </row>
    <row r="160" spans="1:39" ht="12.75" x14ac:dyDescent="0.2">
      <c r="A160" s="7">
        <v>8</v>
      </c>
      <c r="B160" s="8" t="s">
        <v>96</v>
      </c>
      <c r="C160" s="8" t="s">
        <v>68</v>
      </c>
      <c r="D160" s="7">
        <v>1</v>
      </c>
      <c r="E160" s="8" t="s">
        <v>96</v>
      </c>
      <c r="F160" s="8" t="s">
        <v>119</v>
      </c>
      <c r="G160" s="8" t="s">
        <v>43</v>
      </c>
      <c r="H160" s="8" t="s">
        <v>47</v>
      </c>
      <c r="I160" s="8"/>
      <c r="J160" s="8" t="s">
        <v>75</v>
      </c>
      <c r="K160" s="7">
        <v>0</v>
      </c>
      <c r="L160" s="7">
        <v>1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2</v>
      </c>
      <c r="V160" s="7">
        <v>0</v>
      </c>
      <c r="W160" s="7">
        <v>0</v>
      </c>
      <c r="X160" s="9">
        <v>0</v>
      </c>
      <c r="Y160" s="7">
        <v>0</v>
      </c>
      <c r="Z160" s="7">
        <v>0</v>
      </c>
      <c r="AA160" s="7">
        <v>0</v>
      </c>
      <c r="AB160" s="7">
        <v>-5</v>
      </c>
      <c r="AC160" s="6">
        <f t="shared" si="12"/>
        <v>0</v>
      </c>
      <c r="AD160" s="7">
        <f t="shared" si="13"/>
        <v>0</v>
      </c>
      <c r="AE160" s="7">
        <f t="shared" si="14"/>
        <v>0</v>
      </c>
      <c r="AF160" s="7">
        <f t="shared" si="15"/>
        <v>0</v>
      </c>
      <c r="AG160" s="7">
        <v>20</v>
      </c>
      <c r="AH160" s="7">
        <v>-5</v>
      </c>
      <c r="AI160" s="7">
        <f t="shared" si="16"/>
        <v>0</v>
      </c>
      <c r="AJ160" s="7">
        <v>1</v>
      </c>
      <c r="AK160" s="7">
        <v>0</v>
      </c>
      <c r="AL160" s="7">
        <v>5</v>
      </c>
      <c r="AM160" s="7">
        <f t="shared" si="17"/>
        <v>15</v>
      </c>
    </row>
    <row r="161" spans="1:39" ht="12.75" x14ac:dyDescent="0.2">
      <c r="A161" s="7">
        <v>8</v>
      </c>
      <c r="B161" s="8" t="s">
        <v>96</v>
      </c>
      <c r="C161" s="8" t="s">
        <v>68</v>
      </c>
      <c r="D161" s="7">
        <v>1</v>
      </c>
      <c r="E161" s="8" t="s">
        <v>96</v>
      </c>
      <c r="F161" s="8" t="s">
        <v>120</v>
      </c>
      <c r="G161" s="8" t="s">
        <v>41</v>
      </c>
      <c r="H161" s="8" t="s">
        <v>92</v>
      </c>
      <c r="I161" s="8"/>
      <c r="J161" s="8" t="s">
        <v>163</v>
      </c>
      <c r="K161" s="7">
        <v>22</v>
      </c>
      <c r="L161" s="7">
        <v>19</v>
      </c>
      <c r="M161" s="7">
        <v>115.78</v>
      </c>
      <c r="N161" s="7">
        <v>1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9">
        <v>0</v>
      </c>
      <c r="Y161" s="7">
        <v>22</v>
      </c>
      <c r="Z161" s="7">
        <v>5</v>
      </c>
      <c r="AA161" s="7">
        <v>0</v>
      </c>
      <c r="AB161" s="7">
        <v>0</v>
      </c>
      <c r="AC161" s="6">
        <f t="shared" si="12"/>
        <v>0</v>
      </c>
      <c r="AD161" s="7">
        <f t="shared" si="13"/>
        <v>0</v>
      </c>
      <c r="AE161" s="7">
        <f t="shared" si="14"/>
        <v>0</v>
      </c>
      <c r="AF161" s="7">
        <f t="shared" si="15"/>
        <v>0</v>
      </c>
      <c r="AG161" s="7">
        <v>0</v>
      </c>
      <c r="AH161" s="7">
        <v>27</v>
      </c>
      <c r="AI161" s="7">
        <f t="shared" si="16"/>
        <v>0</v>
      </c>
      <c r="AJ161" s="7">
        <v>1</v>
      </c>
      <c r="AK161" s="7">
        <v>0</v>
      </c>
      <c r="AL161" s="7">
        <v>5</v>
      </c>
      <c r="AM161" s="7">
        <f t="shared" si="17"/>
        <v>27</v>
      </c>
    </row>
    <row r="162" spans="1:39" ht="12.75" x14ac:dyDescent="0.2">
      <c r="A162" s="7">
        <v>8</v>
      </c>
      <c r="B162" s="8" t="s">
        <v>96</v>
      </c>
      <c r="C162" s="8" t="s">
        <v>68</v>
      </c>
      <c r="D162" s="7">
        <v>1</v>
      </c>
      <c r="E162" s="8" t="s">
        <v>96</v>
      </c>
      <c r="F162" s="8" t="s">
        <v>112</v>
      </c>
      <c r="G162" s="8" t="s">
        <v>41</v>
      </c>
      <c r="H162" s="8"/>
      <c r="I162" s="8"/>
      <c r="J162" s="8"/>
      <c r="K162" s="7">
        <v>1</v>
      </c>
      <c r="L162" s="7">
        <v>2</v>
      </c>
      <c r="M162" s="7">
        <v>50</v>
      </c>
      <c r="N162" s="7">
        <v>0</v>
      </c>
      <c r="O162" s="7">
        <v>0</v>
      </c>
      <c r="P162" s="7">
        <v>3.2</v>
      </c>
      <c r="Q162" s="7">
        <v>36</v>
      </c>
      <c r="R162" s="7">
        <v>2</v>
      </c>
      <c r="S162" s="7">
        <v>10.8</v>
      </c>
      <c r="T162" s="7">
        <v>7</v>
      </c>
      <c r="U162" s="7">
        <v>0</v>
      </c>
      <c r="V162" s="7">
        <v>0</v>
      </c>
      <c r="W162" s="7">
        <v>0</v>
      </c>
      <c r="X162" s="9">
        <v>0</v>
      </c>
      <c r="Y162" s="7">
        <v>1</v>
      </c>
      <c r="Z162" s="7">
        <v>0</v>
      </c>
      <c r="AA162" s="7">
        <v>0</v>
      </c>
      <c r="AB162" s="7">
        <v>0</v>
      </c>
      <c r="AC162" s="6">
        <f t="shared" si="12"/>
        <v>40</v>
      </c>
      <c r="AD162" s="7">
        <f t="shared" si="13"/>
        <v>-10</v>
      </c>
      <c r="AE162" s="7">
        <f t="shared" si="14"/>
        <v>10</v>
      </c>
      <c r="AF162" s="7">
        <f t="shared" si="15"/>
        <v>7</v>
      </c>
      <c r="AG162" s="7">
        <v>0</v>
      </c>
      <c r="AH162" s="7">
        <v>1</v>
      </c>
      <c r="AI162" s="7">
        <f t="shared" si="16"/>
        <v>47</v>
      </c>
      <c r="AJ162" s="7">
        <v>1</v>
      </c>
      <c r="AK162" s="7">
        <v>0</v>
      </c>
      <c r="AL162" s="7">
        <v>5</v>
      </c>
      <c r="AM162" s="7">
        <f t="shared" si="17"/>
        <v>48</v>
      </c>
    </row>
    <row r="163" spans="1:39" ht="12.75" x14ac:dyDescent="0.2">
      <c r="A163" s="7">
        <v>8</v>
      </c>
      <c r="B163" s="8" t="s">
        <v>96</v>
      </c>
      <c r="C163" s="8" t="s">
        <v>68</v>
      </c>
      <c r="D163" s="7">
        <v>1</v>
      </c>
      <c r="E163" s="8" t="s">
        <v>96</v>
      </c>
      <c r="F163" s="8" t="s">
        <v>113</v>
      </c>
      <c r="G163" s="8" t="s">
        <v>41</v>
      </c>
      <c r="H163" s="8"/>
      <c r="I163" s="8"/>
      <c r="J163" s="8"/>
      <c r="K163" s="7">
        <v>9</v>
      </c>
      <c r="L163" s="7">
        <v>4</v>
      </c>
      <c r="M163" s="7">
        <v>225</v>
      </c>
      <c r="N163" s="7">
        <v>2</v>
      </c>
      <c r="O163" s="7">
        <v>0</v>
      </c>
      <c r="P163" s="7">
        <v>4</v>
      </c>
      <c r="Q163" s="7">
        <v>22</v>
      </c>
      <c r="R163" s="7">
        <v>2</v>
      </c>
      <c r="S163" s="7">
        <v>5.5</v>
      </c>
      <c r="T163" s="7">
        <v>8</v>
      </c>
      <c r="U163" s="7">
        <v>0</v>
      </c>
      <c r="V163" s="7">
        <v>0</v>
      </c>
      <c r="W163" s="7">
        <v>0</v>
      </c>
      <c r="X163" s="9">
        <v>0</v>
      </c>
      <c r="Y163" s="7">
        <v>9</v>
      </c>
      <c r="Z163" s="7">
        <v>0</v>
      </c>
      <c r="AA163" s="7">
        <v>0</v>
      </c>
      <c r="AB163" s="7">
        <v>0</v>
      </c>
      <c r="AC163" s="6">
        <f t="shared" si="12"/>
        <v>40</v>
      </c>
      <c r="AD163" s="7">
        <f t="shared" si="13"/>
        <v>10</v>
      </c>
      <c r="AE163" s="7">
        <f t="shared" si="14"/>
        <v>10</v>
      </c>
      <c r="AF163" s="7">
        <f t="shared" si="15"/>
        <v>8</v>
      </c>
      <c r="AG163" s="7">
        <v>0</v>
      </c>
      <c r="AH163" s="7">
        <v>9</v>
      </c>
      <c r="AI163" s="7">
        <f t="shared" si="16"/>
        <v>68</v>
      </c>
      <c r="AJ163" s="7">
        <v>1</v>
      </c>
      <c r="AK163" s="7">
        <v>0</v>
      </c>
      <c r="AL163" s="7">
        <v>5</v>
      </c>
      <c r="AM163" s="7">
        <f t="shared" si="17"/>
        <v>77</v>
      </c>
    </row>
    <row r="164" spans="1:39" ht="12.75" x14ac:dyDescent="0.2">
      <c r="A164" s="7">
        <v>8</v>
      </c>
      <c r="B164" s="8" t="s">
        <v>96</v>
      </c>
      <c r="C164" s="8" t="s">
        <v>68</v>
      </c>
      <c r="D164" s="8"/>
      <c r="E164" s="8" t="s">
        <v>96</v>
      </c>
      <c r="F164" s="8" t="s">
        <v>114</v>
      </c>
      <c r="G164" s="8" t="s">
        <v>8</v>
      </c>
      <c r="H164" s="8"/>
      <c r="I164" s="8"/>
      <c r="J164" s="8"/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4</v>
      </c>
      <c r="Q164" s="7">
        <v>23</v>
      </c>
      <c r="R164" s="7">
        <v>3</v>
      </c>
      <c r="S164" s="7">
        <v>5.75</v>
      </c>
      <c r="T164" s="7">
        <v>13</v>
      </c>
      <c r="U164" s="7">
        <v>0</v>
      </c>
      <c r="V164" s="7">
        <v>0</v>
      </c>
      <c r="W164" s="7">
        <v>0</v>
      </c>
      <c r="X164" s="9">
        <v>0</v>
      </c>
      <c r="Y164" s="7">
        <v>0</v>
      </c>
      <c r="Z164" s="7">
        <v>0</v>
      </c>
      <c r="AA164" s="7">
        <v>0</v>
      </c>
      <c r="AB164" s="7">
        <v>0</v>
      </c>
      <c r="AC164" s="6">
        <f t="shared" si="12"/>
        <v>60</v>
      </c>
      <c r="AD164" s="7">
        <f t="shared" si="13"/>
        <v>10</v>
      </c>
      <c r="AE164" s="7">
        <f t="shared" si="14"/>
        <v>20</v>
      </c>
      <c r="AF164" s="7">
        <f t="shared" si="15"/>
        <v>13</v>
      </c>
      <c r="AG164" s="7">
        <v>0</v>
      </c>
      <c r="AH164" s="7">
        <v>0</v>
      </c>
      <c r="AI164" s="7">
        <f t="shared" si="16"/>
        <v>103</v>
      </c>
      <c r="AJ164" s="7">
        <v>1</v>
      </c>
      <c r="AK164" s="7">
        <v>1</v>
      </c>
      <c r="AL164" s="7">
        <v>30</v>
      </c>
      <c r="AM164" s="7">
        <f t="shared" si="17"/>
        <v>103</v>
      </c>
    </row>
    <row r="165" spans="1:39" ht="12.75" x14ac:dyDescent="0.2">
      <c r="A165" s="7">
        <v>8</v>
      </c>
      <c r="B165" s="8" t="s">
        <v>96</v>
      </c>
      <c r="C165" s="8" t="s">
        <v>68</v>
      </c>
      <c r="D165" s="8"/>
      <c r="E165" s="8" t="s">
        <v>96</v>
      </c>
      <c r="F165" s="8" t="s">
        <v>115</v>
      </c>
      <c r="G165" s="8" t="s">
        <v>8</v>
      </c>
      <c r="H165" s="8"/>
      <c r="I165" s="8"/>
      <c r="J165" s="8"/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4</v>
      </c>
      <c r="Q165" s="7">
        <v>33</v>
      </c>
      <c r="R165" s="7">
        <v>2</v>
      </c>
      <c r="S165" s="7">
        <v>8.25</v>
      </c>
      <c r="T165" s="7">
        <v>8</v>
      </c>
      <c r="U165" s="7">
        <v>0</v>
      </c>
      <c r="V165" s="7">
        <v>0</v>
      </c>
      <c r="W165" s="7">
        <v>0</v>
      </c>
      <c r="X165" s="9">
        <v>0</v>
      </c>
      <c r="Y165" s="7">
        <v>0</v>
      </c>
      <c r="Z165" s="7">
        <v>0</v>
      </c>
      <c r="AA165" s="7">
        <v>0</v>
      </c>
      <c r="AB165" s="7">
        <v>0</v>
      </c>
      <c r="AC165" s="6">
        <f t="shared" si="12"/>
        <v>40</v>
      </c>
      <c r="AD165" s="7">
        <f t="shared" si="13"/>
        <v>5</v>
      </c>
      <c r="AE165" s="7">
        <f t="shared" si="14"/>
        <v>10</v>
      </c>
      <c r="AF165" s="7">
        <f t="shared" si="15"/>
        <v>8</v>
      </c>
      <c r="AG165" s="7">
        <v>0</v>
      </c>
      <c r="AH165" s="7">
        <v>0</v>
      </c>
      <c r="AI165" s="7">
        <f t="shared" si="16"/>
        <v>63</v>
      </c>
      <c r="AJ165" s="7">
        <v>1</v>
      </c>
      <c r="AK165" s="7">
        <v>0</v>
      </c>
      <c r="AL165" s="7">
        <v>5</v>
      </c>
      <c r="AM165" s="7">
        <f t="shared" si="17"/>
        <v>63</v>
      </c>
    </row>
    <row r="166" spans="1:39" ht="12.75" x14ac:dyDescent="0.2">
      <c r="A166" s="7">
        <v>8</v>
      </c>
      <c r="B166" s="8" t="s">
        <v>96</v>
      </c>
      <c r="C166" s="8" t="s">
        <v>68</v>
      </c>
      <c r="D166" s="8"/>
      <c r="E166" s="8" t="s">
        <v>96</v>
      </c>
      <c r="F166" s="8" t="s">
        <v>111</v>
      </c>
      <c r="G166" s="8" t="s">
        <v>8</v>
      </c>
      <c r="H166" s="8"/>
      <c r="I166" s="8"/>
      <c r="J166" s="8"/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4</v>
      </c>
      <c r="Q166" s="7">
        <v>38</v>
      </c>
      <c r="R166" s="7">
        <v>1</v>
      </c>
      <c r="S166" s="7">
        <v>9.5</v>
      </c>
      <c r="T166" s="7">
        <v>6</v>
      </c>
      <c r="U166" s="7">
        <v>0</v>
      </c>
      <c r="V166" s="7">
        <v>0</v>
      </c>
      <c r="W166" s="7">
        <v>0</v>
      </c>
      <c r="X166" s="9">
        <v>0</v>
      </c>
      <c r="Y166" s="7">
        <v>0</v>
      </c>
      <c r="Z166" s="7">
        <v>0</v>
      </c>
      <c r="AA166" s="7">
        <v>0</v>
      </c>
      <c r="AB166" s="7">
        <v>0</v>
      </c>
      <c r="AC166" s="6">
        <f t="shared" si="12"/>
        <v>20</v>
      </c>
      <c r="AD166" s="7">
        <f t="shared" si="13"/>
        <v>5</v>
      </c>
      <c r="AE166" s="7">
        <f t="shared" si="14"/>
        <v>0</v>
      </c>
      <c r="AF166" s="7">
        <f t="shared" si="15"/>
        <v>6</v>
      </c>
      <c r="AG166" s="7">
        <v>0</v>
      </c>
      <c r="AH166" s="7">
        <v>0</v>
      </c>
      <c r="AI166" s="7">
        <f t="shared" si="16"/>
        <v>31</v>
      </c>
      <c r="AJ166" s="7">
        <v>1</v>
      </c>
      <c r="AK166" s="7">
        <v>0</v>
      </c>
      <c r="AL166" s="7">
        <v>5</v>
      </c>
      <c r="AM166" s="7">
        <f t="shared" si="17"/>
        <v>31</v>
      </c>
    </row>
    <row r="167" spans="1:39" ht="12.75" x14ac:dyDescent="0.2">
      <c r="A167" s="7">
        <v>8</v>
      </c>
      <c r="B167" s="8" t="s">
        <v>96</v>
      </c>
      <c r="C167" s="8" t="s">
        <v>68</v>
      </c>
      <c r="D167" s="7">
        <v>1</v>
      </c>
      <c r="E167" s="8" t="s">
        <v>68</v>
      </c>
      <c r="F167" s="8" t="s">
        <v>79</v>
      </c>
      <c r="G167" s="8" t="s">
        <v>41</v>
      </c>
      <c r="H167" s="8" t="s">
        <v>44</v>
      </c>
      <c r="I167" s="8" t="s">
        <v>115</v>
      </c>
      <c r="J167" s="8"/>
      <c r="K167" s="7">
        <v>2</v>
      </c>
      <c r="L167" s="7">
        <v>3</v>
      </c>
      <c r="M167" s="7">
        <v>66</v>
      </c>
      <c r="N167" s="7">
        <v>0</v>
      </c>
      <c r="O167" s="7">
        <v>0</v>
      </c>
      <c r="P167" s="7">
        <v>4</v>
      </c>
      <c r="Q167" s="7">
        <v>25</v>
      </c>
      <c r="R167" s="7">
        <v>1</v>
      </c>
      <c r="S167" s="7">
        <v>6.25</v>
      </c>
      <c r="T167" s="7">
        <v>10</v>
      </c>
      <c r="U167" s="7">
        <v>0</v>
      </c>
      <c r="V167" s="7">
        <v>0</v>
      </c>
      <c r="W167" s="7">
        <v>0</v>
      </c>
      <c r="X167" s="9">
        <v>0</v>
      </c>
      <c r="Y167" s="7">
        <v>2</v>
      </c>
      <c r="Z167" s="7">
        <v>0</v>
      </c>
      <c r="AA167" s="7">
        <v>0</v>
      </c>
      <c r="AB167" s="7">
        <v>0</v>
      </c>
      <c r="AC167" s="6">
        <f t="shared" si="12"/>
        <v>20</v>
      </c>
      <c r="AD167" s="7">
        <f t="shared" si="13"/>
        <v>10</v>
      </c>
      <c r="AE167" s="7">
        <f t="shared" si="14"/>
        <v>0</v>
      </c>
      <c r="AF167" s="7">
        <f t="shared" si="15"/>
        <v>10</v>
      </c>
      <c r="AG167" s="7">
        <v>0</v>
      </c>
      <c r="AH167" s="7">
        <v>2</v>
      </c>
      <c r="AI167" s="7">
        <f t="shared" si="16"/>
        <v>40</v>
      </c>
      <c r="AJ167" s="7">
        <v>0</v>
      </c>
      <c r="AK167" s="7">
        <v>0</v>
      </c>
      <c r="AL167" s="7">
        <v>5</v>
      </c>
      <c r="AM167" s="7">
        <f t="shared" si="17"/>
        <v>42</v>
      </c>
    </row>
    <row r="168" spans="1:39" ht="12.75" x14ac:dyDescent="0.2">
      <c r="A168" s="7">
        <v>8</v>
      </c>
      <c r="B168" s="8" t="s">
        <v>96</v>
      </c>
      <c r="C168" s="8" t="s">
        <v>68</v>
      </c>
      <c r="D168" s="7">
        <v>1</v>
      </c>
      <c r="E168" s="8" t="s">
        <v>68</v>
      </c>
      <c r="F168" s="8" t="s">
        <v>80</v>
      </c>
      <c r="G168" s="8" t="s">
        <v>8</v>
      </c>
      <c r="H168" s="8" t="s">
        <v>164</v>
      </c>
      <c r="I168" s="8" t="s">
        <v>111</v>
      </c>
      <c r="J168" s="8" t="s">
        <v>105</v>
      </c>
      <c r="K168" s="7">
        <v>33</v>
      </c>
      <c r="L168" s="7">
        <v>21</v>
      </c>
      <c r="M168" s="7">
        <v>157</v>
      </c>
      <c r="N168" s="7">
        <v>3</v>
      </c>
      <c r="O168" s="7">
        <v>1</v>
      </c>
      <c r="P168" s="7">
        <v>4</v>
      </c>
      <c r="Q168" s="7">
        <v>30</v>
      </c>
      <c r="R168" s="7">
        <v>2</v>
      </c>
      <c r="S168" s="7">
        <v>7.5</v>
      </c>
      <c r="T168" s="7">
        <v>11</v>
      </c>
      <c r="U168" s="7">
        <v>0</v>
      </c>
      <c r="V168" s="7">
        <v>0</v>
      </c>
      <c r="W168" s="7">
        <v>0</v>
      </c>
      <c r="X168" s="9">
        <v>0</v>
      </c>
      <c r="Y168" s="7">
        <v>33</v>
      </c>
      <c r="Z168" s="7">
        <v>10</v>
      </c>
      <c r="AA168" s="7">
        <v>10</v>
      </c>
      <c r="AB168" s="7">
        <v>2</v>
      </c>
      <c r="AC168" s="6">
        <f t="shared" si="12"/>
        <v>40</v>
      </c>
      <c r="AD168" s="7">
        <f t="shared" si="13"/>
        <v>10</v>
      </c>
      <c r="AE168" s="7">
        <f t="shared" si="14"/>
        <v>10</v>
      </c>
      <c r="AF168" s="7">
        <f t="shared" si="15"/>
        <v>11</v>
      </c>
      <c r="AG168" s="7">
        <v>0</v>
      </c>
      <c r="AH168" s="7">
        <v>55</v>
      </c>
      <c r="AI168" s="7">
        <f t="shared" si="16"/>
        <v>71</v>
      </c>
      <c r="AJ168" s="7">
        <v>0</v>
      </c>
      <c r="AK168" s="7">
        <v>0</v>
      </c>
      <c r="AL168" s="7">
        <v>5</v>
      </c>
      <c r="AM168" s="7">
        <f t="shared" si="17"/>
        <v>126</v>
      </c>
    </row>
    <row r="169" spans="1:39" ht="12.75" x14ac:dyDescent="0.2">
      <c r="A169" s="7">
        <v>8</v>
      </c>
      <c r="B169" s="8" t="s">
        <v>96</v>
      </c>
      <c r="C169" s="8" t="s">
        <v>68</v>
      </c>
      <c r="D169" s="7">
        <v>1</v>
      </c>
      <c r="E169" s="8" t="s">
        <v>68</v>
      </c>
      <c r="F169" s="8" t="s">
        <v>83</v>
      </c>
      <c r="G169" s="8" t="s">
        <v>8</v>
      </c>
      <c r="H169" s="8" t="s">
        <v>47</v>
      </c>
      <c r="I169" s="8"/>
      <c r="J169" s="8" t="s">
        <v>119</v>
      </c>
      <c r="K169" s="7">
        <v>0</v>
      </c>
      <c r="L169" s="7">
        <v>2</v>
      </c>
      <c r="M169" s="7">
        <v>0</v>
      </c>
      <c r="N169" s="7">
        <v>0</v>
      </c>
      <c r="O169" s="7">
        <v>0</v>
      </c>
      <c r="P169" s="7">
        <v>4</v>
      </c>
      <c r="Q169" s="7">
        <v>29</v>
      </c>
      <c r="R169" s="7">
        <v>1</v>
      </c>
      <c r="S169" s="7">
        <v>7.25</v>
      </c>
      <c r="T169" s="7">
        <v>11</v>
      </c>
      <c r="U169" s="7">
        <v>0</v>
      </c>
      <c r="V169" s="7">
        <v>0</v>
      </c>
      <c r="W169" s="7">
        <v>0</v>
      </c>
      <c r="X169" s="9">
        <v>0</v>
      </c>
      <c r="Y169" s="7">
        <v>0</v>
      </c>
      <c r="Z169" s="7">
        <v>0</v>
      </c>
      <c r="AA169" s="7">
        <v>0</v>
      </c>
      <c r="AB169" s="7">
        <v>0</v>
      </c>
      <c r="AC169" s="6">
        <f t="shared" si="12"/>
        <v>20</v>
      </c>
      <c r="AD169" s="7">
        <f t="shared" si="13"/>
        <v>10</v>
      </c>
      <c r="AE169" s="7">
        <f t="shared" si="14"/>
        <v>0</v>
      </c>
      <c r="AF169" s="7">
        <f t="shared" si="15"/>
        <v>11</v>
      </c>
      <c r="AG169" s="7">
        <v>0</v>
      </c>
      <c r="AH169" s="7">
        <v>0</v>
      </c>
      <c r="AI169" s="7">
        <f t="shared" si="16"/>
        <v>41</v>
      </c>
      <c r="AJ169" s="7">
        <v>0</v>
      </c>
      <c r="AK169" s="7">
        <v>0</v>
      </c>
      <c r="AL169" s="7">
        <v>5</v>
      </c>
      <c r="AM169" s="7">
        <f t="shared" si="17"/>
        <v>41</v>
      </c>
    </row>
    <row r="170" spans="1:39" ht="12.75" x14ac:dyDescent="0.2">
      <c r="A170" s="7">
        <v>8</v>
      </c>
      <c r="B170" s="8" t="s">
        <v>96</v>
      </c>
      <c r="C170" s="8" t="s">
        <v>68</v>
      </c>
      <c r="D170" s="7">
        <v>1</v>
      </c>
      <c r="E170" s="8" t="s">
        <v>68</v>
      </c>
      <c r="F170" s="8" t="s">
        <v>81</v>
      </c>
      <c r="G170" s="8" t="s">
        <v>8</v>
      </c>
      <c r="H170" s="8" t="s">
        <v>47</v>
      </c>
      <c r="I170" s="8"/>
      <c r="J170" s="8" t="s">
        <v>117</v>
      </c>
      <c r="K170" s="7">
        <v>7</v>
      </c>
      <c r="L170" s="7">
        <v>7</v>
      </c>
      <c r="M170" s="7">
        <v>100</v>
      </c>
      <c r="N170" s="7">
        <v>0</v>
      </c>
      <c r="O170" s="7">
        <v>0</v>
      </c>
      <c r="P170" s="7">
        <v>4</v>
      </c>
      <c r="Q170" s="7">
        <v>27</v>
      </c>
      <c r="R170" s="7">
        <v>1</v>
      </c>
      <c r="S170" s="7">
        <v>6.75</v>
      </c>
      <c r="T170" s="7">
        <v>7</v>
      </c>
      <c r="U170" s="7">
        <v>0</v>
      </c>
      <c r="V170" s="7">
        <v>0</v>
      </c>
      <c r="W170" s="7">
        <v>0</v>
      </c>
      <c r="X170" s="9">
        <v>0</v>
      </c>
      <c r="Y170" s="7">
        <v>7</v>
      </c>
      <c r="Z170" s="7">
        <v>0</v>
      </c>
      <c r="AA170" s="7">
        <v>0</v>
      </c>
      <c r="AB170" s="7">
        <v>0</v>
      </c>
      <c r="AC170" s="6">
        <f t="shared" si="12"/>
        <v>20</v>
      </c>
      <c r="AD170" s="7">
        <f t="shared" si="13"/>
        <v>10</v>
      </c>
      <c r="AE170" s="7">
        <f t="shared" si="14"/>
        <v>0</v>
      </c>
      <c r="AF170" s="7">
        <f t="shared" si="15"/>
        <v>7</v>
      </c>
      <c r="AG170" s="7">
        <v>0</v>
      </c>
      <c r="AH170" s="7">
        <v>7</v>
      </c>
      <c r="AI170" s="7">
        <f t="shared" si="16"/>
        <v>37</v>
      </c>
      <c r="AJ170" s="7">
        <v>0</v>
      </c>
      <c r="AK170" s="7">
        <v>0</v>
      </c>
      <c r="AL170" s="7">
        <v>5</v>
      </c>
      <c r="AM170" s="7">
        <f t="shared" si="17"/>
        <v>44</v>
      </c>
    </row>
    <row r="171" spans="1:39" ht="12.75" x14ac:dyDescent="0.2">
      <c r="A171" s="7">
        <v>8</v>
      </c>
      <c r="B171" s="8" t="s">
        <v>96</v>
      </c>
      <c r="C171" s="8" t="s">
        <v>68</v>
      </c>
      <c r="D171" s="7">
        <v>1</v>
      </c>
      <c r="E171" s="8" t="s">
        <v>68</v>
      </c>
      <c r="F171" s="8" t="s">
        <v>82</v>
      </c>
      <c r="G171" s="8" t="s">
        <v>8</v>
      </c>
      <c r="H171" s="8" t="s">
        <v>50</v>
      </c>
      <c r="I171" s="8"/>
      <c r="J171" s="8"/>
      <c r="K171" s="7">
        <v>1</v>
      </c>
      <c r="L171" s="7">
        <v>2</v>
      </c>
      <c r="M171" s="7">
        <v>50</v>
      </c>
      <c r="N171" s="7">
        <v>0</v>
      </c>
      <c r="O171" s="7">
        <v>0</v>
      </c>
      <c r="P171" s="7">
        <v>3.3</v>
      </c>
      <c r="Q171" s="7">
        <v>45</v>
      </c>
      <c r="R171" s="7">
        <v>0</v>
      </c>
      <c r="S171" s="7">
        <v>12.85</v>
      </c>
      <c r="T171" s="7">
        <v>3</v>
      </c>
      <c r="U171" s="7">
        <v>0</v>
      </c>
      <c r="V171" s="7">
        <v>0</v>
      </c>
      <c r="W171" s="7">
        <v>0</v>
      </c>
      <c r="X171" s="9">
        <v>0</v>
      </c>
      <c r="Y171" s="7">
        <v>1</v>
      </c>
      <c r="Z171" s="7">
        <v>0</v>
      </c>
      <c r="AA171" s="7">
        <v>0</v>
      </c>
      <c r="AB171" s="7">
        <v>0</v>
      </c>
      <c r="AC171" s="6">
        <f t="shared" si="12"/>
        <v>0</v>
      </c>
      <c r="AD171" s="7">
        <f t="shared" si="13"/>
        <v>-15</v>
      </c>
      <c r="AE171" s="7">
        <f t="shared" si="14"/>
        <v>0</v>
      </c>
      <c r="AF171" s="7">
        <f t="shared" si="15"/>
        <v>3</v>
      </c>
      <c r="AG171" s="7">
        <v>0</v>
      </c>
      <c r="AH171" s="7">
        <v>1</v>
      </c>
      <c r="AI171" s="7">
        <f t="shared" si="16"/>
        <v>-12</v>
      </c>
      <c r="AJ171" s="7">
        <v>0</v>
      </c>
      <c r="AK171" s="7">
        <v>0</v>
      </c>
      <c r="AL171" s="7">
        <v>5</v>
      </c>
      <c r="AM171" s="7">
        <f t="shared" si="17"/>
        <v>-11</v>
      </c>
    </row>
    <row r="172" spans="1:39" ht="12.75" x14ac:dyDescent="0.2">
      <c r="A172" s="7">
        <v>8</v>
      </c>
      <c r="B172" s="8" t="s">
        <v>96</v>
      </c>
      <c r="C172" s="8" t="s">
        <v>68</v>
      </c>
      <c r="D172" s="7">
        <v>2</v>
      </c>
      <c r="E172" s="8" t="s">
        <v>68</v>
      </c>
      <c r="F172" s="8" t="s">
        <v>70</v>
      </c>
      <c r="G172" s="8" t="s">
        <v>52</v>
      </c>
      <c r="H172" s="8" t="s">
        <v>47</v>
      </c>
      <c r="I172" s="8"/>
      <c r="J172" s="8" t="s">
        <v>119</v>
      </c>
      <c r="K172" s="7">
        <v>47</v>
      </c>
      <c r="L172" s="7">
        <v>30</v>
      </c>
      <c r="M172" s="7">
        <v>156.66</v>
      </c>
      <c r="N172" s="7">
        <v>2</v>
      </c>
      <c r="O172" s="7">
        <v>4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9">
        <v>0</v>
      </c>
      <c r="Y172" s="7">
        <v>47</v>
      </c>
      <c r="Z172" s="7">
        <v>10</v>
      </c>
      <c r="AA172" s="7">
        <v>10</v>
      </c>
      <c r="AB172" s="7">
        <v>8</v>
      </c>
      <c r="AC172" s="6">
        <f t="shared" si="12"/>
        <v>0</v>
      </c>
      <c r="AD172" s="7">
        <f t="shared" si="13"/>
        <v>0</v>
      </c>
      <c r="AE172" s="7">
        <f t="shared" si="14"/>
        <v>0</v>
      </c>
      <c r="AF172" s="7">
        <f t="shared" si="15"/>
        <v>0</v>
      </c>
      <c r="AG172" s="7">
        <v>0</v>
      </c>
      <c r="AH172" s="7">
        <v>75</v>
      </c>
      <c r="AI172" s="7">
        <f t="shared" si="16"/>
        <v>0</v>
      </c>
      <c r="AJ172" s="7">
        <v>0</v>
      </c>
      <c r="AK172" s="7">
        <v>0</v>
      </c>
      <c r="AL172" s="7">
        <v>5</v>
      </c>
      <c r="AM172" s="7">
        <f t="shared" si="17"/>
        <v>75</v>
      </c>
    </row>
    <row r="173" spans="1:39" ht="12.75" x14ac:dyDescent="0.2">
      <c r="A173" s="7">
        <v>8</v>
      </c>
      <c r="B173" s="8" t="s">
        <v>96</v>
      </c>
      <c r="C173" s="8" t="s">
        <v>68</v>
      </c>
      <c r="D173" s="7">
        <v>2</v>
      </c>
      <c r="E173" s="8" t="s">
        <v>68</v>
      </c>
      <c r="F173" s="8" t="s">
        <v>72</v>
      </c>
      <c r="G173" s="8" t="s">
        <v>43</v>
      </c>
      <c r="H173" s="8" t="s">
        <v>47</v>
      </c>
      <c r="I173" s="8"/>
      <c r="J173" s="8" t="s">
        <v>105</v>
      </c>
      <c r="K173" s="7">
        <v>15</v>
      </c>
      <c r="L173" s="7">
        <v>11</v>
      </c>
      <c r="M173" s="7">
        <v>136.36000000000001</v>
      </c>
      <c r="N173" s="7">
        <v>3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9">
        <v>0</v>
      </c>
      <c r="Y173" s="7">
        <v>15</v>
      </c>
      <c r="Z173" s="7">
        <v>5</v>
      </c>
      <c r="AA173" s="7">
        <v>0</v>
      </c>
      <c r="AB173" s="7">
        <v>0</v>
      </c>
      <c r="AC173" s="6">
        <f t="shared" si="12"/>
        <v>0</v>
      </c>
      <c r="AD173" s="7">
        <f t="shared" si="13"/>
        <v>0</v>
      </c>
      <c r="AE173" s="7">
        <f t="shared" si="14"/>
        <v>0</v>
      </c>
      <c r="AF173" s="7">
        <f t="shared" si="15"/>
        <v>0</v>
      </c>
      <c r="AG173" s="7">
        <v>0</v>
      </c>
      <c r="AH173" s="7">
        <v>20</v>
      </c>
      <c r="AI173" s="7">
        <f t="shared" si="16"/>
        <v>0</v>
      </c>
      <c r="AJ173" s="7">
        <v>0</v>
      </c>
      <c r="AK173" s="7">
        <v>0</v>
      </c>
      <c r="AL173" s="7">
        <v>5</v>
      </c>
      <c r="AM173" s="7">
        <f t="shared" si="17"/>
        <v>20</v>
      </c>
    </row>
    <row r="174" spans="1:39" ht="12.75" x14ac:dyDescent="0.2">
      <c r="A174" s="7">
        <v>8</v>
      </c>
      <c r="B174" s="8" t="s">
        <v>96</v>
      </c>
      <c r="C174" s="8" t="s">
        <v>68</v>
      </c>
      <c r="D174" s="7">
        <v>2</v>
      </c>
      <c r="E174" s="8" t="s">
        <v>68</v>
      </c>
      <c r="F174" s="8" t="s">
        <v>165</v>
      </c>
      <c r="G174" s="8" t="s">
        <v>43</v>
      </c>
      <c r="H174" s="8" t="s">
        <v>44</v>
      </c>
      <c r="I174" s="8" t="s">
        <v>114</v>
      </c>
      <c r="J174" s="8"/>
      <c r="K174" s="7">
        <v>0</v>
      </c>
      <c r="L174" s="7">
        <v>1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9">
        <v>0</v>
      </c>
      <c r="Y174" s="7">
        <v>0</v>
      </c>
      <c r="Z174" s="7">
        <v>0</v>
      </c>
      <c r="AA174" s="7">
        <v>0</v>
      </c>
      <c r="AB174" s="7">
        <v>-5</v>
      </c>
      <c r="AC174" s="6">
        <f t="shared" si="12"/>
        <v>0</v>
      </c>
      <c r="AD174" s="7">
        <f t="shared" si="13"/>
        <v>0</v>
      </c>
      <c r="AE174" s="7">
        <f t="shared" si="14"/>
        <v>0</v>
      </c>
      <c r="AF174" s="7">
        <f t="shared" si="15"/>
        <v>0</v>
      </c>
      <c r="AG174" s="7">
        <v>0</v>
      </c>
      <c r="AH174" s="7">
        <v>-5</v>
      </c>
      <c r="AI174" s="7">
        <f t="shared" si="16"/>
        <v>0</v>
      </c>
      <c r="AJ174" s="7">
        <v>0</v>
      </c>
      <c r="AK174" s="7">
        <v>0</v>
      </c>
      <c r="AL174" s="7">
        <v>5</v>
      </c>
      <c r="AM174" s="7">
        <f t="shared" si="17"/>
        <v>-5</v>
      </c>
    </row>
    <row r="175" spans="1:39" ht="12.75" x14ac:dyDescent="0.2">
      <c r="A175" s="7">
        <v>8</v>
      </c>
      <c r="B175" s="8" t="s">
        <v>96</v>
      </c>
      <c r="C175" s="8" t="s">
        <v>68</v>
      </c>
      <c r="D175" s="7">
        <v>2</v>
      </c>
      <c r="E175" s="8" t="s">
        <v>68</v>
      </c>
      <c r="F175" s="8" t="s">
        <v>73</v>
      </c>
      <c r="G175" s="8" t="s">
        <v>41</v>
      </c>
      <c r="H175" s="8" t="s">
        <v>87</v>
      </c>
      <c r="I175" s="8" t="s">
        <v>166</v>
      </c>
      <c r="J175" s="8"/>
      <c r="K175" s="7">
        <v>4</v>
      </c>
      <c r="L175" s="7">
        <v>4</v>
      </c>
      <c r="M175" s="7">
        <v>100</v>
      </c>
      <c r="N175" s="7">
        <v>1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9">
        <v>0</v>
      </c>
      <c r="Y175" s="7">
        <v>4</v>
      </c>
      <c r="Z175" s="7">
        <v>0</v>
      </c>
      <c r="AA175" s="7">
        <v>0</v>
      </c>
      <c r="AB175" s="7">
        <v>0</v>
      </c>
      <c r="AC175" s="6">
        <f t="shared" si="12"/>
        <v>0</v>
      </c>
      <c r="AD175" s="7">
        <f t="shared" si="13"/>
        <v>0</v>
      </c>
      <c r="AE175" s="7">
        <f t="shared" si="14"/>
        <v>0</v>
      </c>
      <c r="AF175" s="7">
        <f t="shared" si="15"/>
        <v>0</v>
      </c>
      <c r="AG175" s="7">
        <v>0</v>
      </c>
      <c r="AH175" s="7">
        <v>4</v>
      </c>
      <c r="AI175" s="7">
        <f t="shared" si="16"/>
        <v>0</v>
      </c>
      <c r="AJ175" s="7">
        <v>0</v>
      </c>
      <c r="AK175" s="7">
        <v>0</v>
      </c>
      <c r="AL175" s="7">
        <v>5</v>
      </c>
      <c r="AM175" s="7">
        <f t="shared" si="17"/>
        <v>4</v>
      </c>
    </row>
    <row r="176" spans="1:39" ht="12.75" x14ac:dyDescent="0.2">
      <c r="A176" s="7">
        <v>8</v>
      </c>
      <c r="B176" s="8" t="s">
        <v>96</v>
      </c>
      <c r="C176" s="8" t="s">
        <v>68</v>
      </c>
      <c r="D176" s="7">
        <v>2</v>
      </c>
      <c r="E176" s="8" t="s">
        <v>68</v>
      </c>
      <c r="F176" s="8" t="s">
        <v>75</v>
      </c>
      <c r="G176" s="8" t="s">
        <v>43</v>
      </c>
      <c r="H176" s="8" t="s">
        <v>87</v>
      </c>
      <c r="I176" s="8" t="s">
        <v>167</v>
      </c>
      <c r="J176" s="8"/>
      <c r="K176" s="7">
        <v>29</v>
      </c>
      <c r="L176" s="7">
        <v>26</v>
      </c>
      <c r="M176" s="7">
        <v>111.53</v>
      </c>
      <c r="N176" s="7">
        <v>3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2</v>
      </c>
      <c r="V176" s="7">
        <v>0</v>
      </c>
      <c r="W176" s="7">
        <v>0</v>
      </c>
      <c r="X176" s="9">
        <v>0</v>
      </c>
      <c r="Y176" s="7">
        <v>29</v>
      </c>
      <c r="Z176" s="7">
        <v>5</v>
      </c>
      <c r="AA176" s="7">
        <v>10</v>
      </c>
      <c r="AB176" s="7">
        <v>0</v>
      </c>
      <c r="AC176" s="6">
        <f t="shared" si="12"/>
        <v>0</v>
      </c>
      <c r="AD176" s="7">
        <f t="shared" si="13"/>
        <v>0</v>
      </c>
      <c r="AE176" s="7">
        <f t="shared" si="14"/>
        <v>0</v>
      </c>
      <c r="AF176" s="7">
        <f t="shared" si="15"/>
        <v>0</v>
      </c>
      <c r="AG176" s="7">
        <v>20</v>
      </c>
      <c r="AH176" s="7">
        <v>44</v>
      </c>
      <c r="AI176" s="7">
        <f t="shared" si="16"/>
        <v>0</v>
      </c>
      <c r="AJ176" s="7">
        <v>0</v>
      </c>
      <c r="AK176" s="7">
        <v>0</v>
      </c>
      <c r="AL176" s="7">
        <v>5</v>
      </c>
      <c r="AM176" s="7">
        <f t="shared" si="17"/>
        <v>64</v>
      </c>
    </row>
    <row r="177" spans="1:39" ht="12.75" x14ac:dyDescent="0.2">
      <c r="A177" s="7">
        <v>8</v>
      </c>
      <c r="B177" s="8" t="s">
        <v>96</v>
      </c>
      <c r="C177" s="8" t="s">
        <v>68</v>
      </c>
      <c r="D177" s="7">
        <v>2</v>
      </c>
      <c r="E177" s="8" t="s">
        <v>68</v>
      </c>
      <c r="F177" s="8" t="s">
        <v>78</v>
      </c>
      <c r="G177" s="8" t="s">
        <v>41</v>
      </c>
      <c r="H177" s="8" t="s">
        <v>164</v>
      </c>
      <c r="I177" s="8" t="s">
        <v>113</v>
      </c>
      <c r="J177" s="8" t="s">
        <v>105</v>
      </c>
      <c r="K177" s="7">
        <v>11</v>
      </c>
      <c r="L177" s="7">
        <v>9</v>
      </c>
      <c r="M177" s="7">
        <v>122.22</v>
      </c>
      <c r="N177" s="7">
        <v>0</v>
      </c>
      <c r="O177" s="7">
        <v>1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9">
        <v>0</v>
      </c>
      <c r="Y177" s="7">
        <v>11</v>
      </c>
      <c r="Z177" s="7">
        <v>5</v>
      </c>
      <c r="AA177" s="7">
        <v>0</v>
      </c>
      <c r="AB177" s="7">
        <v>2</v>
      </c>
      <c r="AC177" s="6">
        <f t="shared" si="12"/>
        <v>0</v>
      </c>
      <c r="AD177" s="7">
        <f t="shared" si="13"/>
        <v>0</v>
      </c>
      <c r="AE177" s="7">
        <f t="shared" si="14"/>
        <v>0</v>
      </c>
      <c r="AF177" s="7">
        <f t="shared" si="15"/>
        <v>0</v>
      </c>
      <c r="AG177" s="7">
        <v>0</v>
      </c>
      <c r="AH177" s="7">
        <v>18</v>
      </c>
      <c r="AI177" s="7">
        <f t="shared" si="16"/>
        <v>0</v>
      </c>
      <c r="AJ177" s="7">
        <v>0</v>
      </c>
      <c r="AK177" s="7">
        <v>0</v>
      </c>
      <c r="AL177" s="7">
        <v>5</v>
      </c>
      <c r="AM177" s="7">
        <f t="shared" si="17"/>
        <v>18</v>
      </c>
    </row>
    <row r="178" spans="1:39" ht="12.75" x14ac:dyDescent="0.2">
      <c r="A178" s="7">
        <v>9</v>
      </c>
      <c r="B178" s="8" t="s">
        <v>69</v>
      </c>
      <c r="C178" s="8" t="s">
        <v>39</v>
      </c>
      <c r="D178" s="7">
        <v>1</v>
      </c>
      <c r="E178" s="8" t="s">
        <v>69</v>
      </c>
      <c r="F178" s="8" t="s">
        <v>168</v>
      </c>
      <c r="G178" s="8" t="s">
        <v>43</v>
      </c>
      <c r="H178" s="8" t="s">
        <v>50</v>
      </c>
      <c r="I178" s="8"/>
      <c r="J178" s="8"/>
      <c r="K178" s="7">
        <v>91</v>
      </c>
      <c r="L178" s="7">
        <v>53</v>
      </c>
      <c r="M178" s="7">
        <v>171.69</v>
      </c>
      <c r="N178" s="7">
        <v>6</v>
      </c>
      <c r="O178" s="7">
        <v>6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2</v>
      </c>
      <c r="V178" s="7">
        <v>0</v>
      </c>
      <c r="W178" s="7">
        <v>0</v>
      </c>
      <c r="X178" s="9">
        <v>0</v>
      </c>
      <c r="Y178" s="7">
        <v>91</v>
      </c>
      <c r="Z178" s="7">
        <v>10</v>
      </c>
      <c r="AA178" s="7">
        <v>30</v>
      </c>
      <c r="AB178" s="7">
        <v>12</v>
      </c>
      <c r="AC178" s="6">
        <f t="shared" si="12"/>
        <v>0</v>
      </c>
      <c r="AD178" s="7">
        <f t="shared" si="13"/>
        <v>0</v>
      </c>
      <c r="AE178" s="7">
        <f t="shared" si="14"/>
        <v>0</v>
      </c>
      <c r="AF178" s="7">
        <f t="shared" si="15"/>
        <v>0</v>
      </c>
      <c r="AG178" s="7">
        <v>20</v>
      </c>
      <c r="AH178" s="7">
        <v>143</v>
      </c>
      <c r="AI178" s="7">
        <f t="shared" si="16"/>
        <v>0</v>
      </c>
      <c r="AJ178" s="7">
        <v>1</v>
      </c>
      <c r="AK178" s="7">
        <v>1</v>
      </c>
      <c r="AL178" s="7">
        <v>30</v>
      </c>
      <c r="AM178" s="7">
        <f t="shared" si="17"/>
        <v>163</v>
      </c>
    </row>
    <row r="179" spans="1:39" ht="12.75" x14ac:dyDescent="0.2">
      <c r="A179" s="7">
        <v>9</v>
      </c>
      <c r="B179" s="8" t="s">
        <v>69</v>
      </c>
      <c r="C179" s="8" t="s">
        <v>39</v>
      </c>
      <c r="D179" s="7">
        <v>1</v>
      </c>
      <c r="E179" s="8" t="s">
        <v>69</v>
      </c>
      <c r="F179" s="8" t="s">
        <v>91</v>
      </c>
      <c r="G179" s="8" t="s">
        <v>43</v>
      </c>
      <c r="H179" s="8" t="s">
        <v>47</v>
      </c>
      <c r="I179" s="8"/>
      <c r="J179" s="8" t="s">
        <v>63</v>
      </c>
      <c r="K179" s="7">
        <v>15</v>
      </c>
      <c r="L179" s="7">
        <v>16</v>
      </c>
      <c r="M179" s="7">
        <v>93.75</v>
      </c>
      <c r="N179" s="7">
        <v>2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9">
        <v>0</v>
      </c>
      <c r="Y179" s="7">
        <v>15</v>
      </c>
      <c r="Z179" s="7">
        <v>-10</v>
      </c>
      <c r="AA179" s="7">
        <v>0</v>
      </c>
      <c r="AB179" s="7">
        <v>0</v>
      </c>
      <c r="AC179" s="6">
        <f t="shared" si="12"/>
        <v>0</v>
      </c>
      <c r="AD179" s="7">
        <f t="shared" si="13"/>
        <v>0</v>
      </c>
      <c r="AE179" s="7">
        <f t="shared" si="14"/>
        <v>0</v>
      </c>
      <c r="AF179" s="7">
        <f t="shared" si="15"/>
        <v>0</v>
      </c>
      <c r="AG179" s="7">
        <v>0</v>
      </c>
      <c r="AH179" s="7">
        <v>5</v>
      </c>
      <c r="AI179" s="7">
        <f t="shared" si="16"/>
        <v>0</v>
      </c>
      <c r="AJ179" s="7">
        <v>1</v>
      </c>
      <c r="AK179" s="7">
        <v>0</v>
      </c>
      <c r="AL179" s="7">
        <v>5</v>
      </c>
      <c r="AM179" s="7">
        <f t="shared" si="17"/>
        <v>5</v>
      </c>
    </row>
    <row r="180" spans="1:39" ht="12.75" x14ac:dyDescent="0.2">
      <c r="A180" s="7">
        <v>9</v>
      </c>
      <c r="B180" s="8" t="s">
        <v>69</v>
      </c>
      <c r="C180" s="8" t="s">
        <v>39</v>
      </c>
      <c r="D180" s="7">
        <v>1</v>
      </c>
      <c r="E180" s="8" t="s">
        <v>69</v>
      </c>
      <c r="F180" s="8" t="s">
        <v>94</v>
      </c>
      <c r="G180" s="8" t="s">
        <v>52</v>
      </c>
      <c r="H180" s="8" t="s">
        <v>47</v>
      </c>
      <c r="I180" s="8"/>
      <c r="J180" s="8" t="s">
        <v>67</v>
      </c>
      <c r="K180" s="7">
        <v>47</v>
      </c>
      <c r="L180" s="7">
        <v>25</v>
      </c>
      <c r="M180" s="7">
        <v>188</v>
      </c>
      <c r="N180" s="7">
        <v>6</v>
      </c>
      <c r="O180" s="7">
        <v>2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9">
        <v>0</v>
      </c>
      <c r="Y180" s="7">
        <v>47</v>
      </c>
      <c r="Z180" s="7">
        <v>10</v>
      </c>
      <c r="AA180" s="7">
        <v>10</v>
      </c>
      <c r="AB180" s="7">
        <v>4</v>
      </c>
      <c r="AC180" s="6">
        <f t="shared" si="12"/>
        <v>0</v>
      </c>
      <c r="AD180" s="7">
        <f t="shared" si="13"/>
        <v>0</v>
      </c>
      <c r="AE180" s="7">
        <f t="shared" si="14"/>
        <v>0</v>
      </c>
      <c r="AF180" s="7">
        <f t="shared" si="15"/>
        <v>0</v>
      </c>
      <c r="AG180" s="7">
        <v>0</v>
      </c>
      <c r="AH180" s="7">
        <v>71</v>
      </c>
      <c r="AI180" s="7">
        <f t="shared" si="16"/>
        <v>0</v>
      </c>
      <c r="AJ180" s="7">
        <v>1</v>
      </c>
      <c r="AK180" s="7">
        <v>0</v>
      </c>
      <c r="AL180" s="7">
        <v>5</v>
      </c>
      <c r="AM180" s="7">
        <f t="shared" si="17"/>
        <v>71</v>
      </c>
    </row>
    <row r="181" spans="1:39" ht="12.75" x14ac:dyDescent="0.2">
      <c r="A181" s="7">
        <v>9</v>
      </c>
      <c r="B181" s="8" t="s">
        <v>69</v>
      </c>
      <c r="C181" s="8" t="s">
        <v>39</v>
      </c>
      <c r="D181" s="7">
        <v>1</v>
      </c>
      <c r="E181" s="8" t="s">
        <v>69</v>
      </c>
      <c r="F181" s="8" t="s">
        <v>151</v>
      </c>
      <c r="G181" s="8" t="s">
        <v>41</v>
      </c>
      <c r="H181" s="8"/>
      <c r="I181" s="8"/>
      <c r="J181" s="8"/>
      <c r="K181" s="7">
        <v>13</v>
      </c>
      <c r="L181" s="7">
        <v>6</v>
      </c>
      <c r="M181" s="7">
        <v>216</v>
      </c>
      <c r="N181" s="7">
        <v>1</v>
      </c>
      <c r="O181" s="7">
        <v>1</v>
      </c>
      <c r="P181" s="7">
        <v>3</v>
      </c>
      <c r="Q181" s="7">
        <v>21</v>
      </c>
      <c r="R181" s="7">
        <v>0</v>
      </c>
      <c r="S181" s="7">
        <v>7</v>
      </c>
      <c r="T181" s="7">
        <v>5</v>
      </c>
      <c r="U181" s="7">
        <v>0</v>
      </c>
      <c r="V181" s="7">
        <v>0</v>
      </c>
      <c r="W181" s="7">
        <v>0</v>
      </c>
      <c r="X181" s="9">
        <v>0</v>
      </c>
      <c r="Y181" s="7">
        <v>13</v>
      </c>
      <c r="Z181" s="7">
        <v>15</v>
      </c>
      <c r="AA181" s="7">
        <v>0</v>
      </c>
      <c r="AB181" s="7">
        <v>2</v>
      </c>
      <c r="AC181" s="6">
        <f t="shared" si="12"/>
        <v>0</v>
      </c>
      <c r="AD181" s="7">
        <f t="shared" si="13"/>
        <v>10</v>
      </c>
      <c r="AE181" s="7">
        <f t="shared" si="14"/>
        <v>0</v>
      </c>
      <c r="AF181" s="7">
        <f t="shared" si="15"/>
        <v>5</v>
      </c>
      <c r="AG181" s="7">
        <v>0</v>
      </c>
      <c r="AH181" s="7">
        <v>30</v>
      </c>
      <c r="AI181" s="7">
        <f t="shared" si="16"/>
        <v>15</v>
      </c>
      <c r="AJ181" s="7">
        <v>1</v>
      </c>
      <c r="AK181" s="7">
        <v>0</v>
      </c>
      <c r="AL181" s="7">
        <v>5</v>
      </c>
      <c r="AM181" s="7">
        <f t="shared" si="17"/>
        <v>45</v>
      </c>
    </row>
    <row r="182" spans="1:39" ht="12.75" x14ac:dyDescent="0.2">
      <c r="A182" s="7">
        <v>9</v>
      </c>
      <c r="B182" s="8" t="s">
        <v>69</v>
      </c>
      <c r="C182" s="8" t="s">
        <v>39</v>
      </c>
      <c r="D182" s="7">
        <v>1</v>
      </c>
      <c r="E182" s="8" t="s">
        <v>69</v>
      </c>
      <c r="F182" s="8" t="s">
        <v>93</v>
      </c>
      <c r="G182" s="8" t="s">
        <v>43</v>
      </c>
      <c r="H182" s="8" t="s">
        <v>50</v>
      </c>
      <c r="I182" s="8"/>
      <c r="J182" s="8"/>
      <c r="K182" s="7">
        <v>27</v>
      </c>
      <c r="L182" s="7">
        <v>20</v>
      </c>
      <c r="M182" s="7">
        <v>135</v>
      </c>
      <c r="N182" s="7">
        <v>3</v>
      </c>
      <c r="O182" s="7">
        <v>1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1</v>
      </c>
      <c r="V182" s="7">
        <v>0</v>
      </c>
      <c r="W182" s="7">
        <v>0</v>
      </c>
      <c r="X182" s="9">
        <v>0</v>
      </c>
      <c r="Y182" s="7">
        <v>27</v>
      </c>
      <c r="Z182" s="7">
        <v>5</v>
      </c>
      <c r="AA182" s="7">
        <v>10</v>
      </c>
      <c r="AB182" s="7">
        <v>2</v>
      </c>
      <c r="AC182" s="6">
        <f t="shared" si="12"/>
        <v>0</v>
      </c>
      <c r="AD182" s="7">
        <f t="shared" si="13"/>
        <v>0</v>
      </c>
      <c r="AE182" s="7">
        <f t="shared" si="14"/>
        <v>0</v>
      </c>
      <c r="AF182" s="7">
        <f t="shared" si="15"/>
        <v>0</v>
      </c>
      <c r="AG182" s="7">
        <v>10</v>
      </c>
      <c r="AH182" s="7">
        <v>44</v>
      </c>
      <c r="AI182" s="7">
        <f t="shared" si="16"/>
        <v>0</v>
      </c>
      <c r="AJ182" s="7">
        <v>1</v>
      </c>
      <c r="AK182" s="7">
        <v>0</v>
      </c>
      <c r="AL182" s="7">
        <v>5</v>
      </c>
      <c r="AM182" s="7">
        <f t="shared" si="17"/>
        <v>54</v>
      </c>
    </row>
    <row r="183" spans="1:39" ht="12.75" x14ac:dyDescent="0.2">
      <c r="A183" s="7">
        <v>9</v>
      </c>
      <c r="B183" s="8" t="s">
        <v>69</v>
      </c>
      <c r="C183" s="8" t="s">
        <v>39</v>
      </c>
      <c r="D183" s="8"/>
      <c r="E183" s="8" t="s">
        <v>69</v>
      </c>
      <c r="F183" s="8" t="s">
        <v>74</v>
      </c>
      <c r="G183" s="8" t="s">
        <v>41</v>
      </c>
      <c r="H183" s="8"/>
      <c r="I183" s="8"/>
      <c r="J183" s="8"/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9">
        <v>0</v>
      </c>
      <c r="Y183" s="7">
        <v>0</v>
      </c>
      <c r="Z183" s="7">
        <v>0</v>
      </c>
      <c r="AA183" s="7">
        <v>0</v>
      </c>
      <c r="AB183" s="7">
        <v>0</v>
      </c>
      <c r="AC183" s="6">
        <f t="shared" si="12"/>
        <v>0</v>
      </c>
      <c r="AD183" s="7">
        <f t="shared" si="13"/>
        <v>0</v>
      </c>
      <c r="AE183" s="7">
        <f t="shared" si="14"/>
        <v>0</v>
      </c>
      <c r="AF183" s="7">
        <f t="shared" si="15"/>
        <v>0</v>
      </c>
      <c r="AG183" s="7">
        <v>0</v>
      </c>
      <c r="AH183" s="7">
        <v>0</v>
      </c>
      <c r="AI183" s="7">
        <f t="shared" si="16"/>
        <v>0</v>
      </c>
      <c r="AJ183" s="7">
        <v>1</v>
      </c>
      <c r="AK183" s="7">
        <v>0</v>
      </c>
      <c r="AL183" s="7">
        <v>5</v>
      </c>
      <c r="AM183" s="7">
        <f t="shared" si="17"/>
        <v>0</v>
      </c>
    </row>
    <row r="184" spans="1:39" ht="12.75" x14ac:dyDescent="0.2">
      <c r="A184" s="7">
        <v>9</v>
      </c>
      <c r="B184" s="8" t="s">
        <v>69</v>
      </c>
      <c r="C184" s="8" t="s">
        <v>39</v>
      </c>
      <c r="D184" s="8"/>
      <c r="E184" s="8" t="s">
        <v>69</v>
      </c>
      <c r="F184" s="8" t="s">
        <v>86</v>
      </c>
      <c r="G184" s="8" t="s">
        <v>41</v>
      </c>
      <c r="H184" s="8"/>
      <c r="I184" s="8"/>
      <c r="J184" s="8"/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3</v>
      </c>
      <c r="Q184" s="7">
        <v>35</v>
      </c>
      <c r="R184" s="7">
        <v>2</v>
      </c>
      <c r="S184" s="7">
        <v>11.66</v>
      </c>
      <c r="T184" s="7">
        <v>5</v>
      </c>
      <c r="U184" s="7">
        <v>0</v>
      </c>
      <c r="V184" s="7">
        <v>0</v>
      </c>
      <c r="W184" s="7">
        <v>0</v>
      </c>
      <c r="X184" s="9">
        <v>0</v>
      </c>
      <c r="Y184" s="7">
        <v>0</v>
      </c>
      <c r="Z184" s="7">
        <v>0</v>
      </c>
      <c r="AA184" s="7">
        <v>0</v>
      </c>
      <c r="AB184" s="7">
        <v>0</v>
      </c>
      <c r="AC184" s="6">
        <f t="shared" si="12"/>
        <v>40</v>
      </c>
      <c r="AD184" s="7">
        <f t="shared" si="13"/>
        <v>-10</v>
      </c>
      <c r="AE184" s="7">
        <f t="shared" si="14"/>
        <v>10</v>
      </c>
      <c r="AF184" s="7">
        <f t="shared" si="15"/>
        <v>5</v>
      </c>
      <c r="AG184" s="7">
        <v>0</v>
      </c>
      <c r="AH184" s="7">
        <v>0</v>
      </c>
      <c r="AI184" s="7">
        <f t="shared" si="16"/>
        <v>45</v>
      </c>
      <c r="AJ184" s="7">
        <v>1</v>
      </c>
      <c r="AK184" s="7">
        <v>0</v>
      </c>
      <c r="AL184" s="7">
        <v>5</v>
      </c>
      <c r="AM184" s="7">
        <f t="shared" si="17"/>
        <v>45</v>
      </c>
    </row>
    <row r="185" spans="1:39" ht="12.75" x14ac:dyDescent="0.2">
      <c r="A185" s="7">
        <v>9</v>
      </c>
      <c r="B185" s="8" t="s">
        <v>69</v>
      </c>
      <c r="C185" s="8" t="s">
        <v>39</v>
      </c>
      <c r="D185" s="8"/>
      <c r="E185" s="8" t="s">
        <v>69</v>
      </c>
      <c r="F185" s="8" t="s">
        <v>89</v>
      </c>
      <c r="G185" s="8" t="s">
        <v>41</v>
      </c>
      <c r="H185" s="8"/>
      <c r="I185" s="8"/>
      <c r="J185" s="8"/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4</v>
      </c>
      <c r="Q185" s="7">
        <v>36</v>
      </c>
      <c r="R185" s="7">
        <v>2</v>
      </c>
      <c r="S185" s="7">
        <v>9</v>
      </c>
      <c r="T185" s="7">
        <v>8</v>
      </c>
      <c r="U185" s="7">
        <v>1</v>
      </c>
      <c r="V185" s="7">
        <v>0</v>
      </c>
      <c r="W185" s="7">
        <v>0</v>
      </c>
      <c r="X185" s="9">
        <v>0</v>
      </c>
      <c r="Y185" s="7">
        <v>0</v>
      </c>
      <c r="Z185" s="7">
        <v>0</v>
      </c>
      <c r="AA185" s="7">
        <v>0</v>
      </c>
      <c r="AB185" s="7">
        <v>0</v>
      </c>
      <c r="AC185" s="6">
        <f t="shared" si="12"/>
        <v>40</v>
      </c>
      <c r="AD185" s="7">
        <f t="shared" si="13"/>
        <v>5</v>
      </c>
      <c r="AE185" s="7">
        <f t="shared" si="14"/>
        <v>10</v>
      </c>
      <c r="AF185" s="7">
        <f t="shared" si="15"/>
        <v>8</v>
      </c>
      <c r="AG185" s="7">
        <v>10</v>
      </c>
      <c r="AH185" s="7">
        <v>0</v>
      </c>
      <c r="AI185" s="7">
        <f t="shared" si="16"/>
        <v>63</v>
      </c>
      <c r="AJ185" s="7">
        <v>1</v>
      </c>
      <c r="AK185" s="7">
        <v>0</v>
      </c>
      <c r="AL185" s="7">
        <v>5</v>
      </c>
      <c r="AM185" s="7">
        <f t="shared" si="17"/>
        <v>73</v>
      </c>
    </row>
    <row r="186" spans="1:39" ht="12.75" x14ac:dyDescent="0.2">
      <c r="A186" s="7">
        <v>9</v>
      </c>
      <c r="B186" s="8" t="s">
        <v>69</v>
      </c>
      <c r="C186" s="8" t="s">
        <v>39</v>
      </c>
      <c r="D186" s="8"/>
      <c r="E186" s="8" t="s">
        <v>69</v>
      </c>
      <c r="F186" s="8" t="s">
        <v>152</v>
      </c>
      <c r="G186" s="8" t="s">
        <v>8</v>
      </c>
      <c r="H186" s="8"/>
      <c r="I186" s="8"/>
      <c r="J186" s="8"/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2</v>
      </c>
      <c r="Q186" s="7">
        <v>22</v>
      </c>
      <c r="R186" s="7">
        <v>0</v>
      </c>
      <c r="S186" s="7">
        <v>11</v>
      </c>
      <c r="T186" s="7">
        <v>4</v>
      </c>
      <c r="U186" s="7">
        <v>0</v>
      </c>
      <c r="V186" s="7">
        <v>0</v>
      </c>
      <c r="W186" s="7">
        <v>0</v>
      </c>
      <c r="X186" s="9">
        <v>0</v>
      </c>
      <c r="Y186" s="7">
        <v>0</v>
      </c>
      <c r="Z186" s="7">
        <v>0</v>
      </c>
      <c r="AA186" s="7">
        <v>0</v>
      </c>
      <c r="AB186" s="7">
        <v>0</v>
      </c>
      <c r="AC186" s="6">
        <f t="shared" si="12"/>
        <v>0</v>
      </c>
      <c r="AD186" s="7">
        <f t="shared" si="13"/>
        <v>-10</v>
      </c>
      <c r="AE186" s="7">
        <f t="shared" si="14"/>
        <v>0</v>
      </c>
      <c r="AF186" s="7">
        <f t="shared" si="15"/>
        <v>4</v>
      </c>
      <c r="AG186" s="7">
        <v>0</v>
      </c>
      <c r="AH186" s="7">
        <v>0</v>
      </c>
      <c r="AI186" s="7">
        <f t="shared" si="16"/>
        <v>-6</v>
      </c>
      <c r="AJ186" s="7">
        <v>1</v>
      </c>
      <c r="AK186" s="7">
        <v>0</v>
      </c>
      <c r="AL186" s="7">
        <v>5</v>
      </c>
      <c r="AM186" s="7">
        <f t="shared" si="17"/>
        <v>-6</v>
      </c>
    </row>
    <row r="187" spans="1:39" ht="12.75" x14ac:dyDescent="0.2">
      <c r="A187" s="7">
        <v>9</v>
      </c>
      <c r="B187" s="8" t="s">
        <v>69</v>
      </c>
      <c r="C187" s="8" t="s">
        <v>39</v>
      </c>
      <c r="D187" s="8"/>
      <c r="E187" s="8" t="s">
        <v>69</v>
      </c>
      <c r="F187" s="8" t="s">
        <v>76</v>
      </c>
      <c r="G187" s="8" t="s">
        <v>8</v>
      </c>
      <c r="H187" s="8"/>
      <c r="I187" s="8"/>
      <c r="J187" s="8"/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4</v>
      </c>
      <c r="Q187" s="7">
        <v>39</v>
      </c>
      <c r="R187" s="7">
        <v>2</v>
      </c>
      <c r="S187" s="7">
        <v>9.75</v>
      </c>
      <c r="T187" s="7">
        <v>7</v>
      </c>
      <c r="U187" s="7">
        <v>0</v>
      </c>
      <c r="V187" s="7">
        <v>0</v>
      </c>
      <c r="W187" s="7">
        <v>0</v>
      </c>
      <c r="X187" s="9">
        <v>0</v>
      </c>
      <c r="Y187" s="7">
        <v>0</v>
      </c>
      <c r="Z187" s="7">
        <v>0</v>
      </c>
      <c r="AA187" s="7">
        <v>0</v>
      </c>
      <c r="AB187" s="7">
        <v>0</v>
      </c>
      <c r="AC187" s="6">
        <f t="shared" si="12"/>
        <v>40</v>
      </c>
      <c r="AD187" s="7">
        <f t="shared" si="13"/>
        <v>5</v>
      </c>
      <c r="AE187" s="7">
        <f t="shared" si="14"/>
        <v>10</v>
      </c>
      <c r="AF187" s="7">
        <f t="shared" si="15"/>
        <v>7</v>
      </c>
      <c r="AG187" s="7">
        <v>0</v>
      </c>
      <c r="AH187" s="7">
        <v>0</v>
      </c>
      <c r="AI187" s="7">
        <f t="shared" si="16"/>
        <v>62</v>
      </c>
      <c r="AJ187" s="7">
        <v>1</v>
      </c>
      <c r="AK187" s="7">
        <v>0</v>
      </c>
      <c r="AL187" s="7">
        <v>5</v>
      </c>
      <c r="AM187" s="7">
        <f t="shared" si="17"/>
        <v>62</v>
      </c>
    </row>
    <row r="188" spans="1:39" ht="12.75" x14ac:dyDescent="0.2">
      <c r="A188" s="7">
        <v>9</v>
      </c>
      <c r="B188" s="8" t="s">
        <v>69</v>
      </c>
      <c r="C188" s="8" t="s">
        <v>39</v>
      </c>
      <c r="D188" s="8"/>
      <c r="E188" s="8" t="s">
        <v>69</v>
      </c>
      <c r="F188" s="8" t="s">
        <v>71</v>
      </c>
      <c r="G188" s="8" t="s">
        <v>8</v>
      </c>
      <c r="H188" s="8"/>
      <c r="I188" s="8"/>
      <c r="J188" s="8"/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4</v>
      </c>
      <c r="Q188" s="7">
        <v>36</v>
      </c>
      <c r="R188" s="7">
        <v>1</v>
      </c>
      <c r="S188" s="7">
        <v>9</v>
      </c>
      <c r="T188" s="7">
        <v>10</v>
      </c>
      <c r="U188" s="7">
        <v>0</v>
      </c>
      <c r="V188" s="7">
        <v>0</v>
      </c>
      <c r="W188" s="7">
        <v>0</v>
      </c>
      <c r="X188" s="9">
        <v>0</v>
      </c>
      <c r="Y188" s="7">
        <v>0</v>
      </c>
      <c r="Z188" s="7">
        <v>0</v>
      </c>
      <c r="AA188" s="7">
        <v>0</v>
      </c>
      <c r="AB188" s="7">
        <v>0</v>
      </c>
      <c r="AC188" s="6">
        <f t="shared" si="12"/>
        <v>20</v>
      </c>
      <c r="AD188" s="7">
        <f t="shared" si="13"/>
        <v>5</v>
      </c>
      <c r="AE188" s="7">
        <f t="shared" si="14"/>
        <v>0</v>
      </c>
      <c r="AF188" s="7">
        <f t="shared" si="15"/>
        <v>10</v>
      </c>
      <c r="AG188" s="7">
        <v>0</v>
      </c>
      <c r="AH188" s="7">
        <v>0</v>
      </c>
      <c r="AI188" s="7">
        <f t="shared" si="16"/>
        <v>35</v>
      </c>
      <c r="AJ188" s="7">
        <v>1</v>
      </c>
      <c r="AK188" s="7">
        <v>0</v>
      </c>
      <c r="AL188" s="7">
        <v>5</v>
      </c>
      <c r="AM188" s="7">
        <f t="shared" si="17"/>
        <v>35</v>
      </c>
    </row>
    <row r="189" spans="1:39" ht="12.75" x14ac:dyDescent="0.2">
      <c r="A189" s="7">
        <v>9</v>
      </c>
      <c r="B189" s="8" t="s">
        <v>69</v>
      </c>
      <c r="C189" s="8" t="s">
        <v>39</v>
      </c>
      <c r="D189" s="7">
        <v>1</v>
      </c>
      <c r="E189" s="8" t="s">
        <v>39</v>
      </c>
      <c r="F189" s="8" t="s">
        <v>62</v>
      </c>
      <c r="G189" s="8" t="s">
        <v>41</v>
      </c>
      <c r="H189" s="8" t="s">
        <v>47</v>
      </c>
      <c r="I189" s="8"/>
      <c r="J189" s="8" t="s">
        <v>93</v>
      </c>
      <c r="K189" s="7">
        <v>2</v>
      </c>
      <c r="L189" s="7">
        <v>3</v>
      </c>
      <c r="M189" s="7">
        <v>66</v>
      </c>
      <c r="N189" s="7">
        <v>0</v>
      </c>
      <c r="O189" s="7">
        <v>0</v>
      </c>
      <c r="P189" s="7">
        <v>2</v>
      </c>
      <c r="Q189" s="7">
        <v>32</v>
      </c>
      <c r="R189" s="7">
        <v>0</v>
      </c>
      <c r="S189" s="7">
        <v>16</v>
      </c>
      <c r="T189" s="7">
        <v>2</v>
      </c>
      <c r="U189" s="7">
        <v>1</v>
      </c>
      <c r="V189" s="7">
        <v>0</v>
      </c>
      <c r="W189" s="7">
        <v>0</v>
      </c>
      <c r="X189" s="9">
        <v>0</v>
      </c>
      <c r="Y189" s="7">
        <v>2</v>
      </c>
      <c r="Z189" s="7">
        <v>0</v>
      </c>
      <c r="AA189" s="7">
        <v>0</v>
      </c>
      <c r="AB189" s="7">
        <v>0</v>
      </c>
      <c r="AC189" s="6">
        <f t="shared" si="12"/>
        <v>0</v>
      </c>
      <c r="AD189" s="7">
        <f t="shared" si="13"/>
        <v>-15</v>
      </c>
      <c r="AE189" s="7">
        <f t="shared" si="14"/>
        <v>0</v>
      </c>
      <c r="AF189" s="7">
        <f t="shared" si="15"/>
        <v>2</v>
      </c>
      <c r="AG189" s="7">
        <v>10</v>
      </c>
      <c r="AH189" s="7">
        <v>2</v>
      </c>
      <c r="AI189" s="7">
        <f t="shared" si="16"/>
        <v>-13</v>
      </c>
      <c r="AJ189" s="7">
        <v>0</v>
      </c>
      <c r="AK189" s="7">
        <v>0</v>
      </c>
      <c r="AL189" s="7">
        <v>5</v>
      </c>
      <c r="AM189" s="7">
        <f t="shared" si="17"/>
        <v>-1</v>
      </c>
    </row>
    <row r="190" spans="1:39" ht="12.75" x14ac:dyDescent="0.2">
      <c r="A190" s="7">
        <v>9</v>
      </c>
      <c r="B190" s="8" t="s">
        <v>69</v>
      </c>
      <c r="C190" s="8" t="s">
        <v>39</v>
      </c>
      <c r="D190" s="7">
        <v>1</v>
      </c>
      <c r="E190" s="8" t="s">
        <v>39</v>
      </c>
      <c r="F190" s="8" t="s">
        <v>169</v>
      </c>
      <c r="G190" s="8" t="s">
        <v>8</v>
      </c>
      <c r="H190" s="8" t="s">
        <v>50</v>
      </c>
      <c r="I190" s="8"/>
      <c r="J190" s="8"/>
      <c r="K190" s="7">
        <v>4</v>
      </c>
      <c r="L190" s="7">
        <v>5</v>
      </c>
      <c r="M190" s="7">
        <v>80</v>
      </c>
      <c r="N190" s="7">
        <v>0</v>
      </c>
      <c r="O190" s="7">
        <v>0</v>
      </c>
      <c r="P190" s="7">
        <v>4</v>
      </c>
      <c r="Q190" s="7">
        <v>47</v>
      </c>
      <c r="R190" s="7">
        <v>0</v>
      </c>
      <c r="S190" s="7">
        <v>11.75</v>
      </c>
      <c r="T190" s="7">
        <v>6</v>
      </c>
      <c r="U190" s="7">
        <v>0</v>
      </c>
      <c r="V190" s="7">
        <v>0</v>
      </c>
      <c r="W190" s="7">
        <v>0</v>
      </c>
      <c r="X190" s="9">
        <v>0</v>
      </c>
      <c r="Y190" s="7">
        <v>4</v>
      </c>
      <c r="Z190" s="7">
        <v>0</v>
      </c>
      <c r="AA190" s="7">
        <v>0</v>
      </c>
      <c r="AB190" s="7">
        <v>0</v>
      </c>
      <c r="AC190" s="6">
        <f t="shared" si="12"/>
        <v>0</v>
      </c>
      <c r="AD190" s="7">
        <f t="shared" si="13"/>
        <v>-10</v>
      </c>
      <c r="AE190" s="7">
        <f t="shared" si="14"/>
        <v>0</v>
      </c>
      <c r="AF190" s="7">
        <f t="shared" si="15"/>
        <v>6</v>
      </c>
      <c r="AG190" s="7">
        <v>0</v>
      </c>
      <c r="AH190" s="7">
        <v>4</v>
      </c>
      <c r="AI190" s="7">
        <f t="shared" si="16"/>
        <v>-4</v>
      </c>
      <c r="AJ190" s="7">
        <v>0</v>
      </c>
      <c r="AK190" s="7">
        <v>0</v>
      </c>
      <c r="AL190" s="7">
        <v>5</v>
      </c>
      <c r="AM190" s="7">
        <f t="shared" si="17"/>
        <v>0</v>
      </c>
    </row>
    <row r="191" spans="1:39" ht="12.75" x14ac:dyDescent="0.2">
      <c r="A191" s="7">
        <v>9</v>
      </c>
      <c r="B191" s="8" t="s">
        <v>69</v>
      </c>
      <c r="C191" s="8" t="s">
        <v>39</v>
      </c>
      <c r="D191" s="7">
        <v>1</v>
      </c>
      <c r="E191" s="8" t="s">
        <v>39</v>
      </c>
      <c r="F191" s="8" t="s">
        <v>61</v>
      </c>
      <c r="G191" s="8" t="s">
        <v>8</v>
      </c>
      <c r="H191" s="8"/>
      <c r="I191" s="8"/>
      <c r="J191" s="8"/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4</v>
      </c>
      <c r="Q191" s="7">
        <v>27</v>
      </c>
      <c r="R191" s="7">
        <v>0</v>
      </c>
      <c r="S191" s="7">
        <v>6.75</v>
      </c>
      <c r="T191" s="7">
        <v>9</v>
      </c>
      <c r="U191" s="7">
        <v>0</v>
      </c>
      <c r="V191" s="7">
        <v>0</v>
      </c>
      <c r="W191" s="7">
        <v>0</v>
      </c>
      <c r="X191" s="9">
        <v>0</v>
      </c>
      <c r="Y191" s="7">
        <v>0</v>
      </c>
      <c r="Z191" s="7">
        <v>0</v>
      </c>
      <c r="AA191" s="7">
        <v>0</v>
      </c>
      <c r="AB191" s="7">
        <v>0</v>
      </c>
      <c r="AC191" s="6">
        <f t="shared" si="12"/>
        <v>0</v>
      </c>
      <c r="AD191" s="7">
        <f t="shared" si="13"/>
        <v>10</v>
      </c>
      <c r="AE191" s="7">
        <f t="shared" si="14"/>
        <v>0</v>
      </c>
      <c r="AF191" s="7">
        <f t="shared" si="15"/>
        <v>9</v>
      </c>
      <c r="AG191" s="7">
        <v>0</v>
      </c>
      <c r="AH191" s="7">
        <v>0</v>
      </c>
      <c r="AI191" s="7">
        <f t="shared" si="16"/>
        <v>19</v>
      </c>
      <c r="AJ191" s="7">
        <v>0</v>
      </c>
      <c r="AK191" s="7">
        <v>0</v>
      </c>
      <c r="AL191" s="7">
        <v>5</v>
      </c>
      <c r="AM191" s="7">
        <f t="shared" si="17"/>
        <v>19</v>
      </c>
    </row>
    <row r="192" spans="1:39" ht="12.75" x14ac:dyDescent="0.2">
      <c r="A192" s="7">
        <v>9</v>
      </c>
      <c r="B192" s="8" t="s">
        <v>69</v>
      </c>
      <c r="C192" s="8" t="s">
        <v>39</v>
      </c>
      <c r="D192" s="7">
        <v>1</v>
      </c>
      <c r="E192" s="8" t="s">
        <v>39</v>
      </c>
      <c r="F192" s="8" t="s">
        <v>60</v>
      </c>
      <c r="G192" s="8" t="s">
        <v>8</v>
      </c>
      <c r="H192" s="8"/>
      <c r="I192" s="8"/>
      <c r="J192" s="8"/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4</v>
      </c>
      <c r="Q192" s="7">
        <v>25</v>
      </c>
      <c r="R192" s="7">
        <v>1</v>
      </c>
      <c r="S192" s="7">
        <v>6.25</v>
      </c>
      <c r="T192" s="7">
        <v>11</v>
      </c>
      <c r="U192" s="7">
        <v>0</v>
      </c>
      <c r="V192" s="7">
        <v>0</v>
      </c>
      <c r="W192" s="7">
        <v>0</v>
      </c>
      <c r="X192" s="9">
        <v>0</v>
      </c>
      <c r="Y192" s="7">
        <v>0</v>
      </c>
      <c r="Z192" s="7">
        <v>0</v>
      </c>
      <c r="AA192" s="7">
        <v>0</v>
      </c>
      <c r="AB192" s="7">
        <v>0</v>
      </c>
      <c r="AC192" s="6">
        <f t="shared" si="12"/>
        <v>20</v>
      </c>
      <c r="AD192" s="7">
        <f t="shared" si="13"/>
        <v>10</v>
      </c>
      <c r="AE192" s="7">
        <f t="shared" si="14"/>
        <v>0</v>
      </c>
      <c r="AF192" s="7">
        <f t="shared" si="15"/>
        <v>11</v>
      </c>
      <c r="AG192" s="7">
        <v>0</v>
      </c>
      <c r="AH192" s="7">
        <v>0</v>
      </c>
      <c r="AI192" s="7">
        <f t="shared" si="16"/>
        <v>41</v>
      </c>
      <c r="AJ192" s="7">
        <v>0</v>
      </c>
      <c r="AK192" s="7">
        <v>0</v>
      </c>
      <c r="AL192" s="7">
        <v>5</v>
      </c>
      <c r="AM192" s="7">
        <f t="shared" si="17"/>
        <v>41</v>
      </c>
    </row>
    <row r="193" spans="1:39" ht="12.75" x14ac:dyDescent="0.2">
      <c r="A193" s="7">
        <v>9</v>
      </c>
      <c r="B193" s="8" t="s">
        <v>69</v>
      </c>
      <c r="C193" s="8" t="s">
        <v>39</v>
      </c>
      <c r="D193" s="7">
        <v>1</v>
      </c>
      <c r="E193" s="8" t="s">
        <v>39</v>
      </c>
      <c r="F193" s="8" t="s">
        <v>45</v>
      </c>
      <c r="G193" s="8" t="s">
        <v>8</v>
      </c>
      <c r="H193" s="8" t="s">
        <v>50</v>
      </c>
      <c r="I193" s="8"/>
      <c r="J193" s="8"/>
      <c r="K193" s="7">
        <v>4</v>
      </c>
      <c r="L193" s="7">
        <v>3</v>
      </c>
      <c r="M193" s="7">
        <v>133</v>
      </c>
      <c r="N193" s="7">
        <v>0</v>
      </c>
      <c r="O193" s="7">
        <v>0</v>
      </c>
      <c r="P193" s="7">
        <v>3</v>
      </c>
      <c r="Q193" s="7">
        <v>42</v>
      </c>
      <c r="R193" s="7">
        <v>0</v>
      </c>
      <c r="S193" s="7">
        <v>14</v>
      </c>
      <c r="T193" s="7">
        <v>2</v>
      </c>
      <c r="U193" s="7">
        <v>0</v>
      </c>
      <c r="V193" s="7">
        <v>0</v>
      </c>
      <c r="W193" s="7">
        <v>0</v>
      </c>
      <c r="X193" s="9">
        <v>0</v>
      </c>
      <c r="Y193" s="7">
        <v>4</v>
      </c>
      <c r="Z193" s="7">
        <v>0</v>
      </c>
      <c r="AA193" s="7">
        <v>0</v>
      </c>
      <c r="AB193" s="7">
        <v>0</v>
      </c>
      <c r="AC193" s="6">
        <f t="shared" si="12"/>
        <v>0</v>
      </c>
      <c r="AD193" s="7">
        <f t="shared" si="13"/>
        <v>-15</v>
      </c>
      <c r="AE193" s="7">
        <f t="shared" si="14"/>
        <v>0</v>
      </c>
      <c r="AF193" s="7">
        <f t="shared" si="15"/>
        <v>2</v>
      </c>
      <c r="AG193" s="7">
        <v>0</v>
      </c>
      <c r="AH193" s="7">
        <v>4</v>
      </c>
      <c r="AI193" s="7">
        <f t="shared" si="16"/>
        <v>-13</v>
      </c>
      <c r="AJ193" s="7">
        <v>0</v>
      </c>
      <c r="AK193" s="7">
        <v>0</v>
      </c>
      <c r="AL193" s="7">
        <v>5</v>
      </c>
      <c r="AM193" s="7">
        <f t="shared" si="17"/>
        <v>-9</v>
      </c>
    </row>
    <row r="194" spans="1:39" ht="12.75" x14ac:dyDescent="0.2">
      <c r="A194" s="7">
        <v>9</v>
      </c>
      <c r="B194" s="8" t="s">
        <v>69</v>
      </c>
      <c r="C194" s="8" t="s">
        <v>39</v>
      </c>
      <c r="D194" s="7">
        <v>1</v>
      </c>
      <c r="E194" s="8" t="s">
        <v>39</v>
      </c>
      <c r="F194" s="8" t="s">
        <v>48</v>
      </c>
      <c r="G194" s="8" t="s">
        <v>41</v>
      </c>
      <c r="H194" s="8" t="s">
        <v>47</v>
      </c>
      <c r="I194" s="8"/>
      <c r="J194" s="8" t="s">
        <v>89</v>
      </c>
      <c r="K194" s="7">
        <v>11</v>
      </c>
      <c r="L194" s="7">
        <v>10</v>
      </c>
      <c r="M194" s="7">
        <v>110</v>
      </c>
      <c r="N194" s="7">
        <v>1</v>
      </c>
      <c r="O194" s="7">
        <v>0</v>
      </c>
      <c r="P194" s="7">
        <v>3</v>
      </c>
      <c r="Q194" s="7">
        <v>21</v>
      </c>
      <c r="R194" s="7">
        <v>2</v>
      </c>
      <c r="S194" s="7">
        <v>7</v>
      </c>
      <c r="T194" s="7">
        <v>8</v>
      </c>
      <c r="U194" s="7">
        <v>0</v>
      </c>
      <c r="V194" s="7">
        <v>0</v>
      </c>
      <c r="W194" s="7">
        <v>0</v>
      </c>
      <c r="X194" s="9">
        <v>0</v>
      </c>
      <c r="Y194" s="7">
        <v>11</v>
      </c>
      <c r="Z194" s="7">
        <v>5</v>
      </c>
      <c r="AA194" s="7">
        <v>0</v>
      </c>
      <c r="AB194" s="7">
        <v>0</v>
      </c>
      <c r="AC194" s="6">
        <f t="shared" si="12"/>
        <v>40</v>
      </c>
      <c r="AD194" s="7">
        <f t="shared" si="13"/>
        <v>10</v>
      </c>
      <c r="AE194" s="7">
        <f t="shared" si="14"/>
        <v>10</v>
      </c>
      <c r="AF194" s="7">
        <f t="shared" si="15"/>
        <v>8</v>
      </c>
      <c r="AG194" s="7">
        <v>0</v>
      </c>
      <c r="AH194" s="7">
        <v>16</v>
      </c>
      <c r="AI194" s="7">
        <f t="shared" si="16"/>
        <v>68</v>
      </c>
      <c r="AJ194" s="7">
        <v>0</v>
      </c>
      <c r="AK194" s="7">
        <v>0</v>
      </c>
      <c r="AL194" s="7">
        <v>5</v>
      </c>
      <c r="AM194" s="7">
        <f t="shared" si="17"/>
        <v>84</v>
      </c>
    </row>
    <row r="195" spans="1:39" ht="12.75" x14ac:dyDescent="0.2">
      <c r="A195" s="7">
        <v>9</v>
      </c>
      <c r="B195" s="8" t="s">
        <v>69</v>
      </c>
      <c r="C195" s="8" t="s">
        <v>39</v>
      </c>
      <c r="D195" s="7">
        <v>2</v>
      </c>
      <c r="E195" s="8" t="s">
        <v>39</v>
      </c>
      <c r="F195" s="8" t="s">
        <v>66</v>
      </c>
      <c r="G195" s="8" t="s">
        <v>43</v>
      </c>
      <c r="H195" s="8" t="s">
        <v>44</v>
      </c>
      <c r="I195" s="8" t="s">
        <v>89</v>
      </c>
      <c r="J195" s="8"/>
      <c r="K195" s="7">
        <v>53</v>
      </c>
      <c r="L195" s="7">
        <v>32</v>
      </c>
      <c r="M195" s="7">
        <v>165.62</v>
      </c>
      <c r="N195" s="7">
        <v>7</v>
      </c>
      <c r="O195" s="7">
        <v>1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9">
        <v>0</v>
      </c>
      <c r="Y195" s="7">
        <v>53</v>
      </c>
      <c r="Z195" s="7">
        <v>10</v>
      </c>
      <c r="AA195" s="7">
        <v>20</v>
      </c>
      <c r="AB195" s="7">
        <v>2</v>
      </c>
      <c r="AC195" s="6">
        <f t="shared" ref="AC195:AC258" si="18">20*R195</f>
        <v>0</v>
      </c>
      <c r="AD195" s="7">
        <f t="shared" ref="AD195:AD258" si="19">IF(P195&gt;0,IF(S195&lt;5,15,IF(S195&lt;8,10,IF(S195&lt;10,5,IF(S195&lt;12,-10,-15)))),0)</f>
        <v>0</v>
      </c>
      <c r="AE195" s="7">
        <f t="shared" ref="AE195:AE258" si="20">IF(R195&lt;2,0,IF(R195&gt;2,(10+(R195-2)*10),10))</f>
        <v>0</v>
      </c>
      <c r="AF195" s="7">
        <f t="shared" ref="AF195:AF258" si="21">T195+X195*20</f>
        <v>0</v>
      </c>
      <c r="AG195" s="7">
        <v>0</v>
      </c>
      <c r="AH195" s="7">
        <v>85</v>
      </c>
      <c r="AI195" s="7">
        <f t="shared" ref="AI195:AI258" si="22">SUM(AC195:AF195)</f>
        <v>0</v>
      </c>
      <c r="AJ195" s="7">
        <v>0</v>
      </c>
      <c r="AK195" s="7">
        <v>0</v>
      </c>
      <c r="AL195" s="7">
        <v>5</v>
      </c>
      <c r="AM195" s="7">
        <f t="shared" ref="AM195:AM258" si="23">AG195+AH195+AI195</f>
        <v>85</v>
      </c>
    </row>
    <row r="196" spans="1:39" ht="12.75" x14ac:dyDescent="0.2">
      <c r="A196" s="7">
        <v>9</v>
      </c>
      <c r="B196" s="8" t="s">
        <v>69</v>
      </c>
      <c r="C196" s="8" t="s">
        <v>39</v>
      </c>
      <c r="D196" s="7">
        <v>2</v>
      </c>
      <c r="E196" s="8" t="s">
        <v>39</v>
      </c>
      <c r="F196" s="8" t="s">
        <v>64</v>
      </c>
      <c r="G196" s="8" t="s">
        <v>43</v>
      </c>
      <c r="H196" s="8" t="s">
        <v>47</v>
      </c>
      <c r="I196" s="8"/>
      <c r="J196" s="8" t="s">
        <v>168</v>
      </c>
      <c r="K196" s="7">
        <v>48</v>
      </c>
      <c r="L196" s="7">
        <v>28</v>
      </c>
      <c r="M196" s="7">
        <v>171.42</v>
      </c>
      <c r="N196" s="7">
        <v>4</v>
      </c>
      <c r="O196" s="7">
        <v>4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9">
        <v>0</v>
      </c>
      <c r="Y196" s="7">
        <v>48</v>
      </c>
      <c r="Z196" s="7">
        <v>10</v>
      </c>
      <c r="AA196" s="7">
        <v>10</v>
      </c>
      <c r="AB196" s="7">
        <v>8</v>
      </c>
      <c r="AC196" s="6">
        <f t="shared" si="18"/>
        <v>0</v>
      </c>
      <c r="AD196" s="7">
        <f t="shared" si="19"/>
        <v>0</v>
      </c>
      <c r="AE196" s="7">
        <f t="shared" si="20"/>
        <v>0</v>
      </c>
      <c r="AF196" s="7">
        <f t="shared" si="21"/>
        <v>0</v>
      </c>
      <c r="AG196" s="7">
        <v>0</v>
      </c>
      <c r="AH196" s="7">
        <v>76</v>
      </c>
      <c r="AI196" s="7">
        <f t="shared" si="22"/>
        <v>0</v>
      </c>
      <c r="AJ196" s="7">
        <v>0</v>
      </c>
      <c r="AK196" s="7">
        <v>0</v>
      </c>
      <c r="AL196" s="7">
        <v>5</v>
      </c>
      <c r="AM196" s="7">
        <f t="shared" si="23"/>
        <v>76</v>
      </c>
    </row>
    <row r="197" spans="1:39" ht="12.75" x14ac:dyDescent="0.2">
      <c r="A197" s="7">
        <v>9</v>
      </c>
      <c r="B197" s="8" t="s">
        <v>69</v>
      </c>
      <c r="C197" s="8" t="s">
        <v>39</v>
      </c>
      <c r="D197" s="7">
        <v>2</v>
      </c>
      <c r="E197" s="8" t="s">
        <v>39</v>
      </c>
      <c r="F197" s="8" t="s">
        <v>65</v>
      </c>
      <c r="G197" s="8" t="s">
        <v>52</v>
      </c>
      <c r="H197" s="8" t="s">
        <v>87</v>
      </c>
      <c r="I197" s="8" t="s">
        <v>170</v>
      </c>
      <c r="J197" s="8"/>
      <c r="K197" s="7">
        <v>44</v>
      </c>
      <c r="L197" s="7">
        <v>23</v>
      </c>
      <c r="M197" s="7">
        <v>191.3</v>
      </c>
      <c r="N197" s="7">
        <v>5</v>
      </c>
      <c r="O197" s="7">
        <v>2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9">
        <v>0</v>
      </c>
      <c r="Y197" s="7">
        <v>44</v>
      </c>
      <c r="Z197" s="7">
        <v>10</v>
      </c>
      <c r="AA197" s="7">
        <v>10</v>
      </c>
      <c r="AB197" s="7">
        <v>4</v>
      </c>
      <c r="AC197" s="6">
        <f t="shared" si="18"/>
        <v>0</v>
      </c>
      <c r="AD197" s="7">
        <f t="shared" si="19"/>
        <v>0</v>
      </c>
      <c r="AE197" s="7">
        <f t="shared" si="20"/>
        <v>0</v>
      </c>
      <c r="AF197" s="7">
        <f t="shared" si="21"/>
        <v>0</v>
      </c>
      <c r="AG197" s="7">
        <v>0</v>
      </c>
      <c r="AH197" s="7">
        <v>68</v>
      </c>
      <c r="AI197" s="7">
        <f t="shared" si="22"/>
        <v>0</v>
      </c>
      <c r="AJ197" s="7">
        <v>0</v>
      </c>
      <c r="AK197" s="7">
        <v>0</v>
      </c>
      <c r="AL197" s="7">
        <v>5</v>
      </c>
      <c r="AM197" s="7">
        <f t="shared" si="23"/>
        <v>68</v>
      </c>
    </row>
    <row r="198" spans="1:39" ht="12.75" x14ac:dyDescent="0.2">
      <c r="A198" s="7">
        <v>9</v>
      </c>
      <c r="B198" s="8" t="s">
        <v>69</v>
      </c>
      <c r="C198" s="8" t="s">
        <v>39</v>
      </c>
      <c r="D198" s="7">
        <v>2</v>
      </c>
      <c r="E198" s="8" t="s">
        <v>39</v>
      </c>
      <c r="F198" s="8" t="s">
        <v>63</v>
      </c>
      <c r="G198" s="8" t="s">
        <v>43</v>
      </c>
      <c r="H198" s="8" t="s">
        <v>47</v>
      </c>
      <c r="I198" s="8"/>
      <c r="J198" s="8" t="s">
        <v>168</v>
      </c>
      <c r="K198" s="7">
        <v>18</v>
      </c>
      <c r="L198" s="7">
        <v>15</v>
      </c>
      <c r="M198" s="7">
        <v>120</v>
      </c>
      <c r="N198" s="7">
        <v>2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1</v>
      </c>
      <c r="V198" s="7">
        <v>0</v>
      </c>
      <c r="W198" s="7">
        <v>0</v>
      </c>
      <c r="X198" s="9">
        <v>0</v>
      </c>
      <c r="Y198" s="7">
        <v>18</v>
      </c>
      <c r="Z198" s="7">
        <v>5</v>
      </c>
      <c r="AA198" s="7">
        <v>0</v>
      </c>
      <c r="AB198" s="7">
        <v>0</v>
      </c>
      <c r="AC198" s="6">
        <f t="shared" si="18"/>
        <v>0</v>
      </c>
      <c r="AD198" s="7">
        <f t="shared" si="19"/>
        <v>0</v>
      </c>
      <c r="AE198" s="7">
        <f t="shared" si="20"/>
        <v>0</v>
      </c>
      <c r="AF198" s="7">
        <f t="shared" si="21"/>
        <v>0</v>
      </c>
      <c r="AG198" s="7">
        <v>10</v>
      </c>
      <c r="AH198" s="7">
        <v>23</v>
      </c>
      <c r="AI198" s="7">
        <f t="shared" si="22"/>
        <v>0</v>
      </c>
      <c r="AJ198" s="7">
        <v>0</v>
      </c>
      <c r="AK198" s="7">
        <v>0</v>
      </c>
      <c r="AL198" s="7">
        <v>5</v>
      </c>
      <c r="AM198" s="7">
        <f t="shared" si="23"/>
        <v>33</v>
      </c>
    </row>
    <row r="199" spans="1:39" ht="12.75" x14ac:dyDescent="0.2">
      <c r="A199" s="7">
        <v>9</v>
      </c>
      <c r="B199" s="8" t="s">
        <v>69</v>
      </c>
      <c r="C199" s="8" t="s">
        <v>39</v>
      </c>
      <c r="D199" s="7">
        <v>2</v>
      </c>
      <c r="E199" s="8" t="s">
        <v>39</v>
      </c>
      <c r="F199" s="8" t="s">
        <v>67</v>
      </c>
      <c r="G199" s="8" t="s">
        <v>41</v>
      </c>
      <c r="H199" s="8" t="s">
        <v>87</v>
      </c>
      <c r="I199" s="8" t="s">
        <v>170</v>
      </c>
      <c r="J199" s="8"/>
      <c r="K199" s="7">
        <v>0</v>
      </c>
      <c r="L199" s="7">
        <v>1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1</v>
      </c>
      <c r="V199" s="7">
        <v>0</v>
      </c>
      <c r="W199" s="7">
        <v>0</v>
      </c>
      <c r="X199" s="9">
        <v>0</v>
      </c>
      <c r="Y199" s="7">
        <v>0</v>
      </c>
      <c r="Z199" s="7">
        <v>0</v>
      </c>
      <c r="AA199" s="7">
        <v>0</v>
      </c>
      <c r="AB199" s="7">
        <v>-5</v>
      </c>
      <c r="AC199" s="6">
        <f t="shared" si="18"/>
        <v>0</v>
      </c>
      <c r="AD199" s="7">
        <f t="shared" si="19"/>
        <v>0</v>
      </c>
      <c r="AE199" s="7">
        <f t="shared" si="20"/>
        <v>0</v>
      </c>
      <c r="AF199" s="7">
        <f t="shared" si="21"/>
        <v>0</v>
      </c>
      <c r="AG199" s="7">
        <v>10</v>
      </c>
      <c r="AH199" s="7">
        <v>-5</v>
      </c>
      <c r="AI199" s="7">
        <f t="shared" si="22"/>
        <v>0</v>
      </c>
      <c r="AJ199" s="7">
        <v>0</v>
      </c>
      <c r="AK199" s="7">
        <v>0</v>
      </c>
      <c r="AL199" s="7">
        <v>5</v>
      </c>
      <c r="AM199" s="7">
        <f t="shared" si="23"/>
        <v>5</v>
      </c>
    </row>
    <row r="200" spans="1:39" ht="12.75" x14ac:dyDescent="0.2">
      <c r="A200" s="7">
        <v>10</v>
      </c>
      <c r="B200" s="8" t="s">
        <v>121</v>
      </c>
      <c r="C200" s="8" t="s">
        <v>95</v>
      </c>
      <c r="D200" s="7">
        <v>1</v>
      </c>
      <c r="E200" s="8" t="s">
        <v>121</v>
      </c>
      <c r="F200" s="8" t="s">
        <v>123</v>
      </c>
      <c r="G200" s="8" t="s">
        <v>52</v>
      </c>
      <c r="H200" s="8" t="s">
        <v>47</v>
      </c>
      <c r="I200" s="8"/>
      <c r="J200" s="8" t="s">
        <v>103</v>
      </c>
      <c r="K200" s="7">
        <v>24</v>
      </c>
      <c r="L200" s="7">
        <v>15</v>
      </c>
      <c r="M200" s="7">
        <v>160</v>
      </c>
      <c r="N200" s="7">
        <v>5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2</v>
      </c>
      <c r="V200" s="7">
        <v>0</v>
      </c>
      <c r="W200" s="7">
        <v>0</v>
      </c>
      <c r="X200" s="9">
        <v>0</v>
      </c>
      <c r="Y200" s="7">
        <v>24</v>
      </c>
      <c r="Z200" s="7">
        <v>10</v>
      </c>
      <c r="AA200" s="7">
        <v>0</v>
      </c>
      <c r="AB200" s="7">
        <v>0</v>
      </c>
      <c r="AC200" s="6">
        <f t="shared" si="18"/>
        <v>0</v>
      </c>
      <c r="AD200" s="7">
        <f t="shared" si="19"/>
        <v>0</v>
      </c>
      <c r="AE200" s="7">
        <f t="shared" si="20"/>
        <v>0</v>
      </c>
      <c r="AF200" s="7">
        <f t="shared" si="21"/>
        <v>0</v>
      </c>
      <c r="AG200" s="7">
        <v>20</v>
      </c>
      <c r="AH200" s="7">
        <v>34</v>
      </c>
      <c r="AI200" s="7">
        <f t="shared" si="22"/>
        <v>0</v>
      </c>
      <c r="AJ200" s="7">
        <v>1</v>
      </c>
      <c r="AK200" s="7">
        <v>0</v>
      </c>
      <c r="AL200" s="7">
        <v>5</v>
      </c>
      <c r="AM200" s="7">
        <f t="shared" si="23"/>
        <v>54</v>
      </c>
    </row>
    <row r="201" spans="1:39" ht="12.75" x14ac:dyDescent="0.2">
      <c r="A201" s="7">
        <v>10</v>
      </c>
      <c r="B201" s="8" t="s">
        <v>121</v>
      </c>
      <c r="C201" s="8" t="s">
        <v>95</v>
      </c>
      <c r="D201" s="7">
        <v>1</v>
      </c>
      <c r="E201" s="8" t="s">
        <v>121</v>
      </c>
      <c r="F201" s="8" t="s">
        <v>125</v>
      </c>
      <c r="G201" s="8" t="s">
        <v>43</v>
      </c>
      <c r="H201" s="8" t="s">
        <v>87</v>
      </c>
      <c r="I201" s="8" t="s">
        <v>116</v>
      </c>
      <c r="J201" s="8"/>
      <c r="K201" s="7">
        <v>7</v>
      </c>
      <c r="L201" s="7">
        <v>7</v>
      </c>
      <c r="M201" s="7">
        <v>100</v>
      </c>
      <c r="N201" s="7">
        <v>1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9">
        <v>0</v>
      </c>
      <c r="Y201" s="7">
        <v>7</v>
      </c>
      <c r="Z201" s="7">
        <v>0</v>
      </c>
      <c r="AA201" s="7">
        <v>0</v>
      </c>
      <c r="AB201" s="7">
        <v>0</v>
      </c>
      <c r="AC201" s="6">
        <f t="shared" si="18"/>
        <v>0</v>
      </c>
      <c r="AD201" s="7">
        <f t="shared" si="19"/>
        <v>0</v>
      </c>
      <c r="AE201" s="7">
        <f t="shared" si="20"/>
        <v>0</v>
      </c>
      <c r="AF201" s="7">
        <f t="shared" si="21"/>
        <v>0</v>
      </c>
      <c r="AG201" s="7">
        <v>0</v>
      </c>
      <c r="AH201" s="7">
        <v>7</v>
      </c>
      <c r="AI201" s="7">
        <f t="shared" si="22"/>
        <v>0</v>
      </c>
      <c r="AJ201" s="7">
        <v>1</v>
      </c>
      <c r="AK201" s="7">
        <v>0</v>
      </c>
      <c r="AL201" s="7">
        <v>5</v>
      </c>
      <c r="AM201" s="7">
        <f t="shared" si="23"/>
        <v>7</v>
      </c>
    </row>
    <row r="202" spans="1:39" ht="12.75" x14ac:dyDescent="0.2">
      <c r="A202" s="7">
        <v>10</v>
      </c>
      <c r="B202" s="8" t="s">
        <v>121</v>
      </c>
      <c r="C202" s="8" t="s">
        <v>95</v>
      </c>
      <c r="D202" s="7">
        <v>1</v>
      </c>
      <c r="E202" s="8" t="s">
        <v>121</v>
      </c>
      <c r="F202" s="8" t="s">
        <v>126</v>
      </c>
      <c r="G202" s="8" t="s">
        <v>43</v>
      </c>
      <c r="H202" s="8" t="s">
        <v>47</v>
      </c>
      <c r="I202" s="8"/>
      <c r="J202" s="8" t="s">
        <v>106</v>
      </c>
      <c r="K202" s="7">
        <v>50</v>
      </c>
      <c r="L202" s="7">
        <v>44</v>
      </c>
      <c r="M202" s="7">
        <v>113.63</v>
      </c>
      <c r="N202" s="7">
        <v>4</v>
      </c>
      <c r="O202" s="7">
        <v>1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1</v>
      </c>
      <c r="V202" s="7">
        <v>0</v>
      </c>
      <c r="W202" s="7">
        <v>0</v>
      </c>
      <c r="X202" s="9">
        <v>0</v>
      </c>
      <c r="Y202" s="7">
        <v>50</v>
      </c>
      <c r="Z202" s="7">
        <v>5</v>
      </c>
      <c r="AA202" s="7">
        <v>20</v>
      </c>
      <c r="AB202" s="7">
        <v>2</v>
      </c>
      <c r="AC202" s="6">
        <f t="shared" si="18"/>
        <v>0</v>
      </c>
      <c r="AD202" s="7">
        <f t="shared" si="19"/>
        <v>0</v>
      </c>
      <c r="AE202" s="7">
        <f t="shared" si="20"/>
        <v>0</v>
      </c>
      <c r="AF202" s="7">
        <f t="shared" si="21"/>
        <v>0</v>
      </c>
      <c r="AG202" s="7">
        <v>10</v>
      </c>
      <c r="AH202" s="7">
        <v>77</v>
      </c>
      <c r="AI202" s="7">
        <f t="shared" si="22"/>
        <v>0</v>
      </c>
      <c r="AJ202" s="7">
        <v>1</v>
      </c>
      <c r="AK202" s="7">
        <v>0</v>
      </c>
      <c r="AL202" s="7">
        <v>5</v>
      </c>
      <c r="AM202" s="7">
        <f t="shared" si="23"/>
        <v>87</v>
      </c>
    </row>
    <row r="203" spans="1:39" ht="12.75" x14ac:dyDescent="0.2">
      <c r="A203" s="7">
        <v>10</v>
      </c>
      <c r="B203" s="8" t="s">
        <v>121</v>
      </c>
      <c r="C203" s="8" t="s">
        <v>95</v>
      </c>
      <c r="D203" s="7">
        <v>1</v>
      </c>
      <c r="E203" s="8" t="s">
        <v>121</v>
      </c>
      <c r="F203" s="8" t="s">
        <v>127</v>
      </c>
      <c r="G203" s="8" t="s">
        <v>43</v>
      </c>
      <c r="H203" s="8" t="s">
        <v>44</v>
      </c>
      <c r="I203" s="8" t="s">
        <v>108</v>
      </c>
      <c r="J203" s="8"/>
      <c r="K203" s="7">
        <v>4</v>
      </c>
      <c r="L203" s="7">
        <v>11</v>
      </c>
      <c r="M203" s="7">
        <v>36.36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2</v>
      </c>
      <c r="V203" s="7">
        <v>0</v>
      </c>
      <c r="W203" s="7">
        <v>0</v>
      </c>
      <c r="X203" s="9">
        <v>0</v>
      </c>
      <c r="Y203" s="7">
        <v>4</v>
      </c>
      <c r="Z203" s="7">
        <v>0</v>
      </c>
      <c r="AA203" s="7">
        <v>0</v>
      </c>
      <c r="AB203" s="7">
        <v>0</v>
      </c>
      <c r="AC203" s="6">
        <f t="shared" si="18"/>
        <v>0</v>
      </c>
      <c r="AD203" s="7">
        <f t="shared" si="19"/>
        <v>0</v>
      </c>
      <c r="AE203" s="7">
        <f t="shared" si="20"/>
        <v>0</v>
      </c>
      <c r="AF203" s="7">
        <f t="shared" si="21"/>
        <v>0</v>
      </c>
      <c r="AG203" s="7">
        <v>20</v>
      </c>
      <c r="AH203" s="7">
        <v>4</v>
      </c>
      <c r="AI203" s="7">
        <f t="shared" si="22"/>
        <v>0</v>
      </c>
      <c r="AJ203" s="7">
        <v>1</v>
      </c>
      <c r="AK203" s="7">
        <v>0</v>
      </c>
      <c r="AL203" s="7">
        <v>5</v>
      </c>
      <c r="AM203" s="7">
        <f t="shared" si="23"/>
        <v>24</v>
      </c>
    </row>
    <row r="204" spans="1:39" ht="12.75" x14ac:dyDescent="0.2">
      <c r="A204" s="7">
        <v>10</v>
      </c>
      <c r="B204" s="8" t="s">
        <v>121</v>
      </c>
      <c r="C204" s="8" t="s">
        <v>95</v>
      </c>
      <c r="D204" s="7">
        <v>1</v>
      </c>
      <c r="E204" s="8" t="s">
        <v>121</v>
      </c>
      <c r="F204" s="8" t="s">
        <v>130</v>
      </c>
      <c r="G204" s="8" t="s">
        <v>41</v>
      </c>
      <c r="H204" s="8"/>
      <c r="I204" s="8"/>
      <c r="J204" s="8"/>
      <c r="K204" s="7">
        <v>27</v>
      </c>
      <c r="L204" s="7">
        <v>21</v>
      </c>
      <c r="M204" s="7">
        <v>128</v>
      </c>
      <c r="N204" s="7">
        <v>2</v>
      </c>
      <c r="O204" s="7">
        <v>1</v>
      </c>
      <c r="P204" s="7">
        <v>4</v>
      </c>
      <c r="Q204" s="7">
        <v>21</v>
      </c>
      <c r="R204" s="7">
        <v>2</v>
      </c>
      <c r="S204" s="7">
        <v>5.25</v>
      </c>
      <c r="T204" s="7">
        <v>11</v>
      </c>
      <c r="U204" s="7">
        <v>0</v>
      </c>
      <c r="V204" s="7">
        <v>0</v>
      </c>
      <c r="W204" s="7">
        <v>0</v>
      </c>
      <c r="X204" s="9">
        <v>0</v>
      </c>
      <c r="Y204" s="7">
        <v>27</v>
      </c>
      <c r="Z204" s="7">
        <v>5</v>
      </c>
      <c r="AA204" s="7">
        <v>10</v>
      </c>
      <c r="AB204" s="7">
        <v>2</v>
      </c>
      <c r="AC204" s="6">
        <f t="shared" si="18"/>
        <v>40</v>
      </c>
      <c r="AD204" s="7">
        <f t="shared" si="19"/>
        <v>10</v>
      </c>
      <c r="AE204" s="7">
        <f t="shared" si="20"/>
        <v>10</v>
      </c>
      <c r="AF204" s="7">
        <f t="shared" si="21"/>
        <v>11</v>
      </c>
      <c r="AG204" s="7">
        <v>0</v>
      </c>
      <c r="AH204" s="7">
        <v>44</v>
      </c>
      <c r="AI204" s="7">
        <f t="shared" si="22"/>
        <v>71</v>
      </c>
      <c r="AJ204" s="7">
        <v>1</v>
      </c>
      <c r="AK204" s="7">
        <v>0</v>
      </c>
      <c r="AL204" s="7">
        <v>5</v>
      </c>
      <c r="AM204" s="7">
        <f t="shared" si="23"/>
        <v>115</v>
      </c>
    </row>
    <row r="205" spans="1:39" ht="12.75" x14ac:dyDescent="0.2">
      <c r="A205" s="7">
        <v>10</v>
      </c>
      <c r="B205" s="8" t="s">
        <v>121</v>
      </c>
      <c r="C205" s="8" t="s">
        <v>95</v>
      </c>
      <c r="D205" s="7">
        <v>1</v>
      </c>
      <c r="E205" s="8" t="s">
        <v>121</v>
      </c>
      <c r="F205" s="8" t="s">
        <v>128</v>
      </c>
      <c r="G205" s="8" t="s">
        <v>41</v>
      </c>
      <c r="H205" s="8" t="s">
        <v>50</v>
      </c>
      <c r="I205" s="8"/>
      <c r="J205" s="8"/>
      <c r="K205" s="7">
        <v>5</v>
      </c>
      <c r="L205" s="7">
        <v>9</v>
      </c>
      <c r="M205" s="7">
        <v>55.55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9">
        <v>0</v>
      </c>
      <c r="Y205" s="7">
        <v>5</v>
      </c>
      <c r="Z205" s="7">
        <v>0</v>
      </c>
      <c r="AA205" s="7">
        <v>0</v>
      </c>
      <c r="AB205" s="7">
        <v>0</v>
      </c>
      <c r="AC205" s="6">
        <f t="shared" si="18"/>
        <v>0</v>
      </c>
      <c r="AD205" s="7">
        <f t="shared" si="19"/>
        <v>0</v>
      </c>
      <c r="AE205" s="7">
        <f t="shared" si="20"/>
        <v>0</v>
      </c>
      <c r="AF205" s="7">
        <f t="shared" si="21"/>
        <v>0</v>
      </c>
      <c r="AG205" s="7">
        <v>0</v>
      </c>
      <c r="AH205" s="7">
        <v>5</v>
      </c>
      <c r="AI205" s="7">
        <f t="shared" si="22"/>
        <v>0</v>
      </c>
      <c r="AJ205" s="7">
        <v>1</v>
      </c>
      <c r="AK205" s="7">
        <v>0</v>
      </c>
      <c r="AL205" s="7">
        <v>5</v>
      </c>
      <c r="AM205" s="7">
        <f t="shared" si="23"/>
        <v>5</v>
      </c>
    </row>
    <row r="206" spans="1:39" ht="12.75" x14ac:dyDescent="0.2">
      <c r="A206" s="7">
        <v>10</v>
      </c>
      <c r="B206" s="8" t="s">
        <v>121</v>
      </c>
      <c r="C206" s="8" t="s">
        <v>95</v>
      </c>
      <c r="D206" s="7">
        <v>1</v>
      </c>
      <c r="E206" s="8" t="s">
        <v>121</v>
      </c>
      <c r="F206" s="8" t="s">
        <v>129</v>
      </c>
      <c r="G206" s="8" t="s">
        <v>41</v>
      </c>
      <c r="H206" s="8" t="s">
        <v>50</v>
      </c>
      <c r="I206" s="8"/>
      <c r="J206" s="8"/>
      <c r="K206" s="7">
        <v>17</v>
      </c>
      <c r="L206" s="7">
        <v>7</v>
      </c>
      <c r="M206" s="7">
        <v>242.85</v>
      </c>
      <c r="N206" s="7">
        <v>2</v>
      </c>
      <c r="O206" s="7">
        <v>1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9">
        <v>0</v>
      </c>
      <c r="Y206" s="7">
        <v>17</v>
      </c>
      <c r="Z206" s="7">
        <v>15</v>
      </c>
      <c r="AA206" s="7">
        <v>0</v>
      </c>
      <c r="AB206" s="7">
        <v>2</v>
      </c>
      <c r="AC206" s="6">
        <f t="shared" si="18"/>
        <v>0</v>
      </c>
      <c r="AD206" s="7">
        <f t="shared" si="19"/>
        <v>0</v>
      </c>
      <c r="AE206" s="7">
        <f t="shared" si="20"/>
        <v>0</v>
      </c>
      <c r="AF206" s="7">
        <f t="shared" si="21"/>
        <v>0</v>
      </c>
      <c r="AG206" s="7">
        <v>0</v>
      </c>
      <c r="AH206" s="7">
        <v>34</v>
      </c>
      <c r="AI206" s="7">
        <f t="shared" si="22"/>
        <v>0</v>
      </c>
      <c r="AJ206" s="7">
        <v>1</v>
      </c>
      <c r="AK206" s="7">
        <v>0</v>
      </c>
      <c r="AL206" s="7">
        <v>5</v>
      </c>
      <c r="AM206" s="7">
        <f t="shared" si="23"/>
        <v>34</v>
      </c>
    </row>
    <row r="207" spans="1:39" ht="12.75" x14ac:dyDescent="0.2">
      <c r="A207" s="7">
        <v>10</v>
      </c>
      <c r="B207" s="8" t="s">
        <v>121</v>
      </c>
      <c r="C207" s="8" t="s">
        <v>95</v>
      </c>
      <c r="D207" s="8"/>
      <c r="E207" s="8" t="s">
        <v>121</v>
      </c>
      <c r="F207" s="8" t="s">
        <v>132</v>
      </c>
      <c r="G207" s="8" t="s">
        <v>8</v>
      </c>
      <c r="H207" s="8"/>
      <c r="I207" s="8"/>
      <c r="J207" s="8"/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4</v>
      </c>
      <c r="Q207" s="7">
        <v>26</v>
      </c>
      <c r="R207" s="7">
        <v>3</v>
      </c>
      <c r="S207" s="7">
        <v>6.5</v>
      </c>
      <c r="T207" s="7">
        <v>13</v>
      </c>
      <c r="U207" s="7">
        <v>1</v>
      </c>
      <c r="V207" s="7">
        <v>0</v>
      </c>
      <c r="W207" s="7">
        <v>0</v>
      </c>
      <c r="X207" s="9">
        <v>0</v>
      </c>
      <c r="Y207" s="7">
        <v>0</v>
      </c>
      <c r="Z207" s="7">
        <v>0</v>
      </c>
      <c r="AA207" s="7">
        <v>0</v>
      </c>
      <c r="AB207" s="7">
        <v>0</v>
      </c>
      <c r="AC207" s="6">
        <f t="shared" si="18"/>
        <v>60</v>
      </c>
      <c r="AD207" s="7">
        <f t="shared" si="19"/>
        <v>10</v>
      </c>
      <c r="AE207" s="7">
        <f t="shared" si="20"/>
        <v>20</v>
      </c>
      <c r="AF207" s="7">
        <f t="shared" si="21"/>
        <v>13</v>
      </c>
      <c r="AG207" s="7">
        <v>10</v>
      </c>
      <c r="AH207" s="7">
        <v>0</v>
      </c>
      <c r="AI207" s="7">
        <f t="shared" si="22"/>
        <v>103</v>
      </c>
      <c r="AJ207" s="7">
        <v>1</v>
      </c>
      <c r="AK207" s="7">
        <v>0</v>
      </c>
      <c r="AL207" s="7">
        <v>5</v>
      </c>
      <c r="AM207" s="7">
        <f t="shared" si="23"/>
        <v>113</v>
      </c>
    </row>
    <row r="208" spans="1:39" ht="12.75" x14ac:dyDescent="0.2">
      <c r="A208" s="7">
        <v>10</v>
      </c>
      <c r="B208" s="8" t="s">
        <v>121</v>
      </c>
      <c r="C208" s="8" t="s">
        <v>95</v>
      </c>
      <c r="D208" s="8"/>
      <c r="E208" s="8" t="s">
        <v>121</v>
      </c>
      <c r="F208" s="8" t="s">
        <v>131</v>
      </c>
      <c r="G208" s="8" t="s">
        <v>8</v>
      </c>
      <c r="H208" s="8"/>
      <c r="I208" s="8"/>
      <c r="J208" s="8"/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4</v>
      </c>
      <c r="Q208" s="7">
        <v>31</v>
      </c>
      <c r="R208" s="7">
        <v>0</v>
      </c>
      <c r="S208" s="7">
        <v>7.75</v>
      </c>
      <c r="T208" s="7">
        <v>5</v>
      </c>
      <c r="U208" s="7">
        <v>0</v>
      </c>
      <c r="V208" s="7">
        <v>0</v>
      </c>
      <c r="W208" s="7">
        <v>0</v>
      </c>
      <c r="X208" s="9">
        <v>0</v>
      </c>
      <c r="Y208" s="7">
        <v>0</v>
      </c>
      <c r="Z208" s="7">
        <v>0</v>
      </c>
      <c r="AA208" s="7">
        <v>0</v>
      </c>
      <c r="AB208" s="7">
        <v>0</v>
      </c>
      <c r="AC208" s="6">
        <f t="shared" si="18"/>
        <v>0</v>
      </c>
      <c r="AD208" s="7">
        <f t="shared" si="19"/>
        <v>10</v>
      </c>
      <c r="AE208" s="7">
        <f t="shared" si="20"/>
        <v>0</v>
      </c>
      <c r="AF208" s="7">
        <f t="shared" si="21"/>
        <v>5</v>
      </c>
      <c r="AG208" s="7">
        <v>0</v>
      </c>
      <c r="AH208" s="7">
        <v>0</v>
      </c>
      <c r="AI208" s="7">
        <f t="shared" si="22"/>
        <v>15</v>
      </c>
      <c r="AJ208" s="7">
        <v>1</v>
      </c>
      <c r="AK208" s="7">
        <v>0</v>
      </c>
      <c r="AL208" s="7">
        <v>5</v>
      </c>
      <c r="AM208" s="7">
        <f t="shared" si="23"/>
        <v>15</v>
      </c>
    </row>
    <row r="209" spans="1:39" ht="12.75" x14ac:dyDescent="0.2">
      <c r="A209" s="7">
        <v>10</v>
      </c>
      <c r="B209" s="8" t="s">
        <v>121</v>
      </c>
      <c r="C209" s="8" t="s">
        <v>95</v>
      </c>
      <c r="D209" s="8"/>
      <c r="E209" s="8" t="s">
        <v>121</v>
      </c>
      <c r="F209" s="8" t="s">
        <v>134</v>
      </c>
      <c r="G209" s="8" t="s">
        <v>8</v>
      </c>
      <c r="H209" s="8"/>
      <c r="I209" s="8"/>
      <c r="J209" s="8"/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4</v>
      </c>
      <c r="Q209" s="7">
        <v>37</v>
      </c>
      <c r="R209" s="7">
        <v>1</v>
      </c>
      <c r="S209" s="7">
        <v>9.25</v>
      </c>
      <c r="T209" s="7">
        <v>10</v>
      </c>
      <c r="U209" s="7">
        <v>0</v>
      </c>
      <c r="V209" s="7">
        <v>0</v>
      </c>
      <c r="W209" s="7">
        <v>0</v>
      </c>
      <c r="X209" s="9">
        <v>0</v>
      </c>
      <c r="Y209" s="7">
        <v>0</v>
      </c>
      <c r="Z209" s="7">
        <v>0</v>
      </c>
      <c r="AA209" s="7">
        <v>0</v>
      </c>
      <c r="AB209" s="7">
        <v>0</v>
      </c>
      <c r="AC209" s="6">
        <f t="shared" si="18"/>
        <v>20</v>
      </c>
      <c r="AD209" s="7">
        <f t="shared" si="19"/>
        <v>5</v>
      </c>
      <c r="AE209" s="7">
        <f t="shared" si="20"/>
        <v>0</v>
      </c>
      <c r="AF209" s="7">
        <f t="shared" si="21"/>
        <v>10</v>
      </c>
      <c r="AG209" s="7">
        <v>0</v>
      </c>
      <c r="AH209" s="7">
        <v>0</v>
      </c>
      <c r="AI209" s="7">
        <f t="shared" si="22"/>
        <v>35</v>
      </c>
      <c r="AJ209" s="7">
        <v>1</v>
      </c>
      <c r="AK209" s="7">
        <v>0</v>
      </c>
      <c r="AL209" s="7">
        <v>5</v>
      </c>
      <c r="AM209" s="7">
        <f t="shared" si="23"/>
        <v>35</v>
      </c>
    </row>
    <row r="210" spans="1:39" ht="12.75" x14ac:dyDescent="0.2">
      <c r="A210" s="7">
        <v>10</v>
      </c>
      <c r="B210" s="8" t="s">
        <v>121</v>
      </c>
      <c r="C210" s="8" t="s">
        <v>95</v>
      </c>
      <c r="D210" s="8"/>
      <c r="E210" s="8" t="s">
        <v>121</v>
      </c>
      <c r="F210" s="8" t="s">
        <v>133</v>
      </c>
      <c r="G210" s="8" t="s">
        <v>8</v>
      </c>
      <c r="H210" s="8"/>
      <c r="I210" s="8"/>
      <c r="J210" s="8"/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4</v>
      </c>
      <c r="Q210" s="7">
        <v>21</v>
      </c>
      <c r="R210" s="7">
        <v>2</v>
      </c>
      <c r="S210" s="7">
        <v>5.25</v>
      </c>
      <c r="T210" s="7">
        <v>15</v>
      </c>
      <c r="U210" s="7">
        <v>0</v>
      </c>
      <c r="V210" s="7">
        <v>0</v>
      </c>
      <c r="W210" s="7">
        <v>0</v>
      </c>
      <c r="X210" s="9">
        <v>0</v>
      </c>
      <c r="Y210" s="7">
        <v>0</v>
      </c>
      <c r="Z210" s="7">
        <v>0</v>
      </c>
      <c r="AA210" s="7">
        <v>0</v>
      </c>
      <c r="AB210" s="7">
        <v>0</v>
      </c>
      <c r="AC210" s="6">
        <f t="shared" si="18"/>
        <v>40</v>
      </c>
      <c r="AD210" s="7">
        <f t="shared" si="19"/>
        <v>10</v>
      </c>
      <c r="AE210" s="7">
        <f t="shared" si="20"/>
        <v>10</v>
      </c>
      <c r="AF210" s="7">
        <f t="shared" si="21"/>
        <v>15</v>
      </c>
      <c r="AG210" s="7">
        <v>0</v>
      </c>
      <c r="AH210" s="7">
        <v>0</v>
      </c>
      <c r="AI210" s="7">
        <f t="shared" si="22"/>
        <v>75</v>
      </c>
      <c r="AJ210" s="7">
        <v>1</v>
      </c>
      <c r="AK210" s="7">
        <v>1</v>
      </c>
      <c r="AL210" s="7">
        <v>30</v>
      </c>
      <c r="AM210" s="7">
        <f t="shared" si="23"/>
        <v>75</v>
      </c>
    </row>
    <row r="211" spans="1:39" ht="12.75" x14ac:dyDescent="0.2">
      <c r="A211" s="7">
        <v>10</v>
      </c>
      <c r="B211" s="8" t="s">
        <v>121</v>
      </c>
      <c r="C211" s="8" t="s">
        <v>95</v>
      </c>
      <c r="D211" s="7">
        <v>1</v>
      </c>
      <c r="E211" s="8" t="s">
        <v>95</v>
      </c>
      <c r="F211" s="8" t="s">
        <v>110</v>
      </c>
      <c r="G211" s="8" t="s">
        <v>8</v>
      </c>
      <c r="H211" s="8" t="s">
        <v>50</v>
      </c>
      <c r="I211" s="8"/>
      <c r="J211" s="8"/>
      <c r="K211" s="7">
        <v>4</v>
      </c>
      <c r="L211" s="7">
        <v>5</v>
      </c>
      <c r="M211" s="7">
        <v>80</v>
      </c>
      <c r="N211" s="7">
        <v>0</v>
      </c>
      <c r="O211" s="7">
        <v>0</v>
      </c>
      <c r="P211" s="7">
        <v>3</v>
      </c>
      <c r="Q211" s="7">
        <v>30</v>
      </c>
      <c r="R211" s="7">
        <v>1</v>
      </c>
      <c r="S211" s="7">
        <v>10</v>
      </c>
      <c r="T211" s="7">
        <v>9</v>
      </c>
      <c r="U211" s="7">
        <v>0</v>
      </c>
      <c r="V211" s="7">
        <v>0</v>
      </c>
      <c r="W211" s="7">
        <v>0</v>
      </c>
      <c r="X211" s="9">
        <v>0</v>
      </c>
      <c r="Y211" s="7">
        <v>4</v>
      </c>
      <c r="Z211" s="7">
        <v>0</v>
      </c>
      <c r="AA211" s="7">
        <v>0</v>
      </c>
      <c r="AB211" s="7">
        <v>0</v>
      </c>
      <c r="AC211" s="6">
        <f t="shared" si="18"/>
        <v>20</v>
      </c>
      <c r="AD211" s="7">
        <f t="shared" si="19"/>
        <v>-10</v>
      </c>
      <c r="AE211" s="7">
        <f t="shared" si="20"/>
        <v>0</v>
      </c>
      <c r="AF211" s="7">
        <f t="shared" si="21"/>
        <v>9</v>
      </c>
      <c r="AG211" s="7">
        <v>0</v>
      </c>
      <c r="AH211" s="7">
        <v>4</v>
      </c>
      <c r="AI211" s="7">
        <f t="shared" si="22"/>
        <v>19</v>
      </c>
      <c r="AJ211" s="7">
        <v>0</v>
      </c>
      <c r="AK211" s="7">
        <v>0</v>
      </c>
      <c r="AL211" s="7">
        <v>30</v>
      </c>
      <c r="AM211" s="7">
        <f t="shared" si="23"/>
        <v>23</v>
      </c>
    </row>
    <row r="212" spans="1:39" ht="12.75" x14ac:dyDescent="0.2">
      <c r="A212" s="7">
        <v>10</v>
      </c>
      <c r="B212" s="8" t="s">
        <v>121</v>
      </c>
      <c r="C212" s="8" t="s">
        <v>95</v>
      </c>
      <c r="D212" s="7">
        <v>1</v>
      </c>
      <c r="E212" s="8" t="s">
        <v>95</v>
      </c>
      <c r="F212" s="8" t="s">
        <v>106</v>
      </c>
      <c r="G212" s="8" t="s">
        <v>41</v>
      </c>
      <c r="H212" s="8" t="s">
        <v>47</v>
      </c>
      <c r="I212" s="8"/>
      <c r="J212" s="8" t="s">
        <v>127</v>
      </c>
      <c r="K212" s="7">
        <v>9</v>
      </c>
      <c r="L212" s="7">
        <v>5</v>
      </c>
      <c r="M212" s="7">
        <v>180</v>
      </c>
      <c r="N212" s="7">
        <v>0</v>
      </c>
      <c r="O212" s="7">
        <v>1</v>
      </c>
      <c r="P212" s="7">
        <v>3</v>
      </c>
      <c r="Q212" s="7">
        <v>39</v>
      </c>
      <c r="R212" s="7">
        <v>0</v>
      </c>
      <c r="S212" s="7">
        <v>13</v>
      </c>
      <c r="T212" s="7">
        <v>4</v>
      </c>
      <c r="U212" s="7">
        <v>1</v>
      </c>
      <c r="V212" s="7">
        <v>0</v>
      </c>
      <c r="W212" s="7">
        <v>0</v>
      </c>
      <c r="X212" s="9">
        <v>0</v>
      </c>
      <c r="Y212" s="7">
        <v>9</v>
      </c>
      <c r="Z212" s="7">
        <v>0</v>
      </c>
      <c r="AA212" s="7">
        <v>0</v>
      </c>
      <c r="AB212" s="7">
        <v>2</v>
      </c>
      <c r="AC212" s="6">
        <f t="shared" si="18"/>
        <v>0</v>
      </c>
      <c r="AD212" s="7">
        <f t="shared" si="19"/>
        <v>-15</v>
      </c>
      <c r="AE212" s="7">
        <f t="shared" si="20"/>
        <v>0</v>
      </c>
      <c r="AF212" s="7">
        <f t="shared" si="21"/>
        <v>4</v>
      </c>
      <c r="AG212" s="7">
        <v>10</v>
      </c>
      <c r="AH212" s="7">
        <v>11</v>
      </c>
      <c r="AI212" s="7">
        <f t="shared" si="22"/>
        <v>-11</v>
      </c>
      <c r="AJ212" s="7">
        <v>0</v>
      </c>
      <c r="AK212" s="7">
        <v>0</v>
      </c>
      <c r="AL212" s="7">
        <v>30</v>
      </c>
      <c r="AM212" s="7">
        <f t="shared" si="23"/>
        <v>10</v>
      </c>
    </row>
    <row r="213" spans="1:39" ht="12.75" x14ac:dyDescent="0.2">
      <c r="A213" s="7">
        <v>10</v>
      </c>
      <c r="B213" s="8" t="s">
        <v>121</v>
      </c>
      <c r="C213" s="8" t="s">
        <v>95</v>
      </c>
      <c r="D213" s="7">
        <v>1</v>
      </c>
      <c r="E213" s="8" t="s">
        <v>95</v>
      </c>
      <c r="F213" s="8" t="s">
        <v>97</v>
      </c>
      <c r="G213" s="8" t="s">
        <v>41</v>
      </c>
      <c r="H213" s="8" t="s">
        <v>47</v>
      </c>
      <c r="I213" s="8"/>
      <c r="J213" s="8" t="s">
        <v>126</v>
      </c>
      <c r="K213" s="7">
        <v>9</v>
      </c>
      <c r="L213" s="7">
        <v>10</v>
      </c>
      <c r="M213" s="7">
        <v>90</v>
      </c>
      <c r="N213" s="7">
        <v>1</v>
      </c>
      <c r="O213" s="7">
        <v>0</v>
      </c>
      <c r="P213" s="7">
        <v>4</v>
      </c>
      <c r="Q213" s="7">
        <v>17</v>
      </c>
      <c r="R213" s="7">
        <v>2</v>
      </c>
      <c r="S213" s="7">
        <v>4.25</v>
      </c>
      <c r="T213" s="7">
        <v>11</v>
      </c>
      <c r="U213" s="7">
        <v>0</v>
      </c>
      <c r="V213" s="7">
        <v>0</v>
      </c>
      <c r="W213" s="7">
        <v>0</v>
      </c>
      <c r="X213" s="9">
        <v>0</v>
      </c>
      <c r="Y213" s="7">
        <v>9</v>
      </c>
      <c r="Z213" s="7">
        <v>0</v>
      </c>
      <c r="AA213" s="7">
        <v>0</v>
      </c>
      <c r="AB213" s="7">
        <v>0</v>
      </c>
      <c r="AC213" s="6">
        <f t="shared" si="18"/>
        <v>40</v>
      </c>
      <c r="AD213" s="7">
        <f t="shared" si="19"/>
        <v>15</v>
      </c>
      <c r="AE213" s="7">
        <f t="shared" si="20"/>
        <v>10</v>
      </c>
      <c r="AF213" s="7">
        <f t="shared" si="21"/>
        <v>11</v>
      </c>
      <c r="AG213" s="7">
        <v>0</v>
      </c>
      <c r="AH213" s="7">
        <v>9</v>
      </c>
      <c r="AI213" s="7">
        <f t="shared" si="22"/>
        <v>76</v>
      </c>
      <c r="AJ213" s="7">
        <v>0</v>
      </c>
      <c r="AK213" s="7">
        <v>0</v>
      </c>
      <c r="AL213" s="7">
        <v>30</v>
      </c>
      <c r="AM213" s="7">
        <f t="shared" si="23"/>
        <v>85</v>
      </c>
    </row>
    <row r="214" spans="1:39" ht="12.75" x14ac:dyDescent="0.2">
      <c r="A214" s="7">
        <v>10</v>
      </c>
      <c r="B214" s="8" t="s">
        <v>121</v>
      </c>
      <c r="C214" s="8" t="s">
        <v>95</v>
      </c>
      <c r="D214" s="7">
        <v>1</v>
      </c>
      <c r="E214" s="8" t="s">
        <v>95</v>
      </c>
      <c r="F214" s="8" t="s">
        <v>109</v>
      </c>
      <c r="G214" s="8" t="s">
        <v>8</v>
      </c>
      <c r="H214" s="8"/>
      <c r="I214" s="8"/>
      <c r="J214" s="8"/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4</v>
      </c>
      <c r="Q214" s="7">
        <v>20</v>
      </c>
      <c r="R214" s="7">
        <v>1</v>
      </c>
      <c r="S214" s="7">
        <v>5</v>
      </c>
      <c r="T214" s="7">
        <v>10</v>
      </c>
      <c r="U214" s="7">
        <v>0</v>
      </c>
      <c r="V214" s="7">
        <v>0</v>
      </c>
      <c r="W214" s="7">
        <v>0</v>
      </c>
      <c r="X214" s="9">
        <v>0</v>
      </c>
      <c r="Y214" s="7">
        <v>0</v>
      </c>
      <c r="Z214" s="7">
        <v>0</v>
      </c>
      <c r="AA214" s="7">
        <v>0</v>
      </c>
      <c r="AB214" s="7">
        <v>0</v>
      </c>
      <c r="AC214" s="6">
        <f t="shared" si="18"/>
        <v>20</v>
      </c>
      <c r="AD214" s="7">
        <f t="shared" si="19"/>
        <v>10</v>
      </c>
      <c r="AE214" s="7">
        <f t="shared" si="20"/>
        <v>0</v>
      </c>
      <c r="AF214" s="7">
        <f t="shared" si="21"/>
        <v>10</v>
      </c>
      <c r="AG214" s="7">
        <v>0</v>
      </c>
      <c r="AH214" s="7">
        <v>0</v>
      </c>
      <c r="AI214" s="7">
        <f t="shared" si="22"/>
        <v>40</v>
      </c>
      <c r="AJ214" s="7">
        <v>0</v>
      </c>
      <c r="AK214" s="7">
        <v>0</v>
      </c>
      <c r="AL214" s="7">
        <v>30</v>
      </c>
      <c r="AM214" s="7">
        <f t="shared" si="23"/>
        <v>40</v>
      </c>
    </row>
    <row r="215" spans="1:39" ht="12.75" x14ac:dyDescent="0.2">
      <c r="A215" s="7">
        <v>10</v>
      </c>
      <c r="B215" s="8" t="s">
        <v>121</v>
      </c>
      <c r="C215" s="8" t="s">
        <v>95</v>
      </c>
      <c r="D215" s="7">
        <v>1</v>
      </c>
      <c r="E215" s="8" t="s">
        <v>95</v>
      </c>
      <c r="F215" s="8" t="s">
        <v>108</v>
      </c>
      <c r="G215" s="8" t="s">
        <v>8</v>
      </c>
      <c r="H215" s="8"/>
      <c r="I215" s="8"/>
      <c r="J215" s="8"/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4</v>
      </c>
      <c r="Q215" s="7">
        <v>23</v>
      </c>
      <c r="R215" s="7">
        <v>1</v>
      </c>
      <c r="S215" s="7">
        <v>5.75</v>
      </c>
      <c r="T215" s="7">
        <v>8</v>
      </c>
      <c r="U215" s="7">
        <v>0</v>
      </c>
      <c r="V215" s="7">
        <v>0</v>
      </c>
      <c r="W215" s="7">
        <v>0</v>
      </c>
      <c r="X215" s="9">
        <v>0</v>
      </c>
      <c r="Y215" s="7">
        <v>0</v>
      </c>
      <c r="Z215" s="7">
        <v>0</v>
      </c>
      <c r="AA215" s="7">
        <v>0</v>
      </c>
      <c r="AB215" s="7">
        <v>0</v>
      </c>
      <c r="AC215" s="6">
        <f t="shared" si="18"/>
        <v>20</v>
      </c>
      <c r="AD215" s="7">
        <f t="shared" si="19"/>
        <v>10</v>
      </c>
      <c r="AE215" s="7">
        <f t="shared" si="20"/>
        <v>0</v>
      </c>
      <c r="AF215" s="7">
        <f t="shared" si="21"/>
        <v>8</v>
      </c>
      <c r="AG215" s="7">
        <v>0</v>
      </c>
      <c r="AH215" s="7">
        <v>0</v>
      </c>
      <c r="AI215" s="7">
        <f t="shared" si="22"/>
        <v>38</v>
      </c>
      <c r="AJ215" s="7">
        <v>0</v>
      </c>
      <c r="AK215" s="7">
        <v>0</v>
      </c>
      <c r="AL215" s="7">
        <v>30</v>
      </c>
      <c r="AM215" s="7">
        <f t="shared" si="23"/>
        <v>38</v>
      </c>
    </row>
    <row r="216" spans="1:39" ht="12.75" x14ac:dyDescent="0.2">
      <c r="A216" s="7">
        <v>10</v>
      </c>
      <c r="B216" s="8" t="s">
        <v>121</v>
      </c>
      <c r="C216" s="8" t="s">
        <v>95</v>
      </c>
      <c r="D216" s="7">
        <v>1</v>
      </c>
      <c r="E216" s="8" t="s">
        <v>95</v>
      </c>
      <c r="F216" s="8" t="s">
        <v>171</v>
      </c>
      <c r="G216" s="8" t="s">
        <v>41</v>
      </c>
      <c r="H216" s="8" t="s">
        <v>47</v>
      </c>
      <c r="I216" s="8"/>
      <c r="J216" s="8" t="s">
        <v>132</v>
      </c>
      <c r="K216" s="7">
        <v>7</v>
      </c>
      <c r="L216" s="7">
        <v>8</v>
      </c>
      <c r="M216" s="7">
        <v>87</v>
      </c>
      <c r="N216" s="7">
        <v>0</v>
      </c>
      <c r="O216" s="7">
        <v>0</v>
      </c>
      <c r="P216" s="7">
        <v>1</v>
      </c>
      <c r="Q216" s="7">
        <v>10</v>
      </c>
      <c r="R216" s="7">
        <v>0</v>
      </c>
      <c r="S216" s="7">
        <v>10</v>
      </c>
      <c r="T216" s="7">
        <v>1</v>
      </c>
      <c r="U216" s="7">
        <v>0</v>
      </c>
      <c r="V216" s="7">
        <v>0</v>
      </c>
      <c r="W216" s="7">
        <v>0</v>
      </c>
      <c r="X216" s="9">
        <v>0</v>
      </c>
      <c r="Y216" s="7">
        <v>7</v>
      </c>
      <c r="Z216" s="7">
        <v>0</v>
      </c>
      <c r="AA216" s="7">
        <v>0</v>
      </c>
      <c r="AB216" s="7">
        <v>0</v>
      </c>
      <c r="AC216" s="6">
        <f t="shared" si="18"/>
        <v>0</v>
      </c>
      <c r="AD216" s="7">
        <f t="shared" si="19"/>
        <v>-10</v>
      </c>
      <c r="AE216" s="7">
        <f t="shared" si="20"/>
        <v>0</v>
      </c>
      <c r="AF216" s="7">
        <f t="shared" si="21"/>
        <v>1</v>
      </c>
      <c r="AG216" s="7">
        <v>0</v>
      </c>
      <c r="AH216" s="7">
        <v>7</v>
      </c>
      <c r="AI216" s="7">
        <f t="shared" si="22"/>
        <v>-9</v>
      </c>
      <c r="AJ216" s="7">
        <v>0</v>
      </c>
      <c r="AK216" s="7">
        <v>0</v>
      </c>
      <c r="AL216" s="7">
        <v>30</v>
      </c>
      <c r="AM216" s="7">
        <f t="shared" si="23"/>
        <v>-2</v>
      </c>
    </row>
    <row r="217" spans="1:39" ht="12.75" x14ac:dyDescent="0.2">
      <c r="A217" s="7">
        <v>10</v>
      </c>
      <c r="B217" s="8" t="s">
        <v>121</v>
      </c>
      <c r="C217" s="8" t="s">
        <v>95</v>
      </c>
      <c r="D217" s="7">
        <v>2</v>
      </c>
      <c r="E217" s="8" t="s">
        <v>95</v>
      </c>
      <c r="F217" s="8" t="s">
        <v>100</v>
      </c>
      <c r="G217" s="8" t="s">
        <v>52</v>
      </c>
      <c r="H217" s="8" t="s">
        <v>47</v>
      </c>
      <c r="I217" s="8"/>
      <c r="J217" s="8" t="s">
        <v>123</v>
      </c>
      <c r="K217" s="7">
        <v>3</v>
      </c>
      <c r="L217" s="7">
        <v>8</v>
      </c>
      <c r="M217" s="7">
        <v>37.5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9">
        <v>0</v>
      </c>
      <c r="Y217" s="7">
        <v>3</v>
      </c>
      <c r="Z217" s="7">
        <v>0</v>
      </c>
      <c r="AA217" s="7">
        <v>0</v>
      </c>
      <c r="AB217" s="7">
        <v>0</v>
      </c>
      <c r="AC217" s="6">
        <f t="shared" si="18"/>
        <v>0</v>
      </c>
      <c r="AD217" s="7">
        <f t="shared" si="19"/>
        <v>0</v>
      </c>
      <c r="AE217" s="7">
        <f t="shared" si="20"/>
        <v>0</v>
      </c>
      <c r="AF217" s="7">
        <f t="shared" si="21"/>
        <v>0</v>
      </c>
      <c r="AG217" s="7">
        <v>0</v>
      </c>
      <c r="AH217" s="7">
        <v>3</v>
      </c>
      <c r="AI217" s="7">
        <f t="shared" si="22"/>
        <v>0</v>
      </c>
      <c r="AJ217" s="7">
        <v>0</v>
      </c>
      <c r="AK217" s="7">
        <v>0</v>
      </c>
      <c r="AL217" s="7">
        <v>30</v>
      </c>
      <c r="AM217" s="7">
        <f t="shared" si="23"/>
        <v>3</v>
      </c>
    </row>
    <row r="218" spans="1:39" ht="12.75" x14ac:dyDescent="0.2">
      <c r="A218" s="7">
        <v>10</v>
      </c>
      <c r="B218" s="8" t="s">
        <v>121</v>
      </c>
      <c r="C218" s="8" t="s">
        <v>95</v>
      </c>
      <c r="D218" s="7">
        <v>2</v>
      </c>
      <c r="E218" s="8" t="s">
        <v>95</v>
      </c>
      <c r="F218" s="8" t="s">
        <v>98</v>
      </c>
      <c r="G218" s="8" t="s">
        <v>43</v>
      </c>
      <c r="H218" s="8" t="s">
        <v>47</v>
      </c>
      <c r="I218" s="8"/>
      <c r="J218" s="8" t="s">
        <v>172</v>
      </c>
      <c r="K218" s="7">
        <v>49</v>
      </c>
      <c r="L218" s="7">
        <v>34</v>
      </c>
      <c r="M218" s="7">
        <v>144.11000000000001</v>
      </c>
      <c r="N218" s="7">
        <v>7</v>
      </c>
      <c r="O218" s="7">
        <v>1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9">
        <v>0</v>
      </c>
      <c r="Y218" s="7">
        <v>49</v>
      </c>
      <c r="Z218" s="7">
        <v>5</v>
      </c>
      <c r="AA218" s="7">
        <v>10</v>
      </c>
      <c r="AB218" s="7">
        <v>2</v>
      </c>
      <c r="AC218" s="6">
        <f t="shared" si="18"/>
        <v>0</v>
      </c>
      <c r="AD218" s="7">
        <f t="shared" si="19"/>
        <v>0</v>
      </c>
      <c r="AE218" s="7">
        <f t="shared" si="20"/>
        <v>0</v>
      </c>
      <c r="AF218" s="7">
        <f t="shared" si="21"/>
        <v>0</v>
      </c>
      <c r="AG218" s="7">
        <v>0</v>
      </c>
      <c r="AH218" s="7">
        <v>66</v>
      </c>
      <c r="AI218" s="7">
        <f t="shared" si="22"/>
        <v>0</v>
      </c>
      <c r="AJ218" s="7">
        <v>0</v>
      </c>
      <c r="AK218" s="7">
        <v>0</v>
      </c>
      <c r="AL218" s="7">
        <v>30</v>
      </c>
      <c r="AM218" s="7">
        <f t="shared" si="23"/>
        <v>66</v>
      </c>
    </row>
    <row r="219" spans="1:39" ht="12.75" x14ac:dyDescent="0.2">
      <c r="A219" s="7">
        <v>10</v>
      </c>
      <c r="B219" s="8" t="s">
        <v>121</v>
      </c>
      <c r="C219" s="8" t="s">
        <v>95</v>
      </c>
      <c r="D219" s="7">
        <v>2</v>
      </c>
      <c r="E219" s="8" t="s">
        <v>95</v>
      </c>
      <c r="F219" s="8" t="s">
        <v>102</v>
      </c>
      <c r="G219" s="8" t="s">
        <v>41</v>
      </c>
      <c r="H219" s="8" t="s">
        <v>47</v>
      </c>
      <c r="I219" s="8"/>
      <c r="J219" s="8" t="s">
        <v>127</v>
      </c>
      <c r="K219" s="7">
        <v>18</v>
      </c>
      <c r="L219" s="7">
        <v>16</v>
      </c>
      <c r="M219" s="7">
        <v>112.5</v>
      </c>
      <c r="N219" s="7">
        <v>2</v>
      </c>
      <c r="O219" s="7">
        <v>1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9">
        <v>0</v>
      </c>
      <c r="Y219" s="7">
        <v>18</v>
      </c>
      <c r="Z219" s="7">
        <v>5</v>
      </c>
      <c r="AA219" s="7">
        <v>0</v>
      </c>
      <c r="AB219" s="7">
        <v>2</v>
      </c>
      <c r="AC219" s="6">
        <f t="shared" si="18"/>
        <v>0</v>
      </c>
      <c r="AD219" s="7">
        <f t="shared" si="19"/>
        <v>0</v>
      </c>
      <c r="AE219" s="7">
        <f t="shared" si="20"/>
        <v>0</v>
      </c>
      <c r="AF219" s="7">
        <f t="shared" si="21"/>
        <v>0</v>
      </c>
      <c r="AG219" s="7">
        <v>0</v>
      </c>
      <c r="AH219" s="7">
        <v>25</v>
      </c>
      <c r="AI219" s="7">
        <f t="shared" si="22"/>
        <v>0</v>
      </c>
      <c r="AJ219" s="7">
        <v>0</v>
      </c>
      <c r="AK219" s="7">
        <v>0</v>
      </c>
      <c r="AL219" s="7">
        <v>30</v>
      </c>
      <c r="AM219" s="7">
        <f t="shared" si="23"/>
        <v>25</v>
      </c>
    </row>
    <row r="220" spans="1:39" ht="12.75" x14ac:dyDescent="0.2">
      <c r="A220" s="7">
        <v>10</v>
      </c>
      <c r="B220" s="8" t="s">
        <v>121</v>
      </c>
      <c r="C220" s="8" t="s">
        <v>95</v>
      </c>
      <c r="D220" s="7">
        <v>2</v>
      </c>
      <c r="E220" s="8" t="s">
        <v>95</v>
      </c>
      <c r="F220" s="8" t="s">
        <v>103</v>
      </c>
      <c r="G220" s="8" t="s">
        <v>52</v>
      </c>
      <c r="H220" s="8" t="s">
        <v>47</v>
      </c>
      <c r="I220" s="8"/>
      <c r="J220" s="8" t="s">
        <v>123</v>
      </c>
      <c r="K220" s="7">
        <v>29</v>
      </c>
      <c r="L220" s="7">
        <v>27</v>
      </c>
      <c r="M220" s="7">
        <v>107.4</v>
      </c>
      <c r="N220" s="7">
        <v>2</v>
      </c>
      <c r="O220" s="7">
        <v>1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1</v>
      </c>
      <c r="V220" s="7">
        <v>0</v>
      </c>
      <c r="W220" s="7">
        <v>0</v>
      </c>
      <c r="X220" s="9">
        <v>0</v>
      </c>
      <c r="Y220" s="7">
        <v>29</v>
      </c>
      <c r="Z220" s="7">
        <v>5</v>
      </c>
      <c r="AA220" s="7">
        <v>10</v>
      </c>
      <c r="AB220" s="7">
        <v>2</v>
      </c>
      <c r="AC220" s="6">
        <f t="shared" si="18"/>
        <v>0</v>
      </c>
      <c r="AD220" s="7">
        <f t="shared" si="19"/>
        <v>0</v>
      </c>
      <c r="AE220" s="7">
        <f t="shared" si="20"/>
        <v>0</v>
      </c>
      <c r="AF220" s="7">
        <f t="shared" si="21"/>
        <v>0</v>
      </c>
      <c r="AG220" s="7">
        <v>10</v>
      </c>
      <c r="AH220" s="7">
        <v>46</v>
      </c>
      <c r="AI220" s="7">
        <f t="shared" si="22"/>
        <v>0</v>
      </c>
      <c r="AJ220" s="7">
        <v>0</v>
      </c>
      <c r="AK220" s="7">
        <v>0</v>
      </c>
      <c r="AL220" s="7">
        <v>30</v>
      </c>
      <c r="AM220" s="7">
        <f t="shared" si="23"/>
        <v>56</v>
      </c>
    </row>
    <row r="221" spans="1:39" ht="12.75" x14ac:dyDescent="0.2">
      <c r="A221" s="7">
        <v>10</v>
      </c>
      <c r="B221" s="8" t="s">
        <v>121</v>
      </c>
      <c r="C221" s="8" t="s">
        <v>95</v>
      </c>
      <c r="D221" s="7">
        <v>2</v>
      </c>
      <c r="E221" s="8" t="s">
        <v>95</v>
      </c>
      <c r="F221" s="8" t="s">
        <v>173</v>
      </c>
      <c r="G221" s="8" t="s">
        <v>43</v>
      </c>
      <c r="H221" s="8" t="s">
        <v>47</v>
      </c>
      <c r="I221" s="8"/>
      <c r="J221" s="8" t="s">
        <v>158</v>
      </c>
      <c r="K221" s="7">
        <v>3</v>
      </c>
      <c r="L221" s="7">
        <v>9</v>
      </c>
      <c r="M221" s="7">
        <v>33.33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9">
        <v>0</v>
      </c>
      <c r="Y221" s="7">
        <v>3</v>
      </c>
      <c r="Z221" s="7">
        <v>0</v>
      </c>
      <c r="AA221" s="7">
        <v>0</v>
      </c>
      <c r="AB221" s="7">
        <v>0</v>
      </c>
      <c r="AC221" s="6">
        <f t="shared" si="18"/>
        <v>0</v>
      </c>
      <c r="AD221" s="7">
        <f t="shared" si="19"/>
        <v>0</v>
      </c>
      <c r="AE221" s="7">
        <f t="shared" si="20"/>
        <v>0</v>
      </c>
      <c r="AF221" s="7">
        <f t="shared" si="21"/>
        <v>0</v>
      </c>
      <c r="AG221" s="7">
        <v>0</v>
      </c>
      <c r="AH221" s="7">
        <v>3</v>
      </c>
      <c r="AI221" s="7">
        <f t="shared" si="22"/>
        <v>0</v>
      </c>
      <c r="AJ221" s="7">
        <v>0</v>
      </c>
      <c r="AK221" s="7">
        <v>0</v>
      </c>
      <c r="AL221" s="7">
        <v>30</v>
      </c>
      <c r="AM221" s="7">
        <f t="shared" si="23"/>
        <v>3</v>
      </c>
    </row>
    <row r="222" spans="1:39" ht="12.75" x14ac:dyDescent="0.2">
      <c r="A222" s="7">
        <v>11</v>
      </c>
      <c r="B222" s="8" t="s">
        <v>96</v>
      </c>
      <c r="C222" s="8" t="s">
        <v>122</v>
      </c>
      <c r="D222" s="7">
        <v>1</v>
      </c>
      <c r="E222" s="8" t="s">
        <v>96</v>
      </c>
      <c r="F222" s="8" t="s">
        <v>101</v>
      </c>
      <c r="G222" s="8" t="s">
        <v>43</v>
      </c>
      <c r="H222" s="8" t="s">
        <v>47</v>
      </c>
      <c r="I222" s="8"/>
      <c r="J222" s="8" t="s">
        <v>139</v>
      </c>
      <c r="K222" s="7">
        <v>4</v>
      </c>
      <c r="L222" s="7">
        <v>4</v>
      </c>
      <c r="M222" s="7">
        <v>100</v>
      </c>
      <c r="N222" s="7">
        <v>1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9">
        <v>0</v>
      </c>
      <c r="Y222" s="7">
        <v>4</v>
      </c>
      <c r="Z222" s="7">
        <v>0</v>
      </c>
      <c r="AA222" s="7">
        <v>0</v>
      </c>
      <c r="AB222" s="7">
        <v>0</v>
      </c>
      <c r="AC222" s="6">
        <f t="shared" si="18"/>
        <v>0</v>
      </c>
      <c r="AD222" s="7">
        <f t="shared" si="19"/>
        <v>0</v>
      </c>
      <c r="AE222" s="7">
        <f t="shared" si="20"/>
        <v>0</v>
      </c>
      <c r="AF222" s="7">
        <f t="shared" si="21"/>
        <v>0</v>
      </c>
      <c r="AG222" s="7">
        <v>0</v>
      </c>
      <c r="AH222" s="7">
        <v>4</v>
      </c>
      <c r="AI222" s="7">
        <f t="shared" si="22"/>
        <v>0</v>
      </c>
      <c r="AJ222" s="7">
        <v>0</v>
      </c>
      <c r="AK222" s="7">
        <v>0</v>
      </c>
      <c r="AL222" s="7">
        <v>30</v>
      </c>
      <c r="AM222" s="7">
        <f t="shared" si="23"/>
        <v>4</v>
      </c>
    </row>
    <row r="223" spans="1:39" ht="12.75" x14ac:dyDescent="0.2">
      <c r="A223" s="7">
        <v>11</v>
      </c>
      <c r="B223" s="8" t="s">
        <v>96</v>
      </c>
      <c r="C223" s="8" t="s">
        <v>122</v>
      </c>
      <c r="D223" s="7">
        <v>1</v>
      </c>
      <c r="E223" s="8" t="s">
        <v>96</v>
      </c>
      <c r="F223" s="8" t="s">
        <v>105</v>
      </c>
      <c r="G223" s="8" t="s">
        <v>52</v>
      </c>
      <c r="H223" s="8" t="s">
        <v>47</v>
      </c>
      <c r="I223" s="8"/>
      <c r="J223" s="8" t="s">
        <v>136</v>
      </c>
      <c r="K223" s="7">
        <v>26</v>
      </c>
      <c r="L223" s="7">
        <v>19</v>
      </c>
      <c r="M223" s="7">
        <v>136.84</v>
      </c>
      <c r="N223" s="7">
        <v>4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1</v>
      </c>
      <c r="V223" s="7">
        <v>0</v>
      </c>
      <c r="W223" s="7">
        <v>0</v>
      </c>
      <c r="X223" s="9">
        <v>0</v>
      </c>
      <c r="Y223" s="7">
        <v>26</v>
      </c>
      <c r="Z223" s="7">
        <v>5</v>
      </c>
      <c r="AA223" s="7">
        <v>10</v>
      </c>
      <c r="AB223" s="7">
        <v>0</v>
      </c>
      <c r="AC223" s="6">
        <f t="shared" si="18"/>
        <v>0</v>
      </c>
      <c r="AD223" s="7">
        <f t="shared" si="19"/>
        <v>0</v>
      </c>
      <c r="AE223" s="7">
        <f t="shared" si="20"/>
        <v>0</v>
      </c>
      <c r="AF223" s="7">
        <f t="shared" si="21"/>
        <v>0</v>
      </c>
      <c r="AG223" s="7">
        <v>10</v>
      </c>
      <c r="AH223" s="7">
        <v>41</v>
      </c>
      <c r="AI223" s="7">
        <f t="shared" si="22"/>
        <v>0</v>
      </c>
      <c r="AJ223" s="7">
        <v>0</v>
      </c>
      <c r="AK223" s="7">
        <v>0</v>
      </c>
      <c r="AL223" s="7">
        <v>30</v>
      </c>
      <c r="AM223" s="7">
        <f t="shared" si="23"/>
        <v>51</v>
      </c>
    </row>
    <row r="224" spans="1:39" ht="12.75" x14ac:dyDescent="0.2">
      <c r="A224" s="7">
        <v>11</v>
      </c>
      <c r="B224" s="8" t="s">
        <v>96</v>
      </c>
      <c r="C224" s="8" t="s">
        <v>122</v>
      </c>
      <c r="D224" s="7">
        <v>1</v>
      </c>
      <c r="E224" s="8" t="s">
        <v>96</v>
      </c>
      <c r="F224" s="8" t="s">
        <v>117</v>
      </c>
      <c r="G224" s="8" t="s">
        <v>43</v>
      </c>
      <c r="H224" s="8" t="s">
        <v>47</v>
      </c>
      <c r="I224" s="8"/>
      <c r="J224" s="8" t="s">
        <v>140</v>
      </c>
      <c r="K224" s="7">
        <v>57</v>
      </c>
      <c r="L224" s="7">
        <v>30</v>
      </c>
      <c r="M224" s="7">
        <v>190</v>
      </c>
      <c r="N224" s="7">
        <v>7</v>
      </c>
      <c r="O224" s="7">
        <v>2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1</v>
      </c>
      <c r="V224" s="7">
        <v>0</v>
      </c>
      <c r="W224" s="7">
        <v>0</v>
      </c>
      <c r="X224" s="9">
        <v>0</v>
      </c>
      <c r="Y224" s="7">
        <v>57</v>
      </c>
      <c r="Z224" s="7">
        <v>10</v>
      </c>
      <c r="AA224" s="7">
        <v>20</v>
      </c>
      <c r="AB224" s="7">
        <v>4</v>
      </c>
      <c r="AC224" s="6">
        <f t="shared" si="18"/>
        <v>0</v>
      </c>
      <c r="AD224" s="7">
        <f t="shared" si="19"/>
        <v>0</v>
      </c>
      <c r="AE224" s="7">
        <f t="shared" si="20"/>
        <v>0</v>
      </c>
      <c r="AF224" s="7">
        <f t="shared" si="21"/>
        <v>0</v>
      </c>
      <c r="AG224" s="7">
        <v>10</v>
      </c>
      <c r="AH224" s="7">
        <v>91</v>
      </c>
      <c r="AI224" s="7">
        <f t="shared" si="22"/>
        <v>0</v>
      </c>
      <c r="AJ224" s="7">
        <v>0</v>
      </c>
      <c r="AK224" s="7">
        <v>0</v>
      </c>
      <c r="AL224" s="7">
        <v>30</v>
      </c>
      <c r="AM224" s="7">
        <f t="shared" si="23"/>
        <v>101</v>
      </c>
    </row>
    <row r="225" spans="1:39" ht="12.75" x14ac:dyDescent="0.2">
      <c r="A225" s="7">
        <v>11</v>
      </c>
      <c r="B225" s="8" t="s">
        <v>96</v>
      </c>
      <c r="C225" s="8" t="s">
        <v>122</v>
      </c>
      <c r="D225" s="7">
        <v>1</v>
      </c>
      <c r="E225" s="8" t="s">
        <v>96</v>
      </c>
      <c r="F225" s="8" t="s">
        <v>99</v>
      </c>
      <c r="G225" s="8" t="s">
        <v>43</v>
      </c>
      <c r="H225" s="8" t="s">
        <v>47</v>
      </c>
      <c r="I225" s="8"/>
      <c r="J225" s="8" t="s">
        <v>136</v>
      </c>
      <c r="K225" s="7">
        <v>20</v>
      </c>
      <c r="L225" s="7">
        <v>18</v>
      </c>
      <c r="M225" s="7">
        <v>111.11</v>
      </c>
      <c r="N225" s="7">
        <v>1</v>
      </c>
      <c r="O225" s="7">
        <v>1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9">
        <v>0</v>
      </c>
      <c r="Y225" s="7">
        <v>20</v>
      </c>
      <c r="Z225" s="7">
        <v>5</v>
      </c>
      <c r="AA225" s="7">
        <v>0</v>
      </c>
      <c r="AB225" s="7">
        <v>2</v>
      </c>
      <c r="AC225" s="6">
        <f t="shared" si="18"/>
        <v>0</v>
      </c>
      <c r="AD225" s="7">
        <f t="shared" si="19"/>
        <v>0</v>
      </c>
      <c r="AE225" s="7">
        <f t="shared" si="20"/>
        <v>0</v>
      </c>
      <c r="AF225" s="7">
        <f t="shared" si="21"/>
        <v>0</v>
      </c>
      <c r="AG225" s="7">
        <v>0</v>
      </c>
      <c r="AH225" s="7">
        <v>27</v>
      </c>
      <c r="AI225" s="7">
        <f t="shared" si="22"/>
        <v>0</v>
      </c>
      <c r="AJ225" s="7">
        <v>0</v>
      </c>
      <c r="AK225" s="7">
        <v>0</v>
      </c>
      <c r="AL225" s="7">
        <v>30</v>
      </c>
      <c r="AM225" s="7">
        <f t="shared" si="23"/>
        <v>27</v>
      </c>
    </row>
    <row r="226" spans="1:39" ht="12.75" x14ac:dyDescent="0.2">
      <c r="A226" s="7">
        <v>11</v>
      </c>
      <c r="B226" s="8" t="s">
        <v>96</v>
      </c>
      <c r="C226" s="8" t="s">
        <v>122</v>
      </c>
      <c r="D226" s="7">
        <v>1</v>
      </c>
      <c r="E226" s="8" t="s">
        <v>96</v>
      </c>
      <c r="F226" s="8" t="s">
        <v>120</v>
      </c>
      <c r="G226" s="8" t="s">
        <v>41</v>
      </c>
      <c r="H226" s="8" t="s">
        <v>50</v>
      </c>
      <c r="I226" s="8"/>
      <c r="J226" s="8"/>
      <c r="K226" s="7">
        <v>47</v>
      </c>
      <c r="L226" s="7">
        <v>25</v>
      </c>
      <c r="M226" s="7">
        <v>188</v>
      </c>
      <c r="N226" s="7">
        <v>6</v>
      </c>
      <c r="O226" s="7">
        <v>1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9">
        <v>0</v>
      </c>
      <c r="Y226" s="7">
        <v>47</v>
      </c>
      <c r="Z226" s="7">
        <v>10</v>
      </c>
      <c r="AA226" s="7">
        <v>10</v>
      </c>
      <c r="AB226" s="7">
        <v>2</v>
      </c>
      <c r="AC226" s="6">
        <f t="shared" si="18"/>
        <v>0</v>
      </c>
      <c r="AD226" s="7">
        <f t="shared" si="19"/>
        <v>0</v>
      </c>
      <c r="AE226" s="7">
        <f t="shared" si="20"/>
        <v>0</v>
      </c>
      <c r="AF226" s="7">
        <f t="shared" si="21"/>
        <v>0</v>
      </c>
      <c r="AG226" s="7">
        <v>0</v>
      </c>
      <c r="AH226" s="7">
        <v>69</v>
      </c>
      <c r="AI226" s="7">
        <f t="shared" si="22"/>
        <v>0</v>
      </c>
      <c r="AJ226" s="7">
        <v>0</v>
      </c>
      <c r="AK226" s="7">
        <v>0</v>
      </c>
      <c r="AL226" s="7">
        <v>30</v>
      </c>
      <c r="AM226" s="7">
        <f t="shared" si="23"/>
        <v>69</v>
      </c>
    </row>
    <row r="227" spans="1:39" ht="12.75" x14ac:dyDescent="0.2">
      <c r="A227" s="7">
        <v>11</v>
      </c>
      <c r="B227" s="8" t="s">
        <v>96</v>
      </c>
      <c r="C227" s="8" t="s">
        <v>122</v>
      </c>
      <c r="D227" s="7">
        <v>1</v>
      </c>
      <c r="E227" s="8" t="s">
        <v>96</v>
      </c>
      <c r="F227" s="8" t="s">
        <v>174</v>
      </c>
      <c r="G227" s="8" t="s">
        <v>41</v>
      </c>
      <c r="H227" s="8"/>
      <c r="I227" s="8"/>
      <c r="J227" s="8"/>
      <c r="K227" s="7">
        <v>3</v>
      </c>
      <c r="L227" s="7">
        <v>4</v>
      </c>
      <c r="M227" s="7">
        <v>75</v>
      </c>
      <c r="N227" s="7">
        <v>0</v>
      </c>
      <c r="O227" s="7">
        <v>0</v>
      </c>
      <c r="P227" s="7">
        <v>1</v>
      </c>
      <c r="Q227" s="7">
        <v>13</v>
      </c>
      <c r="R227" s="7">
        <v>0</v>
      </c>
      <c r="S227" s="7">
        <v>13</v>
      </c>
      <c r="T227" s="7">
        <v>2</v>
      </c>
      <c r="U227" s="7">
        <v>0</v>
      </c>
      <c r="V227" s="7">
        <v>0</v>
      </c>
      <c r="W227" s="7">
        <v>0</v>
      </c>
      <c r="X227" s="9">
        <v>0</v>
      </c>
      <c r="Y227" s="7">
        <v>3</v>
      </c>
      <c r="Z227" s="7">
        <v>0</v>
      </c>
      <c r="AA227" s="7">
        <v>0</v>
      </c>
      <c r="AB227" s="7">
        <v>0</v>
      </c>
      <c r="AC227" s="6">
        <f t="shared" si="18"/>
        <v>0</v>
      </c>
      <c r="AD227" s="7">
        <f t="shared" si="19"/>
        <v>-15</v>
      </c>
      <c r="AE227" s="7">
        <f t="shared" si="20"/>
        <v>0</v>
      </c>
      <c r="AF227" s="7">
        <f t="shared" si="21"/>
        <v>2</v>
      </c>
      <c r="AG227" s="7">
        <v>0</v>
      </c>
      <c r="AH227" s="7">
        <v>3</v>
      </c>
      <c r="AI227" s="7">
        <f t="shared" si="22"/>
        <v>-13</v>
      </c>
      <c r="AJ227" s="7">
        <v>0</v>
      </c>
      <c r="AK227" s="7">
        <v>0</v>
      </c>
      <c r="AL227" s="7">
        <v>30</v>
      </c>
      <c r="AM227" s="7">
        <f t="shared" si="23"/>
        <v>-10</v>
      </c>
    </row>
    <row r="228" spans="1:39" ht="12.75" x14ac:dyDescent="0.2">
      <c r="A228" s="7">
        <v>11</v>
      </c>
      <c r="B228" s="8" t="s">
        <v>96</v>
      </c>
      <c r="C228" s="8" t="s">
        <v>122</v>
      </c>
      <c r="D228" s="7">
        <v>1</v>
      </c>
      <c r="E228" s="8" t="s">
        <v>96</v>
      </c>
      <c r="F228" s="8" t="s">
        <v>113</v>
      </c>
      <c r="G228" s="8" t="s">
        <v>41</v>
      </c>
      <c r="H228" s="8"/>
      <c r="I228" s="8"/>
      <c r="J228" s="8"/>
      <c r="K228" s="7">
        <v>35</v>
      </c>
      <c r="L228" s="7">
        <v>19</v>
      </c>
      <c r="M228" s="7">
        <v>184</v>
      </c>
      <c r="N228" s="7">
        <v>1</v>
      </c>
      <c r="O228" s="7">
        <v>3</v>
      </c>
      <c r="P228" s="7">
        <v>4</v>
      </c>
      <c r="Q228" s="7">
        <v>30</v>
      </c>
      <c r="R228" s="7">
        <v>0</v>
      </c>
      <c r="S228" s="7">
        <v>7.5</v>
      </c>
      <c r="T228" s="7">
        <v>7</v>
      </c>
      <c r="U228" s="7">
        <v>0</v>
      </c>
      <c r="V228" s="7">
        <v>0</v>
      </c>
      <c r="W228" s="7">
        <v>0</v>
      </c>
      <c r="X228" s="9">
        <v>0</v>
      </c>
      <c r="Y228" s="7">
        <v>35</v>
      </c>
      <c r="Z228" s="7">
        <v>10</v>
      </c>
      <c r="AA228" s="7">
        <v>10</v>
      </c>
      <c r="AB228" s="7">
        <v>6</v>
      </c>
      <c r="AC228" s="6">
        <f t="shared" si="18"/>
        <v>0</v>
      </c>
      <c r="AD228" s="7">
        <f t="shared" si="19"/>
        <v>10</v>
      </c>
      <c r="AE228" s="7">
        <f t="shared" si="20"/>
        <v>0</v>
      </c>
      <c r="AF228" s="7">
        <f t="shared" si="21"/>
        <v>7</v>
      </c>
      <c r="AG228" s="7">
        <v>0</v>
      </c>
      <c r="AH228" s="7">
        <v>61</v>
      </c>
      <c r="AI228" s="7">
        <f t="shared" si="22"/>
        <v>17</v>
      </c>
      <c r="AJ228" s="7">
        <v>0</v>
      </c>
      <c r="AK228" s="7">
        <v>0</v>
      </c>
      <c r="AL228" s="7">
        <v>30</v>
      </c>
      <c r="AM228" s="7">
        <f t="shared" si="23"/>
        <v>78</v>
      </c>
    </row>
    <row r="229" spans="1:39" ht="12.75" x14ac:dyDescent="0.2">
      <c r="A229" s="7">
        <v>11</v>
      </c>
      <c r="B229" s="8" t="s">
        <v>96</v>
      </c>
      <c r="C229" s="8" t="s">
        <v>122</v>
      </c>
      <c r="D229" s="7">
        <v>1</v>
      </c>
      <c r="E229" s="8" t="s">
        <v>96</v>
      </c>
      <c r="F229" s="8" t="s">
        <v>112</v>
      </c>
      <c r="G229" s="8" t="s">
        <v>41</v>
      </c>
      <c r="H229" s="8"/>
      <c r="I229" s="8"/>
      <c r="J229" s="8"/>
      <c r="K229" s="7">
        <v>0</v>
      </c>
      <c r="L229" s="7">
        <v>1</v>
      </c>
      <c r="M229" s="7">
        <v>0</v>
      </c>
      <c r="N229" s="7">
        <v>0</v>
      </c>
      <c r="O229" s="7">
        <v>0</v>
      </c>
      <c r="P229" s="7">
        <v>4</v>
      </c>
      <c r="Q229" s="7">
        <v>47</v>
      </c>
      <c r="R229" s="7">
        <v>2</v>
      </c>
      <c r="S229" s="7">
        <v>11.75</v>
      </c>
      <c r="T229" s="7">
        <v>7</v>
      </c>
      <c r="U229" s="7">
        <v>0</v>
      </c>
      <c r="V229" s="7">
        <v>0</v>
      </c>
      <c r="W229" s="7">
        <v>0</v>
      </c>
      <c r="X229" s="9">
        <v>0</v>
      </c>
      <c r="Y229" s="7">
        <v>0</v>
      </c>
      <c r="Z229" s="7">
        <v>0</v>
      </c>
      <c r="AA229" s="7">
        <v>0</v>
      </c>
      <c r="AB229" s="7">
        <v>-5</v>
      </c>
      <c r="AC229" s="6">
        <f t="shared" si="18"/>
        <v>40</v>
      </c>
      <c r="AD229" s="7">
        <f t="shared" si="19"/>
        <v>-10</v>
      </c>
      <c r="AE229" s="7">
        <f t="shared" si="20"/>
        <v>10</v>
      </c>
      <c r="AF229" s="7">
        <f t="shared" si="21"/>
        <v>7</v>
      </c>
      <c r="AG229" s="7">
        <v>0</v>
      </c>
      <c r="AH229" s="7">
        <v>-5</v>
      </c>
      <c r="AI229" s="7">
        <f t="shared" si="22"/>
        <v>47</v>
      </c>
      <c r="AJ229" s="7">
        <v>0</v>
      </c>
      <c r="AK229" s="7">
        <v>0</v>
      </c>
      <c r="AL229" s="7">
        <v>30</v>
      </c>
      <c r="AM229" s="7">
        <f t="shared" si="23"/>
        <v>42</v>
      </c>
    </row>
    <row r="230" spans="1:39" ht="12.75" x14ac:dyDescent="0.2">
      <c r="A230" s="7">
        <v>11</v>
      </c>
      <c r="B230" s="8" t="s">
        <v>96</v>
      </c>
      <c r="C230" s="8" t="s">
        <v>122</v>
      </c>
      <c r="D230" s="8"/>
      <c r="E230" s="8" t="s">
        <v>96</v>
      </c>
      <c r="F230" s="8" t="s">
        <v>114</v>
      </c>
      <c r="G230" s="8" t="s">
        <v>8</v>
      </c>
      <c r="H230" s="8"/>
      <c r="I230" s="8"/>
      <c r="J230" s="8"/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4</v>
      </c>
      <c r="Q230" s="7">
        <v>59</v>
      </c>
      <c r="R230" s="7">
        <v>0</v>
      </c>
      <c r="S230" s="7">
        <v>14.75</v>
      </c>
      <c r="T230" s="7">
        <v>5</v>
      </c>
      <c r="U230" s="7">
        <v>1</v>
      </c>
      <c r="V230" s="7">
        <v>0</v>
      </c>
      <c r="W230" s="7">
        <v>0</v>
      </c>
      <c r="X230" s="9">
        <v>0</v>
      </c>
      <c r="Y230" s="7">
        <v>0</v>
      </c>
      <c r="Z230" s="7">
        <v>0</v>
      </c>
      <c r="AA230" s="7">
        <v>0</v>
      </c>
      <c r="AB230" s="7">
        <v>0</v>
      </c>
      <c r="AC230" s="6">
        <f t="shared" si="18"/>
        <v>0</v>
      </c>
      <c r="AD230" s="7">
        <f t="shared" si="19"/>
        <v>-15</v>
      </c>
      <c r="AE230" s="7">
        <f t="shared" si="20"/>
        <v>0</v>
      </c>
      <c r="AF230" s="7">
        <f t="shared" si="21"/>
        <v>5</v>
      </c>
      <c r="AG230" s="7">
        <v>10</v>
      </c>
      <c r="AH230" s="7">
        <v>0</v>
      </c>
      <c r="AI230" s="7">
        <f t="shared" si="22"/>
        <v>-10</v>
      </c>
      <c r="AJ230" s="7">
        <v>0</v>
      </c>
      <c r="AK230" s="7">
        <v>0</v>
      </c>
      <c r="AL230" s="7">
        <v>30</v>
      </c>
      <c r="AM230" s="7">
        <f t="shared" si="23"/>
        <v>0</v>
      </c>
    </row>
    <row r="231" spans="1:39" ht="12.75" x14ac:dyDescent="0.2">
      <c r="A231" s="7">
        <v>11</v>
      </c>
      <c r="B231" s="8" t="s">
        <v>96</v>
      </c>
      <c r="C231" s="8" t="s">
        <v>122</v>
      </c>
      <c r="D231" s="8"/>
      <c r="E231" s="8" t="s">
        <v>96</v>
      </c>
      <c r="F231" s="8" t="s">
        <v>115</v>
      </c>
      <c r="G231" s="8" t="s">
        <v>8</v>
      </c>
      <c r="H231" s="8"/>
      <c r="I231" s="8"/>
      <c r="J231" s="8"/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3</v>
      </c>
      <c r="Q231" s="7">
        <v>40</v>
      </c>
      <c r="R231" s="7">
        <v>0</v>
      </c>
      <c r="S231" s="7">
        <v>13.33</v>
      </c>
      <c r="T231" s="7">
        <v>4</v>
      </c>
      <c r="U231" s="7">
        <v>0</v>
      </c>
      <c r="V231" s="7">
        <v>0</v>
      </c>
      <c r="W231" s="7">
        <v>0</v>
      </c>
      <c r="X231" s="9">
        <v>0</v>
      </c>
      <c r="Y231" s="7">
        <v>0</v>
      </c>
      <c r="Z231" s="7">
        <v>0</v>
      </c>
      <c r="AA231" s="7">
        <v>0</v>
      </c>
      <c r="AB231" s="7">
        <v>0</v>
      </c>
      <c r="AC231" s="6">
        <f t="shared" si="18"/>
        <v>0</v>
      </c>
      <c r="AD231" s="7">
        <f t="shared" si="19"/>
        <v>-15</v>
      </c>
      <c r="AE231" s="7">
        <f t="shared" si="20"/>
        <v>0</v>
      </c>
      <c r="AF231" s="7">
        <f t="shared" si="21"/>
        <v>4</v>
      </c>
      <c r="AG231" s="7">
        <v>0</v>
      </c>
      <c r="AH231" s="7">
        <v>0</v>
      </c>
      <c r="AI231" s="7">
        <f t="shared" si="22"/>
        <v>-11</v>
      </c>
      <c r="AJ231" s="7">
        <v>0</v>
      </c>
      <c r="AK231" s="7">
        <v>0</v>
      </c>
      <c r="AL231" s="7">
        <v>30</v>
      </c>
      <c r="AM231" s="7">
        <f t="shared" si="23"/>
        <v>-11</v>
      </c>
    </row>
    <row r="232" spans="1:39" ht="12.75" x14ac:dyDescent="0.2">
      <c r="A232" s="7">
        <v>11</v>
      </c>
      <c r="B232" s="8" t="s">
        <v>96</v>
      </c>
      <c r="C232" s="8" t="s">
        <v>122</v>
      </c>
      <c r="D232" s="8"/>
      <c r="E232" s="8" t="s">
        <v>96</v>
      </c>
      <c r="F232" s="8" t="s">
        <v>111</v>
      </c>
      <c r="G232" s="8" t="s">
        <v>8</v>
      </c>
      <c r="H232" s="8"/>
      <c r="I232" s="8"/>
      <c r="J232" s="8"/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4</v>
      </c>
      <c r="Q232" s="7">
        <v>22</v>
      </c>
      <c r="R232" s="7">
        <v>2</v>
      </c>
      <c r="S232" s="7">
        <v>5.5</v>
      </c>
      <c r="T232" s="7">
        <v>12</v>
      </c>
      <c r="U232" s="7">
        <v>0</v>
      </c>
      <c r="V232" s="7">
        <v>0</v>
      </c>
      <c r="W232" s="7">
        <v>0</v>
      </c>
      <c r="X232" s="9">
        <v>0</v>
      </c>
      <c r="Y232" s="7">
        <v>0</v>
      </c>
      <c r="Z232" s="7">
        <v>0</v>
      </c>
      <c r="AA232" s="7">
        <v>0</v>
      </c>
      <c r="AB232" s="7">
        <v>0</v>
      </c>
      <c r="AC232" s="6">
        <f t="shared" si="18"/>
        <v>40</v>
      </c>
      <c r="AD232" s="7">
        <f t="shared" si="19"/>
        <v>10</v>
      </c>
      <c r="AE232" s="7">
        <f t="shared" si="20"/>
        <v>10</v>
      </c>
      <c r="AF232" s="7">
        <f t="shared" si="21"/>
        <v>12</v>
      </c>
      <c r="AG232" s="7">
        <v>0</v>
      </c>
      <c r="AH232" s="7">
        <v>0</v>
      </c>
      <c r="AI232" s="7">
        <f t="shared" si="22"/>
        <v>72</v>
      </c>
      <c r="AJ232" s="7">
        <v>0</v>
      </c>
      <c r="AK232" s="7">
        <v>0</v>
      </c>
      <c r="AL232" s="7">
        <v>30</v>
      </c>
      <c r="AM232" s="7">
        <f t="shared" si="23"/>
        <v>72</v>
      </c>
    </row>
    <row r="233" spans="1:39" ht="12.75" x14ac:dyDescent="0.2">
      <c r="A233" s="7">
        <v>11</v>
      </c>
      <c r="B233" s="8" t="s">
        <v>96</v>
      </c>
      <c r="C233" s="8" t="s">
        <v>122</v>
      </c>
      <c r="D233" s="7">
        <v>1</v>
      </c>
      <c r="E233" s="8" t="s">
        <v>122</v>
      </c>
      <c r="F233" s="8" t="s">
        <v>137</v>
      </c>
      <c r="G233" s="8" t="s">
        <v>41</v>
      </c>
      <c r="H233" s="8"/>
      <c r="I233" s="8"/>
      <c r="J233" s="8"/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4</v>
      </c>
      <c r="Q233" s="7">
        <v>36</v>
      </c>
      <c r="R233" s="7">
        <v>1</v>
      </c>
      <c r="S233" s="7">
        <v>9</v>
      </c>
      <c r="T233" s="7">
        <v>8</v>
      </c>
      <c r="U233" s="7">
        <v>0</v>
      </c>
      <c r="V233" s="7">
        <v>0</v>
      </c>
      <c r="W233" s="7">
        <v>0</v>
      </c>
      <c r="X233" s="9">
        <v>0</v>
      </c>
      <c r="Y233" s="7">
        <v>0</v>
      </c>
      <c r="Z233" s="7">
        <v>0</v>
      </c>
      <c r="AA233" s="7">
        <v>0</v>
      </c>
      <c r="AB233" s="7">
        <v>0</v>
      </c>
      <c r="AC233" s="6">
        <f t="shared" si="18"/>
        <v>20</v>
      </c>
      <c r="AD233" s="7">
        <f t="shared" si="19"/>
        <v>5</v>
      </c>
      <c r="AE233" s="7">
        <f t="shared" si="20"/>
        <v>0</v>
      </c>
      <c r="AF233" s="7">
        <f t="shared" si="21"/>
        <v>8</v>
      </c>
      <c r="AG233" s="7">
        <v>0</v>
      </c>
      <c r="AH233" s="7">
        <v>0</v>
      </c>
      <c r="AI233" s="7">
        <f t="shared" si="22"/>
        <v>33</v>
      </c>
      <c r="AJ233" s="7">
        <v>1</v>
      </c>
      <c r="AK233" s="7">
        <v>0</v>
      </c>
      <c r="AL233" s="7">
        <v>5</v>
      </c>
      <c r="AM233" s="7">
        <f t="shared" si="23"/>
        <v>33</v>
      </c>
    </row>
    <row r="234" spans="1:39" ht="12.75" x14ac:dyDescent="0.2">
      <c r="A234" s="7">
        <v>11</v>
      </c>
      <c r="B234" s="8" t="s">
        <v>96</v>
      </c>
      <c r="C234" s="8" t="s">
        <v>122</v>
      </c>
      <c r="D234" s="7">
        <v>1</v>
      </c>
      <c r="E234" s="8" t="s">
        <v>122</v>
      </c>
      <c r="F234" s="8" t="s">
        <v>135</v>
      </c>
      <c r="G234" s="8" t="s">
        <v>8</v>
      </c>
      <c r="H234" s="8"/>
      <c r="I234" s="8"/>
      <c r="J234" s="8"/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1</v>
      </c>
      <c r="Q234" s="7">
        <v>14</v>
      </c>
      <c r="R234" s="7">
        <v>0</v>
      </c>
      <c r="S234" s="7">
        <v>14</v>
      </c>
      <c r="T234" s="7">
        <v>1</v>
      </c>
      <c r="U234" s="7">
        <v>0</v>
      </c>
      <c r="V234" s="7">
        <v>0</v>
      </c>
      <c r="W234" s="7">
        <v>0</v>
      </c>
      <c r="X234" s="9">
        <v>0</v>
      </c>
      <c r="Y234" s="7">
        <v>0</v>
      </c>
      <c r="Z234" s="7">
        <v>0</v>
      </c>
      <c r="AA234" s="7">
        <v>0</v>
      </c>
      <c r="AB234" s="7">
        <v>0</v>
      </c>
      <c r="AC234" s="6">
        <f t="shared" si="18"/>
        <v>0</v>
      </c>
      <c r="AD234" s="7">
        <f t="shared" si="19"/>
        <v>-15</v>
      </c>
      <c r="AE234" s="7">
        <f t="shared" si="20"/>
        <v>0</v>
      </c>
      <c r="AF234" s="7">
        <f t="shared" si="21"/>
        <v>1</v>
      </c>
      <c r="AG234" s="7">
        <v>0</v>
      </c>
      <c r="AH234" s="7">
        <v>0</v>
      </c>
      <c r="AI234" s="7">
        <f t="shared" si="22"/>
        <v>-14</v>
      </c>
      <c r="AJ234" s="7">
        <v>1</v>
      </c>
      <c r="AK234" s="7">
        <v>0</v>
      </c>
      <c r="AL234" s="7">
        <v>5</v>
      </c>
      <c r="AM234" s="7">
        <f t="shared" si="23"/>
        <v>-14</v>
      </c>
    </row>
    <row r="235" spans="1:39" ht="12.75" x14ac:dyDescent="0.2">
      <c r="A235" s="7">
        <v>11</v>
      </c>
      <c r="B235" s="8" t="s">
        <v>96</v>
      </c>
      <c r="C235" s="8" t="s">
        <v>122</v>
      </c>
      <c r="D235" s="7">
        <v>1</v>
      </c>
      <c r="E235" s="8" t="s">
        <v>122</v>
      </c>
      <c r="F235" s="8" t="s">
        <v>136</v>
      </c>
      <c r="G235" s="8" t="s">
        <v>8</v>
      </c>
      <c r="H235" s="8"/>
      <c r="I235" s="8"/>
      <c r="J235" s="8"/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3</v>
      </c>
      <c r="Q235" s="7">
        <v>35</v>
      </c>
      <c r="R235" s="7">
        <v>0</v>
      </c>
      <c r="S235" s="7">
        <v>11.66</v>
      </c>
      <c r="T235" s="7">
        <v>2</v>
      </c>
      <c r="U235" s="7">
        <v>2</v>
      </c>
      <c r="V235" s="7">
        <v>0</v>
      </c>
      <c r="W235" s="7">
        <v>0</v>
      </c>
      <c r="X235" s="9">
        <v>0</v>
      </c>
      <c r="Y235" s="7">
        <v>0</v>
      </c>
      <c r="Z235" s="7">
        <v>0</v>
      </c>
      <c r="AA235" s="7">
        <v>0</v>
      </c>
      <c r="AB235" s="7">
        <v>0</v>
      </c>
      <c r="AC235" s="6">
        <f t="shared" si="18"/>
        <v>0</v>
      </c>
      <c r="AD235" s="7">
        <f t="shared" si="19"/>
        <v>-10</v>
      </c>
      <c r="AE235" s="7">
        <f t="shared" si="20"/>
        <v>0</v>
      </c>
      <c r="AF235" s="7">
        <f t="shared" si="21"/>
        <v>2</v>
      </c>
      <c r="AG235" s="7">
        <v>20</v>
      </c>
      <c r="AH235" s="7">
        <v>0</v>
      </c>
      <c r="AI235" s="7">
        <f t="shared" si="22"/>
        <v>-8</v>
      </c>
      <c r="AJ235" s="7">
        <v>1</v>
      </c>
      <c r="AK235" s="7">
        <v>0</v>
      </c>
      <c r="AL235" s="7">
        <v>5</v>
      </c>
      <c r="AM235" s="7">
        <f t="shared" si="23"/>
        <v>12</v>
      </c>
    </row>
    <row r="236" spans="1:39" ht="12.75" x14ac:dyDescent="0.2">
      <c r="A236" s="7">
        <v>11</v>
      </c>
      <c r="B236" s="8" t="s">
        <v>96</v>
      </c>
      <c r="C236" s="8" t="s">
        <v>122</v>
      </c>
      <c r="D236" s="7">
        <v>1</v>
      </c>
      <c r="E236" s="8" t="s">
        <v>122</v>
      </c>
      <c r="F236" s="8" t="s">
        <v>139</v>
      </c>
      <c r="G236" s="8" t="s">
        <v>41</v>
      </c>
      <c r="H236" s="8" t="s">
        <v>87</v>
      </c>
      <c r="I236" s="8" t="s">
        <v>175</v>
      </c>
      <c r="J236" s="8"/>
      <c r="K236" s="7">
        <v>27</v>
      </c>
      <c r="L236" s="7">
        <v>21</v>
      </c>
      <c r="M236" s="7">
        <v>128</v>
      </c>
      <c r="N236" s="7">
        <v>2</v>
      </c>
      <c r="O236" s="7">
        <v>1</v>
      </c>
      <c r="P236" s="7">
        <v>3</v>
      </c>
      <c r="Q236" s="7">
        <v>32</v>
      </c>
      <c r="R236" s="7">
        <v>1</v>
      </c>
      <c r="S236" s="7">
        <v>10.66</v>
      </c>
      <c r="T236" s="7">
        <v>7</v>
      </c>
      <c r="U236" s="7">
        <v>1</v>
      </c>
      <c r="V236" s="7">
        <v>0</v>
      </c>
      <c r="W236" s="7">
        <v>0</v>
      </c>
      <c r="X236" s="9">
        <v>0</v>
      </c>
      <c r="Y236" s="7">
        <v>27</v>
      </c>
      <c r="Z236" s="7">
        <v>5</v>
      </c>
      <c r="AA236" s="7">
        <v>10</v>
      </c>
      <c r="AB236" s="7">
        <v>2</v>
      </c>
      <c r="AC236" s="6">
        <f t="shared" si="18"/>
        <v>20</v>
      </c>
      <c r="AD236" s="7">
        <f t="shared" si="19"/>
        <v>-10</v>
      </c>
      <c r="AE236" s="7">
        <f t="shared" si="20"/>
        <v>0</v>
      </c>
      <c r="AF236" s="7">
        <f t="shared" si="21"/>
        <v>7</v>
      </c>
      <c r="AG236" s="7">
        <v>10</v>
      </c>
      <c r="AH236" s="7">
        <v>44</v>
      </c>
      <c r="AI236" s="7">
        <f t="shared" si="22"/>
        <v>17</v>
      </c>
      <c r="AJ236" s="7">
        <v>1</v>
      </c>
      <c r="AK236" s="7">
        <v>0</v>
      </c>
      <c r="AL236" s="7">
        <v>5</v>
      </c>
      <c r="AM236" s="7">
        <f t="shared" si="23"/>
        <v>71</v>
      </c>
    </row>
    <row r="237" spans="1:39" ht="12.75" x14ac:dyDescent="0.2">
      <c r="A237" s="7">
        <v>11</v>
      </c>
      <c r="B237" s="8" t="s">
        <v>96</v>
      </c>
      <c r="C237" s="8" t="s">
        <v>122</v>
      </c>
      <c r="D237" s="7">
        <v>1</v>
      </c>
      <c r="E237" s="8" t="s">
        <v>122</v>
      </c>
      <c r="F237" s="8" t="s">
        <v>138</v>
      </c>
      <c r="G237" s="8" t="s">
        <v>41</v>
      </c>
      <c r="H237" s="8"/>
      <c r="I237" s="8"/>
      <c r="J237" s="8"/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4</v>
      </c>
      <c r="Q237" s="7">
        <v>22</v>
      </c>
      <c r="R237" s="7">
        <v>2</v>
      </c>
      <c r="S237" s="7">
        <v>5.5</v>
      </c>
      <c r="T237" s="7">
        <v>11</v>
      </c>
      <c r="U237" s="7">
        <v>0</v>
      </c>
      <c r="V237" s="7">
        <v>0</v>
      </c>
      <c r="W237" s="7">
        <v>0</v>
      </c>
      <c r="X237" s="9">
        <v>0</v>
      </c>
      <c r="Y237" s="7">
        <v>0</v>
      </c>
      <c r="Z237" s="7">
        <v>0</v>
      </c>
      <c r="AA237" s="7">
        <v>0</v>
      </c>
      <c r="AB237" s="7">
        <v>0</v>
      </c>
      <c r="AC237" s="6">
        <f t="shared" si="18"/>
        <v>40</v>
      </c>
      <c r="AD237" s="7">
        <f t="shared" si="19"/>
        <v>10</v>
      </c>
      <c r="AE237" s="7">
        <f t="shared" si="20"/>
        <v>10</v>
      </c>
      <c r="AF237" s="7">
        <f t="shared" si="21"/>
        <v>11</v>
      </c>
      <c r="AG237" s="7">
        <v>0</v>
      </c>
      <c r="AH237" s="7">
        <v>0</v>
      </c>
      <c r="AI237" s="7">
        <f t="shared" si="22"/>
        <v>71</v>
      </c>
      <c r="AJ237" s="7">
        <v>1</v>
      </c>
      <c r="AK237" s="7">
        <v>0</v>
      </c>
      <c r="AL237" s="7">
        <v>5</v>
      </c>
      <c r="AM237" s="7">
        <f t="shared" si="23"/>
        <v>71</v>
      </c>
    </row>
    <row r="238" spans="1:39" ht="12.75" x14ac:dyDescent="0.2">
      <c r="A238" s="7">
        <v>11</v>
      </c>
      <c r="B238" s="8" t="s">
        <v>96</v>
      </c>
      <c r="C238" s="8" t="s">
        <v>122</v>
      </c>
      <c r="D238" s="7">
        <v>1</v>
      </c>
      <c r="E238" s="8" t="s">
        <v>122</v>
      </c>
      <c r="F238" s="8" t="s">
        <v>140</v>
      </c>
      <c r="G238" s="8" t="s">
        <v>41</v>
      </c>
      <c r="H238" s="8" t="s">
        <v>47</v>
      </c>
      <c r="I238" s="8"/>
      <c r="J238" s="8" t="s">
        <v>105</v>
      </c>
      <c r="K238" s="7">
        <v>11</v>
      </c>
      <c r="L238" s="7">
        <v>17</v>
      </c>
      <c r="M238" s="7">
        <v>64</v>
      </c>
      <c r="N238" s="7">
        <v>1</v>
      </c>
      <c r="O238" s="7">
        <v>0</v>
      </c>
      <c r="P238" s="7">
        <v>1</v>
      </c>
      <c r="Q238" s="7">
        <v>10</v>
      </c>
      <c r="R238" s="7">
        <v>1</v>
      </c>
      <c r="S238" s="7">
        <v>10</v>
      </c>
      <c r="T238" s="7">
        <v>1</v>
      </c>
      <c r="U238" s="7">
        <v>1</v>
      </c>
      <c r="V238" s="7">
        <v>0</v>
      </c>
      <c r="W238" s="7">
        <v>0</v>
      </c>
      <c r="X238" s="9">
        <v>0</v>
      </c>
      <c r="Y238" s="7">
        <v>11</v>
      </c>
      <c r="Z238" s="7">
        <v>-15</v>
      </c>
      <c r="AA238" s="7">
        <v>0</v>
      </c>
      <c r="AB238" s="7">
        <v>0</v>
      </c>
      <c r="AC238" s="6">
        <f t="shared" si="18"/>
        <v>20</v>
      </c>
      <c r="AD238" s="7">
        <f t="shared" si="19"/>
        <v>-10</v>
      </c>
      <c r="AE238" s="7">
        <f t="shared" si="20"/>
        <v>0</v>
      </c>
      <c r="AF238" s="7">
        <f t="shared" si="21"/>
        <v>1</v>
      </c>
      <c r="AG238" s="7">
        <v>10</v>
      </c>
      <c r="AH238" s="7">
        <v>-4</v>
      </c>
      <c r="AI238" s="7">
        <f t="shared" si="22"/>
        <v>11</v>
      </c>
      <c r="AJ238" s="7">
        <v>1</v>
      </c>
      <c r="AK238" s="7">
        <v>0</v>
      </c>
      <c r="AL238" s="7">
        <v>5</v>
      </c>
      <c r="AM238" s="7">
        <f t="shared" si="23"/>
        <v>17</v>
      </c>
    </row>
    <row r="239" spans="1:39" ht="12.75" x14ac:dyDescent="0.2">
      <c r="A239" s="7">
        <v>11</v>
      </c>
      <c r="B239" s="8" t="s">
        <v>96</v>
      </c>
      <c r="C239" s="8" t="s">
        <v>122</v>
      </c>
      <c r="D239" s="7">
        <v>1</v>
      </c>
      <c r="E239" s="8" t="s">
        <v>122</v>
      </c>
      <c r="F239" s="8" t="s">
        <v>124</v>
      </c>
      <c r="G239" s="8" t="s">
        <v>8</v>
      </c>
      <c r="H239" s="8"/>
      <c r="I239" s="8"/>
      <c r="J239" s="8"/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4</v>
      </c>
      <c r="Q239" s="7">
        <v>46</v>
      </c>
      <c r="R239" s="7">
        <v>1</v>
      </c>
      <c r="S239" s="7">
        <v>11.5</v>
      </c>
      <c r="T239" s="7">
        <v>5</v>
      </c>
      <c r="U239" s="7">
        <v>0</v>
      </c>
      <c r="V239" s="7">
        <v>0</v>
      </c>
      <c r="W239" s="7">
        <v>0</v>
      </c>
      <c r="X239" s="9">
        <v>0</v>
      </c>
      <c r="Y239" s="7">
        <v>0</v>
      </c>
      <c r="Z239" s="7">
        <v>0</v>
      </c>
      <c r="AA239" s="7">
        <v>0</v>
      </c>
      <c r="AB239" s="7">
        <v>0</v>
      </c>
      <c r="AC239" s="6">
        <f t="shared" si="18"/>
        <v>20</v>
      </c>
      <c r="AD239" s="7">
        <f t="shared" si="19"/>
        <v>-10</v>
      </c>
      <c r="AE239" s="7">
        <f t="shared" si="20"/>
        <v>0</v>
      </c>
      <c r="AF239" s="7">
        <f t="shared" si="21"/>
        <v>5</v>
      </c>
      <c r="AG239" s="7">
        <v>0</v>
      </c>
      <c r="AH239" s="7">
        <v>0</v>
      </c>
      <c r="AI239" s="7">
        <f t="shared" si="22"/>
        <v>15</v>
      </c>
      <c r="AJ239" s="7">
        <v>1</v>
      </c>
      <c r="AK239" s="7">
        <v>0</v>
      </c>
      <c r="AL239" s="7">
        <v>5</v>
      </c>
      <c r="AM239" s="7">
        <f t="shared" si="23"/>
        <v>15</v>
      </c>
    </row>
    <row r="240" spans="1:39" ht="12.75" x14ac:dyDescent="0.2">
      <c r="A240" s="7">
        <v>11</v>
      </c>
      <c r="B240" s="8" t="s">
        <v>96</v>
      </c>
      <c r="C240" s="8" t="s">
        <v>122</v>
      </c>
      <c r="D240" s="7">
        <v>2</v>
      </c>
      <c r="E240" s="8" t="s">
        <v>122</v>
      </c>
      <c r="F240" s="8" t="s">
        <v>141</v>
      </c>
      <c r="G240" s="8" t="s">
        <v>43</v>
      </c>
      <c r="H240" s="8" t="s">
        <v>47</v>
      </c>
      <c r="I240" s="8"/>
      <c r="J240" s="8" t="s">
        <v>114</v>
      </c>
      <c r="K240" s="7">
        <v>36</v>
      </c>
      <c r="L240" s="7">
        <v>20</v>
      </c>
      <c r="M240" s="7">
        <v>180</v>
      </c>
      <c r="N240" s="7">
        <v>6</v>
      </c>
      <c r="O240" s="7">
        <v>1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9">
        <v>0</v>
      </c>
      <c r="Y240" s="7">
        <v>36</v>
      </c>
      <c r="Z240" s="7">
        <v>10</v>
      </c>
      <c r="AA240" s="7">
        <v>10</v>
      </c>
      <c r="AB240" s="7">
        <v>2</v>
      </c>
      <c r="AC240" s="6">
        <f t="shared" si="18"/>
        <v>0</v>
      </c>
      <c r="AD240" s="7">
        <f t="shared" si="19"/>
        <v>0</v>
      </c>
      <c r="AE240" s="7">
        <f t="shared" si="20"/>
        <v>0</v>
      </c>
      <c r="AF240" s="7">
        <f t="shared" si="21"/>
        <v>0</v>
      </c>
      <c r="AG240" s="7">
        <v>0</v>
      </c>
      <c r="AH240" s="7">
        <v>58</v>
      </c>
      <c r="AI240" s="7">
        <f t="shared" si="22"/>
        <v>0</v>
      </c>
      <c r="AJ240" s="7">
        <v>1</v>
      </c>
      <c r="AK240" s="7">
        <v>0</v>
      </c>
      <c r="AL240" s="7">
        <v>5</v>
      </c>
      <c r="AM240" s="7">
        <f t="shared" si="23"/>
        <v>58</v>
      </c>
    </row>
    <row r="241" spans="1:39" ht="12.75" x14ac:dyDescent="0.2">
      <c r="A241" s="7">
        <v>11</v>
      </c>
      <c r="B241" s="8" t="s">
        <v>96</v>
      </c>
      <c r="C241" s="8" t="s">
        <v>122</v>
      </c>
      <c r="D241" s="7">
        <v>2</v>
      </c>
      <c r="E241" s="8" t="s">
        <v>122</v>
      </c>
      <c r="F241" s="8" t="s">
        <v>142</v>
      </c>
      <c r="G241" s="8" t="s">
        <v>52</v>
      </c>
      <c r="H241" s="8" t="s">
        <v>50</v>
      </c>
      <c r="I241" s="8"/>
      <c r="J241" s="8"/>
      <c r="K241" s="7">
        <v>92</v>
      </c>
      <c r="L241" s="7">
        <v>45</v>
      </c>
      <c r="M241" s="7">
        <v>204.44</v>
      </c>
      <c r="N241" s="7">
        <v>2</v>
      </c>
      <c r="O241" s="7">
        <v>10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9">
        <v>0</v>
      </c>
      <c r="Y241" s="7">
        <v>92</v>
      </c>
      <c r="Z241" s="7">
        <v>15</v>
      </c>
      <c r="AA241" s="7">
        <v>30</v>
      </c>
      <c r="AB241" s="7">
        <v>20</v>
      </c>
      <c r="AC241" s="6">
        <f t="shared" si="18"/>
        <v>0</v>
      </c>
      <c r="AD241" s="7">
        <f t="shared" si="19"/>
        <v>0</v>
      </c>
      <c r="AE241" s="7">
        <f t="shared" si="20"/>
        <v>0</v>
      </c>
      <c r="AF241" s="7">
        <f t="shared" si="21"/>
        <v>0</v>
      </c>
      <c r="AG241" s="7">
        <v>0</v>
      </c>
      <c r="AH241" s="7">
        <v>157</v>
      </c>
      <c r="AI241" s="7">
        <f t="shared" si="22"/>
        <v>0</v>
      </c>
      <c r="AJ241" s="7">
        <v>1</v>
      </c>
      <c r="AK241" s="7">
        <v>1</v>
      </c>
      <c r="AL241" s="7">
        <v>30</v>
      </c>
      <c r="AM241" s="7">
        <f t="shared" si="23"/>
        <v>157</v>
      </c>
    </row>
    <row r="242" spans="1:39" ht="12.75" x14ac:dyDescent="0.2">
      <c r="A242" s="7">
        <v>11</v>
      </c>
      <c r="B242" s="8" t="s">
        <v>96</v>
      </c>
      <c r="C242" s="8" t="s">
        <v>122</v>
      </c>
      <c r="D242" s="7">
        <v>2</v>
      </c>
      <c r="E242" s="8" t="s">
        <v>122</v>
      </c>
      <c r="F242" s="8" t="s">
        <v>144</v>
      </c>
      <c r="G242" s="8" t="s">
        <v>52</v>
      </c>
      <c r="H242" s="8" t="s">
        <v>47</v>
      </c>
      <c r="I242" s="8"/>
      <c r="J242" s="8" t="s">
        <v>117</v>
      </c>
      <c r="K242" s="7">
        <v>23</v>
      </c>
      <c r="L242" s="7">
        <v>14</v>
      </c>
      <c r="M242" s="7">
        <v>164.28</v>
      </c>
      <c r="N242" s="7">
        <v>2</v>
      </c>
      <c r="O242" s="7">
        <v>1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1</v>
      </c>
      <c r="V242" s="7">
        <v>0</v>
      </c>
      <c r="W242" s="7">
        <v>0</v>
      </c>
      <c r="X242" s="9">
        <v>0</v>
      </c>
      <c r="Y242" s="7">
        <v>23</v>
      </c>
      <c r="Z242" s="7">
        <v>10</v>
      </c>
      <c r="AA242" s="7">
        <v>0</v>
      </c>
      <c r="AB242" s="7">
        <v>2</v>
      </c>
      <c r="AC242" s="6">
        <f t="shared" si="18"/>
        <v>0</v>
      </c>
      <c r="AD242" s="7">
        <f t="shared" si="19"/>
        <v>0</v>
      </c>
      <c r="AE242" s="7">
        <f t="shared" si="20"/>
        <v>0</v>
      </c>
      <c r="AF242" s="7">
        <f t="shared" si="21"/>
        <v>0</v>
      </c>
      <c r="AG242" s="7">
        <v>10</v>
      </c>
      <c r="AH242" s="7">
        <v>35</v>
      </c>
      <c r="AI242" s="7">
        <f t="shared" si="22"/>
        <v>0</v>
      </c>
      <c r="AJ242" s="7">
        <v>1</v>
      </c>
      <c r="AK242" s="7">
        <v>0</v>
      </c>
      <c r="AL242" s="7">
        <v>5</v>
      </c>
      <c r="AM242" s="7">
        <f t="shared" si="23"/>
        <v>45</v>
      </c>
    </row>
    <row r="243" spans="1:39" ht="12.75" x14ac:dyDescent="0.2">
      <c r="A243" s="7">
        <v>11</v>
      </c>
      <c r="B243" s="8" t="s">
        <v>96</v>
      </c>
      <c r="C243" s="8" t="s">
        <v>122</v>
      </c>
      <c r="D243" s="7">
        <v>2</v>
      </c>
      <c r="E243" s="8" t="s">
        <v>122</v>
      </c>
      <c r="F243" s="8" t="s">
        <v>143</v>
      </c>
      <c r="G243" s="8" t="s">
        <v>43</v>
      </c>
      <c r="H243" s="8" t="s">
        <v>50</v>
      </c>
      <c r="I243" s="8"/>
      <c r="J243" s="8"/>
      <c r="K243" s="7">
        <v>14</v>
      </c>
      <c r="L243" s="7">
        <v>5</v>
      </c>
      <c r="M243" s="7">
        <v>280</v>
      </c>
      <c r="N243" s="7">
        <v>1</v>
      </c>
      <c r="O243" s="7">
        <v>1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9">
        <v>0</v>
      </c>
      <c r="Y243" s="7">
        <v>14</v>
      </c>
      <c r="Z243" s="7">
        <v>15</v>
      </c>
      <c r="AA243" s="7">
        <v>0</v>
      </c>
      <c r="AB243" s="7">
        <v>2</v>
      </c>
      <c r="AC243" s="6">
        <f t="shared" si="18"/>
        <v>0</v>
      </c>
      <c r="AD243" s="7">
        <f t="shared" si="19"/>
        <v>0</v>
      </c>
      <c r="AE243" s="7">
        <f t="shared" si="20"/>
        <v>0</v>
      </c>
      <c r="AF243" s="7">
        <f t="shared" si="21"/>
        <v>0</v>
      </c>
      <c r="AG243" s="7">
        <v>0</v>
      </c>
      <c r="AH243" s="7">
        <v>31</v>
      </c>
      <c r="AI243" s="7">
        <f t="shared" si="22"/>
        <v>0</v>
      </c>
      <c r="AJ243" s="7">
        <v>1</v>
      </c>
      <c r="AK243" s="7">
        <v>0</v>
      </c>
      <c r="AL243" s="7">
        <v>5</v>
      </c>
      <c r="AM243" s="7">
        <f t="shared" si="23"/>
        <v>31</v>
      </c>
    </row>
    <row r="244" spans="1:39" ht="12.75" x14ac:dyDescent="0.2">
      <c r="A244" s="7">
        <v>12</v>
      </c>
      <c r="B244" s="8" t="s">
        <v>38</v>
      </c>
      <c r="C244" s="8" t="s">
        <v>68</v>
      </c>
      <c r="D244" s="7">
        <v>1</v>
      </c>
      <c r="E244" s="8" t="s">
        <v>38</v>
      </c>
      <c r="F244" s="8" t="s">
        <v>40</v>
      </c>
      <c r="G244" s="8" t="s">
        <v>41</v>
      </c>
      <c r="H244" s="8"/>
      <c r="I244" s="8"/>
      <c r="J244" s="8"/>
      <c r="K244" s="7">
        <v>11</v>
      </c>
      <c r="L244" s="7">
        <v>9</v>
      </c>
      <c r="M244" s="7">
        <v>122</v>
      </c>
      <c r="N244" s="7">
        <v>2</v>
      </c>
      <c r="O244" s="7">
        <v>0</v>
      </c>
      <c r="P244" s="7">
        <v>2</v>
      </c>
      <c r="Q244" s="7">
        <v>15</v>
      </c>
      <c r="R244" s="7">
        <v>1</v>
      </c>
      <c r="S244" s="7">
        <v>7.5</v>
      </c>
      <c r="T244" s="7">
        <v>3</v>
      </c>
      <c r="U244" s="7">
        <v>0</v>
      </c>
      <c r="V244" s="7">
        <v>0</v>
      </c>
      <c r="W244" s="7">
        <v>0</v>
      </c>
      <c r="X244" s="9">
        <v>0</v>
      </c>
      <c r="Y244" s="7">
        <v>11</v>
      </c>
      <c r="Z244" s="7">
        <v>5</v>
      </c>
      <c r="AA244" s="7">
        <v>0</v>
      </c>
      <c r="AB244" s="7">
        <v>0</v>
      </c>
      <c r="AC244" s="6">
        <f t="shared" si="18"/>
        <v>20</v>
      </c>
      <c r="AD244" s="7">
        <f t="shared" si="19"/>
        <v>10</v>
      </c>
      <c r="AE244" s="7">
        <f t="shared" si="20"/>
        <v>0</v>
      </c>
      <c r="AF244" s="7">
        <f t="shared" si="21"/>
        <v>3</v>
      </c>
      <c r="AG244" s="7">
        <v>0</v>
      </c>
      <c r="AH244" s="7">
        <v>16</v>
      </c>
      <c r="AI244" s="7">
        <f t="shared" si="22"/>
        <v>33</v>
      </c>
      <c r="AJ244" s="7">
        <v>0</v>
      </c>
      <c r="AK244" s="7">
        <v>0</v>
      </c>
      <c r="AL244" s="7">
        <v>5</v>
      </c>
      <c r="AM244" s="7">
        <f t="shared" si="23"/>
        <v>49</v>
      </c>
    </row>
    <row r="245" spans="1:39" ht="12.75" x14ac:dyDescent="0.2">
      <c r="A245" s="7">
        <v>12</v>
      </c>
      <c r="B245" s="8" t="s">
        <v>38</v>
      </c>
      <c r="C245" s="8" t="s">
        <v>68</v>
      </c>
      <c r="D245" s="7">
        <v>1</v>
      </c>
      <c r="E245" s="8" t="s">
        <v>38</v>
      </c>
      <c r="F245" s="8" t="s">
        <v>176</v>
      </c>
      <c r="G245" s="8" t="s">
        <v>43</v>
      </c>
      <c r="H245" s="8" t="s">
        <v>47</v>
      </c>
      <c r="I245" s="8"/>
      <c r="J245" s="8" t="s">
        <v>177</v>
      </c>
      <c r="K245" s="7">
        <v>12</v>
      </c>
      <c r="L245" s="7">
        <v>10</v>
      </c>
      <c r="M245" s="7">
        <v>120</v>
      </c>
      <c r="N245" s="7">
        <v>0</v>
      </c>
      <c r="O245" s="7">
        <v>1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9">
        <v>0</v>
      </c>
      <c r="Y245" s="7">
        <v>12</v>
      </c>
      <c r="Z245" s="7">
        <v>5</v>
      </c>
      <c r="AA245" s="7">
        <v>0</v>
      </c>
      <c r="AB245" s="7">
        <v>2</v>
      </c>
      <c r="AC245" s="6">
        <f t="shared" si="18"/>
        <v>0</v>
      </c>
      <c r="AD245" s="7">
        <f t="shared" si="19"/>
        <v>0</v>
      </c>
      <c r="AE245" s="7">
        <f t="shared" si="20"/>
        <v>0</v>
      </c>
      <c r="AF245" s="7">
        <f t="shared" si="21"/>
        <v>0</v>
      </c>
      <c r="AG245" s="7">
        <v>0</v>
      </c>
      <c r="AH245" s="7">
        <v>19</v>
      </c>
      <c r="AI245" s="7">
        <f t="shared" si="22"/>
        <v>0</v>
      </c>
      <c r="AJ245" s="7">
        <v>0</v>
      </c>
      <c r="AK245" s="7">
        <v>0</v>
      </c>
      <c r="AL245" s="7">
        <v>5</v>
      </c>
      <c r="AM245" s="7">
        <f t="shared" si="23"/>
        <v>19</v>
      </c>
    </row>
    <row r="246" spans="1:39" ht="12.75" x14ac:dyDescent="0.2">
      <c r="A246" s="7">
        <v>12</v>
      </c>
      <c r="B246" s="8" t="s">
        <v>38</v>
      </c>
      <c r="C246" s="8" t="s">
        <v>68</v>
      </c>
      <c r="D246" s="7">
        <v>1</v>
      </c>
      <c r="E246" s="8" t="s">
        <v>38</v>
      </c>
      <c r="F246" s="8" t="s">
        <v>42</v>
      </c>
      <c r="G246" s="8" t="s">
        <v>43</v>
      </c>
      <c r="H246" s="8" t="s">
        <v>92</v>
      </c>
      <c r="I246" s="8"/>
      <c r="J246" s="8" t="s">
        <v>80</v>
      </c>
      <c r="K246" s="7">
        <v>49</v>
      </c>
      <c r="L246" s="7">
        <v>35</v>
      </c>
      <c r="M246" s="7">
        <v>140</v>
      </c>
      <c r="N246" s="7">
        <v>5</v>
      </c>
      <c r="O246" s="7">
        <v>1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9">
        <v>0</v>
      </c>
      <c r="Y246" s="7">
        <v>49</v>
      </c>
      <c r="Z246" s="7">
        <v>5</v>
      </c>
      <c r="AA246" s="7">
        <v>10</v>
      </c>
      <c r="AB246" s="7">
        <v>2</v>
      </c>
      <c r="AC246" s="6">
        <f t="shared" si="18"/>
        <v>0</v>
      </c>
      <c r="AD246" s="7">
        <f t="shared" si="19"/>
        <v>0</v>
      </c>
      <c r="AE246" s="7">
        <f t="shared" si="20"/>
        <v>0</v>
      </c>
      <c r="AF246" s="7">
        <f t="shared" si="21"/>
        <v>0</v>
      </c>
      <c r="AG246" s="7">
        <v>0</v>
      </c>
      <c r="AH246" s="7">
        <v>66</v>
      </c>
      <c r="AI246" s="7">
        <f t="shared" si="22"/>
        <v>0</v>
      </c>
      <c r="AJ246" s="7">
        <v>0</v>
      </c>
      <c r="AK246" s="7">
        <v>0</v>
      </c>
      <c r="AL246" s="7">
        <v>5</v>
      </c>
      <c r="AM246" s="7">
        <f t="shared" si="23"/>
        <v>66</v>
      </c>
    </row>
    <row r="247" spans="1:39" ht="12.75" x14ac:dyDescent="0.2">
      <c r="A247" s="7">
        <v>12</v>
      </c>
      <c r="B247" s="8" t="s">
        <v>38</v>
      </c>
      <c r="C247" s="8" t="s">
        <v>68</v>
      </c>
      <c r="D247" s="7">
        <v>1</v>
      </c>
      <c r="E247" s="8" t="s">
        <v>38</v>
      </c>
      <c r="F247" s="8" t="s">
        <v>147</v>
      </c>
      <c r="G247" s="8" t="s">
        <v>52</v>
      </c>
      <c r="H247" s="8" t="s">
        <v>44</v>
      </c>
      <c r="I247" s="8" t="s">
        <v>80</v>
      </c>
      <c r="J247" s="8"/>
      <c r="K247" s="7">
        <v>9</v>
      </c>
      <c r="L247" s="7">
        <v>8</v>
      </c>
      <c r="M247" s="7">
        <v>112.5</v>
      </c>
      <c r="N247" s="7">
        <v>1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9">
        <v>0</v>
      </c>
      <c r="Y247" s="7">
        <v>9</v>
      </c>
      <c r="Z247" s="7">
        <v>0</v>
      </c>
      <c r="AA247" s="7">
        <v>0</v>
      </c>
      <c r="AB247" s="7">
        <v>0</v>
      </c>
      <c r="AC247" s="6">
        <f t="shared" si="18"/>
        <v>0</v>
      </c>
      <c r="AD247" s="7">
        <f t="shared" si="19"/>
        <v>0</v>
      </c>
      <c r="AE247" s="7">
        <f t="shared" si="20"/>
        <v>0</v>
      </c>
      <c r="AF247" s="7">
        <f t="shared" si="21"/>
        <v>0</v>
      </c>
      <c r="AG247" s="7">
        <v>0</v>
      </c>
      <c r="AH247" s="7">
        <v>9</v>
      </c>
      <c r="AI247" s="7">
        <f t="shared" si="22"/>
        <v>0</v>
      </c>
      <c r="AJ247" s="7">
        <v>0</v>
      </c>
      <c r="AK247" s="7">
        <v>0</v>
      </c>
      <c r="AL247" s="7">
        <v>5</v>
      </c>
      <c r="AM247" s="7">
        <f t="shared" si="23"/>
        <v>9</v>
      </c>
    </row>
    <row r="248" spans="1:39" ht="12.75" x14ac:dyDescent="0.2">
      <c r="A248" s="7">
        <v>12</v>
      </c>
      <c r="B248" s="8" t="s">
        <v>38</v>
      </c>
      <c r="C248" s="8" t="s">
        <v>68</v>
      </c>
      <c r="D248" s="7">
        <v>1</v>
      </c>
      <c r="E248" s="8" t="s">
        <v>38</v>
      </c>
      <c r="F248" s="8" t="s">
        <v>51</v>
      </c>
      <c r="G248" s="8" t="s">
        <v>52</v>
      </c>
      <c r="H248" s="8" t="s">
        <v>50</v>
      </c>
      <c r="I248" s="8"/>
      <c r="J248" s="8"/>
      <c r="K248" s="7">
        <v>79</v>
      </c>
      <c r="L248" s="7">
        <v>44</v>
      </c>
      <c r="M248" s="7">
        <v>179.54</v>
      </c>
      <c r="N248" s="7">
        <v>6</v>
      </c>
      <c r="O248" s="7">
        <v>5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2</v>
      </c>
      <c r="V248" s="7">
        <v>0</v>
      </c>
      <c r="W248" s="7">
        <v>0</v>
      </c>
      <c r="X248" s="9">
        <v>0</v>
      </c>
      <c r="Y248" s="7">
        <v>79</v>
      </c>
      <c r="Z248" s="7">
        <v>10</v>
      </c>
      <c r="AA248" s="7">
        <v>30</v>
      </c>
      <c r="AB248" s="7">
        <v>10</v>
      </c>
      <c r="AC248" s="6">
        <f t="shared" si="18"/>
        <v>0</v>
      </c>
      <c r="AD248" s="7">
        <f t="shared" si="19"/>
        <v>0</v>
      </c>
      <c r="AE248" s="7">
        <f t="shared" si="20"/>
        <v>0</v>
      </c>
      <c r="AF248" s="7">
        <f t="shared" si="21"/>
        <v>0</v>
      </c>
      <c r="AG248" s="7">
        <v>20</v>
      </c>
      <c r="AH248" s="7">
        <v>129</v>
      </c>
      <c r="AI248" s="7">
        <f t="shared" si="22"/>
        <v>0</v>
      </c>
      <c r="AJ248" s="7">
        <v>0</v>
      </c>
      <c r="AK248" s="7">
        <v>0</v>
      </c>
      <c r="AL248" s="7">
        <v>5</v>
      </c>
      <c r="AM248" s="7">
        <f t="shared" si="23"/>
        <v>149</v>
      </c>
    </row>
    <row r="249" spans="1:39" ht="12.75" x14ac:dyDescent="0.2">
      <c r="A249" s="7">
        <v>12</v>
      </c>
      <c r="B249" s="8" t="s">
        <v>38</v>
      </c>
      <c r="C249" s="8" t="s">
        <v>68</v>
      </c>
      <c r="D249" s="7">
        <v>1</v>
      </c>
      <c r="E249" s="8" t="s">
        <v>38</v>
      </c>
      <c r="F249" s="8" t="s">
        <v>53</v>
      </c>
      <c r="G249" s="8" t="s">
        <v>41</v>
      </c>
      <c r="H249" s="8" t="s">
        <v>47</v>
      </c>
      <c r="I249" s="8"/>
      <c r="J249" s="8" t="s">
        <v>80</v>
      </c>
      <c r="K249" s="7">
        <v>19</v>
      </c>
      <c r="L249" s="7">
        <v>13</v>
      </c>
      <c r="M249" s="7">
        <v>146.15</v>
      </c>
      <c r="N249" s="7">
        <v>1</v>
      </c>
      <c r="O249" s="7">
        <v>1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2</v>
      </c>
      <c r="V249" s="7">
        <v>0</v>
      </c>
      <c r="W249" s="7">
        <v>0</v>
      </c>
      <c r="X249" s="9">
        <v>0</v>
      </c>
      <c r="Y249" s="7">
        <v>19</v>
      </c>
      <c r="Z249" s="7">
        <v>5</v>
      </c>
      <c r="AA249" s="7">
        <v>0</v>
      </c>
      <c r="AB249" s="7">
        <v>2</v>
      </c>
      <c r="AC249" s="6">
        <f t="shared" si="18"/>
        <v>0</v>
      </c>
      <c r="AD249" s="7">
        <f t="shared" si="19"/>
        <v>0</v>
      </c>
      <c r="AE249" s="7">
        <f t="shared" si="20"/>
        <v>0</v>
      </c>
      <c r="AF249" s="7">
        <f t="shared" si="21"/>
        <v>0</v>
      </c>
      <c r="AG249" s="7">
        <v>20</v>
      </c>
      <c r="AH249" s="7">
        <v>26</v>
      </c>
      <c r="AI249" s="7">
        <f t="shared" si="22"/>
        <v>0</v>
      </c>
      <c r="AJ249" s="7">
        <v>0</v>
      </c>
      <c r="AK249" s="7">
        <v>0</v>
      </c>
      <c r="AL249" s="7">
        <v>5</v>
      </c>
      <c r="AM249" s="7">
        <f t="shared" si="23"/>
        <v>46</v>
      </c>
    </row>
    <row r="250" spans="1:39" ht="12.75" x14ac:dyDescent="0.2">
      <c r="A250" s="7">
        <v>12</v>
      </c>
      <c r="B250" s="8" t="s">
        <v>38</v>
      </c>
      <c r="C250" s="8" t="s">
        <v>68</v>
      </c>
      <c r="D250" s="7">
        <v>1</v>
      </c>
      <c r="E250" s="8" t="s">
        <v>38</v>
      </c>
      <c r="F250" s="8" t="s">
        <v>54</v>
      </c>
      <c r="G250" s="8" t="s">
        <v>41</v>
      </c>
      <c r="H250" s="8"/>
      <c r="I250" s="8"/>
      <c r="J250" s="8"/>
      <c r="K250" s="7">
        <v>1</v>
      </c>
      <c r="L250" s="7">
        <v>1</v>
      </c>
      <c r="M250" s="7">
        <v>100</v>
      </c>
      <c r="N250" s="7">
        <v>0</v>
      </c>
      <c r="O250" s="7">
        <v>0</v>
      </c>
      <c r="P250" s="7">
        <v>4</v>
      </c>
      <c r="Q250" s="7">
        <v>37</v>
      </c>
      <c r="R250" s="7">
        <v>1</v>
      </c>
      <c r="S250" s="7">
        <v>9.25</v>
      </c>
      <c r="T250" s="7">
        <v>4</v>
      </c>
      <c r="U250" s="7">
        <v>1</v>
      </c>
      <c r="V250" s="7">
        <v>0</v>
      </c>
      <c r="W250" s="7">
        <v>0</v>
      </c>
      <c r="X250" s="9">
        <v>0</v>
      </c>
      <c r="Y250" s="7">
        <v>1</v>
      </c>
      <c r="Z250" s="7">
        <v>0</v>
      </c>
      <c r="AA250" s="7">
        <v>0</v>
      </c>
      <c r="AB250" s="7">
        <v>0</v>
      </c>
      <c r="AC250" s="6">
        <f t="shared" si="18"/>
        <v>20</v>
      </c>
      <c r="AD250" s="7">
        <f t="shared" si="19"/>
        <v>5</v>
      </c>
      <c r="AE250" s="7">
        <f t="shared" si="20"/>
        <v>0</v>
      </c>
      <c r="AF250" s="7">
        <f t="shared" si="21"/>
        <v>4</v>
      </c>
      <c r="AG250" s="7">
        <v>10</v>
      </c>
      <c r="AH250" s="7">
        <v>1</v>
      </c>
      <c r="AI250" s="7">
        <f t="shared" si="22"/>
        <v>29</v>
      </c>
      <c r="AJ250" s="7">
        <v>0</v>
      </c>
      <c r="AK250" s="7">
        <v>0</v>
      </c>
      <c r="AL250" s="7">
        <v>5</v>
      </c>
      <c r="AM250" s="7">
        <f t="shared" si="23"/>
        <v>40</v>
      </c>
    </row>
    <row r="251" spans="1:39" ht="12.75" x14ac:dyDescent="0.2">
      <c r="A251" s="7">
        <v>12</v>
      </c>
      <c r="B251" s="8" t="s">
        <v>38</v>
      </c>
      <c r="C251" s="8" t="s">
        <v>68</v>
      </c>
      <c r="D251" s="8"/>
      <c r="E251" s="8" t="s">
        <v>38</v>
      </c>
      <c r="F251" s="8" t="s">
        <v>55</v>
      </c>
      <c r="G251" s="8" t="s">
        <v>41</v>
      </c>
      <c r="H251" s="8"/>
      <c r="I251" s="8"/>
      <c r="J251" s="8"/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3</v>
      </c>
      <c r="Q251" s="7">
        <v>37</v>
      </c>
      <c r="R251" s="7">
        <v>0</v>
      </c>
      <c r="S251" s="7">
        <v>12.33</v>
      </c>
      <c r="T251" s="7">
        <v>8</v>
      </c>
      <c r="U251" s="7">
        <v>0</v>
      </c>
      <c r="V251" s="7">
        <v>0</v>
      </c>
      <c r="W251" s="7">
        <v>0</v>
      </c>
      <c r="X251" s="9">
        <v>0</v>
      </c>
      <c r="Y251" s="7">
        <v>0</v>
      </c>
      <c r="Z251" s="7">
        <v>0</v>
      </c>
      <c r="AA251" s="7">
        <v>0</v>
      </c>
      <c r="AB251" s="7">
        <v>0</v>
      </c>
      <c r="AC251" s="6">
        <f t="shared" si="18"/>
        <v>0</v>
      </c>
      <c r="AD251" s="7">
        <f t="shared" si="19"/>
        <v>-15</v>
      </c>
      <c r="AE251" s="7">
        <f t="shared" si="20"/>
        <v>0</v>
      </c>
      <c r="AF251" s="7">
        <f t="shared" si="21"/>
        <v>8</v>
      </c>
      <c r="AG251" s="7">
        <v>0</v>
      </c>
      <c r="AH251" s="7">
        <v>0</v>
      </c>
      <c r="AI251" s="7">
        <f t="shared" si="22"/>
        <v>-7</v>
      </c>
      <c r="AJ251" s="7">
        <v>0</v>
      </c>
      <c r="AK251" s="7">
        <v>0</v>
      </c>
      <c r="AL251" s="7">
        <v>5</v>
      </c>
      <c r="AM251" s="7">
        <f t="shared" si="23"/>
        <v>-7</v>
      </c>
    </row>
    <row r="252" spans="1:39" ht="12.75" x14ac:dyDescent="0.2">
      <c r="A252" s="7">
        <v>12</v>
      </c>
      <c r="B252" s="8" t="s">
        <v>38</v>
      </c>
      <c r="C252" s="8" t="s">
        <v>68</v>
      </c>
      <c r="D252" s="8"/>
      <c r="E252" s="8" t="s">
        <v>38</v>
      </c>
      <c r="F252" s="8" t="s">
        <v>56</v>
      </c>
      <c r="G252" s="8" t="s">
        <v>8</v>
      </c>
      <c r="H252" s="8"/>
      <c r="I252" s="8"/>
      <c r="J252" s="8"/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4</v>
      </c>
      <c r="Q252" s="7">
        <v>41</v>
      </c>
      <c r="R252" s="7">
        <v>1</v>
      </c>
      <c r="S252" s="7">
        <v>10.25</v>
      </c>
      <c r="T252" s="7">
        <v>8</v>
      </c>
      <c r="U252" s="7">
        <v>0</v>
      </c>
      <c r="V252" s="7">
        <v>0</v>
      </c>
      <c r="W252" s="7">
        <v>0</v>
      </c>
      <c r="X252" s="9">
        <v>0</v>
      </c>
      <c r="Y252" s="7">
        <v>0</v>
      </c>
      <c r="Z252" s="7">
        <v>0</v>
      </c>
      <c r="AA252" s="7">
        <v>0</v>
      </c>
      <c r="AB252" s="7">
        <v>0</v>
      </c>
      <c r="AC252" s="6">
        <f t="shared" si="18"/>
        <v>20</v>
      </c>
      <c r="AD252" s="7">
        <f t="shared" si="19"/>
        <v>-10</v>
      </c>
      <c r="AE252" s="7">
        <f t="shared" si="20"/>
        <v>0</v>
      </c>
      <c r="AF252" s="7">
        <f t="shared" si="21"/>
        <v>8</v>
      </c>
      <c r="AG252" s="7">
        <v>0</v>
      </c>
      <c r="AH252" s="7">
        <v>0</v>
      </c>
      <c r="AI252" s="7">
        <f t="shared" si="22"/>
        <v>18</v>
      </c>
      <c r="AJ252" s="7">
        <v>0</v>
      </c>
      <c r="AK252" s="7">
        <v>0</v>
      </c>
      <c r="AL252" s="7">
        <v>5</v>
      </c>
      <c r="AM252" s="7">
        <f t="shared" si="23"/>
        <v>18</v>
      </c>
    </row>
    <row r="253" spans="1:39" ht="12.75" x14ac:dyDescent="0.2">
      <c r="A253" s="7">
        <v>12</v>
      </c>
      <c r="B253" s="8" t="s">
        <v>38</v>
      </c>
      <c r="C253" s="8" t="s">
        <v>68</v>
      </c>
      <c r="D253" s="8"/>
      <c r="E253" s="8" t="s">
        <v>38</v>
      </c>
      <c r="F253" s="8" t="s">
        <v>148</v>
      </c>
      <c r="G253" s="8" t="s">
        <v>8</v>
      </c>
      <c r="H253" s="8"/>
      <c r="I253" s="8"/>
      <c r="J253" s="8"/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3</v>
      </c>
      <c r="Q253" s="7">
        <v>33</v>
      </c>
      <c r="R253" s="7">
        <v>2</v>
      </c>
      <c r="S253" s="7">
        <v>11</v>
      </c>
      <c r="T253" s="7">
        <v>4</v>
      </c>
      <c r="U253" s="7">
        <v>0</v>
      </c>
      <c r="V253" s="7">
        <v>0</v>
      </c>
      <c r="W253" s="7">
        <v>0</v>
      </c>
      <c r="X253" s="9">
        <v>0</v>
      </c>
      <c r="Y253" s="7">
        <v>0</v>
      </c>
      <c r="Z253" s="7">
        <v>0</v>
      </c>
      <c r="AA253" s="7">
        <v>0</v>
      </c>
      <c r="AB253" s="7">
        <v>0</v>
      </c>
      <c r="AC253" s="6">
        <f t="shared" si="18"/>
        <v>40</v>
      </c>
      <c r="AD253" s="7">
        <f t="shared" si="19"/>
        <v>-10</v>
      </c>
      <c r="AE253" s="7">
        <f t="shared" si="20"/>
        <v>10</v>
      </c>
      <c r="AF253" s="7">
        <f t="shared" si="21"/>
        <v>4</v>
      </c>
      <c r="AG253" s="7">
        <v>0</v>
      </c>
      <c r="AH253" s="7">
        <v>0</v>
      </c>
      <c r="AI253" s="7">
        <f t="shared" si="22"/>
        <v>44</v>
      </c>
      <c r="AJ253" s="7">
        <v>0</v>
      </c>
      <c r="AK253" s="7">
        <v>0</v>
      </c>
      <c r="AL253" s="7">
        <v>5</v>
      </c>
      <c r="AM253" s="7">
        <f t="shared" si="23"/>
        <v>44</v>
      </c>
    </row>
    <row r="254" spans="1:39" ht="12.75" x14ac:dyDescent="0.2">
      <c r="A254" s="7">
        <v>12</v>
      </c>
      <c r="B254" s="8" t="s">
        <v>38</v>
      </c>
      <c r="C254" s="8" t="s">
        <v>68</v>
      </c>
      <c r="D254" s="8"/>
      <c r="E254" s="8" t="s">
        <v>38</v>
      </c>
      <c r="F254" s="8" t="s">
        <v>58</v>
      </c>
      <c r="G254" s="8" t="s">
        <v>8</v>
      </c>
      <c r="H254" s="8"/>
      <c r="I254" s="8"/>
      <c r="J254" s="8"/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4</v>
      </c>
      <c r="Q254" s="7">
        <v>34</v>
      </c>
      <c r="R254" s="7">
        <v>2</v>
      </c>
      <c r="S254" s="7">
        <v>8.5</v>
      </c>
      <c r="T254" s="7">
        <v>11</v>
      </c>
      <c r="U254" s="7">
        <v>1</v>
      </c>
      <c r="V254" s="7">
        <v>0</v>
      </c>
      <c r="W254" s="7">
        <v>0</v>
      </c>
      <c r="X254" s="9">
        <v>0</v>
      </c>
      <c r="Y254" s="7">
        <v>0</v>
      </c>
      <c r="Z254" s="7">
        <v>0</v>
      </c>
      <c r="AA254" s="7">
        <v>0</v>
      </c>
      <c r="AB254" s="7">
        <v>0</v>
      </c>
      <c r="AC254" s="6">
        <f t="shared" si="18"/>
        <v>40</v>
      </c>
      <c r="AD254" s="7">
        <f t="shared" si="19"/>
        <v>5</v>
      </c>
      <c r="AE254" s="7">
        <f t="shared" si="20"/>
        <v>10</v>
      </c>
      <c r="AF254" s="7">
        <f t="shared" si="21"/>
        <v>11</v>
      </c>
      <c r="AG254" s="7">
        <v>10</v>
      </c>
      <c r="AH254" s="7">
        <v>0</v>
      </c>
      <c r="AI254" s="7">
        <f t="shared" si="22"/>
        <v>66</v>
      </c>
      <c r="AJ254" s="7">
        <v>0</v>
      </c>
      <c r="AK254" s="7">
        <v>0</v>
      </c>
      <c r="AL254" s="7">
        <v>5</v>
      </c>
      <c r="AM254" s="7">
        <f t="shared" si="23"/>
        <v>76</v>
      </c>
    </row>
    <row r="255" spans="1:39" ht="12.75" x14ac:dyDescent="0.2">
      <c r="A255" s="7">
        <v>12</v>
      </c>
      <c r="B255" s="8" t="s">
        <v>38</v>
      </c>
      <c r="C255" s="8" t="s">
        <v>68</v>
      </c>
      <c r="D255" s="7">
        <v>1</v>
      </c>
      <c r="E255" s="8" t="s">
        <v>68</v>
      </c>
      <c r="F255" s="8" t="s">
        <v>177</v>
      </c>
      <c r="G255" s="8" t="s">
        <v>8</v>
      </c>
      <c r="H255" s="8" t="s">
        <v>50</v>
      </c>
      <c r="I255" s="8"/>
      <c r="J255" s="8"/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4</v>
      </c>
      <c r="Q255" s="7">
        <v>37</v>
      </c>
      <c r="R255" s="7">
        <v>0</v>
      </c>
      <c r="S255" s="7">
        <v>9.25</v>
      </c>
      <c r="T255" s="7">
        <v>10</v>
      </c>
      <c r="U255" s="7">
        <v>2</v>
      </c>
      <c r="V255" s="7">
        <v>0</v>
      </c>
      <c r="W255" s="7">
        <v>0</v>
      </c>
      <c r="X255" s="9">
        <v>0</v>
      </c>
      <c r="Y255" s="7">
        <v>0</v>
      </c>
      <c r="Z255" s="7">
        <v>0</v>
      </c>
      <c r="AA255" s="7">
        <v>0</v>
      </c>
      <c r="AB255" s="7">
        <v>0</v>
      </c>
      <c r="AC255" s="6">
        <f t="shared" si="18"/>
        <v>0</v>
      </c>
      <c r="AD255" s="7">
        <f t="shared" si="19"/>
        <v>5</v>
      </c>
      <c r="AE255" s="7">
        <f t="shared" si="20"/>
        <v>0</v>
      </c>
      <c r="AF255" s="7">
        <f t="shared" si="21"/>
        <v>10</v>
      </c>
      <c r="AG255" s="7">
        <v>20</v>
      </c>
      <c r="AH255" s="7">
        <v>0</v>
      </c>
      <c r="AI255" s="7">
        <f t="shared" si="22"/>
        <v>15</v>
      </c>
      <c r="AJ255" s="7">
        <v>1</v>
      </c>
      <c r="AK255" s="7">
        <v>0</v>
      </c>
      <c r="AL255" s="7">
        <v>5</v>
      </c>
      <c r="AM255" s="7">
        <f t="shared" si="23"/>
        <v>35</v>
      </c>
    </row>
    <row r="256" spans="1:39" ht="12.75" x14ac:dyDescent="0.2">
      <c r="A256" s="7">
        <v>12</v>
      </c>
      <c r="B256" s="8" t="s">
        <v>38</v>
      </c>
      <c r="C256" s="8" t="s">
        <v>68</v>
      </c>
      <c r="D256" s="7">
        <v>1</v>
      </c>
      <c r="E256" s="8" t="s">
        <v>68</v>
      </c>
      <c r="F256" s="8" t="s">
        <v>82</v>
      </c>
      <c r="G256" s="8" t="s">
        <v>8</v>
      </c>
      <c r="H256" s="8"/>
      <c r="I256" s="8"/>
      <c r="J256" s="8"/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4</v>
      </c>
      <c r="Q256" s="7">
        <v>47</v>
      </c>
      <c r="R256" s="7">
        <v>1</v>
      </c>
      <c r="S256" s="7">
        <v>11.75</v>
      </c>
      <c r="T256" s="7">
        <v>8</v>
      </c>
      <c r="U256" s="7">
        <v>0</v>
      </c>
      <c r="V256" s="7">
        <v>0</v>
      </c>
      <c r="W256" s="7">
        <v>0</v>
      </c>
      <c r="X256" s="9">
        <v>0</v>
      </c>
      <c r="Y256" s="7">
        <v>0</v>
      </c>
      <c r="Z256" s="7">
        <v>0</v>
      </c>
      <c r="AA256" s="7">
        <v>0</v>
      </c>
      <c r="AB256" s="7">
        <v>0</v>
      </c>
      <c r="AC256" s="6">
        <f t="shared" si="18"/>
        <v>20</v>
      </c>
      <c r="AD256" s="7">
        <f t="shared" si="19"/>
        <v>-10</v>
      </c>
      <c r="AE256" s="7">
        <f t="shared" si="20"/>
        <v>0</v>
      </c>
      <c r="AF256" s="7">
        <f t="shared" si="21"/>
        <v>8</v>
      </c>
      <c r="AG256" s="7">
        <v>0</v>
      </c>
      <c r="AH256" s="7">
        <v>0</v>
      </c>
      <c r="AI256" s="7">
        <f t="shared" si="22"/>
        <v>18</v>
      </c>
      <c r="AJ256" s="7">
        <v>1</v>
      </c>
      <c r="AK256" s="7">
        <v>0</v>
      </c>
      <c r="AL256" s="7">
        <v>5</v>
      </c>
      <c r="AM256" s="7">
        <f t="shared" si="23"/>
        <v>18</v>
      </c>
    </row>
    <row r="257" spans="1:39" ht="12.75" x14ac:dyDescent="0.2">
      <c r="A257" s="7">
        <v>12</v>
      </c>
      <c r="B257" s="8" t="s">
        <v>38</v>
      </c>
      <c r="C257" s="8" t="s">
        <v>68</v>
      </c>
      <c r="D257" s="7">
        <v>1</v>
      </c>
      <c r="E257" s="8" t="s">
        <v>68</v>
      </c>
      <c r="F257" s="8" t="s">
        <v>81</v>
      </c>
      <c r="G257" s="8" t="s">
        <v>8</v>
      </c>
      <c r="H257" s="8" t="s">
        <v>50</v>
      </c>
      <c r="I257" s="8"/>
      <c r="J257" s="8"/>
      <c r="K257" s="7">
        <v>3</v>
      </c>
      <c r="L257" s="7">
        <v>4</v>
      </c>
      <c r="M257" s="7">
        <v>75</v>
      </c>
      <c r="N257" s="7">
        <v>0</v>
      </c>
      <c r="O257" s="7">
        <v>0</v>
      </c>
      <c r="P257" s="7">
        <v>4</v>
      </c>
      <c r="Q257" s="7">
        <v>47</v>
      </c>
      <c r="R257" s="7">
        <v>2</v>
      </c>
      <c r="S257" s="7">
        <v>11.75</v>
      </c>
      <c r="T257" s="7">
        <v>5</v>
      </c>
      <c r="U257" s="7">
        <v>0</v>
      </c>
      <c r="V257" s="7">
        <v>0</v>
      </c>
      <c r="W257" s="7">
        <v>0</v>
      </c>
      <c r="X257" s="9">
        <v>0</v>
      </c>
      <c r="Y257" s="7">
        <v>3</v>
      </c>
      <c r="Z257" s="7">
        <v>0</v>
      </c>
      <c r="AA257" s="7">
        <v>0</v>
      </c>
      <c r="AB257" s="7">
        <v>0</v>
      </c>
      <c r="AC257" s="6">
        <f t="shared" si="18"/>
        <v>40</v>
      </c>
      <c r="AD257" s="7">
        <f t="shared" si="19"/>
        <v>-10</v>
      </c>
      <c r="AE257" s="7">
        <f t="shared" si="20"/>
        <v>10</v>
      </c>
      <c r="AF257" s="7">
        <f t="shared" si="21"/>
        <v>5</v>
      </c>
      <c r="AG257" s="7">
        <v>0</v>
      </c>
      <c r="AH257" s="7">
        <v>3</v>
      </c>
      <c r="AI257" s="7">
        <f t="shared" si="22"/>
        <v>45</v>
      </c>
      <c r="AJ257" s="7">
        <v>1</v>
      </c>
      <c r="AK257" s="7">
        <v>0</v>
      </c>
      <c r="AL257" s="7">
        <v>5</v>
      </c>
      <c r="AM257" s="7">
        <f t="shared" si="23"/>
        <v>48</v>
      </c>
    </row>
    <row r="258" spans="1:39" ht="12.75" x14ac:dyDescent="0.2">
      <c r="A258" s="7">
        <v>12</v>
      </c>
      <c r="B258" s="8" t="s">
        <v>38</v>
      </c>
      <c r="C258" s="8" t="s">
        <v>68</v>
      </c>
      <c r="D258" s="7">
        <v>1</v>
      </c>
      <c r="E258" s="8" t="s">
        <v>68</v>
      </c>
      <c r="F258" s="8" t="s">
        <v>83</v>
      </c>
      <c r="G258" s="8" t="s">
        <v>8</v>
      </c>
      <c r="H258" s="8"/>
      <c r="I258" s="8"/>
      <c r="J258" s="8"/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3</v>
      </c>
      <c r="Q258" s="7">
        <v>18</v>
      </c>
      <c r="R258" s="7">
        <v>0</v>
      </c>
      <c r="S258" s="7">
        <v>6</v>
      </c>
      <c r="T258" s="7">
        <v>5</v>
      </c>
      <c r="U258" s="7">
        <v>0</v>
      </c>
      <c r="V258" s="7">
        <v>0</v>
      </c>
      <c r="W258" s="7">
        <v>0</v>
      </c>
      <c r="X258" s="9">
        <v>0</v>
      </c>
      <c r="Y258" s="7">
        <v>0</v>
      </c>
      <c r="Z258" s="7">
        <v>0</v>
      </c>
      <c r="AA258" s="7">
        <v>0</v>
      </c>
      <c r="AB258" s="7">
        <v>0</v>
      </c>
      <c r="AC258" s="6">
        <f t="shared" si="18"/>
        <v>0</v>
      </c>
      <c r="AD258" s="7">
        <f t="shared" si="19"/>
        <v>10</v>
      </c>
      <c r="AE258" s="7">
        <f t="shared" si="20"/>
        <v>0</v>
      </c>
      <c r="AF258" s="7">
        <f t="shared" si="21"/>
        <v>5</v>
      </c>
      <c r="AG258" s="7">
        <v>0</v>
      </c>
      <c r="AH258" s="7">
        <v>0</v>
      </c>
      <c r="AI258" s="7">
        <f t="shared" si="22"/>
        <v>15</v>
      </c>
      <c r="AJ258" s="7">
        <v>1</v>
      </c>
      <c r="AK258" s="7">
        <v>0</v>
      </c>
      <c r="AL258" s="7">
        <v>5</v>
      </c>
      <c r="AM258" s="7">
        <f t="shared" si="23"/>
        <v>15</v>
      </c>
    </row>
    <row r="259" spans="1:39" ht="12.75" x14ac:dyDescent="0.2">
      <c r="A259" s="7">
        <v>12</v>
      </c>
      <c r="B259" s="8" t="s">
        <v>38</v>
      </c>
      <c r="C259" s="8" t="s">
        <v>68</v>
      </c>
      <c r="D259" s="7">
        <v>1</v>
      </c>
      <c r="E259" s="8" t="s">
        <v>68</v>
      </c>
      <c r="F259" s="8" t="s">
        <v>80</v>
      </c>
      <c r="G259" s="8" t="s">
        <v>8</v>
      </c>
      <c r="H259" s="8" t="s">
        <v>47</v>
      </c>
      <c r="I259" s="8"/>
      <c r="J259" s="8" t="s">
        <v>51</v>
      </c>
      <c r="K259" s="7">
        <v>14</v>
      </c>
      <c r="L259" s="7">
        <v>11</v>
      </c>
      <c r="M259" s="7">
        <v>127</v>
      </c>
      <c r="N259" s="7">
        <v>0</v>
      </c>
      <c r="O259" s="7">
        <v>1</v>
      </c>
      <c r="P259" s="7">
        <v>4</v>
      </c>
      <c r="Q259" s="7">
        <v>32</v>
      </c>
      <c r="R259" s="7">
        <v>1</v>
      </c>
      <c r="S259" s="7">
        <v>8</v>
      </c>
      <c r="T259" s="7">
        <v>6</v>
      </c>
      <c r="U259" s="7">
        <v>1</v>
      </c>
      <c r="V259" s="7">
        <v>0</v>
      </c>
      <c r="W259" s="7">
        <v>1</v>
      </c>
      <c r="X259" s="9">
        <v>0</v>
      </c>
      <c r="Y259" s="7">
        <v>14</v>
      </c>
      <c r="Z259" s="7">
        <v>5</v>
      </c>
      <c r="AA259" s="7">
        <v>0</v>
      </c>
      <c r="AB259" s="7">
        <v>2</v>
      </c>
      <c r="AC259" s="6">
        <f t="shared" ref="AC259:AC322" si="24">20*R259</f>
        <v>20</v>
      </c>
      <c r="AD259" s="7">
        <f t="shared" ref="AD259:AD322" si="25">IF(P259&gt;0,IF(S259&lt;5,15,IF(S259&lt;8,10,IF(S259&lt;10,5,IF(S259&lt;12,-10,-15)))),0)</f>
        <v>5</v>
      </c>
      <c r="AE259" s="7">
        <f t="shared" ref="AE259:AE322" si="26">IF(R259&lt;2,0,IF(R259&gt;2,(10+(R259-2)*10),10))</f>
        <v>0</v>
      </c>
      <c r="AF259" s="7">
        <f t="shared" ref="AF259:AF322" si="27">T259+X259*20</f>
        <v>6</v>
      </c>
      <c r="AG259" s="7">
        <v>20</v>
      </c>
      <c r="AH259" s="7">
        <v>21</v>
      </c>
      <c r="AI259" s="7">
        <f t="shared" ref="AI259:AI322" si="28">SUM(AC259:AF259)</f>
        <v>31</v>
      </c>
      <c r="AJ259" s="7">
        <v>1</v>
      </c>
      <c r="AK259" s="7">
        <v>0</v>
      </c>
      <c r="AL259" s="7">
        <v>5</v>
      </c>
      <c r="AM259" s="7">
        <f t="shared" ref="AM259:AM322" si="29">AG259+AH259+AI259</f>
        <v>72</v>
      </c>
    </row>
    <row r="260" spans="1:39" ht="12.75" x14ac:dyDescent="0.2">
      <c r="A260" s="7">
        <v>12</v>
      </c>
      <c r="B260" s="8" t="s">
        <v>38</v>
      </c>
      <c r="C260" s="8" t="s">
        <v>68</v>
      </c>
      <c r="D260" s="7">
        <v>1</v>
      </c>
      <c r="E260" s="8" t="s">
        <v>68</v>
      </c>
      <c r="F260" s="8" t="s">
        <v>73</v>
      </c>
      <c r="G260" s="8" t="s">
        <v>41</v>
      </c>
      <c r="H260" s="8" t="s">
        <v>47</v>
      </c>
      <c r="I260" s="8"/>
      <c r="J260" s="8" t="s">
        <v>51</v>
      </c>
      <c r="K260" s="7">
        <v>20</v>
      </c>
      <c r="L260" s="7">
        <v>13</v>
      </c>
      <c r="M260" s="7">
        <v>153</v>
      </c>
      <c r="N260" s="7">
        <v>2</v>
      </c>
      <c r="O260" s="7">
        <v>1</v>
      </c>
      <c r="P260" s="7">
        <v>1</v>
      </c>
      <c r="Q260" s="7">
        <v>10</v>
      </c>
      <c r="R260" s="7">
        <v>0</v>
      </c>
      <c r="S260" s="7">
        <v>10</v>
      </c>
      <c r="T260" s="7">
        <v>0</v>
      </c>
      <c r="U260" s="7">
        <v>0</v>
      </c>
      <c r="V260" s="7">
        <v>0</v>
      </c>
      <c r="W260" s="7">
        <v>0</v>
      </c>
      <c r="X260" s="9">
        <v>0</v>
      </c>
      <c r="Y260" s="7">
        <v>20</v>
      </c>
      <c r="Z260" s="7">
        <v>10</v>
      </c>
      <c r="AA260" s="7">
        <v>0</v>
      </c>
      <c r="AB260" s="7">
        <v>2</v>
      </c>
      <c r="AC260" s="6">
        <f t="shared" si="24"/>
        <v>0</v>
      </c>
      <c r="AD260" s="7">
        <f t="shared" si="25"/>
        <v>-10</v>
      </c>
      <c r="AE260" s="7">
        <f t="shared" si="26"/>
        <v>0</v>
      </c>
      <c r="AF260" s="7">
        <f t="shared" si="27"/>
        <v>0</v>
      </c>
      <c r="AG260" s="7">
        <v>0</v>
      </c>
      <c r="AH260" s="7">
        <v>32</v>
      </c>
      <c r="AI260" s="7">
        <f t="shared" si="28"/>
        <v>-10</v>
      </c>
      <c r="AJ260" s="7">
        <v>1</v>
      </c>
      <c r="AK260" s="7">
        <v>0</v>
      </c>
      <c r="AL260" s="7">
        <v>5</v>
      </c>
      <c r="AM260" s="7">
        <f t="shared" si="29"/>
        <v>22</v>
      </c>
    </row>
    <row r="261" spans="1:39" ht="12.75" x14ac:dyDescent="0.2">
      <c r="A261" s="7">
        <v>12</v>
      </c>
      <c r="B261" s="8" t="s">
        <v>38</v>
      </c>
      <c r="C261" s="8" t="s">
        <v>68</v>
      </c>
      <c r="D261" s="7">
        <v>2</v>
      </c>
      <c r="E261" s="8" t="s">
        <v>68</v>
      </c>
      <c r="F261" s="8" t="s">
        <v>70</v>
      </c>
      <c r="G261" s="8" t="s">
        <v>52</v>
      </c>
      <c r="H261" s="8" t="s">
        <v>47</v>
      </c>
      <c r="I261" s="8"/>
      <c r="J261" s="8" t="s">
        <v>54</v>
      </c>
      <c r="K261" s="7">
        <v>37</v>
      </c>
      <c r="L261" s="7">
        <v>22</v>
      </c>
      <c r="M261" s="7">
        <v>168.18</v>
      </c>
      <c r="N261" s="7">
        <v>7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9">
        <v>0</v>
      </c>
      <c r="Y261" s="7">
        <v>37</v>
      </c>
      <c r="Z261" s="7">
        <v>10</v>
      </c>
      <c r="AA261" s="7">
        <v>10</v>
      </c>
      <c r="AB261" s="7">
        <v>0</v>
      </c>
      <c r="AC261" s="6">
        <f t="shared" si="24"/>
        <v>0</v>
      </c>
      <c r="AD261" s="7">
        <f t="shared" si="25"/>
        <v>0</v>
      </c>
      <c r="AE261" s="7">
        <f t="shared" si="26"/>
        <v>0</v>
      </c>
      <c r="AF261" s="7">
        <f t="shared" si="27"/>
        <v>0</v>
      </c>
      <c r="AG261" s="7">
        <v>0</v>
      </c>
      <c r="AH261" s="7">
        <v>57</v>
      </c>
      <c r="AI261" s="7">
        <f t="shared" si="28"/>
        <v>0</v>
      </c>
      <c r="AJ261" s="7">
        <v>1</v>
      </c>
      <c r="AK261" s="7">
        <v>0</v>
      </c>
      <c r="AL261" s="7">
        <v>5</v>
      </c>
      <c r="AM261" s="7">
        <f t="shared" si="29"/>
        <v>57</v>
      </c>
    </row>
    <row r="262" spans="1:39" ht="12.75" x14ac:dyDescent="0.2">
      <c r="A262" s="7">
        <v>12</v>
      </c>
      <c r="B262" s="8" t="s">
        <v>38</v>
      </c>
      <c r="C262" s="8" t="s">
        <v>68</v>
      </c>
      <c r="D262" s="7">
        <v>2</v>
      </c>
      <c r="E262" s="8" t="s">
        <v>68</v>
      </c>
      <c r="F262" s="8" t="s">
        <v>178</v>
      </c>
      <c r="G262" s="8" t="s">
        <v>43</v>
      </c>
      <c r="H262" s="8" t="s">
        <v>47</v>
      </c>
      <c r="I262" s="8"/>
      <c r="J262" s="8" t="s">
        <v>58</v>
      </c>
      <c r="K262" s="7">
        <v>63</v>
      </c>
      <c r="L262" s="7">
        <v>33</v>
      </c>
      <c r="M262" s="7">
        <v>190.9</v>
      </c>
      <c r="N262" s="7">
        <v>7</v>
      </c>
      <c r="O262" s="7">
        <v>4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9">
        <v>0</v>
      </c>
      <c r="Y262" s="7">
        <v>63</v>
      </c>
      <c r="Z262" s="7">
        <v>10</v>
      </c>
      <c r="AA262" s="7">
        <v>20</v>
      </c>
      <c r="AB262" s="7">
        <v>8</v>
      </c>
      <c r="AC262" s="6">
        <f t="shared" si="24"/>
        <v>0</v>
      </c>
      <c r="AD262" s="7">
        <f t="shared" si="25"/>
        <v>0</v>
      </c>
      <c r="AE262" s="7">
        <f t="shared" si="26"/>
        <v>0</v>
      </c>
      <c r="AF262" s="7">
        <f t="shared" si="27"/>
        <v>0</v>
      </c>
      <c r="AG262" s="7">
        <v>0</v>
      </c>
      <c r="AH262" s="7">
        <v>101</v>
      </c>
      <c r="AI262" s="7">
        <f t="shared" si="28"/>
        <v>0</v>
      </c>
      <c r="AJ262" s="7">
        <v>1</v>
      </c>
      <c r="AK262" s="7">
        <v>1</v>
      </c>
      <c r="AL262" s="7">
        <v>30</v>
      </c>
      <c r="AM262" s="7">
        <f t="shared" si="29"/>
        <v>101</v>
      </c>
    </row>
    <row r="263" spans="1:39" ht="12.75" x14ac:dyDescent="0.2">
      <c r="A263" s="7">
        <v>12</v>
      </c>
      <c r="B263" s="8" t="s">
        <v>38</v>
      </c>
      <c r="C263" s="8" t="s">
        <v>68</v>
      </c>
      <c r="D263" s="7">
        <v>2</v>
      </c>
      <c r="E263" s="8" t="s">
        <v>68</v>
      </c>
      <c r="F263" s="8" t="s">
        <v>72</v>
      </c>
      <c r="G263" s="8" t="s">
        <v>43</v>
      </c>
      <c r="H263" s="8" t="s">
        <v>47</v>
      </c>
      <c r="I263" s="8"/>
      <c r="J263" s="8" t="s">
        <v>53</v>
      </c>
      <c r="K263" s="7">
        <v>30</v>
      </c>
      <c r="L263" s="7">
        <v>19</v>
      </c>
      <c r="M263" s="7">
        <v>157.88999999999999</v>
      </c>
      <c r="N263" s="7">
        <v>1</v>
      </c>
      <c r="O263" s="7">
        <v>2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9">
        <v>0</v>
      </c>
      <c r="Y263" s="7">
        <v>30</v>
      </c>
      <c r="Z263" s="7">
        <v>10</v>
      </c>
      <c r="AA263" s="7">
        <v>10</v>
      </c>
      <c r="AB263" s="7">
        <v>4</v>
      </c>
      <c r="AC263" s="6">
        <f t="shared" si="24"/>
        <v>0</v>
      </c>
      <c r="AD263" s="7">
        <f t="shared" si="25"/>
        <v>0</v>
      </c>
      <c r="AE263" s="7">
        <f t="shared" si="26"/>
        <v>0</v>
      </c>
      <c r="AF263" s="7">
        <f t="shared" si="27"/>
        <v>0</v>
      </c>
      <c r="AG263" s="7">
        <v>0</v>
      </c>
      <c r="AH263" s="7">
        <v>54</v>
      </c>
      <c r="AI263" s="7">
        <f t="shared" si="28"/>
        <v>0</v>
      </c>
      <c r="AJ263" s="7">
        <v>1</v>
      </c>
      <c r="AK263" s="7">
        <v>0</v>
      </c>
      <c r="AL263" s="7">
        <v>5</v>
      </c>
      <c r="AM263" s="7">
        <f t="shared" si="29"/>
        <v>54</v>
      </c>
    </row>
    <row r="264" spans="1:39" ht="12.75" x14ac:dyDescent="0.2">
      <c r="A264" s="7">
        <v>12</v>
      </c>
      <c r="B264" s="8" t="s">
        <v>38</v>
      </c>
      <c r="C264" s="8" t="s">
        <v>68</v>
      </c>
      <c r="D264" s="7">
        <v>2</v>
      </c>
      <c r="E264" s="8" t="s">
        <v>68</v>
      </c>
      <c r="F264" s="8" t="s">
        <v>165</v>
      </c>
      <c r="G264" s="8" t="s">
        <v>43</v>
      </c>
      <c r="H264" s="8" t="s">
        <v>44</v>
      </c>
      <c r="I264" s="8" t="s">
        <v>58</v>
      </c>
      <c r="J264" s="8"/>
      <c r="K264" s="7">
        <v>0</v>
      </c>
      <c r="L264" s="7">
        <v>1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9">
        <v>0</v>
      </c>
      <c r="Y264" s="7">
        <v>0</v>
      </c>
      <c r="Z264" s="7">
        <v>0</v>
      </c>
      <c r="AA264" s="7">
        <v>0</v>
      </c>
      <c r="AB264" s="7">
        <v>-5</v>
      </c>
      <c r="AC264" s="6">
        <f t="shared" si="24"/>
        <v>0</v>
      </c>
      <c r="AD264" s="7">
        <f t="shared" si="25"/>
        <v>0</v>
      </c>
      <c r="AE264" s="7">
        <f t="shared" si="26"/>
        <v>0</v>
      </c>
      <c r="AF264" s="7">
        <f t="shared" si="27"/>
        <v>0</v>
      </c>
      <c r="AG264" s="7">
        <v>0</v>
      </c>
      <c r="AH264" s="7">
        <v>-5</v>
      </c>
      <c r="AI264" s="7">
        <f t="shared" si="28"/>
        <v>0</v>
      </c>
      <c r="AJ264" s="7">
        <v>1</v>
      </c>
      <c r="AK264" s="7">
        <v>0</v>
      </c>
      <c r="AL264" s="7">
        <v>5</v>
      </c>
      <c r="AM264" s="7">
        <f t="shared" si="29"/>
        <v>-5</v>
      </c>
    </row>
    <row r="265" spans="1:39" ht="12.75" x14ac:dyDescent="0.2">
      <c r="A265" s="7">
        <v>12</v>
      </c>
      <c r="B265" s="8" t="s">
        <v>38</v>
      </c>
      <c r="C265" s="8" t="s">
        <v>68</v>
      </c>
      <c r="D265" s="7">
        <v>2</v>
      </c>
      <c r="E265" s="8" t="s">
        <v>68</v>
      </c>
      <c r="F265" s="8" t="s">
        <v>75</v>
      </c>
      <c r="G265" s="8" t="s">
        <v>43</v>
      </c>
      <c r="H265" s="8" t="s">
        <v>47</v>
      </c>
      <c r="I265" s="8"/>
      <c r="J265" s="8" t="s">
        <v>53</v>
      </c>
      <c r="K265" s="7">
        <v>29</v>
      </c>
      <c r="L265" s="7">
        <v>17</v>
      </c>
      <c r="M265" s="7">
        <v>170.58</v>
      </c>
      <c r="N265" s="7">
        <v>2</v>
      </c>
      <c r="O265" s="7">
        <v>1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9">
        <v>0</v>
      </c>
      <c r="Y265" s="7">
        <v>29</v>
      </c>
      <c r="Z265" s="7">
        <v>10</v>
      </c>
      <c r="AA265" s="7">
        <v>10</v>
      </c>
      <c r="AB265" s="7">
        <v>2</v>
      </c>
      <c r="AC265" s="6">
        <f t="shared" si="24"/>
        <v>0</v>
      </c>
      <c r="AD265" s="7">
        <f t="shared" si="25"/>
        <v>0</v>
      </c>
      <c r="AE265" s="7">
        <f t="shared" si="26"/>
        <v>0</v>
      </c>
      <c r="AF265" s="7">
        <f t="shared" si="27"/>
        <v>0</v>
      </c>
      <c r="AG265" s="7">
        <v>0</v>
      </c>
      <c r="AH265" s="7">
        <v>51</v>
      </c>
      <c r="AI265" s="7">
        <f t="shared" si="28"/>
        <v>0</v>
      </c>
      <c r="AJ265" s="7">
        <v>1</v>
      </c>
      <c r="AK265" s="7">
        <v>0</v>
      </c>
      <c r="AL265" s="7">
        <v>5</v>
      </c>
      <c r="AM265" s="7">
        <f t="shared" si="29"/>
        <v>51</v>
      </c>
    </row>
    <row r="266" spans="1:39" ht="12.75" x14ac:dyDescent="0.2">
      <c r="A266" s="7">
        <v>13</v>
      </c>
      <c r="B266" s="8" t="s">
        <v>69</v>
      </c>
      <c r="C266" s="8" t="s">
        <v>95</v>
      </c>
      <c r="D266" s="7">
        <v>1</v>
      </c>
      <c r="E266" s="8" t="s">
        <v>69</v>
      </c>
      <c r="F266" s="8" t="s">
        <v>91</v>
      </c>
      <c r="G266" s="8" t="s">
        <v>43</v>
      </c>
      <c r="H266" s="8" t="s">
        <v>87</v>
      </c>
      <c r="I266" s="8" t="s">
        <v>179</v>
      </c>
      <c r="J266" s="8"/>
      <c r="K266" s="7">
        <v>8</v>
      </c>
      <c r="L266" s="7">
        <v>7</v>
      </c>
      <c r="M266" s="7">
        <v>114.28</v>
      </c>
      <c r="N266" s="7">
        <v>1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1</v>
      </c>
      <c r="V266" s="7">
        <v>0</v>
      </c>
      <c r="W266" s="7">
        <v>0</v>
      </c>
      <c r="X266" s="9">
        <v>0</v>
      </c>
      <c r="Y266" s="7">
        <v>8</v>
      </c>
      <c r="Z266" s="7">
        <v>0</v>
      </c>
      <c r="AA266" s="7">
        <v>0</v>
      </c>
      <c r="AB266" s="7">
        <v>0</v>
      </c>
      <c r="AC266" s="6">
        <f t="shared" si="24"/>
        <v>0</v>
      </c>
      <c r="AD266" s="7">
        <f t="shared" si="25"/>
        <v>0</v>
      </c>
      <c r="AE266" s="7">
        <f t="shared" si="26"/>
        <v>0</v>
      </c>
      <c r="AF266" s="7">
        <f t="shared" si="27"/>
        <v>0</v>
      </c>
      <c r="AG266" s="7">
        <v>10</v>
      </c>
      <c r="AH266" s="7">
        <v>8</v>
      </c>
      <c r="AI266" s="7">
        <f t="shared" si="28"/>
        <v>0</v>
      </c>
      <c r="AJ266" s="7">
        <v>0</v>
      </c>
      <c r="AK266" s="7">
        <v>0</v>
      </c>
      <c r="AL266" s="7">
        <v>5</v>
      </c>
      <c r="AM266" s="7">
        <f t="shared" si="29"/>
        <v>18</v>
      </c>
    </row>
    <row r="267" spans="1:39" ht="12.75" x14ac:dyDescent="0.2">
      <c r="A267" s="7">
        <v>13</v>
      </c>
      <c r="B267" s="8" t="s">
        <v>69</v>
      </c>
      <c r="C267" s="8" t="s">
        <v>95</v>
      </c>
      <c r="D267" s="7">
        <v>1</v>
      </c>
      <c r="E267" s="8" t="s">
        <v>69</v>
      </c>
      <c r="F267" s="8" t="s">
        <v>168</v>
      </c>
      <c r="G267" s="8" t="s">
        <v>43</v>
      </c>
      <c r="H267" s="8" t="s">
        <v>164</v>
      </c>
      <c r="I267" s="8" t="s">
        <v>109</v>
      </c>
      <c r="J267" s="8" t="s">
        <v>103</v>
      </c>
      <c r="K267" s="7">
        <v>1</v>
      </c>
      <c r="L267" s="7">
        <v>3</v>
      </c>
      <c r="M267" s="7">
        <v>33.33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1</v>
      </c>
      <c r="V267" s="7">
        <v>0</v>
      </c>
      <c r="W267" s="7">
        <v>0</v>
      </c>
      <c r="X267" s="9">
        <v>0</v>
      </c>
      <c r="Y267" s="7">
        <v>1</v>
      </c>
      <c r="Z267" s="7">
        <v>0</v>
      </c>
      <c r="AA267" s="7">
        <v>0</v>
      </c>
      <c r="AB267" s="7">
        <v>0</v>
      </c>
      <c r="AC267" s="6">
        <f t="shared" si="24"/>
        <v>0</v>
      </c>
      <c r="AD267" s="7">
        <f t="shared" si="25"/>
        <v>0</v>
      </c>
      <c r="AE267" s="7">
        <f t="shared" si="26"/>
        <v>0</v>
      </c>
      <c r="AF267" s="7">
        <f t="shared" si="27"/>
        <v>0</v>
      </c>
      <c r="AG267" s="7">
        <v>10</v>
      </c>
      <c r="AH267" s="7">
        <v>1</v>
      </c>
      <c r="AI267" s="7">
        <f t="shared" si="28"/>
        <v>0</v>
      </c>
      <c r="AJ267" s="7">
        <v>0</v>
      </c>
      <c r="AK267" s="7">
        <v>0</v>
      </c>
      <c r="AL267" s="7">
        <v>5</v>
      </c>
      <c r="AM267" s="7">
        <f t="shared" si="29"/>
        <v>11</v>
      </c>
    </row>
    <row r="268" spans="1:39" ht="12.75" x14ac:dyDescent="0.2">
      <c r="A268" s="7">
        <v>13</v>
      </c>
      <c r="B268" s="8" t="s">
        <v>69</v>
      </c>
      <c r="C268" s="8" t="s">
        <v>95</v>
      </c>
      <c r="D268" s="7">
        <v>1</v>
      </c>
      <c r="E268" s="8" t="s">
        <v>69</v>
      </c>
      <c r="F268" s="8" t="s">
        <v>93</v>
      </c>
      <c r="G268" s="8" t="s">
        <v>43</v>
      </c>
      <c r="H268" s="8" t="s">
        <v>47</v>
      </c>
      <c r="I268" s="8"/>
      <c r="J268" s="8" t="s">
        <v>102</v>
      </c>
      <c r="K268" s="7">
        <v>4</v>
      </c>
      <c r="L268" s="7">
        <v>3</v>
      </c>
      <c r="M268" s="7">
        <v>133.33000000000001</v>
      </c>
      <c r="N268" s="7">
        <v>1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9">
        <v>0</v>
      </c>
      <c r="Y268" s="7">
        <v>4</v>
      </c>
      <c r="Z268" s="7">
        <v>0</v>
      </c>
      <c r="AA268" s="7">
        <v>0</v>
      </c>
      <c r="AB268" s="7">
        <v>0</v>
      </c>
      <c r="AC268" s="6">
        <f t="shared" si="24"/>
        <v>0</v>
      </c>
      <c r="AD268" s="7">
        <f t="shared" si="25"/>
        <v>0</v>
      </c>
      <c r="AE268" s="7">
        <f t="shared" si="26"/>
        <v>0</v>
      </c>
      <c r="AF268" s="7">
        <f t="shared" si="27"/>
        <v>0</v>
      </c>
      <c r="AG268" s="7">
        <v>0</v>
      </c>
      <c r="AH268" s="7">
        <v>4</v>
      </c>
      <c r="AI268" s="7">
        <f t="shared" si="28"/>
        <v>0</v>
      </c>
      <c r="AJ268" s="7">
        <v>0</v>
      </c>
      <c r="AK268" s="7">
        <v>0</v>
      </c>
      <c r="AL268" s="7">
        <v>5</v>
      </c>
      <c r="AM268" s="7">
        <f t="shared" si="29"/>
        <v>4</v>
      </c>
    </row>
    <row r="269" spans="1:39" ht="12.75" x14ac:dyDescent="0.2">
      <c r="A269" s="7">
        <v>13</v>
      </c>
      <c r="B269" s="8" t="s">
        <v>69</v>
      </c>
      <c r="C269" s="8" t="s">
        <v>95</v>
      </c>
      <c r="D269" s="7">
        <v>1</v>
      </c>
      <c r="E269" s="8" t="s">
        <v>69</v>
      </c>
      <c r="F269" s="8" t="s">
        <v>94</v>
      </c>
      <c r="G269" s="8" t="s">
        <v>52</v>
      </c>
      <c r="H269" s="8" t="s">
        <v>47</v>
      </c>
      <c r="I269" s="8"/>
      <c r="J269" s="8" t="s">
        <v>109</v>
      </c>
      <c r="K269" s="7">
        <v>43</v>
      </c>
      <c r="L269" s="7">
        <v>26</v>
      </c>
      <c r="M269" s="7">
        <v>165.38</v>
      </c>
      <c r="N269" s="7">
        <v>7</v>
      </c>
      <c r="O269" s="7">
        <v>1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1</v>
      </c>
      <c r="V269" s="7">
        <v>0</v>
      </c>
      <c r="W269" s="7">
        <v>0</v>
      </c>
      <c r="X269" s="9">
        <v>0</v>
      </c>
      <c r="Y269" s="7">
        <v>43</v>
      </c>
      <c r="Z269" s="7">
        <v>10</v>
      </c>
      <c r="AA269" s="7">
        <v>10</v>
      </c>
      <c r="AB269" s="7">
        <v>2</v>
      </c>
      <c r="AC269" s="6">
        <f t="shared" si="24"/>
        <v>0</v>
      </c>
      <c r="AD269" s="7">
        <f t="shared" si="25"/>
        <v>0</v>
      </c>
      <c r="AE269" s="7">
        <f t="shared" si="26"/>
        <v>0</v>
      </c>
      <c r="AF269" s="7">
        <f t="shared" si="27"/>
        <v>0</v>
      </c>
      <c r="AG269" s="7">
        <v>10</v>
      </c>
      <c r="AH269" s="7">
        <v>65</v>
      </c>
      <c r="AI269" s="7">
        <f t="shared" si="28"/>
        <v>0</v>
      </c>
      <c r="AJ269" s="7">
        <v>0</v>
      </c>
      <c r="AK269" s="7">
        <v>0</v>
      </c>
      <c r="AL269" s="7">
        <v>5</v>
      </c>
      <c r="AM269" s="7">
        <f t="shared" si="29"/>
        <v>75</v>
      </c>
    </row>
    <row r="270" spans="1:39" ht="12.75" x14ac:dyDescent="0.2">
      <c r="A270" s="7">
        <v>13</v>
      </c>
      <c r="B270" s="8" t="s">
        <v>69</v>
      </c>
      <c r="C270" s="8" t="s">
        <v>95</v>
      </c>
      <c r="D270" s="7">
        <v>1</v>
      </c>
      <c r="E270" s="8" t="s">
        <v>69</v>
      </c>
      <c r="F270" s="8" t="s">
        <v>151</v>
      </c>
      <c r="G270" s="8" t="s">
        <v>41</v>
      </c>
      <c r="H270" s="8" t="s">
        <v>47</v>
      </c>
      <c r="I270" s="8"/>
      <c r="J270" s="8" t="s">
        <v>100</v>
      </c>
      <c r="K270" s="7">
        <v>47</v>
      </c>
      <c r="L270" s="7">
        <v>22</v>
      </c>
      <c r="M270" s="7">
        <v>213.63</v>
      </c>
      <c r="N270" s="7">
        <v>3</v>
      </c>
      <c r="O270" s="7">
        <v>4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2</v>
      </c>
      <c r="V270" s="7">
        <v>0</v>
      </c>
      <c r="W270" s="7">
        <v>0</v>
      </c>
      <c r="X270" s="9">
        <v>0</v>
      </c>
      <c r="Y270" s="7">
        <v>47</v>
      </c>
      <c r="Z270" s="7">
        <v>15</v>
      </c>
      <c r="AA270" s="7">
        <v>10</v>
      </c>
      <c r="AB270" s="7">
        <v>8</v>
      </c>
      <c r="AC270" s="6">
        <f t="shared" si="24"/>
        <v>0</v>
      </c>
      <c r="AD270" s="7">
        <f t="shared" si="25"/>
        <v>0</v>
      </c>
      <c r="AE270" s="7">
        <f t="shared" si="26"/>
        <v>0</v>
      </c>
      <c r="AF270" s="7">
        <f t="shared" si="27"/>
        <v>0</v>
      </c>
      <c r="AG270" s="7">
        <v>20</v>
      </c>
      <c r="AH270" s="7">
        <v>80</v>
      </c>
      <c r="AI270" s="7">
        <f t="shared" si="28"/>
        <v>0</v>
      </c>
      <c r="AJ270" s="7">
        <v>0</v>
      </c>
      <c r="AK270" s="7">
        <v>0</v>
      </c>
      <c r="AL270" s="7">
        <v>5</v>
      </c>
      <c r="AM270" s="7">
        <f t="shared" si="29"/>
        <v>100</v>
      </c>
    </row>
    <row r="271" spans="1:39" ht="12.75" x14ac:dyDescent="0.2">
      <c r="A271" s="7">
        <v>13</v>
      </c>
      <c r="B271" s="8" t="s">
        <v>69</v>
      </c>
      <c r="C271" s="8" t="s">
        <v>95</v>
      </c>
      <c r="D271" s="7">
        <v>1</v>
      </c>
      <c r="E271" s="8" t="s">
        <v>69</v>
      </c>
      <c r="F271" s="8" t="s">
        <v>89</v>
      </c>
      <c r="G271" s="8" t="s">
        <v>41</v>
      </c>
      <c r="H271" s="8"/>
      <c r="I271" s="8"/>
      <c r="J271" s="8"/>
      <c r="K271" s="7">
        <v>1</v>
      </c>
      <c r="L271" s="7">
        <v>2</v>
      </c>
      <c r="M271" s="7">
        <v>50</v>
      </c>
      <c r="N271" s="7">
        <v>0</v>
      </c>
      <c r="O271" s="7">
        <v>0</v>
      </c>
      <c r="P271" s="7">
        <v>3</v>
      </c>
      <c r="Q271" s="7">
        <v>18</v>
      </c>
      <c r="R271" s="7">
        <v>3</v>
      </c>
      <c r="S271" s="7">
        <v>6</v>
      </c>
      <c r="T271" s="7">
        <v>10</v>
      </c>
      <c r="U271" s="7">
        <v>0</v>
      </c>
      <c r="V271" s="7">
        <v>0</v>
      </c>
      <c r="W271" s="7">
        <v>0</v>
      </c>
      <c r="X271" s="9">
        <v>0</v>
      </c>
      <c r="Y271" s="7">
        <v>1</v>
      </c>
      <c r="Z271" s="7">
        <v>0</v>
      </c>
      <c r="AA271" s="7">
        <v>0</v>
      </c>
      <c r="AB271" s="7">
        <v>0</v>
      </c>
      <c r="AC271" s="6">
        <f t="shared" si="24"/>
        <v>60</v>
      </c>
      <c r="AD271" s="7">
        <f t="shared" si="25"/>
        <v>10</v>
      </c>
      <c r="AE271" s="7">
        <f t="shared" si="26"/>
        <v>20</v>
      </c>
      <c r="AF271" s="7">
        <f t="shared" si="27"/>
        <v>10</v>
      </c>
      <c r="AG271" s="7">
        <v>0</v>
      </c>
      <c r="AH271" s="7">
        <v>1</v>
      </c>
      <c r="AI271" s="7">
        <f t="shared" si="28"/>
        <v>100</v>
      </c>
      <c r="AJ271" s="7">
        <v>0</v>
      </c>
      <c r="AK271" s="7">
        <v>0</v>
      </c>
      <c r="AL271" s="7">
        <v>5</v>
      </c>
      <c r="AM271" s="7">
        <f t="shared" si="29"/>
        <v>101</v>
      </c>
    </row>
    <row r="272" spans="1:39" ht="12.75" x14ac:dyDescent="0.2">
      <c r="A272" s="7">
        <v>13</v>
      </c>
      <c r="B272" s="8" t="s">
        <v>69</v>
      </c>
      <c r="C272" s="8" t="s">
        <v>95</v>
      </c>
      <c r="D272" s="7">
        <v>1</v>
      </c>
      <c r="E272" s="8" t="s">
        <v>69</v>
      </c>
      <c r="F272" s="8" t="s">
        <v>74</v>
      </c>
      <c r="G272" s="8" t="s">
        <v>41</v>
      </c>
      <c r="H272" s="8"/>
      <c r="I272" s="8"/>
      <c r="J272" s="8"/>
      <c r="K272" s="7">
        <v>2</v>
      </c>
      <c r="L272" s="7">
        <v>4</v>
      </c>
      <c r="M272" s="7">
        <v>50</v>
      </c>
      <c r="N272" s="7">
        <v>0</v>
      </c>
      <c r="O272" s="7">
        <v>0</v>
      </c>
      <c r="P272" s="7">
        <v>1</v>
      </c>
      <c r="Q272" s="7">
        <v>12</v>
      </c>
      <c r="R272" s="7">
        <v>0</v>
      </c>
      <c r="S272" s="7">
        <v>12</v>
      </c>
      <c r="T272" s="7">
        <v>2</v>
      </c>
      <c r="U272" s="7">
        <v>0</v>
      </c>
      <c r="V272" s="7">
        <v>0</v>
      </c>
      <c r="W272" s="7">
        <v>0</v>
      </c>
      <c r="X272" s="9">
        <v>0</v>
      </c>
      <c r="Y272" s="7">
        <v>2</v>
      </c>
      <c r="Z272" s="7">
        <v>0</v>
      </c>
      <c r="AA272" s="7">
        <v>0</v>
      </c>
      <c r="AB272" s="7">
        <v>0</v>
      </c>
      <c r="AC272" s="6">
        <f t="shared" si="24"/>
        <v>0</v>
      </c>
      <c r="AD272" s="7">
        <f t="shared" si="25"/>
        <v>-15</v>
      </c>
      <c r="AE272" s="7">
        <f t="shared" si="26"/>
        <v>0</v>
      </c>
      <c r="AF272" s="7">
        <f t="shared" si="27"/>
        <v>2</v>
      </c>
      <c r="AG272" s="7">
        <v>0</v>
      </c>
      <c r="AH272" s="7">
        <v>2</v>
      </c>
      <c r="AI272" s="7">
        <f t="shared" si="28"/>
        <v>-13</v>
      </c>
      <c r="AJ272" s="7">
        <v>0</v>
      </c>
      <c r="AK272" s="7">
        <v>0</v>
      </c>
      <c r="AL272" s="7">
        <v>5</v>
      </c>
      <c r="AM272" s="7">
        <f t="shared" si="29"/>
        <v>-11</v>
      </c>
    </row>
    <row r="273" spans="1:39" ht="12.75" x14ac:dyDescent="0.2">
      <c r="A273" s="7">
        <v>13</v>
      </c>
      <c r="B273" s="8" t="s">
        <v>69</v>
      </c>
      <c r="C273" s="8" t="s">
        <v>95</v>
      </c>
      <c r="D273" s="7">
        <v>1</v>
      </c>
      <c r="E273" s="8" t="s">
        <v>69</v>
      </c>
      <c r="F273" s="8" t="s">
        <v>85</v>
      </c>
      <c r="G273" s="8" t="s">
        <v>41</v>
      </c>
      <c r="H273" s="8"/>
      <c r="I273" s="8"/>
      <c r="J273" s="8"/>
      <c r="K273" s="7">
        <v>2</v>
      </c>
      <c r="L273" s="7">
        <v>3</v>
      </c>
      <c r="M273" s="7">
        <v>66</v>
      </c>
      <c r="N273" s="7">
        <v>0</v>
      </c>
      <c r="O273" s="7">
        <v>0</v>
      </c>
      <c r="P273" s="7">
        <v>4</v>
      </c>
      <c r="Q273" s="7">
        <v>41</v>
      </c>
      <c r="R273" s="7">
        <v>2</v>
      </c>
      <c r="S273" s="7">
        <v>10.25</v>
      </c>
      <c r="T273" s="7">
        <v>11</v>
      </c>
      <c r="U273" s="7">
        <v>1</v>
      </c>
      <c r="V273" s="7">
        <v>0</v>
      </c>
      <c r="W273" s="7">
        <v>0</v>
      </c>
      <c r="X273" s="9">
        <v>0</v>
      </c>
      <c r="Y273" s="7">
        <v>2</v>
      </c>
      <c r="Z273" s="7">
        <v>0</v>
      </c>
      <c r="AA273" s="7">
        <v>0</v>
      </c>
      <c r="AB273" s="7">
        <v>0</v>
      </c>
      <c r="AC273" s="6">
        <f t="shared" si="24"/>
        <v>40</v>
      </c>
      <c r="AD273" s="7">
        <f t="shared" si="25"/>
        <v>-10</v>
      </c>
      <c r="AE273" s="7">
        <f t="shared" si="26"/>
        <v>10</v>
      </c>
      <c r="AF273" s="7">
        <f t="shared" si="27"/>
        <v>11</v>
      </c>
      <c r="AG273" s="7">
        <v>10</v>
      </c>
      <c r="AH273" s="7">
        <v>2</v>
      </c>
      <c r="AI273" s="7">
        <f t="shared" si="28"/>
        <v>51</v>
      </c>
      <c r="AJ273" s="7">
        <v>0</v>
      </c>
      <c r="AK273" s="7">
        <v>0</v>
      </c>
      <c r="AL273" s="7">
        <v>5</v>
      </c>
      <c r="AM273" s="7">
        <f t="shared" si="29"/>
        <v>63</v>
      </c>
    </row>
    <row r="274" spans="1:39" ht="12.75" x14ac:dyDescent="0.2">
      <c r="A274" s="7">
        <v>13</v>
      </c>
      <c r="B274" s="8" t="s">
        <v>69</v>
      </c>
      <c r="C274" s="8" t="s">
        <v>95</v>
      </c>
      <c r="D274" s="7">
        <v>1</v>
      </c>
      <c r="E274" s="8" t="s">
        <v>69</v>
      </c>
      <c r="F274" s="8" t="s">
        <v>71</v>
      </c>
      <c r="G274" s="8" t="s">
        <v>8</v>
      </c>
      <c r="H274" s="8"/>
      <c r="I274" s="8"/>
      <c r="J274" s="8"/>
      <c r="K274" s="7">
        <v>7</v>
      </c>
      <c r="L274" s="7">
        <v>6</v>
      </c>
      <c r="M274" s="7">
        <v>116</v>
      </c>
      <c r="N274" s="7">
        <v>1</v>
      </c>
      <c r="O274" s="7">
        <v>0</v>
      </c>
      <c r="P274" s="7">
        <v>4</v>
      </c>
      <c r="Q274" s="7">
        <v>53</v>
      </c>
      <c r="R274" s="7">
        <v>1</v>
      </c>
      <c r="S274" s="7">
        <v>13.25</v>
      </c>
      <c r="T274" s="7">
        <v>5</v>
      </c>
      <c r="U274" s="7">
        <v>0</v>
      </c>
      <c r="V274" s="7">
        <v>0</v>
      </c>
      <c r="W274" s="7">
        <v>0</v>
      </c>
      <c r="X274" s="9">
        <v>0</v>
      </c>
      <c r="Y274" s="7">
        <v>7</v>
      </c>
      <c r="Z274" s="7">
        <v>0</v>
      </c>
      <c r="AA274" s="7">
        <v>0</v>
      </c>
      <c r="AB274" s="7">
        <v>0</v>
      </c>
      <c r="AC274" s="6">
        <f t="shared" si="24"/>
        <v>20</v>
      </c>
      <c r="AD274" s="7">
        <f t="shared" si="25"/>
        <v>-15</v>
      </c>
      <c r="AE274" s="7">
        <f t="shared" si="26"/>
        <v>0</v>
      </c>
      <c r="AF274" s="7">
        <f t="shared" si="27"/>
        <v>5</v>
      </c>
      <c r="AG274" s="7">
        <v>0</v>
      </c>
      <c r="AH274" s="7">
        <v>7</v>
      </c>
      <c r="AI274" s="7">
        <f t="shared" si="28"/>
        <v>10</v>
      </c>
      <c r="AJ274" s="7">
        <v>0</v>
      </c>
      <c r="AK274" s="7">
        <v>0</v>
      </c>
      <c r="AL274" s="7">
        <v>5</v>
      </c>
      <c r="AM274" s="7">
        <f t="shared" si="29"/>
        <v>17</v>
      </c>
    </row>
    <row r="275" spans="1:39" ht="12.75" x14ac:dyDescent="0.2">
      <c r="A275" s="7">
        <v>13</v>
      </c>
      <c r="B275" s="8" t="s">
        <v>69</v>
      </c>
      <c r="C275" s="8" t="s">
        <v>95</v>
      </c>
      <c r="D275" s="7">
        <v>1</v>
      </c>
      <c r="E275" s="8" t="s">
        <v>69</v>
      </c>
      <c r="F275" s="8" t="s">
        <v>152</v>
      </c>
      <c r="G275" s="8" t="s">
        <v>8</v>
      </c>
      <c r="H275" s="8"/>
      <c r="I275" s="8"/>
      <c r="J275" s="8"/>
      <c r="K275" s="7">
        <v>6</v>
      </c>
      <c r="L275" s="7">
        <v>8</v>
      </c>
      <c r="M275" s="7">
        <v>75</v>
      </c>
      <c r="N275" s="7">
        <v>0</v>
      </c>
      <c r="O275" s="7">
        <v>0</v>
      </c>
      <c r="P275" s="7">
        <v>4</v>
      </c>
      <c r="Q275" s="7">
        <v>43</v>
      </c>
      <c r="R275" s="7">
        <v>1</v>
      </c>
      <c r="S275" s="7">
        <v>10.75</v>
      </c>
      <c r="T275" s="7">
        <v>7</v>
      </c>
      <c r="U275" s="7">
        <v>0</v>
      </c>
      <c r="V275" s="7">
        <v>0</v>
      </c>
      <c r="W275" s="7">
        <v>0</v>
      </c>
      <c r="X275" s="9">
        <v>0</v>
      </c>
      <c r="Y275" s="7">
        <v>6</v>
      </c>
      <c r="Z275" s="7">
        <v>0</v>
      </c>
      <c r="AA275" s="7">
        <v>0</v>
      </c>
      <c r="AB275" s="7">
        <v>0</v>
      </c>
      <c r="AC275" s="6">
        <f t="shared" si="24"/>
        <v>20</v>
      </c>
      <c r="AD275" s="7">
        <f t="shared" si="25"/>
        <v>-10</v>
      </c>
      <c r="AE275" s="7">
        <f t="shared" si="26"/>
        <v>0</v>
      </c>
      <c r="AF275" s="7">
        <f t="shared" si="27"/>
        <v>7</v>
      </c>
      <c r="AG275" s="7">
        <v>0</v>
      </c>
      <c r="AH275" s="7">
        <v>6</v>
      </c>
      <c r="AI275" s="7">
        <f t="shared" si="28"/>
        <v>17</v>
      </c>
      <c r="AJ275" s="7">
        <v>0</v>
      </c>
      <c r="AK275" s="7">
        <v>0</v>
      </c>
      <c r="AL275" s="7">
        <v>5</v>
      </c>
      <c r="AM275" s="7">
        <f t="shared" si="29"/>
        <v>23</v>
      </c>
    </row>
    <row r="276" spans="1:39" ht="12.75" x14ac:dyDescent="0.2">
      <c r="A276" s="7">
        <v>13</v>
      </c>
      <c r="B276" s="8" t="s">
        <v>69</v>
      </c>
      <c r="C276" s="8" t="s">
        <v>95</v>
      </c>
      <c r="D276" s="7">
        <v>1</v>
      </c>
      <c r="E276" s="8" t="s">
        <v>69</v>
      </c>
      <c r="F276" s="8" t="s">
        <v>76</v>
      </c>
      <c r="G276" s="8" t="s">
        <v>8</v>
      </c>
      <c r="H276" s="8"/>
      <c r="I276" s="8"/>
      <c r="J276" s="8"/>
      <c r="K276" s="7">
        <v>0</v>
      </c>
      <c r="L276" s="7">
        <v>2</v>
      </c>
      <c r="M276" s="7">
        <v>0</v>
      </c>
      <c r="N276" s="7">
        <v>0</v>
      </c>
      <c r="O276" s="7">
        <v>0</v>
      </c>
      <c r="P276" s="7">
        <v>4</v>
      </c>
      <c r="Q276" s="7">
        <v>29</v>
      </c>
      <c r="R276" s="7">
        <v>2</v>
      </c>
      <c r="S276" s="7">
        <v>7.25</v>
      </c>
      <c r="T276" s="7">
        <v>13</v>
      </c>
      <c r="U276" s="7">
        <v>1</v>
      </c>
      <c r="V276" s="7">
        <v>0</v>
      </c>
      <c r="W276" s="7">
        <v>0</v>
      </c>
      <c r="X276" s="9">
        <v>1</v>
      </c>
      <c r="Y276" s="7">
        <v>0</v>
      </c>
      <c r="Z276" s="7">
        <v>0</v>
      </c>
      <c r="AA276" s="7">
        <v>0</v>
      </c>
      <c r="AB276" s="7">
        <v>0</v>
      </c>
      <c r="AC276" s="6">
        <f t="shared" si="24"/>
        <v>40</v>
      </c>
      <c r="AD276" s="7">
        <f t="shared" si="25"/>
        <v>10</v>
      </c>
      <c r="AE276" s="7">
        <f t="shared" si="26"/>
        <v>10</v>
      </c>
      <c r="AF276" s="7">
        <f t="shared" si="27"/>
        <v>33</v>
      </c>
      <c r="AG276" s="7">
        <v>10</v>
      </c>
      <c r="AH276" s="7">
        <v>0</v>
      </c>
      <c r="AI276" s="7">
        <f t="shared" si="28"/>
        <v>93</v>
      </c>
      <c r="AJ276" s="7">
        <v>0</v>
      </c>
      <c r="AK276" s="7">
        <v>0</v>
      </c>
      <c r="AL276" s="7">
        <v>5</v>
      </c>
      <c r="AM276" s="7">
        <f t="shared" si="29"/>
        <v>103</v>
      </c>
    </row>
    <row r="277" spans="1:39" ht="12.75" x14ac:dyDescent="0.2">
      <c r="A277" s="7">
        <v>13</v>
      </c>
      <c r="B277" s="8" t="s">
        <v>69</v>
      </c>
      <c r="C277" s="8" t="s">
        <v>95</v>
      </c>
      <c r="D277" s="7">
        <v>1</v>
      </c>
      <c r="E277" s="8" t="s">
        <v>95</v>
      </c>
      <c r="F277" s="8" t="s">
        <v>109</v>
      </c>
      <c r="G277" s="8" t="s">
        <v>8</v>
      </c>
      <c r="H277" s="8" t="s">
        <v>47</v>
      </c>
      <c r="I277" s="8"/>
      <c r="J277" s="8" t="s">
        <v>94</v>
      </c>
      <c r="K277" s="7">
        <v>0</v>
      </c>
      <c r="L277" s="7">
        <v>3</v>
      </c>
      <c r="M277" s="7">
        <v>0</v>
      </c>
      <c r="N277" s="7">
        <v>0</v>
      </c>
      <c r="O277" s="7">
        <v>0</v>
      </c>
      <c r="P277" s="7">
        <v>2</v>
      </c>
      <c r="Q277" s="7">
        <v>16</v>
      </c>
      <c r="R277" s="7">
        <v>1</v>
      </c>
      <c r="S277" s="7">
        <v>8</v>
      </c>
      <c r="T277" s="7">
        <v>5</v>
      </c>
      <c r="U277" s="7">
        <v>1</v>
      </c>
      <c r="V277" s="7">
        <v>0</v>
      </c>
      <c r="W277" s="7">
        <v>0</v>
      </c>
      <c r="X277" s="9">
        <v>0</v>
      </c>
      <c r="Y277" s="7">
        <v>0</v>
      </c>
      <c r="Z277" s="7">
        <v>0</v>
      </c>
      <c r="AA277" s="7">
        <v>0</v>
      </c>
      <c r="AB277" s="7">
        <v>0</v>
      </c>
      <c r="AC277" s="6">
        <f t="shared" si="24"/>
        <v>20</v>
      </c>
      <c r="AD277" s="7">
        <f t="shared" si="25"/>
        <v>5</v>
      </c>
      <c r="AE277" s="7">
        <f t="shared" si="26"/>
        <v>0</v>
      </c>
      <c r="AF277" s="7">
        <f t="shared" si="27"/>
        <v>5</v>
      </c>
      <c r="AG277" s="7">
        <v>10</v>
      </c>
      <c r="AH277" s="7">
        <v>0</v>
      </c>
      <c r="AI277" s="7">
        <f t="shared" si="28"/>
        <v>30</v>
      </c>
      <c r="AJ277" s="7">
        <v>1</v>
      </c>
      <c r="AK277" s="7">
        <v>0</v>
      </c>
      <c r="AL277" s="7">
        <v>5</v>
      </c>
      <c r="AM277" s="7">
        <f t="shared" si="29"/>
        <v>40</v>
      </c>
    </row>
    <row r="278" spans="1:39" ht="12.75" x14ac:dyDescent="0.2">
      <c r="A278" s="7">
        <v>13</v>
      </c>
      <c r="B278" s="8" t="s">
        <v>69</v>
      </c>
      <c r="C278" s="8" t="s">
        <v>95</v>
      </c>
      <c r="D278" s="7">
        <v>1</v>
      </c>
      <c r="E278" s="8" t="s">
        <v>95</v>
      </c>
      <c r="F278" s="8" t="s">
        <v>106</v>
      </c>
      <c r="G278" s="8" t="s">
        <v>41</v>
      </c>
      <c r="H278" s="8" t="s">
        <v>87</v>
      </c>
      <c r="I278" s="8" t="s">
        <v>180</v>
      </c>
      <c r="J278" s="8"/>
      <c r="K278" s="7">
        <v>41</v>
      </c>
      <c r="L278" s="7">
        <v>12</v>
      </c>
      <c r="M278" s="7">
        <v>341</v>
      </c>
      <c r="N278" s="7">
        <v>0</v>
      </c>
      <c r="O278" s="7">
        <v>6</v>
      </c>
      <c r="P278" s="7">
        <v>2</v>
      </c>
      <c r="Q278" s="7">
        <v>25</v>
      </c>
      <c r="R278" s="7">
        <v>1</v>
      </c>
      <c r="S278" s="7">
        <v>12.5</v>
      </c>
      <c r="T278" s="7">
        <v>5</v>
      </c>
      <c r="U278" s="7">
        <v>2</v>
      </c>
      <c r="V278" s="7">
        <v>0</v>
      </c>
      <c r="W278" s="7">
        <v>0</v>
      </c>
      <c r="X278" s="9">
        <v>0</v>
      </c>
      <c r="Y278" s="7">
        <v>41</v>
      </c>
      <c r="Z278" s="7">
        <v>15</v>
      </c>
      <c r="AA278" s="7">
        <v>10</v>
      </c>
      <c r="AB278" s="7">
        <v>12</v>
      </c>
      <c r="AC278" s="6">
        <f t="shared" si="24"/>
        <v>20</v>
      </c>
      <c r="AD278" s="7">
        <f t="shared" si="25"/>
        <v>-15</v>
      </c>
      <c r="AE278" s="7">
        <f t="shared" si="26"/>
        <v>0</v>
      </c>
      <c r="AF278" s="7">
        <f t="shared" si="27"/>
        <v>5</v>
      </c>
      <c r="AG278" s="7">
        <v>20</v>
      </c>
      <c r="AH278" s="7">
        <v>78</v>
      </c>
      <c r="AI278" s="7">
        <f t="shared" si="28"/>
        <v>10</v>
      </c>
      <c r="AJ278" s="7">
        <v>1</v>
      </c>
      <c r="AK278" s="7">
        <v>0</v>
      </c>
      <c r="AL278" s="7">
        <v>5</v>
      </c>
      <c r="AM278" s="7">
        <f t="shared" si="29"/>
        <v>108</v>
      </c>
    </row>
    <row r="279" spans="1:39" ht="12.75" x14ac:dyDescent="0.2">
      <c r="A279" s="7">
        <v>13</v>
      </c>
      <c r="B279" s="8" t="s">
        <v>69</v>
      </c>
      <c r="C279" s="8" t="s">
        <v>95</v>
      </c>
      <c r="D279" s="7">
        <v>1</v>
      </c>
      <c r="E279" s="8" t="s">
        <v>95</v>
      </c>
      <c r="F279" s="8" t="s">
        <v>171</v>
      </c>
      <c r="G279" s="8" t="s">
        <v>41</v>
      </c>
      <c r="H279" s="8" t="s">
        <v>50</v>
      </c>
      <c r="I279" s="8"/>
      <c r="J279" s="8"/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2</v>
      </c>
      <c r="Q279" s="7">
        <v>14</v>
      </c>
      <c r="R279" s="7">
        <v>1</v>
      </c>
      <c r="S279" s="7">
        <v>7</v>
      </c>
      <c r="T279" s="7">
        <v>6</v>
      </c>
      <c r="U279" s="7">
        <v>0</v>
      </c>
      <c r="V279" s="7">
        <v>0</v>
      </c>
      <c r="W279" s="7">
        <v>0</v>
      </c>
      <c r="X279" s="9">
        <v>0</v>
      </c>
      <c r="Y279" s="7">
        <v>0</v>
      </c>
      <c r="Z279" s="7">
        <v>0</v>
      </c>
      <c r="AA279" s="7">
        <v>0</v>
      </c>
      <c r="AB279" s="7">
        <v>0</v>
      </c>
      <c r="AC279" s="6">
        <f t="shared" si="24"/>
        <v>20</v>
      </c>
      <c r="AD279" s="7">
        <f t="shared" si="25"/>
        <v>10</v>
      </c>
      <c r="AE279" s="7">
        <f t="shared" si="26"/>
        <v>0</v>
      </c>
      <c r="AF279" s="7">
        <f t="shared" si="27"/>
        <v>6</v>
      </c>
      <c r="AG279" s="7">
        <v>0</v>
      </c>
      <c r="AH279" s="7">
        <v>0</v>
      </c>
      <c r="AI279" s="7">
        <f t="shared" si="28"/>
        <v>36</v>
      </c>
      <c r="AJ279" s="7">
        <v>1</v>
      </c>
      <c r="AK279" s="7">
        <v>0</v>
      </c>
      <c r="AL279" s="7">
        <v>5</v>
      </c>
      <c r="AM279" s="7">
        <f t="shared" si="29"/>
        <v>36</v>
      </c>
    </row>
    <row r="280" spans="1:39" ht="12.75" x14ac:dyDescent="0.2">
      <c r="A280" s="7">
        <v>13</v>
      </c>
      <c r="B280" s="8" t="s">
        <v>69</v>
      </c>
      <c r="C280" s="8" t="s">
        <v>95</v>
      </c>
      <c r="D280" s="7">
        <v>1</v>
      </c>
      <c r="E280" s="8" t="s">
        <v>95</v>
      </c>
      <c r="F280" s="8" t="s">
        <v>97</v>
      </c>
      <c r="G280" s="8" t="s">
        <v>41</v>
      </c>
      <c r="H280" s="8" t="s">
        <v>47</v>
      </c>
      <c r="I280" s="8"/>
      <c r="J280" s="8" t="s">
        <v>151</v>
      </c>
      <c r="K280" s="7">
        <v>1</v>
      </c>
      <c r="L280" s="7">
        <v>4</v>
      </c>
      <c r="M280" s="7">
        <v>25</v>
      </c>
      <c r="N280" s="7">
        <v>0</v>
      </c>
      <c r="O280" s="7">
        <v>0</v>
      </c>
      <c r="P280" s="7">
        <v>3</v>
      </c>
      <c r="Q280" s="7">
        <v>18</v>
      </c>
      <c r="R280" s="7">
        <v>3</v>
      </c>
      <c r="S280" s="7">
        <v>6</v>
      </c>
      <c r="T280" s="7">
        <v>6</v>
      </c>
      <c r="U280" s="7">
        <v>0</v>
      </c>
      <c r="V280" s="7">
        <v>0</v>
      </c>
      <c r="W280" s="7">
        <v>0</v>
      </c>
      <c r="X280" s="9">
        <v>0</v>
      </c>
      <c r="Y280" s="7">
        <v>1</v>
      </c>
      <c r="Z280" s="7">
        <v>0</v>
      </c>
      <c r="AA280" s="7">
        <v>0</v>
      </c>
      <c r="AB280" s="7">
        <v>0</v>
      </c>
      <c r="AC280" s="6">
        <f t="shared" si="24"/>
        <v>60</v>
      </c>
      <c r="AD280" s="7">
        <f t="shared" si="25"/>
        <v>10</v>
      </c>
      <c r="AE280" s="7">
        <f t="shared" si="26"/>
        <v>20</v>
      </c>
      <c r="AF280" s="7">
        <f t="shared" si="27"/>
        <v>6</v>
      </c>
      <c r="AG280" s="7">
        <v>0</v>
      </c>
      <c r="AH280" s="7">
        <v>1</v>
      </c>
      <c r="AI280" s="7">
        <f t="shared" si="28"/>
        <v>96</v>
      </c>
      <c r="AJ280" s="7">
        <v>1</v>
      </c>
      <c r="AK280" s="7">
        <v>0</v>
      </c>
      <c r="AL280" s="7">
        <v>5</v>
      </c>
      <c r="AM280" s="7">
        <f t="shared" si="29"/>
        <v>97</v>
      </c>
    </row>
    <row r="281" spans="1:39" ht="12.75" x14ac:dyDescent="0.2">
      <c r="A281" s="7">
        <v>13</v>
      </c>
      <c r="B281" s="8" t="s">
        <v>69</v>
      </c>
      <c r="C281" s="8" t="s">
        <v>95</v>
      </c>
      <c r="D281" s="7">
        <v>1</v>
      </c>
      <c r="E281" s="8" t="s">
        <v>95</v>
      </c>
      <c r="F281" s="8" t="s">
        <v>149</v>
      </c>
      <c r="G281" s="8" t="s">
        <v>8</v>
      </c>
      <c r="H281" s="8" t="s">
        <v>47</v>
      </c>
      <c r="I281" s="8"/>
      <c r="J281" s="8" t="s">
        <v>151</v>
      </c>
      <c r="K281" s="7">
        <v>2</v>
      </c>
      <c r="L281" s="7">
        <v>3</v>
      </c>
      <c r="M281" s="7">
        <v>66</v>
      </c>
      <c r="N281" s="7">
        <v>0</v>
      </c>
      <c r="O281" s="7">
        <v>0</v>
      </c>
      <c r="P281" s="7">
        <v>2</v>
      </c>
      <c r="Q281" s="7">
        <v>21</v>
      </c>
      <c r="R281" s="7">
        <v>1</v>
      </c>
      <c r="S281" s="7">
        <v>10.5</v>
      </c>
      <c r="T281" s="7">
        <v>4</v>
      </c>
      <c r="U281" s="7">
        <v>0</v>
      </c>
      <c r="V281" s="7">
        <v>0</v>
      </c>
      <c r="W281" s="7">
        <v>0</v>
      </c>
      <c r="X281" s="9">
        <v>0</v>
      </c>
      <c r="Y281" s="7">
        <v>2</v>
      </c>
      <c r="Z281" s="7">
        <v>0</v>
      </c>
      <c r="AA281" s="7">
        <v>0</v>
      </c>
      <c r="AB281" s="7">
        <v>0</v>
      </c>
      <c r="AC281" s="6">
        <f t="shared" si="24"/>
        <v>20</v>
      </c>
      <c r="AD281" s="7">
        <f t="shared" si="25"/>
        <v>-10</v>
      </c>
      <c r="AE281" s="7">
        <f t="shared" si="26"/>
        <v>0</v>
      </c>
      <c r="AF281" s="7">
        <f t="shared" si="27"/>
        <v>4</v>
      </c>
      <c r="AG281" s="7">
        <v>0</v>
      </c>
      <c r="AH281" s="7">
        <v>2</v>
      </c>
      <c r="AI281" s="7">
        <f t="shared" si="28"/>
        <v>14</v>
      </c>
      <c r="AJ281" s="7">
        <v>1</v>
      </c>
      <c r="AK281" s="7">
        <v>0</v>
      </c>
      <c r="AL281" s="7">
        <v>5</v>
      </c>
      <c r="AM281" s="7">
        <f t="shared" si="29"/>
        <v>16</v>
      </c>
    </row>
    <row r="282" spans="1:39" ht="12.75" x14ac:dyDescent="0.2">
      <c r="A282" s="7">
        <v>13</v>
      </c>
      <c r="B282" s="8" t="s">
        <v>69</v>
      </c>
      <c r="C282" s="8" t="s">
        <v>95</v>
      </c>
      <c r="D282" s="7">
        <v>1</v>
      </c>
      <c r="E282" s="8" t="s">
        <v>95</v>
      </c>
      <c r="F282" s="8" t="s">
        <v>108</v>
      </c>
      <c r="G282" s="8" t="s">
        <v>8</v>
      </c>
      <c r="H282" s="8"/>
      <c r="I282" s="8"/>
      <c r="J282" s="8"/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3.2</v>
      </c>
      <c r="Q282" s="7">
        <v>32</v>
      </c>
      <c r="R282" s="7">
        <v>3</v>
      </c>
      <c r="S282" s="7">
        <v>9.6</v>
      </c>
      <c r="T282" s="7">
        <v>6</v>
      </c>
      <c r="U282" s="7">
        <v>0</v>
      </c>
      <c r="V282" s="7">
        <v>0</v>
      </c>
      <c r="W282" s="7">
        <v>0</v>
      </c>
      <c r="X282" s="9">
        <v>0</v>
      </c>
      <c r="Y282" s="7">
        <v>0</v>
      </c>
      <c r="Z282" s="7">
        <v>0</v>
      </c>
      <c r="AA282" s="7">
        <v>0</v>
      </c>
      <c r="AB282" s="7">
        <v>0</v>
      </c>
      <c r="AC282" s="6">
        <f t="shared" si="24"/>
        <v>60</v>
      </c>
      <c r="AD282" s="7">
        <f t="shared" si="25"/>
        <v>5</v>
      </c>
      <c r="AE282" s="7">
        <f t="shared" si="26"/>
        <v>20</v>
      </c>
      <c r="AF282" s="7">
        <f t="shared" si="27"/>
        <v>6</v>
      </c>
      <c r="AG282" s="7">
        <v>0</v>
      </c>
      <c r="AH282" s="7">
        <v>0</v>
      </c>
      <c r="AI282" s="7">
        <f t="shared" si="28"/>
        <v>91</v>
      </c>
      <c r="AJ282" s="7">
        <v>1</v>
      </c>
      <c r="AK282" s="7">
        <v>0</v>
      </c>
      <c r="AL282" s="7">
        <v>5</v>
      </c>
      <c r="AM282" s="7">
        <f t="shared" si="29"/>
        <v>91</v>
      </c>
    </row>
    <row r="283" spans="1:39" ht="12.75" x14ac:dyDescent="0.2">
      <c r="A283" s="7">
        <v>13</v>
      </c>
      <c r="B283" s="8" t="s">
        <v>69</v>
      </c>
      <c r="C283" s="8" t="s">
        <v>95</v>
      </c>
      <c r="D283" s="7">
        <v>2</v>
      </c>
      <c r="E283" s="8" t="s">
        <v>95</v>
      </c>
      <c r="F283" s="8" t="s">
        <v>98</v>
      </c>
      <c r="G283" s="8" t="s">
        <v>43</v>
      </c>
      <c r="H283" s="8" t="s">
        <v>47</v>
      </c>
      <c r="I283" s="8"/>
      <c r="J283" s="8" t="s">
        <v>168</v>
      </c>
      <c r="K283" s="7">
        <v>31</v>
      </c>
      <c r="L283" s="7">
        <v>29</v>
      </c>
      <c r="M283" s="7">
        <v>106.89</v>
      </c>
      <c r="N283" s="7">
        <v>4</v>
      </c>
      <c r="O283" s="7">
        <v>1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9">
        <v>0</v>
      </c>
      <c r="Y283" s="7">
        <v>31</v>
      </c>
      <c r="Z283" s="7">
        <v>5</v>
      </c>
      <c r="AA283" s="7">
        <v>10</v>
      </c>
      <c r="AB283" s="7">
        <v>2</v>
      </c>
      <c r="AC283" s="6">
        <f t="shared" si="24"/>
        <v>0</v>
      </c>
      <c r="AD283" s="7">
        <f t="shared" si="25"/>
        <v>0</v>
      </c>
      <c r="AE283" s="7">
        <f t="shared" si="26"/>
        <v>0</v>
      </c>
      <c r="AF283" s="7">
        <f t="shared" si="27"/>
        <v>0</v>
      </c>
      <c r="AG283" s="7">
        <v>0</v>
      </c>
      <c r="AH283" s="7">
        <v>48</v>
      </c>
      <c r="AI283" s="7">
        <f t="shared" si="28"/>
        <v>0</v>
      </c>
      <c r="AJ283" s="7">
        <v>1</v>
      </c>
      <c r="AK283" s="7">
        <v>0</v>
      </c>
      <c r="AL283" s="7">
        <v>5</v>
      </c>
      <c r="AM283" s="7">
        <f t="shared" si="29"/>
        <v>48</v>
      </c>
    </row>
    <row r="284" spans="1:39" ht="12.75" x14ac:dyDescent="0.2">
      <c r="A284" s="7">
        <v>13</v>
      </c>
      <c r="B284" s="8" t="s">
        <v>69</v>
      </c>
      <c r="C284" s="8" t="s">
        <v>95</v>
      </c>
      <c r="D284" s="7">
        <v>2</v>
      </c>
      <c r="E284" s="8" t="s">
        <v>95</v>
      </c>
      <c r="F284" s="8" t="s">
        <v>100</v>
      </c>
      <c r="G284" s="8" t="s">
        <v>52</v>
      </c>
      <c r="H284" s="8" t="s">
        <v>47</v>
      </c>
      <c r="I284" s="8"/>
      <c r="J284" s="8" t="s">
        <v>153</v>
      </c>
      <c r="K284" s="7">
        <v>35</v>
      </c>
      <c r="L284" s="7">
        <v>19</v>
      </c>
      <c r="M284" s="7">
        <v>184.21</v>
      </c>
      <c r="N284" s="7">
        <v>2</v>
      </c>
      <c r="O284" s="7">
        <v>3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1</v>
      </c>
      <c r="V284" s="7">
        <v>0</v>
      </c>
      <c r="W284" s="7">
        <v>0</v>
      </c>
      <c r="X284" s="9">
        <v>0</v>
      </c>
      <c r="Y284" s="7">
        <v>35</v>
      </c>
      <c r="Z284" s="7">
        <v>10</v>
      </c>
      <c r="AA284" s="7">
        <v>10</v>
      </c>
      <c r="AB284" s="7">
        <v>6</v>
      </c>
      <c r="AC284" s="6">
        <f t="shared" si="24"/>
        <v>0</v>
      </c>
      <c r="AD284" s="7">
        <f t="shared" si="25"/>
        <v>0</v>
      </c>
      <c r="AE284" s="7">
        <f t="shared" si="26"/>
        <v>0</v>
      </c>
      <c r="AF284" s="7">
        <f t="shared" si="27"/>
        <v>0</v>
      </c>
      <c r="AG284" s="7">
        <v>10</v>
      </c>
      <c r="AH284" s="7">
        <v>61</v>
      </c>
      <c r="AI284" s="7">
        <f t="shared" si="28"/>
        <v>0</v>
      </c>
      <c r="AJ284" s="7">
        <v>1</v>
      </c>
      <c r="AK284" s="7">
        <v>0</v>
      </c>
      <c r="AL284" s="7">
        <v>5</v>
      </c>
      <c r="AM284" s="7">
        <f t="shared" si="29"/>
        <v>71</v>
      </c>
    </row>
    <row r="285" spans="1:39" ht="12.75" x14ac:dyDescent="0.2">
      <c r="A285" s="7">
        <v>13</v>
      </c>
      <c r="B285" s="8" t="s">
        <v>69</v>
      </c>
      <c r="C285" s="8" t="s">
        <v>95</v>
      </c>
      <c r="D285" s="7">
        <v>2</v>
      </c>
      <c r="E285" s="8" t="s">
        <v>95</v>
      </c>
      <c r="F285" s="8" t="s">
        <v>102</v>
      </c>
      <c r="G285" s="8" t="s">
        <v>41</v>
      </c>
      <c r="H285" s="8" t="s">
        <v>47</v>
      </c>
      <c r="I285" s="8"/>
      <c r="J285" s="8" t="s">
        <v>91</v>
      </c>
      <c r="K285" s="7">
        <v>59</v>
      </c>
      <c r="L285" s="7">
        <v>35</v>
      </c>
      <c r="M285" s="7">
        <v>168.57</v>
      </c>
      <c r="N285" s="7">
        <v>5</v>
      </c>
      <c r="O285" s="7">
        <v>4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1</v>
      </c>
      <c r="V285" s="7">
        <v>0</v>
      </c>
      <c r="W285" s="7">
        <v>0</v>
      </c>
      <c r="X285" s="9">
        <v>0</v>
      </c>
      <c r="Y285" s="7">
        <v>59</v>
      </c>
      <c r="Z285" s="7">
        <v>10</v>
      </c>
      <c r="AA285" s="7">
        <v>20</v>
      </c>
      <c r="AB285" s="7">
        <v>8</v>
      </c>
      <c r="AC285" s="6">
        <f t="shared" si="24"/>
        <v>0</v>
      </c>
      <c r="AD285" s="7">
        <f t="shared" si="25"/>
        <v>0</v>
      </c>
      <c r="AE285" s="7">
        <f t="shared" si="26"/>
        <v>0</v>
      </c>
      <c r="AF285" s="7">
        <f t="shared" si="27"/>
        <v>0</v>
      </c>
      <c r="AG285" s="7">
        <v>10</v>
      </c>
      <c r="AH285" s="7">
        <v>97</v>
      </c>
      <c r="AI285" s="7">
        <f t="shared" si="28"/>
        <v>0</v>
      </c>
      <c r="AJ285" s="7">
        <v>1</v>
      </c>
      <c r="AK285" s="7">
        <v>1</v>
      </c>
      <c r="AL285" s="7">
        <v>30</v>
      </c>
      <c r="AM285" s="7">
        <f t="shared" si="29"/>
        <v>107</v>
      </c>
    </row>
    <row r="286" spans="1:39" ht="12.75" x14ac:dyDescent="0.2">
      <c r="A286" s="7">
        <v>13</v>
      </c>
      <c r="B286" s="8" t="s">
        <v>69</v>
      </c>
      <c r="C286" s="8" t="s">
        <v>95</v>
      </c>
      <c r="D286" s="7">
        <v>2</v>
      </c>
      <c r="E286" s="8" t="s">
        <v>95</v>
      </c>
      <c r="F286" s="8" t="s">
        <v>103</v>
      </c>
      <c r="G286" s="8" t="s">
        <v>52</v>
      </c>
      <c r="H286" s="8" t="s">
        <v>47</v>
      </c>
      <c r="I286" s="8"/>
      <c r="J286" s="8" t="s">
        <v>76</v>
      </c>
      <c r="K286" s="7">
        <v>19</v>
      </c>
      <c r="L286" s="7">
        <v>10</v>
      </c>
      <c r="M286" s="7">
        <v>190</v>
      </c>
      <c r="N286" s="7">
        <v>2</v>
      </c>
      <c r="O286" s="7">
        <v>1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1</v>
      </c>
      <c r="W286" s="7">
        <v>0</v>
      </c>
      <c r="X286" s="9">
        <v>0</v>
      </c>
      <c r="Y286" s="7">
        <v>19</v>
      </c>
      <c r="Z286" s="7">
        <v>10</v>
      </c>
      <c r="AA286" s="7">
        <v>0</v>
      </c>
      <c r="AB286" s="7">
        <v>2</v>
      </c>
      <c r="AC286" s="6">
        <f t="shared" si="24"/>
        <v>0</v>
      </c>
      <c r="AD286" s="7">
        <f t="shared" si="25"/>
        <v>0</v>
      </c>
      <c r="AE286" s="7">
        <f t="shared" si="26"/>
        <v>0</v>
      </c>
      <c r="AF286" s="7">
        <f t="shared" si="27"/>
        <v>0</v>
      </c>
      <c r="AG286" s="7">
        <v>15</v>
      </c>
      <c r="AH286" s="7">
        <v>31</v>
      </c>
      <c r="AI286" s="7">
        <f t="shared" si="28"/>
        <v>0</v>
      </c>
      <c r="AJ286" s="7">
        <v>1</v>
      </c>
      <c r="AK286" s="7">
        <v>0</v>
      </c>
      <c r="AL286" s="7">
        <v>5</v>
      </c>
      <c r="AM286" s="7">
        <f t="shared" si="29"/>
        <v>46</v>
      </c>
    </row>
    <row r="287" spans="1:39" ht="12.75" x14ac:dyDescent="0.2">
      <c r="A287" s="7">
        <v>13</v>
      </c>
      <c r="B287" s="8" t="s">
        <v>69</v>
      </c>
      <c r="C287" s="8" t="s">
        <v>95</v>
      </c>
      <c r="D287" s="7">
        <v>2</v>
      </c>
      <c r="E287" s="8" t="s">
        <v>95</v>
      </c>
      <c r="F287" s="8" t="s">
        <v>173</v>
      </c>
      <c r="G287" s="8" t="s">
        <v>43</v>
      </c>
      <c r="H287" s="8" t="s">
        <v>47</v>
      </c>
      <c r="I287" s="8"/>
      <c r="J287" s="8" t="s">
        <v>85</v>
      </c>
      <c r="K287" s="7">
        <v>6</v>
      </c>
      <c r="L287" s="7">
        <v>5</v>
      </c>
      <c r="M287" s="7">
        <v>120</v>
      </c>
      <c r="N287" s="7">
        <v>1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9">
        <v>0</v>
      </c>
      <c r="Y287" s="7">
        <v>6</v>
      </c>
      <c r="Z287" s="7">
        <v>0</v>
      </c>
      <c r="AA287" s="7">
        <v>0</v>
      </c>
      <c r="AB287" s="7">
        <v>0</v>
      </c>
      <c r="AC287" s="6">
        <f t="shared" si="24"/>
        <v>0</v>
      </c>
      <c r="AD287" s="7">
        <f t="shared" si="25"/>
        <v>0</v>
      </c>
      <c r="AE287" s="7">
        <f t="shared" si="26"/>
        <v>0</v>
      </c>
      <c r="AF287" s="7">
        <f t="shared" si="27"/>
        <v>0</v>
      </c>
      <c r="AG287" s="7">
        <v>0</v>
      </c>
      <c r="AH287" s="7">
        <v>6</v>
      </c>
      <c r="AI287" s="7">
        <f t="shared" si="28"/>
        <v>0</v>
      </c>
      <c r="AJ287" s="7">
        <v>1</v>
      </c>
      <c r="AK287" s="7">
        <v>0</v>
      </c>
      <c r="AL287" s="7">
        <v>5</v>
      </c>
      <c r="AM287" s="7">
        <f t="shared" si="29"/>
        <v>6</v>
      </c>
    </row>
    <row r="288" spans="1:39" ht="12.75" x14ac:dyDescent="0.2">
      <c r="A288" s="7">
        <v>14</v>
      </c>
      <c r="B288" s="8" t="s">
        <v>39</v>
      </c>
      <c r="C288" s="8" t="s">
        <v>96</v>
      </c>
      <c r="D288" s="7">
        <v>1</v>
      </c>
      <c r="E288" s="8" t="s">
        <v>39</v>
      </c>
      <c r="F288" s="8" t="s">
        <v>66</v>
      </c>
      <c r="G288" s="8" t="s">
        <v>43</v>
      </c>
      <c r="H288" s="8" t="s">
        <v>87</v>
      </c>
      <c r="I288" s="8" t="s">
        <v>166</v>
      </c>
      <c r="J288" s="8"/>
      <c r="K288" s="7">
        <v>0</v>
      </c>
      <c r="L288" s="7">
        <v>1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1</v>
      </c>
      <c r="V288" s="7">
        <v>0</v>
      </c>
      <c r="W288" s="7">
        <v>0</v>
      </c>
      <c r="X288" s="9">
        <v>0</v>
      </c>
      <c r="Y288" s="7">
        <v>0</v>
      </c>
      <c r="Z288" s="7">
        <v>0</v>
      </c>
      <c r="AA288" s="7">
        <v>0</v>
      </c>
      <c r="AB288" s="7">
        <v>-5</v>
      </c>
      <c r="AC288" s="6">
        <f t="shared" si="24"/>
        <v>0</v>
      </c>
      <c r="AD288" s="7">
        <f t="shared" si="25"/>
        <v>0</v>
      </c>
      <c r="AE288" s="7">
        <f t="shared" si="26"/>
        <v>0</v>
      </c>
      <c r="AF288" s="7">
        <f t="shared" si="27"/>
        <v>0</v>
      </c>
      <c r="AG288" s="7">
        <v>10</v>
      </c>
      <c r="AH288" s="7">
        <v>-5</v>
      </c>
      <c r="AI288" s="7">
        <f t="shared" si="28"/>
        <v>0</v>
      </c>
      <c r="AJ288" s="7">
        <v>1</v>
      </c>
      <c r="AK288" s="7">
        <v>0</v>
      </c>
      <c r="AL288" s="7">
        <v>5</v>
      </c>
      <c r="AM288" s="7">
        <f t="shared" si="29"/>
        <v>5</v>
      </c>
    </row>
    <row r="289" spans="1:39" ht="12.75" x14ac:dyDescent="0.2">
      <c r="A289" s="7">
        <v>14</v>
      </c>
      <c r="B289" s="8" t="s">
        <v>39</v>
      </c>
      <c r="C289" s="8" t="s">
        <v>96</v>
      </c>
      <c r="D289" s="7">
        <v>1</v>
      </c>
      <c r="E289" s="8" t="s">
        <v>39</v>
      </c>
      <c r="F289" s="8" t="s">
        <v>64</v>
      </c>
      <c r="G289" s="8" t="s">
        <v>43</v>
      </c>
      <c r="H289" s="8" t="s">
        <v>47</v>
      </c>
      <c r="I289" s="8"/>
      <c r="J289" s="8" t="s">
        <v>105</v>
      </c>
      <c r="K289" s="7">
        <v>65</v>
      </c>
      <c r="L289" s="7">
        <v>42</v>
      </c>
      <c r="M289" s="7">
        <v>154.76</v>
      </c>
      <c r="N289" s="7">
        <v>6</v>
      </c>
      <c r="O289" s="7">
        <v>5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9">
        <v>0</v>
      </c>
      <c r="Y289" s="7">
        <v>65</v>
      </c>
      <c r="Z289" s="7">
        <v>10</v>
      </c>
      <c r="AA289" s="7">
        <v>20</v>
      </c>
      <c r="AB289" s="7">
        <v>10</v>
      </c>
      <c r="AC289" s="6">
        <f t="shared" si="24"/>
        <v>0</v>
      </c>
      <c r="AD289" s="7">
        <f t="shared" si="25"/>
        <v>0</v>
      </c>
      <c r="AE289" s="7">
        <f t="shared" si="26"/>
        <v>0</v>
      </c>
      <c r="AF289" s="7">
        <f t="shared" si="27"/>
        <v>0</v>
      </c>
      <c r="AG289" s="7">
        <v>0</v>
      </c>
      <c r="AH289" s="7">
        <v>105</v>
      </c>
      <c r="AI289" s="7">
        <f t="shared" si="28"/>
        <v>0</v>
      </c>
      <c r="AJ289" s="7">
        <v>1</v>
      </c>
      <c r="AK289" s="7">
        <v>0</v>
      </c>
      <c r="AL289" s="7">
        <v>5</v>
      </c>
      <c r="AM289" s="7">
        <f t="shared" si="29"/>
        <v>105</v>
      </c>
    </row>
    <row r="290" spans="1:39" ht="12.75" x14ac:dyDescent="0.2">
      <c r="A290" s="7">
        <v>14</v>
      </c>
      <c r="B290" s="8" t="s">
        <v>39</v>
      </c>
      <c r="C290" s="8" t="s">
        <v>96</v>
      </c>
      <c r="D290" s="7">
        <v>1</v>
      </c>
      <c r="E290" s="8" t="s">
        <v>39</v>
      </c>
      <c r="F290" s="8" t="s">
        <v>65</v>
      </c>
      <c r="G290" s="8" t="s">
        <v>52</v>
      </c>
      <c r="H290" s="8" t="s">
        <v>87</v>
      </c>
      <c r="I290" s="8" t="s">
        <v>166</v>
      </c>
      <c r="J290" s="8"/>
      <c r="K290" s="7">
        <v>0</v>
      </c>
      <c r="L290" s="7">
        <v>1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1</v>
      </c>
      <c r="W290" s="7">
        <v>0</v>
      </c>
      <c r="X290" s="9">
        <v>0</v>
      </c>
      <c r="Y290" s="7">
        <v>0</v>
      </c>
      <c r="Z290" s="7">
        <v>0</v>
      </c>
      <c r="AA290" s="7">
        <v>0</v>
      </c>
      <c r="AB290" s="7">
        <v>-5</v>
      </c>
      <c r="AC290" s="6">
        <f t="shared" si="24"/>
        <v>0</v>
      </c>
      <c r="AD290" s="7">
        <f t="shared" si="25"/>
        <v>0</v>
      </c>
      <c r="AE290" s="7">
        <f t="shared" si="26"/>
        <v>0</v>
      </c>
      <c r="AF290" s="7">
        <f t="shared" si="27"/>
        <v>0</v>
      </c>
      <c r="AG290" s="7">
        <v>15</v>
      </c>
      <c r="AH290" s="7">
        <v>-5</v>
      </c>
      <c r="AI290" s="7">
        <f t="shared" si="28"/>
        <v>0</v>
      </c>
      <c r="AJ290" s="7">
        <v>1</v>
      </c>
      <c r="AK290" s="7">
        <v>0</v>
      </c>
      <c r="AL290" s="7">
        <v>5</v>
      </c>
      <c r="AM290" s="7">
        <f t="shared" si="29"/>
        <v>10</v>
      </c>
    </row>
    <row r="291" spans="1:39" ht="12.75" x14ac:dyDescent="0.2">
      <c r="A291" s="7">
        <v>14</v>
      </c>
      <c r="B291" s="8" t="s">
        <v>39</v>
      </c>
      <c r="C291" s="8" t="s">
        <v>96</v>
      </c>
      <c r="D291" s="7">
        <v>1</v>
      </c>
      <c r="E291" s="8" t="s">
        <v>39</v>
      </c>
      <c r="F291" s="8" t="s">
        <v>63</v>
      </c>
      <c r="G291" s="8" t="s">
        <v>43</v>
      </c>
      <c r="H291" s="8" t="s">
        <v>47</v>
      </c>
      <c r="I291" s="8"/>
      <c r="J291" s="8" t="s">
        <v>112</v>
      </c>
      <c r="K291" s="7">
        <v>94</v>
      </c>
      <c r="L291" s="7">
        <v>52</v>
      </c>
      <c r="M291" s="7">
        <v>180.76</v>
      </c>
      <c r="N291" s="7">
        <v>10</v>
      </c>
      <c r="O291" s="7">
        <v>5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1</v>
      </c>
      <c r="V291" s="7">
        <v>0</v>
      </c>
      <c r="W291" s="7">
        <v>0</v>
      </c>
      <c r="X291" s="9">
        <v>0</v>
      </c>
      <c r="Y291" s="7">
        <v>94</v>
      </c>
      <c r="Z291" s="7">
        <v>10</v>
      </c>
      <c r="AA291" s="7">
        <v>30</v>
      </c>
      <c r="AB291" s="7">
        <v>10</v>
      </c>
      <c r="AC291" s="6">
        <f t="shared" si="24"/>
        <v>0</v>
      </c>
      <c r="AD291" s="7">
        <f t="shared" si="25"/>
        <v>0</v>
      </c>
      <c r="AE291" s="7">
        <f t="shared" si="26"/>
        <v>0</v>
      </c>
      <c r="AF291" s="7">
        <f t="shared" si="27"/>
        <v>0</v>
      </c>
      <c r="AG291" s="7">
        <v>10</v>
      </c>
      <c r="AH291" s="7">
        <v>144</v>
      </c>
      <c r="AI291" s="7">
        <f t="shared" si="28"/>
        <v>0</v>
      </c>
      <c r="AJ291" s="7">
        <v>1</v>
      </c>
      <c r="AK291" s="7">
        <v>1</v>
      </c>
      <c r="AL291" s="7">
        <v>30</v>
      </c>
      <c r="AM291" s="7">
        <f t="shared" si="29"/>
        <v>154</v>
      </c>
    </row>
    <row r="292" spans="1:39" ht="12.75" x14ac:dyDescent="0.2">
      <c r="A292" s="7">
        <v>14</v>
      </c>
      <c r="B292" s="8" t="s">
        <v>39</v>
      </c>
      <c r="C292" s="8" t="s">
        <v>96</v>
      </c>
      <c r="D292" s="7">
        <v>1</v>
      </c>
      <c r="E292" s="8" t="s">
        <v>39</v>
      </c>
      <c r="F292" s="8" t="s">
        <v>48</v>
      </c>
      <c r="G292" s="8" t="s">
        <v>41</v>
      </c>
      <c r="H292" s="8"/>
      <c r="I292" s="8"/>
      <c r="J292" s="8"/>
      <c r="K292" s="7">
        <v>15</v>
      </c>
      <c r="L292" s="7">
        <v>12</v>
      </c>
      <c r="M292" s="7">
        <v>125</v>
      </c>
      <c r="N292" s="7">
        <v>1</v>
      </c>
      <c r="O292" s="7">
        <v>1</v>
      </c>
      <c r="P292" s="7">
        <v>4</v>
      </c>
      <c r="Q292" s="7">
        <v>28</v>
      </c>
      <c r="R292" s="7">
        <v>3</v>
      </c>
      <c r="S292" s="7">
        <v>7</v>
      </c>
      <c r="T292" s="7">
        <v>9</v>
      </c>
      <c r="U292" s="7">
        <v>1</v>
      </c>
      <c r="V292" s="7">
        <v>0</v>
      </c>
      <c r="W292" s="7">
        <v>0</v>
      </c>
      <c r="X292" s="9">
        <v>0</v>
      </c>
      <c r="Y292" s="7">
        <v>15</v>
      </c>
      <c r="Z292" s="7">
        <v>5</v>
      </c>
      <c r="AA292" s="7">
        <v>0</v>
      </c>
      <c r="AB292" s="7">
        <v>2</v>
      </c>
      <c r="AC292" s="6">
        <f t="shared" si="24"/>
        <v>60</v>
      </c>
      <c r="AD292" s="7">
        <f t="shared" si="25"/>
        <v>10</v>
      </c>
      <c r="AE292" s="7">
        <f t="shared" si="26"/>
        <v>20</v>
      </c>
      <c r="AF292" s="7">
        <f t="shared" si="27"/>
        <v>9</v>
      </c>
      <c r="AG292" s="7">
        <v>10</v>
      </c>
      <c r="AH292" s="7">
        <v>22</v>
      </c>
      <c r="AI292" s="7">
        <f t="shared" si="28"/>
        <v>99</v>
      </c>
      <c r="AJ292" s="7">
        <v>1</v>
      </c>
      <c r="AK292" s="7">
        <v>0</v>
      </c>
      <c r="AL292" s="7">
        <v>5</v>
      </c>
      <c r="AM292" s="7">
        <f t="shared" si="29"/>
        <v>131</v>
      </c>
    </row>
    <row r="293" spans="1:39" ht="12.75" x14ac:dyDescent="0.2">
      <c r="A293" s="7">
        <v>14</v>
      </c>
      <c r="B293" s="8" t="s">
        <v>39</v>
      </c>
      <c r="C293" s="8" t="s">
        <v>96</v>
      </c>
      <c r="D293" s="7">
        <v>1</v>
      </c>
      <c r="E293" s="8" t="s">
        <v>39</v>
      </c>
      <c r="F293" s="8" t="s">
        <v>67</v>
      </c>
      <c r="G293" s="8" t="s">
        <v>41</v>
      </c>
      <c r="H293" s="8" t="s">
        <v>47</v>
      </c>
      <c r="I293" s="8"/>
      <c r="J293" s="8" t="s">
        <v>99</v>
      </c>
      <c r="K293" s="7">
        <v>5</v>
      </c>
      <c r="L293" s="7">
        <v>7</v>
      </c>
      <c r="M293" s="7">
        <v>71.42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9">
        <v>0</v>
      </c>
      <c r="Y293" s="7">
        <v>5</v>
      </c>
      <c r="Z293" s="7">
        <v>0</v>
      </c>
      <c r="AA293" s="7">
        <v>0</v>
      </c>
      <c r="AB293" s="7">
        <v>0</v>
      </c>
      <c r="AC293" s="6">
        <f t="shared" si="24"/>
        <v>0</v>
      </c>
      <c r="AD293" s="7">
        <f t="shared" si="25"/>
        <v>0</v>
      </c>
      <c r="AE293" s="7">
        <f t="shared" si="26"/>
        <v>0</v>
      </c>
      <c r="AF293" s="7">
        <f t="shared" si="27"/>
        <v>0</v>
      </c>
      <c r="AG293" s="7">
        <v>0</v>
      </c>
      <c r="AH293" s="7">
        <v>5</v>
      </c>
      <c r="AI293" s="7">
        <f t="shared" si="28"/>
        <v>0</v>
      </c>
      <c r="AJ293" s="7">
        <v>1</v>
      </c>
      <c r="AK293" s="7">
        <v>0</v>
      </c>
      <c r="AL293" s="7">
        <v>5</v>
      </c>
      <c r="AM293" s="7">
        <f t="shared" si="29"/>
        <v>5</v>
      </c>
    </row>
    <row r="294" spans="1:39" ht="12.75" x14ac:dyDescent="0.2">
      <c r="A294" s="7">
        <v>14</v>
      </c>
      <c r="B294" s="8" t="s">
        <v>39</v>
      </c>
      <c r="C294" s="8" t="s">
        <v>96</v>
      </c>
      <c r="D294" s="7">
        <v>1</v>
      </c>
      <c r="E294" s="8" t="s">
        <v>39</v>
      </c>
      <c r="F294" s="8" t="s">
        <v>62</v>
      </c>
      <c r="G294" s="8" t="s">
        <v>41</v>
      </c>
      <c r="H294" s="8"/>
      <c r="I294" s="8"/>
      <c r="J294" s="8"/>
      <c r="K294" s="7">
        <v>17</v>
      </c>
      <c r="L294" s="7">
        <v>5</v>
      </c>
      <c r="M294" s="7">
        <v>340</v>
      </c>
      <c r="N294" s="7">
        <v>1</v>
      </c>
      <c r="O294" s="7">
        <v>2</v>
      </c>
      <c r="P294" s="7">
        <v>1</v>
      </c>
      <c r="Q294" s="7">
        <v>4</v>
      </c>
      <c r="R294" s="7">
        <v>0</v>
      </c>
      <c r="S294" s="7">
        <v>4</v>
      </c>
      <c r="T294" s="7">
        <v>2</v>
      </c>
      <c r="U294" s="7">
        <v>1</v>
      </c>
      <c r="V294" s="7">
        <v>0</v>
      </c>
      <c r="W294" s="7">
        <v>0</v>
      </c>
      <c r="X294" s="9">
        <v>0</v>
      </c>
      <c r="Y294" s="7">
        <v>17</v>
      </c>
      <c r="Z294" s="7">
        <v>15</v>
      </c>
      <c r="AA294" s="7">
        <v>0</v>
      </c>
      <c r="AB294" s="7">
        <v>4</v>
      </c>
      <c r="AC294" s="6">
        <f t="shared" si="24"/>
        <v>0</v>
      </c>
      <c r="AD294" s="7">
        <f t="shared" si="25"/>
        <v>15</v>
      </c>
      <c r="AE294" s="7">
        <f t="shared" si="26"/>
        <v>0</v>
      </c>
      <c r="AF294" s="7">
        <f t="shared" si="27"/>
        <v>2</v>
      </c>
      <c r="AG294" s="7">
        <v>10</v>
      </c>
      <c r="AH294" s="7">
        <v>36</v>
      </c>
      <c r="AI294" s="7">
        <f t="shared" si="28"/>
        <v>17</v>
      </c>
      <c r="AJ294" s="7">
        <v>1</v>
      </c>
      <c r="AK294" s="7">
        <v>0</v>
      </c>
      <c r="AL294" s="7">
        <v>5</v>
      </c>
      <c r="AM294" s="7">
        <f t="shared" si="29"/>
        <v>63</v>
      </c>
    </row>
    <row r="295" spans="1:39" ht="12.75" x14ac:dyDescent="0.2">
      <c r="A295" s="7">
        <v>14</v>
      </c>
      <c r="B295" s="8" t="s">
        <v>39</v>
      </c>
      <c r="C295" s="8" t="s">
        <v>96</v>
      </c>
      <c r="D295" s="7">
        <v>1</v>
      </c>
      <c r="E295" s="8" t="s">
        <v>39</v>
      </c>
      <c r="F295" s="8" t="s">
        <v>59</v>
      </c>
      <c r="G295" s="8" t="s">
        <v>8</v>
      </c>
      <c r="H295" s="8"/>
      <c r="I295" s="8"/>
      <c r="J295" s="8"/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3</v>
      </c>
      <c r="Q295" s="7">
        <v>24</v>
      </c>
      <c r="R295" s="7">
        <v>2</v>
      </c>
      <c r="S295" s="7">
        <v>8</v>
      </c>
      <c r="T295" s="7">
        <v>4</v>
      </c>
      <c r="U295" s="7">
        <v>0</v>
      </c>
      <c r="V295" s="7">
        <v>0</v>
      </c>
      <c r="W295" s="7">
        <v>0</v>
      </c>
      <c r="X295" s="9">
        <v>0</v>
      </c>
      <c r="Y295" s="7">
        <v>0</v>
      </c>
      <c r="Z295" s="7">
        <v>0</v>
      </c>
      <c r="AA295" s="7">
        <v>0</v>
      </c>
      <c r="AB295" s="7">
        <v>0</v>
      </c>
      <c r="AC295" s="6">
        <f t="shared" si="24"/>
        <v>40</v>
      </c>
      <c r="AD295" s="7">
        <f t="shared" si="25"/>
        <v>5</v>
      </c>
      <c r="AE295" s="7">
        <f t="shared" si="26"/>
        <v>10</v>
      </c>
      <c r="AF295" s="7">
        <f t="shared" si="27"/>
        <v>4</v>
      </c>
      <c r="AG295" s="7">
        <v>0</v>
      </c>
      <c r="AH295" s="7">
        <v>0</v>
      </c>
      <c r="AI295" s="7">
        <f t="shared" si="28"/>
        <v>59</v>
      </c>
      <c r="AJ295" s="7">
        <v>1</v>
      </c>
      <c r="AK295" s="7">
        <v>0</v>
      </c>
      <c r="AL295" s="7">
        <v>5</v>
      </c>
      <c r="AM295" s="7">
        <f t="shared" si="29"/>
        <v>59</v>
      </c>
    </row>
    <row r="296" spans="1:39" ht="12.75" x14ac:dyDescent="0.2">
      <c r="A296" s="7">
        <v>14</v>
      </c>
      <c r="B296" s="8" t="s">
        <v>39</v>
      </c>
      <c r="C296" s="8" t="s">
        <v>96</v>
      </c>
      <c r="D296" s="8"/>
      <c r="E296" s="8" t="s">
        <v>39</v>
      </c>
      <c r="F296" s="8" t="s">
        <v>45</v>
      </c>
      <c r="G296" s="8" t="s">
        <v>8</v>
      </c>
      <c r="H296" s="8"/>
      <c r="I296" s="8"/>
      <c r="J296" s="8"/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4</v>
      </c>
      <c r="Q296" s="7">
        <v>25</v>
      </c>
      <c r="R296" s="7">
        <v>1</v>
      </c>
      <c r="S296" s="7">
        <v>6.25</v>
      </c>
      <c r="T296" s="7">
        <v>9</v>
      </c>
      <c r="U296" s="7">
        <v>0</v>
      </c>
      <c r="V296" s="7">
        <v>0</v>
      </c>
      <c r="W296" s="7">
        <v>0</v>
      </c>
      <c r="X296" s="9">
        <v>0</v>
      </c>
      <c r="Y296" s="7">
        <v>0</v>
      </c>
      <c r="Z296" s="7">
        <v>0</v>
      </c>
      <c r="AA296" s="7">
        <v>0</v>
      </c>
      <c r="AB296" s="7">
        <v>0</v>
      </c>
      <c r="AC296" s="6">
        <f t="shared" si="24"/>
        <v>20</v>
      </c>
      <c r="AD296" s="7">
        <f t="shared" si="25"/>
        <v>10</v>
      </c>
      <c r="AE296" s="7">
        <f t="shared" si="26"/>
        <v>0</v>
      </c>
      <c r="AF296" s="7">
        <f t="shared" si="27"/>
        <v>9</v>
      </c>
      <c r="AG296" s="7">
        <v>0</v>
      </c>
      <c r="AH296" s="7">
        <v>0</v>
      </c>
      <c r="AI296" s="7">
        <f t="shared" si="28"/>
        <v>39</v>
      </c>
      <c r="AJ296" s="7">
        <v>1</v>
      </c>
      <c r="AK296" s="7">
        <v>0</v>
      </c>
      <c r="AL296" s="7">
        <v>5</v>
      </c>
      <c r="AM296" s="7">
        <f t="shared" si="29"/>
        <v>39</v>
      </c>
    </row>
    <row r="297" spans="1:39" ht="12.75" x14ac:dyDescent="0.2">
      <c r="A297" s="7">
        <v>14</v>
      </c>
      <c r="B297" s="8" t="s">
        <v>39</v>
      </c>
      <c r="C297" s="8" t="s">
        <v>96</v>
      </c>
      <c r="D297" s="8"/>
      <c r="E297" s="8" t="s">
        <v>39</v>
      </c>
      <c r="F297" s="8" t="s">
        <v>61</v>
      </c>
      <c r="G297" s="8" t="s">
        <v>8</v>
      </c>
      <c r="H297" s="8"/>
      <c r="I297" s="8"/>
      <c r="J297" s="8"/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4</v>
      </c>
      <c r="Q297" s="7">
        <v>28</v>
      </c>
      <c r="R297" s="7">
        <v>2</v>
      </c>
      <c r="S297" s="7">
        <v>7</v>
      </c>
      <c r="T297" s="7">
        <v>12</v>
      </c>
      <c r="U297" s="7">
        <v>0</v>
      </c>
      <c r="V297" s="7">
        <v>0</v>
      </c>
      <c r="W297" s="7">
        <v>0</v>
      </c>
      <c r="X297" s="9">
        <v>0</v>
      </c>
      <c r="Y297" s="7">
        <v>0</v>
      </c>
      <c r="Z297" s="7">
        <v>0</v>
      </c>
      <c r="AA297" s="7">
        <v>0</v>
      </c>
      <c r="AB297" s="7">
        <v>0</v>
      </c>
      <c r="AC297" s="6">
        <f t="shared" si="24"/>
        <v>40</v>
      </c>
      <c r="AD297" s="7">
        <f t="shared" si="25"/>
        <v>10</v>
      </c>
      <c r="AE297" s="7">
        <f t="shared" si="26"/>
        <v>10</v>
      </c>
      <c r="AF297" s="7">
        <f t="shared" si="27"/>
        <v>12</v>
      </c>
      <c r="AG297" s="7">
        <v>0</v>
      </c>
      <c r="AH297" s="7">
        <v>0</v>
      </c>
      <c r="AI297" s="7">
        <f t="shared" si="28"/>
        <v>72</v>
      </c>
      <c r="AJ297" s="7">
        <v>1</v>
      </c>
      <c r="AK297" s="7">
        <v>0</v>
      </c>
      <c r="AL297" s="7">
        <v>5</v>
      </c>
      <c r="AM297" s="7">
        <f t="shared" si="29"/>
        <v>72</v>
      </c>
    </row>
    <row r="298" spans="1:39" ht="12.75" x14ac:dyDescent="0.2">
      <c r="A298" s="7">
        <v>14</v>
      </c>
      <c r="B298" s="8" t="s">
        <v>39</v>
      </c>
      <c r="C298" s="8" t="s">
        <v>96</v>
      </c>
      <c r="D298" s="8"/>
      <c r="E298" s="8" t="s">
        <v>39</v>
      </c>
      <c r="F298" s="8" t="s">
        <v>60</v>
      </c>
      <c r="G298" s="8" t="s">
        <v>8</v>
      </c>
      <c r="H298" s="8"/>
      <c r="I298" s="8"/>
      <c r="J298" s="8"/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4</v>
      </c>
      <c r="Q298" s="7">
        <v>55</v>
      </c>
      <c r="R298" s="7">
        <v>0</v>
      </c>
      <c r="S298" s="7">
        <v>13.75</v>
      </c>
      <c r="T298" s="7">
        <v>3</v>
      </c>
      <c r="U298" s="7">
        <v>0</v>
      </c>
      <c r="V298" s="7">
        <v>0</v>
      </c>
      <c r="W298" s="7">
        <v>0</v>
      </c>
      <c r="X298" s="9">
        <v>0</v>
      </c>
      <c r="Y298" s="7">
        <v>0</v>
      </c>
      <c r="Z298" s="7">
        <v>0</v>
      </c>
      <c r="AA298" s="7">
        <v>0</v>
      </c>
      <c r="AB298" s="7">
        <v>0</v>
      </c>
      <c r="AC298" s="6">
        <f t="shared" si="24"/>
        <v>0</v>
      </c>
      <c r="AD298" s="7">
        <f t="shared" si="25"/>
        <v>-15</v>
      </c>
      <c r="AE298" s="7">
        <f t="shared" si="26"/>
        <v>0</v>
      </c>
      <c r="AF298" s="7">
        <f t="shared" si="27"/>
        <v>3</v>
      </c>
      <c r="AG298" s="7">
        <v>0</v>
      </c>
      <c r="AH298" s="7">
        <v>0</v>
      </c>
      <c r="AI298" s="7">
        <f t="shared" si="28"/>
        <v>-12</v>
      </c>
      <c r="AJ298" s="7">
        <v>1</v>
      </c>
      <c r="AK298" s="7">
        <v>0</v>
      </c>
      <c r="AL298" s="7">
        <v>5</v>
      </c>
      <c r="AM298" s="7">
        <f t="shared" si="29"/>
        <v>-12</v>
      </c>
    </row>
    <row r="299" spans="1:39" ht="12.75" x14ac:dyDescent="0.2">
      <c r="A299" s="7">
        <v>14</v>
      </c>
      <c r="B299" s="8" t="s">
        <v>39</v>
      </c>
      <c r="C299" s="8" t="s">
        <v>96</v>
      </c>
      <c r="D299" s="7">
        <v>1</v>
      </c>
      <c r="E299" s="8" t="s">
        <v>96</v>
      </c>
      <c r="F299" s="8" t="s">
        <v>114</v>
      </c>
      <c r="G299" s="8" t="s">
        <v>8</v>
      </c>
      <c r="H299" s="8" t="s">
        <v>47</v>
      </c>
      <c r="I299" s="8"/>
      <c r="J299" s="8" t="s">
        <v>63</v>
      </c>
      <c r="K299" s="7">
        <v>1</v>
      </c>
      <c r="L299" s="7">
        <v>2</v>
      </c>
      <c r="M299" s="7">
        <v>50</v>
      </c>
      <c r="N299" s="7">
        <v>0</v>
      </c>
      <c r="O299" s="7">
        <v>0</v>
      </c>
      <c r="P299" s="7">
        <v>4</v>
      </c>
      <c r="Q299" s="7">
        <v>36</v>
      </c>
      <c r="R299" s="7">
        <v>2</v>
      </c>
      <c r="S299" s="7">
        <v>9</v>
      </c>
      <c r="T299" s="7">
        <v>10</v>
      </c>
      <c r="U299" s="7">
        <v>0</v>
      </c>
      <c r="V299" s="7">
        <v>0</v>
      </c>
      <c r="W299" s="7">
        <v>0</v>
      </c>
      <c r="X299" s="9">
        <v>0</v>
      </c>
      <c r="Y299" s="7">
        <v>1</v>
      </c>
      <c r="Z299" s="7">
        <v>0</v>
      </c>
      <c r="AA299" s="7">
        <v>0</v>
      </c>
      <c r="AB299" s="7">
        <v>0</v>
      </c>
      <c r="AC299" s="6">
        <f t="shared" si="24"/>
        <v>40</v>
      </c>
      <c r="AD299" s="7">
        <f t="shared" si="25"/>
        <v>5</v>
      </c>
      <c r="AE299" s="7">
        <f t="shared" si="26"/>
        <v>10</v>
      </c>
      <c r="AF299" s="7">
        <f t="shared" si="27"/>
        <v>10</v>
      </c>
      <c r="AG299" s="7">
        <v>0</v>
      </c>
      <c r="AH299" s="7">
        <v>1</v>
      </c>
      <c r="AI299" s="7">
        <f t="shared" si="28"/>
        <v>65</v>
      </c>
      <c r="AJ299" s="7">
        <v>0</v>
      </c>
      <c r="AK299" s="7">
        <v>0</v>
      </c>
      <c r="AL299" s="7">
        <v>5</v>
      </c>
      <c r="AM299" s="7">
        <f t="shared" si="29"/>
        <v>66</v>
      </c>
    </row>
    <row r="300" spans="1:39" ht="12.75" x14ac:dyDescent="0.2">
      <c r="A300" s="7">
        <v>14</v>
      </c>
      <c r="B300" s="8" t="s">
        <v>39</v>
      </c>
      <c r="C300" s="8" t="s">
        <v>96</v>
      </c>
      <c r="D300" s="7">
        <v>1</v>
      </c>
      <c r="E300" s="8" t="s">
        <v>96</v>
      </c>
      <c r="F300" s="8" t="s">
        <v>112</v>
      </c>
      <c r="G300" s="8" t="s">
        <v>41</v>
      </c>
      <c r="H300" s="8" t="s">
        <v>47</v>
      </c>
      <c r="I300" s="8"/>
      <c r="J300" s="8" t="s">
        <v>48</v>
      </c>
      <c r="K300" s="7">
        <v>11</v>
      </c>
      <c r="L300" s="7">
        <v>11</v>
      </c>
      <c r="M300" s="7">
        <v>100</v>
      </c>
      <c r="N300" s="7">
        <v>0</v>
      </c>
      <c r="O300" s="7">
        <v>1</v>
      </c>
      <c r="P300" s="7">
        <v>3</v>
      </c>
      <c r="Q300" s="7">
        <v>31</v>
      </c>
      <c r="R300" s="7">
        <v>1</v>
      </c>
      <c r="S300" s="7">
        <v>10.33</v>
      </c>
      <c r="T300" s="7">
        <v>9</v>
      </c>
      <c r="U300" s="7">
        <v>1</v>
      </c>
      <c r="V300" s="7">
        <v>0</v>
      </c>
      <c r="W300" s="7">
        <v>0</v>
      </c>
      <c r="X300" s="9">
        <v>0</v>
      </c>
      <c r="Y300" s="7">
        <v>11</v>
      </c>
      <c r="Z300" s="7">
        <v>5</v>
      </c>
      <c r="AA300" s="7">
        <v>0</v>
      </c>
      <c r="AB300" s="7">
        <v>2</v>
      </c>
      <c r="AC300" s="6">
        <f t="shared" si="24"/>
        <v>20</v>
      </c>
      <c r="AD300" s="7">
        <f t="shared" si="25"/>
        <v>-10</v>
      </c>
      <c r="AE300" s="7">
        <f t="shared" si="26"/>
        <v>0</v>
      </c>
      <c r="AF300" s="7">
        <f t="shared" si="27"/>
        <v>9</v>
      </c>
      <c r="AG300" s="7">
        <v>10</v>
      </c>
      <c r="AH300" s="7">
        <v>18</v>
      </c>
      <c r="AI300" s="7">
        <f t="shared" si="28"/>
        <v>19</v>
      </c>
      <c r="AJ300" s="7">
        <v>0</v>
      </c>
      <c r="AK300" s="7">
        <v>0</v>
      </c>
      <c r="AL300" s="7">
        <v>5</v>
      </c>
      <c r="AM300" s="7">
        <f t="shared" si="29"/>
        <v>47</v>
      </c>
    </row>
    <row r="301" spans="1:39" ht="12.75" x14ac:dyDescent="0.2">
      <c r="A301" s="7">
        <v>14</v>
      </c>
      <c r="B301" s="8" t="s">
        <v>39</v>
      </c>
      <c r="C301" s="8" t="s">
        <v>96</v>
      </c>
      <c r="D301" s="7">
        <v>1</v>
      </c>
      <c r="E301" s="8" t="s">
        <v>96</v>
      </c>
      <c r="F301" s="8" t="s">
        <v>113</v>
      </c>
      <c r="G301" s="8" t="s">
        <v>41</v>
      </c>
      <c r="H301" s="8" t="s">
        <v>47</v>
      </c>
      <c r="I301" s="8"/>
      <c r="J301" s="8" t="s">
        <v>66</v>
      </c>
      <c r="K301" s="7">
        <v>7</v>
      </c>
      <c r="L301" s="7">
        <v>8</v>
      </c>
      <c r="M301" s="7">
        <v>87</v>
      </c>
      <c r="N301" s="7">
        <v>1</v>
      </c>
      <c r="O301" s="7">
        <v>0</v>
      </c>
      <c r="P301" s="7">
        <v>2</v>
      </c>
      <c r="Q301" s="7">
        <v>32</v>
      </c>
      <c r="R301" s="7">
        <v>0</v>
      </c>
      <c r="S301" s="7">
        <v>16</v>
      </c>
      <c r="T301" s="7">
        <v>2</v>
      </c>
      <c r="U301" s="7">
        <v>0</v>
      </c>
      <c r="V301" s="7">
        <v>0</v>
      </c>
      <c r="W301" s="7">
        <v>0</v>
      </c>
      <c r="X301" s="9">
        <v>0</v>
      </c>
      <c r="Y301" s="7">
        <v>7</v>
      </c>
      <c r="Z301" s="7">
        <v>0</v>
      </c>
      <c r="AA301" s="7">
        <v>0</v>
      </c>
      <c r="AB301" s="7">
        <v>0</v>
      </c>
      <c r="AC301" s="6">
        <f t="shared" si="24"/>
        <v>0</v>
      </c>
      <c r="AD301" s="7">
        <f t="shared" si="25"/>
        <v>-15</v>
      </c>
      <c r="AE301" s="7">
        <f t="shared" si="26"/>
        <v>0</v>
      </c>
      <c r="AF301" s="7">
        <f t="shared" si="27"/>
        <v>2</v>
      </c>
      <c r="AG301" s="7">
        <v>0</v>
      </c>
      <c r="AH301" s="7">
        <v>7</v>
      </c>
      <c r="AI301" s="7">
        <f t="shared" si="28"/>
        <v>-13</v>
      </c>
      <c r="AJ301" s="7">
        <v>0</v>
      </c>
      <c r="AK301" s="7">
        <v>0</v>
      </c>
      <c r="AL301" s="7">
        <v>5</v>
      </c>
      <c r="AM301" s="7">
        <f t="shared" si="29"/>
        <v>-6</v>
      </c>
    </row>
    <row r="302" spans="1:39" ht="12.75" x14ac:dyDescent="0.2">
      <c r="A302" s="7">
        <v>14</v>
      </c>
      <c r="B302" s="8" t="s">
        <v>39</v>
      </c>
      <c r="C302" s="8" t="s">
        <v>96</v>
      </c>
      <c r="D302" s="7">
        <v>1</v>
      </c>
      <c r="E302" s="8" t="s">
        <v>96</v>
      </c>
      <c r="F302" s="8" t="s">
        <v>181</v>
      </c>
      <c r="G302" s="8" t="s">
        <v>8</v>
      </c>
      <c r="H302" s="8" t="s">
        <v>50</v>
      </c>
      <c r="I302" s="8"/>
      <c r="J302" s="8"/>
      <c r="K302" s="7">
        <v>8</v>
      </c>
      <c r="L302" s="7">
        <v>3</v>
      </c>
      <c r="M302" s="7">
        <v>266</v>
      </c>
      <c r="N302" s="7">
        <v>0</v>
      </c>
      <c r="O302" s="7">
        <v>1</v>
      </c>
      <c r="P302" s="7">
        <v>4</v>
      </c>
      <c r="Q302" s="7">
        <v>34</v>
      </c>
      <c r="R302" s="7">
        <v>0</v>
      </c>
      <c r="S302" s="7">
        <v>8.5</v>
      </c>
      <c r="T302" s="7">
        <v>11</v>
      </c>
      <c r="U302" s="7">
        <v>0</v>
      </c>
      <c r="V302" s="7">
        <v>0</v>
      </c>
      <c r="W302" s="7">
        <v>0</v>
      </c>
      <c r="X302" s="9">
        <v>0</v>
      </c>
      <c r="Y302" s="7">
        <v>8</v>
      </c>
      <c r="Z302" s="7">
        <v>0</v>
      </c>
      <c r="AA302" s="7">
        <v>0</v>
      </c>
      <c r="AB302" s="7">
        <v>2</v>
      </c>
      <c r="AC302" s="6">
        <f t="shared" si="24"/>
        <v>0</v>
      </c>
      <c r="AD302" s="7">
        <f t="shared" si="25"/>
        <v>5</v>
      </c>
      <c r="AE302" s="7">
        <f t="shared" si="26"/>
        <v>0</v>
      </c>
      <c r="AF302" s="7">
        <f t="shared" si="27"/>
        <v>11</v>
      </c>
      <c r="AG302" s="7">
        <v>0</v>
      </c>
      <c r="AH302" s="7">
        <v>10</v>
      </c>
      <c r="AI302" s="7">
        <f t="shared" si="28"/>
        <v>16</v>
      </c>
      <c r="AJ302" s="7">
        <v>0</v>
      </c>
      <c r="AK302" s="7">
        <v>0</v>
      </c>
      <c r="AL302" s="7">
        <v>5</v>
      </c>
      <c r="AM302" s="7">
        <f t="shared" si="29"/>
        <v>26</v>
      </c>
    </row>
    <row r="303" spans="1:39" ht="12.75" x14ac:dyDescent="0.2">
      <c r="A303" s="7">
        <v>14</v>
      </c>
      <c r="B303" s="8" t="s">
        <v>39</v>
      </c>
      <c r="C303" s="8" t="s">
        <v>96</v>
      </c>
      <c r="D303" s="7">
        <v>1</v>
      </c>
      <c r="E303" s="8" t="s">
        <v>96</v>
      </c>
      <c r="F303" s="8" t="s">
        <v>111</v>
      </c>
      <c r="G303" s="8" t="s">
        <v>8</v>
      </c>
      <c r="H303" s="8"/>
      <c r="I303" s="8"/>
      <c r="J303" s="8"/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3</v>
      </c>
      <c r="Q303" s="7">
        <v>32</v>
      </c>
      <c r="R303" s="7">
        <v>0</v>
      </c>
      <c r="S303" s="7">
        <v>10.66</v>
      </c>
      <c r="T303" s="7">
        <v>7</v>
      </c>
      <c r="U303" s="7">
        <v>0</v>
      </c>
      <c r="V303" s="7">
        <v>0</v>
      </c>
      <c r="W303" s="7">
        <v>0</v>
      </c>
      <c r="X303" s="9">
        <v>0</v>
      </c>
      <c r="Y303" s="7">
        <v>0</v>
      </c>
      <c r="Z303" s="7">
        <v>0</v>
      </c>
      <c r="AA303" s="7">
        <v>0</v>
      </c>
      <c r="AB303" s="7">
        <v>0</v>
      </c>
      <c r="AC303" s="6">
        <f t="shared" si="24"/>
        <v>0</v>
      </c>
      <c r="AD303" s="7">
        <f t="shared" si="25"/>
        <v>-10</v>
      </c>
      <c r="AE303" s="7">
        <f t="shared" si="26"/>
        <v>0</v>
      </c>
      <c r="AF303" s="7">
        <f t="shared" si="27"/>
        <v>7</v>
      </c>
      <c r="AG303" s="7">
        <v>0</v>
      </c>
      <c r="AH303" s="7">
        <v>0</v>
      </c>
      <c r="AI303" s="7">
        <f t="shared" si="28"/>
        <v>-3</v>
      </c>
      <c r="AJ303" s="7">
        <v>0</v>
      </c>
      <c r="AK303" s="7">
        <v>0</v>
      </c>
      <c r="AL303" s="7">
        <v>5</v>
      </c>
      <c r="AM303" s="7">
        <f t="shared" si="29"/>
        <v>-3</v>
      </c>
    </row>
    <row r="304" spans="1:39" ht="12.75" x14ac:dyDescent="0.2">
      <c r="A304" s="7">
        <v>14</v>
      </c>
      <c r="B304" s="8" t="s">
        <v>39</v>
      </c>
      <c r="C304" s="8" t="s">
        <v>96</v>
      </c>
      <c r="D304" s="7">
        <v>1</v>
      </c>
      <c r="E304" s="8" t="s">
        <v>96</v>
      </c>
      <c r="F304" s="8" t="s">
        <v>182</v>
      </c>
      <c r="G304" s="8" t="s">
        <v>41</v>
      </c>
      <c r="H304" s="8" t="s">
        <v>47</v>
      </c>
      <c r="I304" s="8"/>
      <c r="J304" s="8" t="s">
        <v>146</v>
      </c>
      <c r="K304" s="7">
        <v>0</v>
      </c>
      <c r="L304" s="7">
        <v>1</v>
      </c>
      <c r="M304" s="7">
        <v>0</v>
      </c>
      <c r="N304" s="7">
        <v>0</v>
      </c>
      <c r="O304" s="7">
        <v>0</v>
      </c>
      <c r="P304" s="7">
        <v>4</v>
      </c>
      <c r="Q304" s="7">
        <v>47</v>
      </c>
      <c r="R304" s="7">
        <v>2</v>
      </c>
      <c r="S304" s="7">
        <v>11.75</v>
      </c>
      <c r="T304" s="7">
        <v>10</v>
      </c>
      <c r="U304" s="7">
        <v>0</v>
      </c>
      <c r="V304" s="7">
        <v>0</v>
      </c>
      <c r="W304" s="7">
        <v>0</v>
      </c>
      <c r="X304" s="9">
        <v>0</v>
      </c>
      <c r="Y304" s="7">
        <v>0</v>
      </c>
      <c r="Z304" s="7">
        <v>0</v>
      </c>
      <c r="AA304" s="7">
        <v>0</v>
      </c>
      <c r="AB304" s="7">
        <v>-5</v>
      </c>
      <c r="AC304" s="6">
        <f t="shared" si="24"/>
        <v>40</v>
      </c>
      <c r="AD304" s="7">
        <f t="shared" si="25"/>
        <v>-10</v>
      </c>
      <c r="AE304" s="7">
        <f t="shared" si="26"/>
        <v>10</v>
      </c>
      <c r="AF304" s="7">
        <f t="shared" si="27"/>
        <v>10</v>
      </c>
      <c r="AG304" s="7">
        <v>0</v>
      </c>
      <c r="AH304" s="7">
        <v>-5</v>
      </c>
      <c r="AI304" s="7">
        <f t="shared" si="28"/>
        <v>50</v>
      </c>
      <c r="AJ304" s="7">
        <v>0</v>
      </c>
      <c r="AK304" s="7">
        <v>0</v>
      </c>
      <c r="AL304" s="7">
        <v>5</v>
      </c>
      <c r="AM304" s="7">
        <f t="shared" si="29"/>
        <v>45</v>
      </c>
    </row>
    <row r="305" spans="1:39" ht="12.75" x14ac:dyDescent="0.2">
      <c r="A305" s="7">
        <v>14</v>
      </c>
      <c r="B305" s="8" t="s">
        <v>39</v>
      </c>
      <c r="C305" s="8" t="s">
        <v>96</v>
      </c>
      <c r="D305" s="7">
        <v>2</v>
      </c>
      <c r="E305" s="8" t="s">
        <v>96</v>
      </c>
      <c r="F305" s="8" t="s">
        <v>117</v>
      </c>
      <c r="G305" s="8" t="s">
        <v>43</v>
      </c>
      <c r="H305" s="8" t="s">
        <v>50</v>
      </c>
      <c r="I305" s="8"/>
      <c r="J305" s="8"/>
      <c r="K305" s="7">
        <v>92</v>
      </c>
      <c r="L305" s="7">
        <v>62</v>
      </c>
      <c r="M305" s="7">
        <v>148.38</v>
      </c>
      <c r="N305" s="7">
        <v>7</v>
      </c>
      <c r="O305" s="7">
        <v>4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9">
        <v>0</v>
      </c>
      <c r="Y305" s="7">
        <v>92</v>
      </c>
      <c r="Z305" s="7">
        <v>5</v>
      </c>
      <c r="AA305" s="7">
        <v>30</v>
      </c>
      <c r="AB305" s="7">
        <v>8</v>
      </c>
      <c r="AC305" s="6">
        <f t="shared" si="24"/>
        <v>0</v>
      </c>
      <c r="AD305" s="7">
        <f t="shared" si="25"/>
        <v>0</v>
      </c>
      <c r="AE305" s="7">
        <f t="shared" si="26"/>
        <v>0</v>
      </c>
      <c r="AF305" s="7">
        <f t="shared" si="27"/>
        <v>0</v>
      </c>
      <c r="AG305" s="7">
        <v>0</v>
      </c>
      <c r="AH305" s="7">
        <v>135</v>
      </c>
      <c r="AI305" s="7">
        <f t="shared" si="28"/>
        <v>0</v>
      </c>
      <c r="AJ305" s="7">
        <v>0</v>
      </c>
      <c r="AK305" s="7">
        <v>0</v>
      </c>
      <c r="AL305" s="7">
        <v>5</v>
      </c>
      <c r="AM305" s="7">
        <f t="shared" si="29"/>
        <v>135</v>
      </c>
    </row>
    <row r="306" spans="1:39" ht="12.75" x14ac:dyDescent="0.2">
      <c r="A306" s="7">
        <v>14</v>
      </c>
      <c r="B306" s="8" t="s">
        <v>39</v>
      </c>
      <c r="C306" s="8" t="s">
        <v>96</v>
      </c>
      <c r="D306" s="7">
        <v>2</v>
      </c>
      <c r="E306" s="8" t="s">
        <v>96</v>
      </c>
      <c r="F306" s="8" t="s">
        <v>105</v>
      </c>
      <c r="G306" s="8" t="s">
        <v>52</v>
      </c>
      <c r="H306" s="8" t="s">
        <v>87</v>
      </c>
      <c r="I306" s="8" t="s">
        <v>183</v>
      </c>
      <c r="J306" s="8"/>
      <c r="K306" s="7">
        <v>19</v>
      </c>
      <c r="L306" s="7">
        <v>12</v>
      </c>
      <c r="M306" s="7">
        <v>158.33000000000001</v>
      </c>
      <c r="N306" s="7">
        <v>2</v>
      </c>
      <c r="O306" s="7">
        <v>1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1</v>
      </c>
      <c r="V306" s="7">
        <v>0</v>
      </c>
      <c r="W306" s="7">
        <v>0</v>
      </c>
      <c r="X306" s="9">
        <v>0</v>
      </c>
      <c r="Y306" s="7">
        <v>19</v>
      </c>
      <c r="Z306" s="7">
        <v>10</v>
      </c>
      <c r="AA306" s="7">
        <v>0</v>
      </c>
      <c r="AB306" s="7">
        <v>2</v>
      </c>
      <c r="AC306" s="6">
        <f t="shared" si="24"/>
        <v>0</v>
      </c>
      <c r="AD306" s="7">
        <f t="shared" si="25"/>
        <v>0</v>
      </c>
      <c r="AE306" s="7">
        <f t="shared" si="26"/>
        <v>0</v>
      </c>
      <c r="AF306" s="7">
        <f t="shared" si="27"/>
        <v>0</v>
      </c>
      <c r="AG306" s="7">
        <v>10</v>
      </c>
      <c r="AH306" s="7">
        <v>31</v>
      </c>
      <c r="AI306" s="7">
        <f t="shared" si="28"/>
        <v>0</v>
      </c>
      <c r="AJ306" s="7">
        <v>0</v>
      </c>
      <c r="AK306" s="7">
        <v>0</v>
      </c>
      <c r="AL306" s="7">
        <v>5</v>
      </c>
      <c r="AM306" s="7">
        <f t="shared" si="29"/>
        <v>41</v>
      </c>
    </row>
    <row r="307" spans="1:39" ht="12.75" x14ac:dyDescent="0.2">
      <c r="A307" s="7">
        <v>14</v>
      </c>
      <c r="B307" s="8" t="s">
        <v>39</v>
      </c>
      <c r="C307" s="8" t="s">
        <v>96</v>
      </c>
      <c r="D307" s="7">
        <v>2</v>
      </c>
      <c r="E307" s="8" t="s">
        <v>96</v>
      </c>
      <c r="F307" s="8" t="s">
        <v>99</v>
      </c>
      <c r="G307" s="8" t="s">
        <v>43</v>
      </c>
      <c r="H307" s="8" t="s">
        <v>47</v>
      </c>
      <c r="I307" s="8"/>
      <c r="J307" s="8" t="s">
        <v>62</v>
      </c>
      <c r="K307" s="7">
        <v>1</v>
      </c>
      <c r="L307" s="7">
        <v>2</v>
      </c>
      <c r="M307" s="7">
        <v>50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1</v>
      </c>
      <c r="V307" s="7">
        <v>0</v>
      </c>
      <c r="W307" s="7">
        <v>0</v>
      </c>
      <c r="X307" s="9">
        <v>0</v>
      </c>
      <c r="Y307" s="7">
        <v>1</v>
      </c>
      <c r="Z307" s="7">
        <v>0</v>
      </c>
      <c r="AA307" s="7">
        <v>0</v>
      </c>
      <c r="AB307" s="7">
        <v>0</v>
      </c>
      <c r="AC307" s="6">
        <f t="shared" si="24"/>
        <v>0</v>
      </c>
      <c r="AD307" s="7">
        <f t="shared" si="25"/>
        <v>0</v>
      </c>
      <c r="AE307" s="7">
        <f t="shared" si="26"/>
        <v>0</v>
      </c>
      <c r="AF307" s="7">
        <f t="shared" si="27"/>
        <v>0</v>
      </c>
      <c r="AG307" s="7">
        <v>10</v>
      </c>
      <c r="AH307" s="7">
        <v>1</v>
      </c>
      <c r="AI307" s="7">
        <f t="shared" si="28"/>
        <v>0</v>
      </c>
      <c r="AJ307" s="7">
        <v>0</v>
      </c>
      <c r="AK307" s="7">
        <v>0</v>
      </c>
      <c r="AL307" s="7">
        <v>5</v>
      </c>
      <c r="AM307" s="7">
        <f t="shared" si="29"/>
        <v>11</v>
      </c>
    </row>
    <row r="308" spans="1:39" ht="12.75" x14ac:dyDescent="0.2">
      <c r="A308" s="7">
        <v>14</v>
      </c>
      <c r="B308" s="8" t="s">
        <v>39</v>
      </c>
      <c r="C308" s="8" t="s">
        <v>96</v>
      </c>
      <c r="D308" s="7">
        <v>2</v>
      </c>
      <c r="E308" s="8" t="s">
        <v>96</v>
      </c>
      <c r="F308" s="8" t="s">
        <v>120</v>
      </c>
      <c r="G308" s="8" t="s">
        <v>41</v>
      </c>
      <c r="H308" s="8" t="s">
        <v>164</v>
      </c>
      <c r="I308" s="8" t="s">
        <v>48</v>
      </c>
      <c r="J308" s="8" t="s">
        <v>65</v>
      </c>
      <c r="K308" s="7">
        <v>16</v>
      </c>
      <c r="L308" s="7">
        <v>14</v>
      </c>
      <c r="M308" s="7">
        <v>114.28</v>
      </c>
      <c r="N308" s="7">
        <v>1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9">
        <v>0</v>
      </c>
      <c r="Y308" s="7">
        <v>16</v>
      </c>
      <c r="Z308" s="7">
        <v>5</v>
      </c>
      <c r="AA308" s="7">
        <v>0</v>
      </c>
      <c r="AB308" s="7">
        <v>0</v>
      </c>
      <c r="AC308" s="6">
        <f t="shared" si="24"/>
        <v>0</v>
      </c>
      <c r="AD308" s="7">
        <f t="shared" si="25"/>
        <v>0</v>
      </c>
      <c r="AE308" s="7">
        <f t="shared" si="26"/>
        <v>0</v>
      </c>
      <c r="AF308" s="7">
        <f t="shared" si="27"/>
        <v>0</v>
      </c>
      <c r="AG308" s="7">
        <v>0</v>
      </c>
      <c r="AH308" s="7">
        <v>21</v>
      </c>
      <c r="AI308" s="7">
        <f t="shared" si="28"/>
        <v>0</v>
      </c>
      <c r="AJ308" s="7">
        <v>0</v>
      </c>
      <c r="AK308" s="7">
        <v>0</v>
      </c>
      <c r="AL308" s="7">
        <v>5</v>
      </c>
      <c r="AM308" s="7">
        <f t="shared" si="29"/>
        <v>21</v>
      </c>
    </row>
    <row r="309" spans="1:39" ht="12.75" x14ac:dyDescent="0.2">
      <c r="A309" s="7">
        <v>14</v>
      </c>
      <c r="B309" s="8" t="s">
        <v>39</v>
      </c>
      <c r="C309" s="8" t="s">
        <v>96</v>
      </c>
      <c r="D309" s="7">
        <v>2</v>
      </c>
      <c r="E309" s="8" t="s">
        <v>96</v>
      </c>
      <c r="F309" s="8" t="s">
        <v>119</v>
      </c>
      <c r="G309" s="8" t="s">
        <v>43</v>
      </c>
      <c r="H309" s="8" t="s">
        <v>164</v>
      </c>
      <c r="I309" s="8" t="s">
        <v>184</v>
      </c>
      <c r="J309" s="8" t="s">
        <v>146</v>
      </c>
      <c r="K309" s="7">
        <v>5</v>
      </c>
      <c r="L309" s="7">
        <v>6</v>
      </c>
      <c r="M309" s="7">
        <v>83.33</v>
      </c>
      <c r="N309" s="7">
        <v>1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9">
        <v>0</v>
      </c>
      <c r="Y309" s="7">
        <v>5</v>
      </c>
      <c r="Z309" s="7">
        <v>0</v>
      </c>
      <c r="AA309" s="7">
        <v>0</v>
      </c>
      <c r="AB309" s="7">
        <v>0</v>
      </c>
      <c r="AC309" s="6">
        <f t="shared" si="24"/>
        <v>0</v>
      </c>
      <c r="AD309" s="7">
        <f t="shared" si="25"/>
        <v>0</v>
      </c>
      <c r="AE309" s="7">
        <f t="shared" si="26"/>
        <v>0</v>
      </c>
      <c r="AF309" s="7">
        <f t="shared" si="27"/>
        <v>0</v>
      </c>
      <c r="AG309" s="7">
        <v>0</v>
      </c>
      <c r="AH309" s="7">
        <v>5</v>
      </c>
      <c r="AI309" s="7">
        <f t="shared" si="28"/>
        <v>0</v>
      </c>
      <c r="AJ309" s="7">
        <v>0</v>
      </c>
      <c r="AK309" s="7">
        <v>0</v>
      </c>
      <c r="AL309" s="7">
        <v>5</v>
      </c>
      <c r="AM309" s="7">
        <f t="shared" si="29"/>
        <v>5</v>
      </c>
    </row>
    <row r="310" spans="1:39" ht="12.75" x14ac:dyDescent="0.2">
      <c r="A310" s="7">
        <v>15</v>
      </c>
      <c r="B310" s="8" t="s">
        <v>122</v>
      </c>
      <c r="C310" s="8" t="s">
        <v>95</v>
      </c>
      <c r="D310" s="7">
        <v>1</v>
      </c>
      <c r="E310" s="8" t="s">
        <v>122</v>
      </c>
      <c r="F310" s="8" t="s">
        <v>141</v>
      </c>
      <c r="G310" s="8" t="s">
        <v>43</v>
      </c>
      <c r="H310" s="8" t="s">
        <v>164</v>
      </c>
      <c r="I310" s="8" t="s">
        <v>102</v>
      </c>
      <c r="J310" s="8" t="s">
        <v>103</v>
      </c>
      <c r="K310" s="7">
        <v>36</v>
      </c>
      <c r="L310" s="7">
        <v>19</v>
      </c>
      <c r="M310" s="7">
        <v>189.47</v>
      </c>
      <c r="N310" s="7">
        <v>5</v>
      </c>
      <c r="O310" s="7">
        <v>1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9">
        <v>0</v>
      </c>
      <c r="Y310" s="7">
        <v>36</v>
      </c>
      <c r="Z310" s="7">
        <v>10</v>
      </c>
      <c r="AA310" s="7">
        <v>10</v>
      </c>
      <c r="AB310" s="7">
        <v>2</v>
      </c>
      <c r="AC310" s="6">
        <f t="shared" si="24"/>
        <v>0</v>
      </c>
      <c r="AD310" s="7">
        <f t="shared" si="25"/>
        <v>0</v>
      </c>
      <c r="AE310" s="7">
        <f t="shared" si="26"/>
        <v>0</v>
      </c>
      <c r="AF310" s="7">
        <f t="shared" si="27"/>
        <v>0</v>
      </c>
      <c r="AG310" s="7">
        <v>0</v>
      </c>
      <c r="AH310" s="7">
        <v>58</v>
      </c>
      <c r="AI310" s="7">
        <f t="shared" si="28"/>
        <v>0</v>
      </c>
      <c r="AJ310" s="7">
        <v>0</v>
      </c>
      <c r="AK310" s="7">
        <v>0</v>
      </c>
      <c r="AL310" s="7">
        <v>5</v>
      </c>
      <c r="AM310" s="7">
        <f t="shared" si="29"/>
        <v>58</v>
      </c>
    </row>
    <row r="311" spans="1:39" ht="12.75" x14ac:dyDescent="0.2">
      <c r="A311" s="7">
        <v>15</v>
      </c>
      <c r="B311" s="8" t="s">
        <v>122</v>
      </c>
      <c r="C311" s="8" t="s">
        <v>95</v>
      </c>
      <c r="D311" s="7">
        <v>1</v>
      </c>
      <c r="E311" s="8" t="s">
        <v>122</v>
      </c>
      <c r="F311" s="8" t="s">
        <v>140</v>
      </c>
      <c r="G311" s="8" t="s">
        <v>41</v>
      </c>
      <c r="H311" s="8" t="s">
        <v>87</v>
      </c>
      <c r="I311" s="8" t="s">
        <v>118</v>
      </c>
      <c r="J311" s="8"/>
      <c r="K311" s="7">
        <v>44</v>
      </c>
      <c r="L311" s="7">
        <v>43</v>
      </c>
      <c r="M311" s="7">
        <v>102.32</v>
      </c>
      <c r="N311" s="7">
        <v>5</v>
      </c>
      <c r="O311" s="7">
        <v>1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9">
        <v>0</v>
      </c>
      <c r="Y311" s="7">
        <v>44</v>
      </c>
      <c r="Z311" s="7">
        <v>5</v>
      </c>
      <c r="AA311" s="7">
        <v>10</v>
      </c>
      <c r="AB311" s="7">
        <v>2</v>
      </c>
      <c r="AC311" s="6">
        <f t="shared" si="24"/>
        <v>0</v>
      </c>
      <c r="AD311" s="7">
        <f t="shared" si="25"/>
        <v>0</v>
      </c>
      <c r="AE311" s="7">
        <f t="shared" si="26"/>
        <v>0</v>
      </c>
      <c r="AF311" s="7">
        <f t="shared" si="27"/>
        <v>0</v>
      </c>
      <c r="AG311" s="7">
        <v>0</v>
      </c>
      <c r="AH311" s="7">
        <v>61</v>
      </c>
      <c r="AI311" s="7">
        <f t="shared" si="28"/>
        <v>0</v>
      </c>
      <c r="AJ311" s="7">
        <v>0</v>
      </c>
      <c r="AK311" s="7">
        <v>0</v>
      </c>
      <c r="AL311" s="7">
        <v>5</v>
      </c>
      <c r="AM311" s="7">
        <f t="shared" si="29"/>
        <v>61</v>
      </c>
    </row>
    <row r="312" spans="1:39" ht="12.75" x14ac:dyDescent="0.2">
      <c r="A312" s="7">
        <v>15</v>
      </c>
      <c r="B312" s="8" t="s">
        <v>122</v>
      </c>
      <c r="C312" s="8" t="s">
        <v>95</v>
      </c>
      <c r="D312" s="7">
        <v>1</v>
      </c>
      <c r="E312" s="8" t="s">
        <v>122</v>
      </c>
      <c r="F312" s="8" t="s">
        <v>142</v>
      </c>
      <c r="G312" s="8" t="s">
        <v>52</v>
      </c>
      <c r="H312" s="8" t="s">
        <v>47</v>
      </c>
      <c r="I312" s="8"/>
      <c r="J312" s="8" t="s">
        <v>108</v>
      </c>
      <c r="K312" s="7">
        <v>7</v>
      </c>
      <c r="L312" s="7">
        <v>8</v>
      </c>
      <c r="M312" s="7">
        <v>87.5</v>
      </c>
      <c r="N312" s="7">
        <v>1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9">
        <v>0</v>
      </c>
      <c r="Y312" s="7">
        <v>7</v>
      </c>
      <c r="Z312" s="7">
        <v>0</v>
      </c>
      <c r="AA312" s="7">
        <v>0</v>
      </c>
      <c r="AB312" s="7">
        <v>0</v>
      </c>
      <c r="AC312" s="6">
        <f t="shared" si="24"/>
        <v>0</v>
      </c>
      <c r="AD312" s="7">
        <f t="shared" si="25"/>
        <v>0</v>
      </c>
      <c r="AE312" s="7">
        <f t="shared" si="26"/>
        <v>0</v>
      </c>
      <c r="AF312" s="7">
        <f t="shared" si="27"/>
        <v>0</v>
      </c>
      <c r="AG312" s="7">
        <v>0</v>
      </c>
      <c r="AH312" s="7">
        <v>7</v>
      </c>
      <c r="AI312" s="7">
        <f t="shared" si="28"/>
        <v>0</v>
      </c>
      <c r="AJ312" s="7">
        <v>0</v>
      </c>
      <c r="AK312" s="7">
        <v>0</v>
      </c>
      <c r="AL312" s="7">
        <v>5</v>
      </c>
      <c r="AM312" s="7">
        <f t="shared" si="29"/>
        <v>7</v>
      </c>
    </row>
    <row r="313" spans="1:39" ht="12.75" x14ac:dyDescent="0.2">
      <c r="A313" s="7">
        <v>15</v>
      </c>
      <c r="B313" s="8" t="s">
        <v>122</v>
      </c>
      <c r="C313" s="8" t="s">
        <v>95</v>
      </c>
      <c r="D313" s="7">
        <v>1</v>
      </c>
      <c r="E313" s="8" t="s">
        <v>122</v>
      </c>
      <c r="F313" s="8" t="s">
        <v>143</v>
      </c>
      <c r="G313" s="8" t="s">
        <v>43</v>
      </c>
      <c r="H313" s="8" t="s">
        <v>47</v>
      </c>
      <c r="I313" s="8"/>
      <c r="J313" s="8" t="s">
        <v>106</v>
      </c>
      <c r="K313" s="7">
        <v>15</v>
      </c>
      <c r="L313" s="7">
        <v>11</v>
      </c>
      <c r="M313" s="7">
        <v>136.36000000000001</v>
      </c>
      <c r="N313" s="7">
        <v>2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9">
        <v>0</v>
      </c>
      <c r="Y313" s="7">
        <v>15</v>
      </c>
      <c r="Z313" s="7">
        <v>5</v>
      </c>
      <c r="AA313" s="7">
        <v>0</v>
      </c>
      <c r="AB313" s="7">
        <v>0</v>
      </c>
      <c r="AC313" s="6">
        <f t="shared" si="24"/>
        <v>0</v>
      </c>
      <c r="AD313" s="7">
        <f t="shared" si="25"/>
        <v>0</v>
      </c>
      <c r="AE313" s="7">
        <f t="shared" si="26"/>
        <v>0</v>
      </c>
      <c r="AF313" s="7">
        <f t="shared" si="27"/>
        <v>0</v>
      </c>
      <c r="AG313" s="7">
        <v>0</v>
      </c>
      <c r="AH313" s="7">
        <v>20</v>
      </c>
      <c r="AI313" s="7">
        <f t="shared" si="28"/>
        <v>0</v>
      </c>
      <c r="AJ313" s="7">
        <v>0</v>
      </c>
      <c r="AK313" s="7">
        <v>0</v>
      </c>
      <c r="AL313" s="7">
        <v>5</v>
      </c>
      <c r="AM313" s="7">
        <f t="shared" si="29"/>
        <v>20</v>
      </c>
    </row>
    <row r="314" spans="1:39" ht="12.75" x14ac:dyDescent="0.2">
      <c r="A314" s="7">
        <v>15</v>
      </c>
      <c r="B314" s="8" t="s">
        <v>122</v>
      </c>
      <c r="C314" s="8" t="s">
        <v>95</v>
      </c>
      <c r="D314" s="7">
        <v>1</v>
      </c>
      <c r="E314" s="8" t="s">
        <v>122</v>
      </c>
      <c r="F314" s="8" t="s">
        <v>139</v>
      </c>
      <c r="G314" s="8" t="s">
        <v>41</v>
      </c>
      <c r="H314" s="8"/>
      <c r="I314" s="8"/>
      <c r="J314" s="8"/>
      <c r="K314" s="7">
        <v>14</v>
      </c>
      <c r="L314" s="7">
        <v>11</v>
      </c>
      <c r="M314" s="7">
        <v>127</v>
      </c>
      <c r="N314" s="7">
        <v>0</v>
      </c>
      <c r="O314" s="7">
        <v>1</v>
      </c>
      <c r="P314" s="7">
        <v>3</v>
      </c>
      <c r="Q314" s="7">
        <v>25</v>
      </c>
      <c r="R314" s="7">
        <v>0</v>
      </c>
      <c r="S314" s="7">
        <v>8.33</v>
      </c>
      <c r="T314" s="7">
        <v>4</v>
      </c>
      <c r="U314" s="7">
        <v>1</v>
      </c>
      <c r="V314" s="7">
        <v>0</v>
      </c>
      <c r="W314" s="7">
        <v>0</v>
      </c>
      <c r="X314" s="9">
        <v>0</v>
      </c>
      <c r="Y314" s="7">
        <v>14</v>
      </c>
      <c r="Z314" s="7">
        <v>5</v>
      </c>
      <c r="AA314" s="7">
        <v>0</v>
      </c>
      <c r="AB314" s="7">
        <v>2</v>
      </c>
      <c r="AC314" s="6">
        <f t="shared" si="24"/>
        <v>0</v>
      </c>
      <c r="AD314" s="7">
        <f t="shared" si="25"/>
        <v>5</v>
      </c>
      <c r="AE314" s="7">
        <f t="shared" si="26"/>
        <v>0</v>
      </c>
      <c r="AF314" s="7">
        <f t="shared" si="27"/>
        <v>4</v>
      </c>
      <c r="AG314" s="7">
        <v>10</v>
      </c>
      <c r="AH314" s="7">
        <v>21</v>
      </c>
      <c r="AI314" s="7">
        <f t="shared" si="28"/>
        <v>9</v>
      </c>
      <c r="AJ314" s="7">
        <v>0</v>
      </c>
      <c r="AK314" s="7">
        <v>0</v>
      </c>
      <c r="AL314" s="7">
        <v>5</v>
      </c>
      <c r="AM314" s="7">
        <f t="shared" si="29"/>
        <v>40</v>
      </c>
    </row>
    <row r="315" spans="1:39" ht="12.75" x14ac:dyDescent="0.2">
      <c r="A315" s="7">
        <v>15</v>
      </c>
      <c r="B315" s="8" t="s">
        <v>122</v>
      </c>
      <c r="C315" s="8" t="s">
        <v>95</v>
      </c>
      <c r="D315" s="7">
        <v>1</v>
      </c>
      <c r="E315" s="8" t="s">
        <v>122</v>
      </c>
      <c r="F315" s="8" t="s">
        <v>144</v>
      </c>
      <c r="G315" s="8" t="s">
        <v>52</v>
      </c>
      <c r="H315" s="8" t="s">
        <v>50</v>
      </c>
      <c r="I315" s="8"/>
      <c r="J315" s="8"/>
      <c r="K315" s="7">
        <v>24</v>
      </c>
      <c r="L315" s="7">
        <v>18</v>
      </c>
      <c r="M315" s="7">
        <v>133.33000000000001</v>
      </c>
      <c r="N315" s="7">
        <v>2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9">
        <v>0</v>
      </c>
      <c r="Y315" s="7">
        <v>24</v>
      </c>
      <c r="Z315" s="7">
        <v>5</v>
      </c>
      <c r="AA315" s="7">
        <v>0</v>
      </c>
      <c r="AB315" s="7">
        <v>0</v>
      </c>
      <c r="AC315" s="6">
        <f t="shared" si="24"/>
        <v>0</v>
      </c>
      <c r="AD315" s="7">
        <f t="shared" si="25"/>
        <v>0</v>
      </c>
      <c r="AE315" s="7">
        <f t="shared" si="26"/>
        <v>0</v>
      </c>
      <c r="AF315" s="7">
        <f t="shared" si="27"/>
        <v>0</v>
      </c>
      <c r="AG315" s="7">
        <v>0</v>
      </c>
      <c r="AH315" s="7">
        <v>29</v>
      </c>
      <c r="AI315" s="7">
        <f t="shared" si="28"/>
        <v>0</v>
      </c>
      <c r="AJ315" s="7">
        <v>0</v>
      </c>
      <c r="AK315" s="7">
        <v>0</v>
      </c>
      <c r="AL315" s="7">
        <v>5</v>
      </c>
      <c r="AM315" s="7">
        <f t="shared" si="29"/>
        <v>29</v>
      </c>
    </row>
    <row r="316" spans="1:39" ht="12.75" x14ac:dyDescent="0.2">
      <c r="A316" s="7">
        <v>15</v>
      </c>
      <c r="B316" s="8" t="s">
        <v>122</v>
      </c>
      <c r="C316" s="8" t="s">
        <v>95</v>
      </c>
      <c r="D316" s="7">
        <v>1</v>
      </c>
      <c r="E316" s="8" t="s">
        <v>122</v>
      </c>
      <c r="F316" s="8" t="s">
        <v>137</v>
      </c>
      <c r="G316" s="8" t="s">
        <v>41</v>
      </c>
      <c r="H316" s="8"/>
      <c r="I316" s="8"/>
      <c r="J316" s="8"/>
      <c r="K316" s="7">
        <v>12</v>
      </c>
      <c r="L316" s="7">
        <v>7</v>
      </c>
      <c r="M316" s="7">
        <v>171</v>
      </c>
      <c r="N316" s="7">
        <v>0</v>
      </c>
      <c r="O316" s="7">
        <v>1</v>
      </c>
      <c r="P316" s="7">
        <v>4</v>
      </c>
      <c r="Q316" s="7">
        <v>23</v>
      </c>
      <c r="R316" s="7">
        <v>2</v>
      </c>
      <c r="S316" s="7">
        <v>5.75</v>
      </c>
      <c r="T316" s="7">
        <v>12</v>
      </c>
      <c r="U316" s="7">
        <v>0</v>
      </c>
      <c r="V316" s="7">
        <v>0</v>
      </c>
      <c r="W316" s="7">
        <v>0</v>
      </c>
      <c r="X316" s="9">
        <v>0</v>
      </c>
      <c r="Y316" s="7">
        <v>12</v>
      </c>
      <c r="Z316" s="7">
        <v>10</v>
      </c>
      <c r="AA316" s="7">
        <v>0</v>
      </c>
      <c r="AB316" s="7">
        <v>2</v>
      </c>
      <c r="AC316" s="6">
        <f t="shared" si="24"/>
        <v>40</v>
      </c>
      <c r="AD316" s="7">
        <f t="shared" si="25"/>
        <v>10</v>
      </c>
      <c r="AE316" s="7">
        <f t="shared" si="26"/>
        <v>10</v>
      </c>
      <c r="AF316" s="7">
        <f t="shared" si="27"/>
        <v>12</v>
      </c>
      <c r="AG316" s="7">
        <v>0</v>
      </c>
      <c r="AH316" s="7">
        <v>24</v>
      </c>
      <c r="AI316" s="7">
        <f t="shared" si="28"/>
        <v>72</v>
      </c>
      <c r="AJ316" s="7">
        <v>0</v>
      </c>
      <c r="AK316" s="7">
        <v>0</v>
      </c>
      <c r="AL316" s="7">
        <v>5</v>
      </c>
      <c r="AM316" s="7">
        <f t="shared" si="29"/>
        <v>96</v>
      </c>
    </row>
    <row r="317" spans="1:39" ht="12.75" x14ac:dyDescent="0.2">
      <c r="A317" s="7">
        <v>15</v>
      </c>
      <c r="B317" s="8" t="s">
        <v>122</v>
      </c>
      <c r="C317" s="8" t="s">
        <v>95</v>
      </c>
      <c r="D317" s="7">
        <v>1</v>
      </c>
      <c r="E317" s="8" t="s">
        <v>122</v>
      </c>
      <c r="F317" s="8" t="s">
        <v>138</v>
      </c>
      <c r="G317" s="8" t="s">
        <v>41</v>
      </c>
      <c r="H317" s="8"/>
      <c r="I317" s="8"/>
      <c r="J317" s="8"/>
      <c r="K317" s="7">
        <v>0</v>
      </c>
      <c r="L317" s="7">
        <v>1</v>
      </c>
      <c r="M317" s="7">
        <v>0</v>
      </c>
      <c r="N317" s="7">
        <v>0</v>
      </c>
      <c r="O317" s="7">
        <v>0</v>
      </c>
      <c r="P317" s="7">
        <v>3</v>
      </c>
      <c r="Q317" s="7">
        <v>23</v>
      </c>
      <c r="R317" s="7">
        <v>0</v>
      </c>
      <c r="S317" s="7">
        <v>7.66</v>
      </c>
      <c r="T317" s="7">
        <v>7</v>
      </c>
      <c r="U317" s="7">
        <v>0</v>
      </c>
      <c r="V317" s="7">
        <v>0</v>
      </c>
      <c r="W317" s="7">
        <v>0</v>
      </c>
      <c r="X317" s="9">
        <v>0</v>
      </c>
      <c r="Y317" s="7">
        <v>0</v>
      </c>
      <c r="Z317" s="7">
        <v>0</v>
      </c>
      <c r="AA317" s="7">
        <v>0</v>
      </c>
      <c r="AB317" s="7">
        <v>-5</v>
      </c>
      <c r="AC317" s="6">
        <f t="shared" si="24"/>
        <v>0</v>
      </c>
      <c r="AD317" s="7">
        <f t="shared" si="25"/>
        <v>10</v>
      </c>
      <c r="AE317" s="7">
        <f t="shared" si="26"/>
        <v>0</v>
      </c>
      <c r="AF317" s="7">
        <f t="shared" si="27"/>
        <v>7</v>
      </c>
      <c r="AG317" s="7">
        <v>0</v>
      </c>
      <c r="AH317" s="7">
        <v>-5</v>
      </c>
      <c r="AI317" s="7">
        <f t="shared" si="28"/>
        <v>17</v>
      </c>
      <c r="AJ317" s="7">
        <v>0</v>
      </c>
      <c r="AK317" s="7">
        <v>0</v>
      </c>
      <c r="AL317" s="7">
        <v>5</v>
      </c>
      <c r="AM317" s="7">
        <f t="shared" si="29"/>
        <v>12</v>
      </c>
    </row>
    <row r="318" spans="1:39" ht="12.75" x14ac:dyDescent="0.2">
      <c r="A318" s="7">
        <v>15</v>
      </c>
      <c r="B318" s="8" t="s">
        <v>122</v>
      </c>
      <c r="C318" s="8" t="s">
        <v>95</v>
      </c>
      <c r="D318" s="7">
        <v>1</v>
      </c>
      <c r="E318" s="8" t="s">
        <v>122</v>
      </c>
      <c r="F318" s="8" t="s">
        <v>135</v>
      </c>
      <c r="G318" s="8" t="s">
        <v>8</v>
      </c>
      <c r="H318" s="8"/>
      <c r="I318" s="8"/>
      <c r="J318" s="8"/>
      <c r="K318" s="7">
        <v>3</v>
      </c>
      <c r="L318" s="7">
        <v>3</v>
      </c>
      <c r="M318" s="7">
        <v>100</v>
      </c>
      <c r="N318" s="7">
        <v>0</v>
      </c>
      <c r="O318" s="7">
        <v>0</v>
      </c>
      <c r="P318" s="7">
        <v>2</v>
      </c>
      <c r="Q318" s="7">
        <v>20</v>
      </c>
      <c r="R318" s="7">
        <v>0</v>
      </c>
      <c r="S318" s="7">
        <v>10</v>
      </c>
      <c r="T318" s="7">
        <v>5</v>
      </c>
      <c r="U318" s="7">
        <v>0</v>
      </c>
      <c r="V318" s="7">
        <v>0</v>
      </c>
      <c r="W318" s="7">
        <v>0</v>
      </c>
      <c r="X318" s="9">
        <v>0</v>
      </c>
      <c r="Y318" s="7">
        <v>3</v>
      </c>
      <c r="Z318" s="7">
        <v>0</v>
      </c>
      <c r="AA318" s="7">
        <v>0</v>
      </c>
      <c r="AB318" s="7">
        <v>0</v>
      </c>
      <c r="AC318" s="6">
        <f t="shared" si="24"/>
        <v>0</v>
      </c>
      <c r="AD318" s="7">
        <f t="shared" si="25"/>
        <v>-10</v>
      </c>
      <c r="AE318" s="7">
        <f t="shared" si="26"/>
        <v>0</v>
      </c>
      <c r="AF318" s="7">
        <f t="shared" si="27"/>
        <v>5</v>
      </c>
      <c r="AG318" s="7">
        <v>0</v>
      </c>
      <c r="AH318" s="7">
        <v>3</v>
      </c>
      <c r="AI318" s="7">
        <f t="shared" si="28"/>
        <v>-5</v>
      </c>
      <c r="AJ318" s="7">
        <v>0</v>
      </c>
      <c r="AK318" s="7">
        <v>0</v>
      </c>
      <c r="AL318" s="7">
        <v>5</v>
      </c>
      <c r="AM318" s="7">
        <f t="shared" si="29"/>
        <v>-2</v>
      </c>
    </row>
    <row r="319" spans="1:39" ht="12.75" x14ac:dyDescent="0.2">
      <c r="A319" s="7">
        <v>15</v>
      </c>
      <c r="B319" s="8" t="s">
        <v>122</v>
      </c>
      <c r="C319" s="8" t="s">
        <v>95</v>
      </c>
      <c r="D319" s="7">
        <v>1</v>
      </c>
      <c r="E319" s="8" t="s">
        <v>122</v>
      </c>
      <c r="F319" s="8" t="s">
        <v>136</v>
      </c>
      <c r="G319" s="8" t="s">
        <v>8</v>
      </c>
      <c r="H319" s="8"/>
      <c r="I319" s="8"/>
      <c r="J319" s="8"/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3</v>
      </c>
      <c r="Q319" s="7">
        <v>34</v>
      </c>
      <c r="R319" s="7">
        <v>0</v>
      </c>
      <c r="S319" s="7">
        <v>11.33</v>
      </c>
      <c r="T319" s="7">
        <v>4</v>
      </c>
      <c r="U319" s="7">
        <v>0</v>
      </c>
      <c r="V319" s="7">
        <v>0</v>
      </c>
      <c r="W319" s="7">
        <v>1</v>
      </c>
      <c r="X319" s="9">
        <v>0</v>
      </c>
      <c r="Y319" s="7">
        <v>0</v>
      </c>
      <c r="Z319" s="7">
        <v>0</v>
      </c>
      <c r="AA319" s="7">
        <v>0</v>
      </c>
      <c r="AB319" s="7">
        <v>0</v>
      </c>
      <c r="AC319" s="6">
        <f t="shared" si="24"/>
        <v>0</v>
      </c>
      <c r="AD319" s="7">
        <f t="shared" si="25"/>
        <v>-10</v>
      </c>
      <c r="AE319" s="7">
        <f t="shared" si="26"/>
        <v>0</v>
      </c>
      <c r="AF319" s="7">
        <f t="shared" si="27"/>
        <v>4</v>
      </c>
      <c r="AG319" s="7">
        <v>10</v>
      </c>
      <c r="AH319" s="7">
        <v>0</v>
      </c>
      <c r="AI319" s="7">
        <f t="shared" si="28"/>
        <v>-6</v>
      </c>
      <c r="AJ319" s="7">
        <v>0</v>
      </c>
      <c r="AK319" s="7">
        <v>0</v>
      </c>
      <c r="AL319" s="7">
        <v>5</v>
      </c>
      <c r="AM319" s="7">
        <f t="shared" si="29"/>
        <v>4</v>
      </c>
    </row>
    <row r="320" spans="1:39" ht="12.75" x14ac:dyDescent="0.2">
      <c r="A320" s="7">
        <v>15</v>
      </c>
      <c r="B320" s="8" t="s">
        <v>122</v>
      </c>
      <c r="C320" s="8" t="s">
        <v>95</v>
      </c>
      <c r="D320" s="8"/>
      <c r="E320" s="8" t="s">
        <v>122</v>
      </c>
      <c r="F320" s="8" t="s">
        <v>124</v>
      </c>
      <c r="G320" s="8" t="s">
        <v>8</v>
      </c>
      <c r="H320" s="8"/>
      <c r="I320" s="8"/>
      <c r="J320" s="8"/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3.5</v>
      </c>
      <c r="Q320" s="7">
        <v>37</v>
      </c>
      <c r="R320" s="7">
        <v>0</v>
      </c>
      <c r="S320" s="7">
        <v>9.65</v>
      </c>
      <c r="T320" s="7">
        <v>5</v>
      </c>
      <c r="U320" s="7">
        <v>0</v>
      </c>
      <c r="V320" s="7">
        <v>0</v>
      </c>
      <c r="W320" s="7">
        <v>0</v>
      </c>
      <c r="X320" s="9">
        <v>0</v>
      </c>
      <c r="Y320" s="7">
        <v>0</v>
      </c>
      <c r="Z320" s="7">
        <v>0</v>
      </c>
      <c r="AA320" s="7">
        <v>0</v>
      </c>
      <c r="AB320" s="7">
        <v>0</v>
      </c>
      <c r="AC320" s="6">
        <f t="shared" si="24"/>
        <v>0</v>
      </c>
      <c r="AD320" s="7">
        <f t="shared" si="25"/>
        <v>5</v>
      </c>
      <c r="AE320" s="7">
        <f t="shared" si="26"/>
        <v>0</v>
      </c>
      <c r="AF320" s="7">
        <f t="shared" si="27"/>
        <v>5</v>
      </c>
      <c r="AG320" s="7">
        <v>0</v>
      </c>
      <c r="AH320" s="7">
        <v>0</v>
      </c>
      <c r="AI320" s="7">
        <f t="shared" si="28"/>
        <v>10</v>
      </c>
      <c r="AJ320" s="7">
        <v>0</v>
      </c>
      <c r="AK320" s="7">
        <v>0</v>
      </c>
      <c r="AL320" s="7">
        <v>5</v>
      </c>
      <c r="AM320" s="7">
        <f t="shared" si="29"/>
        <v>10</v>
      </c>
    </row>
    <row r="321" spans="1:39" ht="12.75" x14ac:dyDescent="0.2">
      <c r="A321" s="7">
        <v>15</v>
      </c>
      <c r="B321" s="8" t="s">
        <v>122</v>
      </c>
      <c r="C321" s="8" t="s">
        <v>95</v>
      </c>
      <c r="D321" s="7">
        <v>1</v>
      </c>
      <c r="E321" s="8" t="s">
        <v>95</v>
      </c>
      <c r="F321" s="8" t="s">
        <v>109</v>
      </c>
      <c r="G321" s="8" t="s">
        <v>8</v>
      </c>
      <c r="H321" s="8"/>
      <c r="I321" s="8"/>
      <c r="J321" s="8"/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4</v>
      </c>
      <c r="Q321" s="7">
        <v>18</v>
      </c>
      <c r="R321" s="7">
        <v>1</v>
      </c>
      <c r="S321" s="7">
        <v>4.5</v>
      </c>
      <c r="T321" s="7">
        <v>10</v>
      </c>
      <c r="U321" s="7">
        <v>0</v>
      </c>
      <c r="V321" s="7">
        <v>0</v>
      </c>
      <c r="W321" s="7">
        <v>0</v>
      </c>
      <c r="X321" s="9">
        <v>0</v>
      </c>
      <c r="Y321" s="7">
        <v>0</v>
      </c>
      <c r="Z321" s="7">
        <v>0</v>
      </c>
      <c r="AA321" s="7">
        <v>0</v>
      </c>
      <c r="AB321" s="7">
        <v>0</v>
      </c>
      <c r="AC321" s="6">
        <f t="shared" si="24"/>
        <v>20</v>
      </c>
      <c r="AD321" s="7">
        <f t="shared" si="25"/>
        <v>15</v>
      </c>
      <c r="AE321" s="7">
        <f t="shared" si="26"/>
        <v>0</v>
      </c>
      <c r="AF321" s="7">
        <f t="shared" si="27"/>
        <v>10</v>
      </c>
      <c r="AG321" s="7">
        <v>0</v>
      </c>
      <c r="AH321" s="7">
        <v>0</v>
      </c>
      <c r="AI321" s="7">
        <f t="shared" si="28"/>
        <v>45</v>
      </c>
      <c r="AJ321" s="7">
        <v>1</v>
      </c>
      <c r="AK321" s="7">
        <v>0</v>
      </c>
      <c r="AL321" s="7">
        <v>5</v>
      </c>
      <c r="AM321" s="7">
        <f t="shared" si="29"/>
        <v>45</v>
      </c>
    </row>
    <row r="322" spans="1:39" ht="12.75" x14ac:dyDescent="0.2">
      <c r="A322" s="7">
        <v>15</v>
      </c>
      <c r="B322" s="8" t="s">
        <v>122</v>
      </c>
      <c r="C322" s="8" t="s">
        <v>95</v>
      </c>
      <c r="D322" s="7">
        <v>1</v>
      </c>
      <c r="E322" s="8" t="s">
        <v>95</v>
      </c>
      <c r="F322" s="8" t="s">
        <v>108</v>
      </c>
      <c r="G322" s="8" t="s">
        <v>8</v>
      </c>
      <c r="H322" s="8"/>
      <c r="I322" s="8"/>
      <c r="J322" s="8"/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4</v>
      </c>
      <c r="Q322" s="7">
        <v>23</v>
      </c>
      <c r="R322" s="7">
        <v>1</v>
      </c>
      <c r="S322" s="7">
        <v>5.75</v>
      </c>
      <c r="T322" s="7">
        <v>9</v>
      </c>
      <c r="U322" s="7">
        <v>1</v>
      </c>
      <c r="V322" s="7">
        <v>0</v>
      </c>
      <c r="W322" s="7">
        <v>0</v>
      </c>
      <c r="X322" s="9">
        <v>0</v>
      </c>
      <c r="Y322" s="7">
        <v>0</v>
      </c>
      <c r="Z322" s="7">
        <v>0</v>
      </c>
      <c r="AA322" s="7">
        <v>0</v>
      </c>
      <c r="AB322" s="7">
        <v>0</v>
      </c>
      <c r="AC322" s="6">
        <f t="shared" si="24"/>
        <v>20</v>
      </c>
      <c r="AD322" s="7">
        <f t="shared" si="25"/>
        <v>10</v>
      </c>
      <c r="AE322" s="7">
        <f t="shared" si="26"/>
        <v>0</v>
      </c>
      <c r="AF322" s="7">
        <f t="shared" si="27"/>
        <v>9</v>
      </c>
      <c r="AG322" s="7">
        <v>10</v>
      </c>
      <c r="AH322" s="7">
        <v>0</v>
      </c>
      <c r="AI322" s="7">
        <f t="shared" si="28"/>
        <v>39</v>
      </c>
      <c r="AJ322" s="7">
        <v>1</v>
      </c>
      <c r="AK322" s="7">
        <v>0</v>
      </c>
      <c r="AL322" s="7">
        <v>5</v>
      </c>
      <c r="AM322" s="7">
        <f t="shared" si="29"/>
        <v>49</v>
      </c>
    </row>
    <row r="323" spans="1:39" ht="12.75" x14ac:dyDescent="0.2">
      <c r="A323" s="7">
        <v>15</v>
      </c>
      <c r="B323" s="8" t="s">
        <v>122</v>
      </c>
      <c r="C323" s="8" t="s">
        <v>95</v>
      </c>
      <c r="D323" s="7">
        <v>1</v>
      </c>
      <c r="E323" s="8" t="s">
        <v>95</v>
      </c>
      <c r="F323" s="8" t="s">
        <v>97</v>
      </c>
      <c r="G323" s="8" t="s">
        <v>41</v>
      </c>
      <c r="H323" s="8" t="s">
        <v>92</v>
      </c>
      <c r="I323" s="8"/>
      <c r="J323" s="8" t="s">
        <v>136</v>
      </c>
      <c r="K323" s="7">
        <v>35</v>
      </c>
      <c r="L323" s="7">
        <v>25</v>
      </c>
      <c r="M323" s="7">
        <v>140</v>
      </c>
      <c r="N323" s="7">
        <v>5</v>
      </c>
      <c r="O323" s="7">
        <v>1</v>
      </c>
      <c r="P323" s="7">
        <v>4</v>
      </c>
      <c r="Q323" s="7">
        <v>48</v>
      </c>
      <c r="R323" s="7">
        <v>0</v>
      </c>
      <c r="S323" s="7">
        <v>12</v>
      </c>
      <c r="T323" s="7">
        <v>6</v>
      </c>
      <c r="U323" s="7">
        <v>0</v>
      </c>
      <c r="V323" s="7">
        <v>0</v>
      </c>
      <c r="W323" s="7">
        <v>0</v>
      </c>
      <c r="X323" s="9">
        <v>0</v>
      </c>
      <c r="Y323" s="7">
        <v>35</v>
      </c>
      <c r="Z323" s="7">
        <v>5</v>
      </c>
      <c r="AA323" s="7">
        <v>10</v>
      </c>
      <c r="AB323" s="7">
        <v>2</v>
      </c>
      <c r="AC323" s="6">
        <f t="shared" ref="AC323:AC386" si="30">20*R323</f>
        <v>0</v>
      </c>
      <c r="AD323" s="7">
        <f t="shared" ref="AD323:AD386" si="31">IF(P323&gt;0,IF(S323&lt;5,15,IF(S323&lt;8,10,IF(S323&lt;10,5,IF(S323&lt;12,-10,-15)))),0)</f>
        <v>-15</v>
      </c>
      <c r="AE323" s="7">
        <f t="shared" ref="AE323:AE386" si="32">IF(R323&lt;2,0,IF(R323&gt;2,(10+(R323-2)*10),10))</f>
        <v>0</v>
      </c>
      <c r="AF323" s="7">
        <f t="shared" ref="AF323:AF386" si="33">T323+X323*20</f>
        <v>6</v>
      </c>
      <c r="AG323" s="7">
        <v>0</v>
      </c>
      <c r="AH323" s="7">
        <v>52</v>
      </c>
      <c r="AI323" s="7">
        <f t="shared" ref="AI323:AI386" si="34">SUM(AC323:AF323)</f>
        <v>-9</v>
      </c>
      <c r="AJ323" s="7">
        <v>1</v>
      </c>
      <c r="AK323" s="7">
        <v>0</v>
      </c>
      <c r="AL323" s="7">
        <v>5</v>
      </c>
      <c r="AM323" s="7">
        <f t="shared" ref="AM323:AM386" si="35">AG323+AH323+AI323</f>
        <v>43</v>
      </c>
    </row>
    <row r="324" spans="1:39" ht="12.75" x14ac:dyDescent="0.2">
      <c r="A324" s="7">
        <v>15</v>
      </c>
      <c r="B324" s="8" t="s">
        <v>122</v>
      </c>
      <c r="C324" s="8" t="s">
        <v>95</v>
      </c>
      <c r="D324" s="7">
        <v>1</v>
      </c>
      <c r="E324" s="8" t="s">
        <v>95</v>
      </c>
      <c r="F324" s="8" t="s">
        <v>171</v>
      </c>
      <c r="G324" s="8" t="s">
        <v>41</v>
      </c>
      <c r="H324" s="8"/>
      <c r="I324" s="8"/>
      <c r="J324" s="8"/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4</v>
      </c>
      <c r="Q324" s="7">
        <v>40</v>
      </c>
      <c r="R324" s="7">
        <v>1</v>
      </c>
      <c r="S324" s="7">
        <v>10</v>
      </c>
      <c r="T324" s="7">
        <v>9</v>
      </c>
      <c r="U324" s="7">
        <v>1</v>
      </c>
      <c r="V324" s="7">
        <v>0</v>
      </c>
      <c r="W324" s="7">
        <v>0</v>
      </c>
      <c r="X324" s="9">
        <v>0</v>
      </c>
      <c r="Y324" s="7">
        <v>0</v>
      </c>
      <c r="Z324" s="7">
        <v>0</v>
      </c>
      <c r="AA324" s="7">
        <v>0</v>
      </c>
      <c r="AB324" s="7">
        <v>0</v>
      </c>
      <c r="AC324" s="6">
        <f t="shared" si="30"/>
        <v>20</v>
      </c>
      <c r="AD324" s="7">
        <f t="shared" si="31"/>
        <v>-10</v>
      </c>
      <c r="AE324" s="7">
        <f t="shared" si="32"/>
        <v>0</v>
      </c>
      <c r="AF324" s="7">
        <f t="shared" si="33"/>
        <v>9</v>
      </c>
      <c r="AG324" s="7">
        <v>10</v>
      </c>
      <c r="AH324" s="7">
        <v>0</v>
      </c>
      <c r="AI324" s="7">
        <f t="shared" si="34"/>
        <v>19</v>
      </c>
      <c r="AJ324" s="7">
        <v>1</v>
      </c>
      <c r="AK324" s="7">
        <v>0</v>
      </c>
      <c r="AL324" s="7">
        <v>5</v>
      </c>
      <c r="AM324" s="7">
        <f t="shared" si="35"/>
        <v>29</v>
      </c>
    </row>
    <row r="325" spans="1:39" ht="12.75" x14ac:dyDescent="0.2">
      <c r="A325" s="7">
        <v>15</v>
      </c>
      <c r="B325" s="8" t="s">
        <v>122</v>
      </c>
      <c r="C325" s="8" t="s">
        <v>95</v>
      </c>
      <c r="D325" s="7">
        <v>1</v>
      </c>
      <c r="E325" s="8" t="s">
        <v>95</v>
      </c>
      <c r="F325" s="8" t="s">
        <v>102</v>
      </c>
      <c r="G325" s="8" t="s">
        <v>41</v>
      </c>
      <c r="H325" s="8" t="s">
        <v>50</v>
      </c>
      <c r="I325" s="8"/>
      <c r="J325" s="8"/>
      <c r="K325" s="7">
        <v>35</v>
      </c>
      <c r="L325" s="7">
        <v>27</v>
      </c>
      <c r="M325" s="7">
        <v>129</v>
      </c>
      <c r="N325" s="7">
        <v>2</v>
      </c>
      <c r="O325" s="7">
        <v>1</v>
      </c>
      <c r="P325" s="7">
        <v>2</v>
      </c>
      <c r="Q325" s="7">
        <v>11</v>
      </c>
      <c r="R325" s="7">
        <v>2</v>
      </c>
      <c r="S325" s="7">
        <v>5.5</v>
      </c>
      <c r="T325" s="7">
        <v>4</v>
      </c>
      <c r="U325" s="7">
        <v>1</v>
      </c>
      <c r="V325" s="7">
        <v>0</v>
      </c>
      <c r="W325" s="7">
        <v>0</v>
      </c>
      <c r="X325" s="9">
        <v>0</v>
      </c>
      <c r="Y325" s="7">
        <v>35</v>
      </c>
      <c r="Z325" s="7">
        <v>5</v>
      </c>
      <c r="AA325" s="7">
        <v>10</v>
      </c>
      <c r="AB325" s="7">
        <v>2</v>
      </c>
      <c r="AC325" s="6">
        <f t="shared" si="30"/>
        <v>40</v>
      </c>
      <c r="AD325" s="7">
        <f t="shared" si="31"/>
        <v>10</v>
      </c>
      <c r="AE325" s="7">
        <f t="shared" si="32"/>
        <v>10</v>
      </c>
      <c r="AF325" s="7">
        <f t="shared" si="33"/>
        <v>4</v>
      </c>
      <c r="AG325" s="7">
        <v>10</v>
      </c>
      <c r="AH325" s="7">
        <v>52</v>
      </c>
      <c r="AI325" s="7">
        <f t="shared" si="34"/>
        <v>64</v>
      </c>
      <c r="AJ325" s="7">
        <v>1</v>
      </c>
      <c r="AK325" s="7">
        <v>1</v>
      </c>
      <c r="AL325" s="7">
        <v>30</v>
      </c>
      <c r="AM325" s="7">
        <f t="shared" si="35"/>
        <v>126</v>
      </c>
    </row>
    <row r="326" spans="1:39" ht="12.75" x14ac:dyDescent="0.2">
      <c r="A326" s="7">
        <v>15</v>
      </c>
      <c r="B326" s="8" t="s">
        <v>122</v>
      </c>
      <c r="C326" s="8" t="s">
        <v>95</v>
      </c>
      <c r="D326" s="7">
        <v>1</v>
      </c>
      <c r="E326" s="8" t="s">
        <v>95</v>
      </c>
      <c r="F326" s="8" t="s">
        <v>149</v>
      </c>
      <c r="G326" s="8" t="s">
        <v>8</v>
      </c>
      <c r="H326" s="8"/>
      <c r="I326" s="8"/>
      <c r="J326" s="8"/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2</v>
      </c>
      <c r="Q326" s="7">
        <v>19</v>
      </c>
      <c r="R326" s="7">
        <v>2</v>
      </c>
      <c r="S326" s="7">
        <v>9.5</v>
      </c>
      <c r="T326" s="7">
        <v>3</v>
      </c>
      <c r="U326" s="7">
        <v>0</v>
      </c>
      <c r="V326" s="7">
        <v>0</v>
      </c>
      <c r="W326" s="7">
        <v>0</v>
      </c>
      <c r="X326" s="9">
        <v>0</v>
      </c>
      <c r="Y326" s="7">
        <v>0</v>
      </c>
      <c r="Z326" s="7">
        <v>0</v>
      </c>
      <c r="AA326" s="7">
        <v>0</v>
      </c>
      <c r="AB326" s="7">
        <v>0</v>
      </c>
      <c r="AC326" s="6">
        <f t="shared" si="30"/>
        <v>40</v>
      </c>
      <c r="AD326" s="7">
        <f t="shared" si="31"/>
        <v>5</v>
      </c>
      <c r="AE326" s="7">
        <f t="shared" si="32"/>
        <v>10</v>
      </c>
      <c r="AF326" s="7">
        <f t="shared" si="33"/>
        <v>3</v>
      </c>
      <c r="AG326" s="7">
        <v>0</v>
      </c>
      <c r="AH326" s="7">
        <v>0</v>
      </c>
      <c r="AI326" s="7">
        <f t="shared" si="34"/>
        <v>58</v>
      </c>
      <c r="AJ326" s="7">
        <v>1</v>
      </c>
      <c r="AK326" s="7">
        <v>0</v>
      </c>
      <c r="AL326" s="7">
        <v>5</v>
      </c>
      <c r="AM326" s="7">
        <f t="shared" si="35"/>
        <v>58</v>
      </c>
    </row>
    <row r="327" spans="1:39" ht="12.75" x14ac:dyDescent="0.2">
      <c r="A327" s="7">
        <v>15</v>
      </c>
      <c r="B327" s="8" t="s">
        <v>122</v>
      </c>
      <c r="C327" s="8" t="s">
        <v>95</v>
      </c>
      <c r="D327" s="7">
        <v>2</v>
      </c>
      <c r="E327" s="8" t="s">
        <v>95</v>
      </c>
      <c r="F327" s="8" t="s">
        <v>98</v>
      </c>
      <c r="G327" s="8" t="s">
        <v>43</v>
      </c>
      <c r="H327" s="8" t="s">
        <v>87</v>
      </c>
      <c r="I327" s="8" t="s">
        <v>185</v>
      </c>
      <c r="J327" s="8"/>
      <c r="K327" s="7">
        <v>0</v>
      </c>
      <c r="L327" s="7">
        <v>2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9">
        <v>0</v>
      </c>
      <c r="Y327" s="7">
        <v>0</v>
      </c>
      <c r="Z327" s="7">
        <v>0</v>
      </c>
      <c r="AA327" s="7">
        <v>0</v>
      </c>
      <c r="AB327" s="7">
        <v>-5</v>
      </c>
      <c r="AC327" s="6">
        <f t="shared" si="30"/>
        <v>0</v>
      </c>
      <c r="AD327" s="7">
        <f t="shared" si="31"/>
        <v>0</v>
      </c>
      <c r="AE327" s="7">
        <f t="shared" si="32"/>
        <v>0</v>
      </c>
      <c r="AF327" s="7">
        <f t="shared" si="33"/>
        <v>0</v>
      </c>
      <c r="AG327" s="7">
        <v>0</v>
      </c>
      <c r="AH327" s="7">
        <v>-5</v>
      </c>
      <c r="AI327" s="7">
        <f t="shared" si="34"/>
        <v>0</v>
      </c>
      <c r="AJ327" s="7">
        <v>1</v>
      </c>
      <c r="AK327" s="7">
        <v>0</v>
      </c>
      <c r="AL327" s="7">
        <v>5</v>
      </c>
      <c r="AM327" s="7">
        <f t="shared" si="35"/>
        <v>-5</v>
      </c>
    </row>
    <row r="328" spans="1:39" ht="12.75" x14ac:dyDescent="0.2">
      <c r="A328" s="7">
        <v>15</v>
      </c>
      <c r="B328" s="8" t="s">
        <v>122</v>
      </c>
      <c r="C328" s="8" t="s">
        <v>95</v>
      </c>
      <c r="D328" s="7">
        <v>2</v>
      </c>
      <c r="E328" s="8" t="s">
        <v>95</v>
      </c>
      <c r="F328" s="8" t="s">
        <v>100</v>
      </c>
      <c r="G328" s="8" t="s">
        <v>52</v>
      </c>
      <c r="H328" s="8" t="s">
        <v>47</v>
      </c>
      <c r="I328" s="8"/>
      <c r="J328" s="8" t="s">
        <v>139</v>
      </c>
      <c r="K328" s="7">
        <v>48</v>
      </c>
      <c r="L328" s="7">
        <v>36</v>
      </c>
      <c r="M328" s="7">
        <v>133.33000000000001</v>
      </c>
      <c r="N328" s="7">
        <v>6</v>
      </c>
      <c r="O328" s="7">
        <v>2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9">
        <v>0</v>
      </c>
      <c r="Y328" s="7">
        <v>48</v>
      </c>
      <c r="Z328" s="7">
        <v>5</v>
      </c>
      <c r="AA328" s="7">
        <v>10</v>
      </c>
      <c r="AB328" s="7">
        <v>4</v>
      </c>
      <c r="AC328" s="6">
        <f t="shared" si="30"/>
        <v>0</v>
      </c>
      <c r="AD328" s="7">
        <f t="shared" si="31"/>
        <v>0</v>
      </c>
      <c r="AE328" s="7">
        <f t="shared" si="32"/>
        <v>0</v>
      </c>
      <c r="AF328" s="7">
        <f t="shared" si="33"/>
        <v>0</v>
      </c>
      <c r="AG328" s="7">
        <v>0</v>
      </c>
      <c r="AH328" s="7">
        <v>67</v>
      </c>
      <c r="AI328" s="7">
        <f t="shared" si="34"/>
        <v>0</v>
      </c>
      <c r="AJ328" s="7">
        <v>1</v>
      </c>
      <c r="AK328" s="7">
        <v>0</v>
      </c>
      <c r="AL328" s="7">
        <v>5</v>
      </c>
      <c r="AM328" s="7">
        <f t="shared" si="35"/>
        <v>67</v>
      </c>
    </row>
    <row r="329" spans="1:39" ht="12.75" x14ac:dyDescent="0.2">
      <c r="A329" s="7">
        <v>15</v>
      </c>
      <c r="B329" s="8" t="s">
        <v>122</v>
      </c>
      <c r="C329" s="8" t="s">
        <v>95</v>
      </c>
      <c r="D329" s="7">
        <v>2</v>
      </c>
      <c r="E329" s="8" t="s">
        <v>95</v>
      </c>
      <c r="F329" s="8" t="s">
        <v>103</v>
      </c>
      <c r="G329" s="8" t="s">
        <v>52</v>
      </c>
      <c r="H329" s="8" t="s">
        <v>50</v>
      </c>
      <c r="I329" s="8"/>
      <c r="J329" s="8"/>
      <c r="K329" s="7">
        <v>42</v>
      </c>
      <c r="L329" s="7">
        <v>23</v>
      </c>
      <c r="M329" s="7">
        <v>182.6</v>
      </c>
      <c r="N329" s="7">
        <v>2</v>
      </c>
      <c r="O329" s="7">
        <v>2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1</v>
      </c>
      <c r="W329" s="7">
        <v>0</v>
      </c>
      <c r="X329" s="9">
        <v>0</v>
      </c>
      <c r="Y329" s="7">
        <v>42</v>
      </c>
      <c r="Z329" s="7">
        <v>10</v>
      </c>
      <c r="AA329" s="7">
        <v>10</v>
      </c>
      <c r="AB329" s="7">
        <v>4</v>
      </c>
      <c r="AC329" s="6">
        <f t="shared" si="30"/>
        <v>0</v>
      </c>
      <c r="AD329" s="7">
        <f t="shared" si="31"/>
        <v>0</v>
      </c>
      <c r="AE329" s="7">
        <f t="shared" si="32"/>
        <v>0</v>
      </c>
      <c r="AF329" s="7">
        <f t="shared" si="33"/>
        <v>0</v>
      </c>
      <c r="AG329" s="7">
        <v>15</v>
      </c>
      <c r="AH329" s="7">
        <v>66</v>
      </c>
      <c r="AI329" s="7">
        <f t="shared" si="34"/>
        <v>0</v>
      </c>
      <c r="AJ329" s="7">
        <v>1</v>
      </c>
      <c r="AK329" s="7">
        <v>0</v>
      </c>
      <c r="AL329" s="7">
        <v>5</v>
      </c>
      <c r="AM329" s="7">
        <f t="shared" si="35"/>
        <v>81</v>
      </c>
    </row>
    <row r="330" spans="1:39" ht="12.75" x14ac:dyDescent="0.2">
      <c r="A330" s="7">
        <v>15</v>
      </c>
      <c r="B330" s="8" t="s">
        <v>122</v>
      </c>
      <c r="C330" s="8" t="s">
        <v>95</v>
      </c>
      <c r="D330" s="8"/>
      <c r="E330" s="8" t="s">
        <v>95</v>
      </c>
      <c r="F330" s="8" t="s">
        <v>106</v>
      </c>
      <c r="G330" s="8" t="s">
        <v>41</v>
      </c>
      <c r="H330" s="8"/>
      <c r="I330" s="8"/>
      <c r="J330" s="8"/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1</v>
      </c>
      <c r="V330" s="7">
        <v>0</v>
      </c>
      <c r="W330" s="7">
        <v>0</v>
      </c>
      <c r="X330" s="9">
        <v>0</v>
      </c>
      <c r="Y330" s="7">
        <v>0</v>
      </c>
      <c r="Z330" s="7">
        <v>0</v>
      </c>
      <c r="AA330" s="7">
        <v>0</v>
      </c>
      <c r="AB330" s="7">
        <v>0</v>
      </c>
      <c r="AC330" s="6">
        <f t="shared" si="30"/>
        <v>0</v>
      </c>
      <c r="AD330" s="7">
        <f t="shared" si="31"/>
        <v>0</v>
      </c>
      <c r="AE330" s="7">
        <f t="shared" si="32"/>
        <v>0</v>
      </c>
      <c r="AF330" s="7">
        <f t="shared" si="33"/>
        <v>0</v>
      </c>
      <c r="AG330" s="7">
        <v>10</v>
      </c>
      <c r="AH330" s="7">
        <v>0</v>
      </c>
      <c r="AI330" s="7">
        <f t="shared" si="34"/>
        <v>0</v>
      </c>
      <c r="AJ330" s="7">
        <v>1</v>
      </c>
      <c r="AK330" s="7">
        <v>0</v>
      </c>
      <c r="AL330" s="7">
        <v>5</v>
      </c>
      <c r="AM330" s="7">
        <f t="shared" si="35"/>
        <v>10</v>
      </c>
    </row>
    <row r="331" spans="1:39" ht="12.75" x14ac:dyDescent="0.2">
      <c r="A331" s="7">
        <v>15</v>
      </c>
      <c r="B331" s="8" t="s">
        <v>122</v>
      </c>
      <c r="C331" s="8" t="s">
        <v>95</v>
      </c>
      <c r="D331" s="8"/>
      <c r="E331" s="8" t="s">
        <v>95</v>
      </c>
      <c r="F331" s="8" t="s">
        <v>173</v>
      </c>
      <c r="G331" s="8" t="s">
        <v>43</v>
      </c>
      <c r="H331" s="8"/>
      <c r="I331" s="8"/>
      <c r="J331" s="8"/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9">
        <v>0</v>
      </c>
      <c r="Y331" s="7">
        <v>0</v>
      </c>
      <c r="Z331" s="7">
        <v>0</v>
      </c>
      <c r="AA331" s="7">
        <v>0</v>
      </c>
      <c r="AB331" s="7">
        <v>0</v>
      </c>
      <c r="AC331" s="6">
        <f t="shared" si="30"/>
        <v>0</v>
      </c>
      <c r="AD331" s="7">
        <f t="shared" si="31"/>
        <v>0</v>
      </c>
      <c r="AE331" s="7">
        <f t="shared" si="32"/>
        <v>0</v>
      </c>
      <c r="AF331" s="7">
        <f t="shared" si="33"/>
        <v>0</v>
      </c>
      <c r="AG331" s="7">
        <v>0</v>
      </c>
      <c r="AH331" s="7">
        <v>0</v>
      </c>
      <c r="AI331" s="7">
        <f t="shared" si="34"/>
        <v>0</v>
      </c>
      <c r="AJ331" s="7">
        <v>1</v>
      </c>
      <c r="AK331" s="7">
        <v>0</v>
      </c>
      <c r="AL331" s="7">
        <v>5</v>
      </c>
      <c r="AM331" s="7">
        <f t="shared" si="35"/>
        <v>0</v>
      </c>
    </row>
    <row r="332" spans="1:39" ht="12.75" x14ac:dyDescent="0.2">
      <c r="A332" s="7">
        <v>16</v>
      </c>
      <c r="B332" s="8" t="s">
        <v>68</v>
      </c>
      <c r="C332" s="8" t="s">
        <v>121</v>
      </c>
      <c r="D332" s="7">
        <v>1</v>
      </c>
      <c r="E332" s="8" t="s">
        <v>68</v>
      </c>
      <c r="F332" s="8" t="s">
        <v>70</v>
      </c>
      <c r="G332" s="8" t="s">
        <v>52</v>
      </c>
      <c r="H332" s="8" t="s">
        <v>44</v>
      </c>
      <c r="I332" s="8" t="s">
        <v>131</v>
      </c>
      <c r="J332" s="8"/>
      <c r="K332" s="7">
        <v>18</v>
      </c>
      <c r="L332" s="7">
        <v>21</v>
      </c>
      <c r="M332" s="7">
        <v>85.71</v>
      </c>
      <c r="N332" s="7">
        <v>3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9">
        <v>0</v>
      </c>
      <c r="Y332" s="7">
        <v>18</v>
      </c>
      <c r="Z332" s="7">
        <v>-10</v>
      </c>
      <c r="AA332" s="7">
        <v>0</v>
      </c>
      <c r="AB332" s="7">
        <v>0</v>
      </c>
      <c r="AC332" s="6">
        <f t="shared" si="30"/>
        <v>0</v>
      </c>
      <c r="AD332" s="7">
        <f t="shared" si="31"/>
        <v>0</v>
      </c>
      <c r="AE332" s="7">
        <f t="shared" si="32"/>
        <v>0</v>
      </c>
      <c r="AF332" s="7">
        <f t="shared" si="33"/>
        <v>0</v>
      </c>
      <c r="AG332" s="7">
        <v>0</v>
      </c>
      <c r="AH332" s="7">
        <v>8</v>
      </c>
      <c r="AI332" s="7">
        <f t="shared" si="34"/>
        <v>0</v>
      </c>
      <c r="AJ332" s="7">
        <v>1</v>
      </c>
      <c r="AK332" s="7">
        <v>0</v>
      </c>
      <c r="AL332" s="7">
        <v>5</v>
      </c>
      <c r="AM332" s="7">
        <f t="shared" si="35"/>
        <v>8</v>
      </c>
    </row>
    <row r="333" spans="1:39" ht="12.75" x14ac:dyDescent="0.2">
      <c r="A333" s="7">
        <v>16</v>
      </c>
      <c r="B333" s="8" t="s">
        <v>68</v>
      </c>
      <c r="C333" s="8" t="s">
        <v>121</v>
      </c>
      <c r="D333" s="7">
        <v>1</v>
      </c>
      <c r="E333" s="8" t="s">
        <v>68</v>
      </c>
      <c r="F333" s="8" t="s">
        <v>178</v>
      </c>
      <c r="G333" s="8" t="s">
        <v>43</v>
      </c>
      <c r="H333" s="8" t="s">
        <v>50</v>
      </c>
      <c r="I333" s="8"/>
      <c r="J333" s="8"/>
      <c r="K333" s="7">
        <v>104</v>
      </c>
      <c r="L333" s="7">
        <v>63</v>
      </c>
      <c r="M333" s="7">
        <v>165.07</v>
      </c>
      <c r="N333" s="7">
        <v>1</v>
      </c>
      <c r="O333" s="7">
        <v>11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9">
        <v>0</v>
      </c>
      <c r="Y333" s="7">
        <v>104</v>
      </c>
      <c r="Z333" s="7">
        <v>10</v>
      </c>
      <c r="AA333" s="7">
        <v>40</v>
      </c>
      <c r="AB333" s="7">
        <v>22</v>
      </c>
      <c r="AC333" s="6">
        <f t="shared" si="30"/>
        <v>0</v>
      </c>
      <c r="AD333" s="7">
        <f t="shared" si="31"/>
        <v>0</v>
      </c>
      <c r="AE333" s="7">
        <f t="shared" si="32"/>
        <v>0</v>
      </c>
      <c r="AF333" s="7">
        <f t="shared" si="33"/>
        <v>0</v>
      </c>
      <c r="AG333" s="7">
        <v>0</v>
      </c>
      <c r="AH333" s="7">
        <v>176</v>
      </c>
      <c r="AI333" s="7">
        <f t="shared" si="34"/>
        <v>0</v>
      </c>
      <c r="AJ333" s="7">
        <v>1</v>
      </c>
      <c r="AK333" s="7">
        <v>1</v>
      </c>
      <c r="AL333" s="7">
        <v>30</v>
      </c>
      <c r="AM333" s="7">
        <f t="shared" si="35"/>
        <v>176</v>
      </c>
    </row>
    <row r="334" spans="1:39" ht="12.75" x14ac:dyDescent="0.2">
      <c r="A334" s="7">
        <v>16</v>
      </c>
      <c r="B334" s="8" t="s">
        <v>68</v>
      </c>
      <c r="C334" s="8" t="s">
        <v>121</v>
      </c>
      <c r="D334" s="7">
        <v>1</v>
      </c>
      <c r="E334" s="8" t="s">
        <v>68</v>
      </c>
      <c r="F334" s="8" t="s">
        <v>72</v>
      </c>
      <c r="G334" s="8" t="s">
        <v>43</v>
      </c>
      <c r="H334" s="8" t="s">
        <v>47</v>
      </c>
      <c r="I334" s="8"/>
      <c r="J334" s="8" t="s">
        <v>128</v>
      </c>
      <c r="K334" s="7">
        <v>18</v>
      </c>
      <c r="L334" s="7">
        <v>9</v>
      </c>
      <c r="M334" s="7">
        <v>200</v>
      </c>
      <c r="N334" s="7">
        <v>2</v>
      </c>
      <c r="O334" s="7">
        <v>1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9">
        <v>0</v>
      </c>
      <c r="Y334" s="7">
        <v>18</v>
      </c>
      <c r="Z334" s="7">
        <v>15</v>
      </c>
      <c r="AA334" s="7">
        <v>0</v>
      </c>
      <c r="AB334" s="7">
        <v>2</v>
      </c>
      <c r="AC334" s="6">
        <f t="shared" si="30"/>
        <v>0</v>
      </c>
      <c r="AD334" s="7">
        <f t="shared" si="31"/>
        <v>0</v>
      </c>
      <c r="AE334" s="7">
        <f t="shared" si="32"/>
        <v>0</v>
      </c>
      <c r="AF334" s="7">
        <f t="shared" si="33"/>
        <v>0</v>
      </c>
      <c r="AG334" s="7">
        <v>0</v>
      </c>
      <c r="AH334" s="7">
        <v>35</v>
      </c>
      <c r="AI334" s="7">
        <f t="shared" si="34"/>
        <v>0</v>
      </c>
      <c r="AJ334" s="7">
        <v>1</v>
      </c>
      <c r="AK334" s="7">
        <v>0</v>
      </c>
      <c r="AL334" s="7">
        <v>5</v>
      </c>
      <c r="AM334" s="7">
        <f t="shared" si="35"/>
        <v>35</v>
      </c>
    </row>
    <row r="335" spans="1:39" ht="12.75" x14ac:dyDescent="0.2">
      <c r="A335" s="7">
        <v>16</v>
      </c>
      <c r="B335" s="8" t="s">
        <v>68</v>
      </c>
      <c r="C335" s="8" t="s">
        <v>121</v>
      </c>
      <c r="D335" s="7">
        <v>1</v>
      </c>
      <c r="E335" s="8" t="s">
        <v>68</v>
      </c>
      <c r="F335" s="8" t="s">
        <v>75</v>
      </c>
      <c r="G335" s="8" t="s">
        <v>43</v>
      </c>
      <c r="H335" s="8" t="s">
        <v>47</v>
      </c>
      <c r="I335" s="8"/>
      <c r="J335" s="8" t="s">
        <v>125</v>
      </c>
      <c r="K335" s="7">
        <v>31</v>
      </c>
      <c r="L335" s="7">
        <v>21</v>
      </c>
      <c r="M335" s="7">
        <v>147.61000000000001</v>
      </c>
      <c r="N335" s="7">
        <v>3</v>
      </c>
      <c r="O335" s="7">
        <v>1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9">
        <v>0</v>
      </c>
      <c r="Y335" s="7">
        <v>31</v>
      </c>
      <c r="Z335" s="7">
        <v>5</v>
      </c>
      <c r="AA335" s="7">
        <v>10</v>
      </c>
      <c r="AB335" s="7">
        <v>2</v>
      </c>
      <c r="AC335" s="6">
        <f t="shared" si="30"/>
        <v>0</v>
      </c>
      <c r="AD335" s="7">
        <f t="shared" si="31"/>
        <v>0</v>
      </c>
      <c r="AE335" s="7">
        <f t="shared" si="32"/>
        <v>0</v>
      </c>
      <c r="AF335" s="7">
        <f t="shared" si="33"/>
        <v>0</v>
      </c>
      <c r="AG335" s="7">
        <v>0</v>
      </c>
      <c r="AH335" s="7">
        <v>48</v>
      </c>
      <c r="AI335" s="7">
        <f t="shared" si="34"/>
        <v>0</v>
      </c>
      <c r="AJ335" s="7">
        <v>1</v>
      </c>
      <c r="AK335" s="7">
        <v>0</v>
      </c>
      <c r="AL335" s="7">
        <v>5</v>
      </c>
      <c r="AM335" s="7">
        <f t="shared" si="35"/>
        <v>48</v>
      </c>
    </row>
    <row r="336" spans="1:39" ht="12.75" x14ac:dyDescent="0.2">
      <c r="A336" s="7">
        <v>16</v>
      </c>
      <c r="B336" s="8" t="s">
        <v>68</v>
      </c>
      <c r="C336" s="8" t="s">
        <v>121</v>
      </c>
      <c r="D336" s="7">
        <v>1</v>
      </c>
      <c r="E336" s="8" t="s">
        <v>68</v>
      </c>
      <c r="F336" s="8" t="s">
        <v>165</v>
      </c>
      <c r="G336" s="8" t="s">
        <v>43</v>
      </c>
      <c r="H336" s="8" t="s">
        <v>50</v>
      </c>
      <c r="I336" s="8"/>
      <c r="J336" s="8"/>
      <c r="K336" s="7">
        <v>14</v>
      </c>
      <c r="L336" s="7">
        <v>6</v>
      </c>
      <c r="M336" s="7">
        <v>233.33</v>
      </c>
      <c r="N336" s="7">
        <v>1</v>
      </c>
      <c r="O336" s="7">
        <v>1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1</v>
      </c>
      <c r="V336" s="7">
        <v>0</v>
      </c>
      <c r="W336" s="7">
        <v>0</v>
      </c>
      <c r="X336" s="9">
        <v>0</v>
      </c>
      <c r="Y336" s="7">
        <v>14</v>
      </c>
      <c r="Z336" s="7">
        <v>15</v>
      </c>
      <c r="AA336" s="7">
        <v>0</v>
      </c>
      <c r="AB336" s="7">
        <v>2</v>
      </c>
      <c r="AC336" s="6">
        <f t="shared" si="30"/>
        <v>0</v>
      </c>
      <c r="AD336" s="7">
        <f t="shared" si="31"/>
        <v>0</v>
      </c>
      <c r="AE336" s="7">
        <f t="shared" si="32"/>
        <v>0</v>
      </c>
      <c r="AF336" s="7">
        <f t="shared" si="33"/>
        <v>0</v>
      </c>
      <c r="AG336" s="7">
        <v>10</v>
      </c>
      <c r="AH336" s="7">
        <v>31</v>
      </c>
      <c r="AI336" s="7">
        <f t="shared" si="34"/>
        <v>0</v>
      </c>
      <c r="AJ336" s="7">
        <v>1</v>
      </c>
      <c r="AK336" s="7">
        <v>0</v>
      </c>
      <c r="AL336" s="7">
        <v>5</v>
      </c>
      <c r="AM336" s="7">
        <f t="shared" si="35"/>
        <v>41</v>
      </c>
    </row>
    <row r="337" spans="1:39" ht="12.75" x14ac:dyDescent="0.2">
      <c r="A337" s="7">
        <v>16</v>
      </c>
      <c r="B337" s="8" t="s">
        <v>68</v>
      </c>
      <c r="C337" s="8" t="s">
        <v>121</v>
      </c>
      <c r="D337" s="8"/>
      <c r="E337" s="8" t="s">
        <v>68</v>
      </c>
      <c r="F337" s="8" t="s">
        <v>73</v>
      </c>
      <c r="G337" s="8" t="s">
        <v>41</v>
      </c>
      <c r="H337" s="8"/>
      <c r="I337" s="8"/>
      <c r="J337" s="8"/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9">
        <v>0</v>
      </c>
      <c r="Y337" s="7">
        <v>0</v>
      </c>
      <c r="Z337" s="7">
        <v>0</v>
      </c>
      <c r="AA337" s="7">
        <v>0</v>
      </c>
      <c r="AB337" s="7">
        <v>0</v>
      </c>
      <c r="AC337" s="6">
        <f t="shared" si="30"/>
        <v>0</v>
      </c>
      <c r="AD337" s="7">
        <f t="shared" si="31"/>
        <v>0</v>
      </c>
      <c r="AE337" s="7">
        <f t="shared" si="32"/>
        <v>0</v>
      </c>
      <c r="AF337" s="7">
        <f t="shared" si="33"/>
        <v>0</v>
      </c>
      <c r="AG337" s="7">
        <v>0</v>
      </c>
      <c r="AH337" s="7">
        <v>0</v>
      </c>
      <c r="AI337" s="7">
        <f t="shared" si="34"/>
        <v>0</v>
      </c>
      <c r="AJ337" s="7">
        <v>1</v>
      </c>
      <c r="AK337" s="7">
        <v>0</v>
      </c>
      <c r="AL337" s="7">
        <v>5</v>
      </c>
      <c r="AM337" s="7">
        <f t="shared" si="35"/>
        <v>0</v>
      </c>
    </row>
    <row r="338" spans="1:39" ht="12.75" x14ac:dyDescent="0.2">
      <c r="A338" s="7">
        <v>16</v>
      </c>
      <c r="B338" s="8" t="s">
        <v>68</v>
      </c>
      <c r="C338" s="8" t="s">
        <v>121</v>
      </c>
      <c r="D338" s="8"/>
      <c r="E338" s="8" t="s">
        <v>68</v>
      </c>
      <c r="F338" s="8" t="s">
        <v>80</v>
      </c>
      <c r="G338" s="8" t="s">
        <v>8</v>
      </c>
      <c r="H338" s="8"/>
      <c r="I338" s="8"/>
      <c r="J338" s="8"/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4</v>
      </c>
      <c r="Q338" s="7">
        <v>53</v>
      </c>
      <c r="R338" s="7">
        <v>0</v>
      </c>
      <c r="S338" s="7">
        <v>13.25</v>
      </c>
      <c r="T338" s="7">
        <v>1</v>
      </c>
      <c r="U338" s="7">
        <v>0</v>
      </c>
      <c r="V338" s="7">
        <v>0</v>
      </c>
      <c r="W338" s="7">
        <v>0</v>
      </c>
      <c r="X338" s="9">
        <v>0</v>
      </c>
      <c r="Y338" s="7">
        <v>0</v>
      </c>
      <c r="Z338" s="7">
        <v>0</v>
      </c>
      <c r="AA338" s="7">
        <v>0</v>
      </c>
      <c r="AB338" s="7">
        <v>0</v>
      </c>
      <c r="AC338" s="6">
        <f t="shared" si="30"/>
        <v>0</v>
      </c>
      <c r="AD338" s="7">
        <f t="shared" si="31"/>
        <v>-15</v>
      </c>
      <c r="AE338" s="7">
        <f t="shared" si="32"/>
        <v>0</v>
      </c>
      <c r="AF338" s="7">
        <f t="shared" si="33"/>
        <v>1</v>
      </c>
      <c r="AG338" s="7">
        <v>0</v>
      </c>
      <c r="AH338" s="7">
        <v>0</v>
      </c>
      <c r="AI338" s="7">
        <f t="shared" si="34"/>
        <v>-14</v>
      </c>
      <c r="AJ338" s="7">
        <v>1</v>
      </c>
      <c r="AK338" s="7">
        <v>0</v>
      </c>
      <c r="AL338" s="7">
        <v>5</v>
      </c>
      <c r="AM338" s="7">
        <f t="shared" si="35"/>
        <v>-14</v>
      </c>
    </row>
    <row r="339" spans="1:39" ht="12.75" x14ac:dyDescent="0.2">
      <c r="A339" s="7">
        <v>16</v>
      </c>
      <c r="B339" s="8" t="s">
        <v>68</v>
      </c>
      <c r="C339" s="8" t="s">
        <v>121</v>
      </c>
      <c r="D339" s="8"/>
      <c r="E339" s="8" t="s">
        <v>68</v>
      </c>
      <c r="F339" s="8" t="s">
        <v>81</v>
      </c>
      <c r="G339" s="8" t="s">
        <v>8</v>
      </c>
      <c r="H339" s="8"/>
      <c r="I339" s="8"/>
      <c r="J339" s="8"/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4</v>
      </c>
      <c r="Q339" s="7">
        <v>23</v>
      </c>
      <c r="R339" s="7">
        <v>2</v>
      </c>
      <c r="S339" s="7">
        <v>5.75</v>
      </c>
      <c r="T339" s="7">
        <v>10</v>
      </c>
      <c r="U339" s="7">
        <v>0</v>
      </c>
      <c r="V339" s="7">
        <v>0</v>
      </c>
      <c r="W339" s="7">
        <v>0</v>
      </c>
      <c r="X339" s="9">
        <v>0</v>
      </c>
      <c r="Y339" s="7">
        <v>0</v>
      </c>
      <c r="Z339" s="7">
        <v>0</v>
      </c>
      <c r="AA339" s="7">
        <v>0</v>
      </c>
      <c r="AB339" s="7">
        <v>0</v>
      </c>
      <c r="AC339" s="6">
        <f t="shared" si="30"/>
        <v>40</v>
      </c>
      <c r="AD339" s="7">
        <f t="shared" si="31"/>
        <v>10</v>
      </c>
      <c r="AE339" s="7">
        <f t="shared" si="32"/>
        <v>10</v>
      </c>
      <c r="AF339" s="7">
        <f t="shared" si="33"/>
        <v>10</v>
      </c>
      <c r="AG339" s="7">
        <v>0</v>
      </c>
      <c r="AH339" s="7">
        <v>0</v>
      </c>
      <c r="AI339" s="7">
        <f t="shared" si="34"/>
        <v>70</v>
      </c>
      <c r="AJ339" s="7">
        <v>1</v>
      </c>
      <c r="AK339" s="7">
        <v>0</v>
      </c>
      <c r="AL339" s="7">
        <v>5</v>
      </c>
      <c r="AM339" s="7">
        <f t="shared" si="35"/>
        <v>70</v>
      </c>
    </row>
    <row r="340" spans="1:39" ht="12.75" x14ac:dyDescent="0.2">
      <c r="A340" s="7">
        <v>16</v>
      </c>
      <c r="B340" s="8" t="s">
        <v>68</v>
      </c>
      <c r="C340" s="8" t="s">
        <v>121</v>
      </c>
      <c r="D340" s="8"/>
      <c r="E340" s="8" t="s">
        <v>68</v>
      </c>
      <c r="F340" s="8" t="s">
        <v>177</v>
      </c>
      <c r="G340" s="8" t="s">
        <v>8</v>
      </c>
      <c r="H340" s="8"/>
      <c r="I340" s="8"/>
      <c r="J340" s="8"/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4</v>
      </c>
      <c r="Q340" s="7">
        <v>22</v>
      </c>
      <c r="R340" s="7">
        <v>0</v>
      </c>
      <c r="S340" s="7">
        <v>5.5</v>
      </c>
      <c r="T340" s="7">
        <v>11</v>
      </c>
      <c r="U340" s="7">
        <v>0</v>
      </c>
      <c r="V340" s="7">
        <v>0</v>
      </c>
      <c r="W340" s="7">
        <v>0</v>
      </c>
      <c r="X340" s="9">
        <v>0</v>
      </c>
      <c r="Y340" s="7">
        <v>0</v>
      </c>
      <c r="Z340" s="7">
        <v>0</v>
      </c>
      <c r="AA340" s="7">
        <v>0</v>
      </c>
      <c r="AB340" s="7">
        <v>0</v>
      </c>
      <c r="AC340" s="6">
        <f t="shared" si="30"/>
        <v>0</v>
      </c>
      <c r="AD340" s="7">
        <f t="shared" si="31"/>
        <v>10</v>
      </c>
      <c r="AE340" s="7">
        <f t="shared" si="32"/>
        <v>0</v>
      </c>
      <c r="AF340" s="7">
        <f t="shared" si="33"/>
        <v>11</v>
      </c>
      <c r="AG340" s="7">
        <v>0</v>
      </c>
      <c r="AH340" s="7">
        <v>0</v>
      </c>
      <c r="AI340" s="7">
        <f t="shared" si="34"/>
        <v>21</v>
      </c>
      <c r="AJ340" s="7">
        <v>1</v>
      </c>
      <c r="AK340" s="7">
        <v>0</v>
      </c>
      <c r="AL340" s="7">
        <v>5</v>
      </c>
      <c r="AM340" s="7">
        <f t="shared" si="35"/>
        <v>21</v>
      </c>
    </row>
    <row r="341" spans="1:39" ht="12.75" x14ac:dyDescent="0.2">
      <c r="A341" s="7">
        <v>16</v>
      </c>
      <c r="B341" s="8" t="s">
        <v>68</v>
      </c>
      <c r="C341" s="8" t="s">
        <v>121</v>
      </c>
      <c r="D341" s="8"/>
      <c r="E341" s="8" t="s">
        <v>68</v>
      </c>
      <c r="F341" s="8" t="s">
        <v>82</v>
      </c>
      <c r="G341" s="8" t="s">
        <v>8</v>
      </c>
      <c r="H341" s="8"/>
      <c r="I341" s="8"/>
      <c r="J341" s="8"/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4</v>
      </c>
      <c r="Q341" s="7">
        <v>51</v>
      </c>
      <c r="R341" s="7">
        <v>2</v>
      </c>
      <c r="S341" s="7">
        <v>12.75</v>
      </c>
      <c r="T341" s="7">
        <v>4</v>
      </c>
      <c r="U341" s="7">
        <v>0</v>
      </c>
      <c r="V341" s="7">
        <v>0</v>
      </c>
      <c r="W341" s="7">
        <v>0</v>
      </c>
      <c r="X341" s="9">
        <v>0</v>
      </c>
      <c r="Y341" s="7">
        <v>0</v>
      </c>
      <c r="Z341" s="7">
        <v>0</v>
      </c>
      <c r="AA341" s="7">
        <v>0</v>
      </c>
      <c r="AB341" s="7">
        <v>0</v>
      </c>
      <c r="AC341" s="6">
        <f t="shared" si="30"/>
        <v>40</v>
      </c>
      <c r="AD341" s="7">
        <f t="shared" si="31"/>
        <v>-15</v>
      </c>
      <c r="AE341" s="7">
        <f t="shared" si="32"/>
        <v>10</v>
      </c>
      <c r="AF341" s="7">
        <f t="shared" si="33"/>
        <v>4</v>
      </c>
      <c r="AG341" s="7">
        <v>0</v>
      </c>
      <c r="AH341" s="7">
        <v>0</v>
      </c>
      <c r="AI341" s="7">
        <f t="shared" si="34"/>
        <v>39</v>
      </c>
      <c r="AJ341" s="7">
        <v>1</v>
      </c>
      <c r="AK341" s="7">
        <v>0</v>
      </c>
      <c r="AL341" s="7">
        <v>5</v>
      </c>
      <c r="AM341" s="7">
        <f t="shared" si="35"/>
        <v>39</v>
      </c>
    </row>
    <row r="342" spans="1:39" ht="12.75" x14ac:dyDescent="0.2">
      <c r="A342" s="7">
        <v>16</v>
      </c>
      <c r="B342" s="8" t="s">
        <v>68</v>
      </c>
      <c r="C342" s="8" t="s">
        <v>121</v>
      </c>
      <c r="D342" s="8"/>
      <c r="E342" s="8" t="s">
        <v>68</v>
      </c>
      <c r="F342" s="8" t="s">
        <v>83</v>
      </c>
      <c r="G342" s="8" t="s">
        <v>8</v>
      </c>
      <c r="H342" s="8"/>
      <c r="I342" s="8"/>
      <c r="J342" s="8"/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4</v>
      </c>
      <c r="Q342" s="7">
        <v>27</v>
      </c>
      <c r="R342" s="7">
        <v>0</v>
      </c>
      <c r="S342" s="7">
        <v>6.75</v>
      </c>
      <c r="T342" s="7">
        <v>5</v>
      </c>
      <c r="U342" s="7">
        <v>0</v>
      </c>
      <c r="V342" s="7">
        <v>0</v>
      </c>
      <c r="W342" s="7">
        <v>0</v>
      </c>
      <c r="X342" s="9">
        <v>0</v>
      </c>
      <c r="Y342" s="7">
        <v>0</v>
      </c>
      <c r="Z342" s="7">
        <v>0</v>
      </c>
      <c r="AA342" s="7">
        <v>0</v>
      </c>
      <c r="AB342" s="7">
        <v>0</v>
      </c>
      <c r="AC342" s="6">
        <f t="shared" si="30"/>
        <v>0</v>
      </c>
      <c r="AD342" s="7">
        <f t="shared" si="31"/>
        <v>10</v>
      </c>
      <c r="AE342" s="7">
        <f t="shared" si="32"/>
        <v>0</v>
      </c>
      <c r="AF342" s="7">
        <f t="shared" si="33"/>
        <v>5</v>
      </c>
      <c r="AG342" s="7">
        <v>0</v>
      </c>
      <c r="AH342" s="7">
        <v>0</v>
      </c>
      <c r="AI342" s="7">
        <f t="shared" si="34"/>
        <v>15</v>
      </c>
      <c r="AJ342" s="7">
        <v>1</v>
      </c>
      <c r="AK342" s="7">
        <v>0</v>
      </c>
      <c r="AL342" s="7">
        <v>5</v>
      </c>
      <c r="AM342" s="7">
        <f t="shared" si="35"/>
        <v>15</v>
      </c>
    </row>
    <row r="343" spans="1:39" ht="12.75" x14ac:dyDescent="0.2">
      <c r="A343" s="7">
        <v>16</v>
      </c>
      <c r="B343" s="8" t="s">
        <v>68</v>
      </c>
      <c r="C343" s="8" t="s">
        <v>121</v>
      </c>
      <c r="D343" s="7">
        <v>1</v>
      </c>
      <c r="E343" s="8" t="s">
        <v>121</v>
      </c>
      <c r="F343" s="8" t="s">
        <v>132</v>
      </c>
      <c r="G343" s="8" t="s">
        <v>8</v>
      </c>
      <c r="H343" s="8"/>
      <c r="I343" s="8"/>
      <c r="J343" s="8"/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4</v>
      </c>
      <c r="Q343" s="7">
        <v>25</v>
      </c>
      <c r="R343" s="7">
        <v>1</v>
      </c>
      <c r="S343" s="7">
        <v>6.25</v>
      </c>
      <c r="T343" s="7">
        <v>10</v>
      </c>
      <c r="U343" s="7">
        <v>0</v>
      </c>
      <c r="V343" s="7">
        <v>0</v>
      </c>
      <c r="W343" s="7">
        <v>0</v>
      </c>
      <c r="X343" s="9">
        <v>0</v>
      </c>
      <c r="Y343" s="7">
        <v>0</v>
      </c>
      <c r="Z343" s="7">
        <v>0</v>
      </c>
      <c r="AA343" s="7">
        <v>0</v>
      </c>
      <c r="AB343" s="7">
        <v>0</v>
      </c>
      <c r="AC343" s="6">
        <f t="shared" si="30"/>
        <v>20</v>
      </c>
      <c r="AD343" s="7">
        <f t="shared" si="31"/>
        <v>10</v>
      </c>
      <c r="AE343" s="7">
        <f t="shared" si="32"/>
        <v>0</v>
      </c>
      <c r="AF343" s="7">
        <f t="shared" si="33"/>
        <v>10</v>
      </c>
      <c r="AG343" s="7">
        <v>0</v>
      </c>
      <c r="AH343" s="7">
        <v>0</v>
      </c>
      <c r="AI343" s="7">
        <f t="shared" si="34"/>
        <v>40</v>
      </c>
      <c r="AJ343" s="7">
        <v>0</v>
      </c>
      <c r="AK343" s="7">
        <v>0</v>
      </c>
      <c r="AL343" s="7">
        <v>5</v>
      </c>
      <c r="AM343" s="7">
        <f t="shared" si="35"/>
        <v>40</v>
      </c>
    </row>
    <row r="344" spans="1:39" ht="12.75" x14ac:dyDescent="0.2">
      <c r="A344" s="7">
        <v>16</v>
      </c>
      <c r="B344" s="8" t="s">
        <v>68</v>
      </c>
      <c r="C344" s="8" t="s">
        <v>121</v>
      </c>
      <c r="D344" s="7">
        <v>1</v>
      </c>
      <c r="E344" s="8" t="s">
        <v>121</v>
      </c>
      <c r="F344" s="8" t="s">
        <v>186</v>
      </c>
      <c r="G344" s="8" t="s">
        <v>41</v>
      </c>
      <c r="H344" s="8"/>
      <c r="I344" s="8"/>
      <c r="J344" s="8"/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4</v>
      </c>
      <c r="Q344" s="7">
        <v>31</v>
      </c>
      <c r="R344" s="7">
        <v>0</v>
      </c>
      <c r="S344" s="7">
        <v>7.75</v>
      </c>
      <c r="T344" s="7">
        <v>11</v>
      </c>
      <c r="U344" s="7">
        <v>0</v>
      </c>
      <c r="V344" s="7">
        <v>0</v>
      </c>
      <c r="W344" s="7">
        <v>0</v>
      </c>
      <c r="X344" s="9">
        <v>0</v>
      </c>
      <c r="Y344" s="7">
        <v>0</v>
      </c>
      <c r="Z344" s="7">
        <v>0</v>
      </c>
      <c r="AA344" s="7">
        <v>0</v>
      </c>
      <c r="AB344" s="7">
        <v>0</v>
      </c>
      <c r="AC344" s="6">
        <f t="shared" si="30"/>
        <v>0</v>
      </c>
      <c r="AD344" s="7">
        <f t="shared" si="31"/>
        <v>10</v>
      </c>
      <c r="AE344" s="7">
        <f t="shared" si="32"/>
        <v>0</v>
      </c>
      <c r="AF344" s="7">
        <f t="shared" si="33"/>
        <v>11</v>
      </c>
      <c r="AG344" s="7">
        <v>0</v>
      </c>
      <c r="AH344" s="7">
        <v>0</v>
      </c>
      <c r="AI344" s="7">
        <f t="shared" si="34"/>
        <v>21</v>
      </c>
      <c r="AJ344" s="7">
        <v>0</v>
      </c>
      <c r="AK344" s="7">
        <v>0</v>
      </c>
      <c r="AL344" s="7">
        <v>5</v>
      </c>
      <c r="AM344" s="7">
        <f t="shared" si="35"/>
        <v>21</v>
      </c>
    </row>
    <row r="345" spans="1:39" ht="12.75" x14ac:dyDescent="0.2">
      <c r="A345" s="7">
        <v>16</v>
      </c>
      <c r="B345" s="8" t="s">
        <v>68</v>
      </c>
      <c r="C345" s="8" t="s">
        <v>121</v>
      </c>
      <c r="D345" s="7">
        <v>1</v>
      </c>
      <c r="E345" s="8" t="s">
        <v>121</v>
      </c>
      <c r="F345" s="8" t="s">
        <v>131</v>
      </c>
      <c r="G345" s="8" t="s">
        <v>8</v>
      </c>
      <c r="H345" s="8"/>
      <c r="I345" s="8"/>
      <c r="J345" s="8"/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4</v>
      </c>
      <c r="Q345" s="7">
        <v>55</v>
      </c>
      <c r="R345" s="7">
        <v>1</v>
      </c>
      <c r="S345" s="7">
        <v>13.75</v>
      </c>
      <c r="T345" s="7">
        <v>8</v>
      </c>
      <c r="U345" s="7">
        <v>0</v>
      </c>
      <c r="V345" s="7">
        <v>0</v>
      </c>
      <c r="W345" s="7">
        <v>0</v>
      </c>
      <c r="X345" s="9">
        <v>0</v>
      </c>
      <c r="Y345" s="7">
        <v>0</v>
      </c>
      <c r="Z345" s="7">
        <v>0</v>
      </c>
      <c r="AA345" s="7">
        <v>0</v>
      </c>
      <c r="AB345" s="7">
        <v>0</v>
      </c>
      <c r="AC345" s="6">
        <f t="shared" si="30"/>
        <v>20</v>
      </c>
      <c r="AD345" s="7">
        <f t="shared" si="31"/>
        <v>-15</v>
      </c>
      <c r="AE345" s="7">
        <f t="shared" si="32"/>
        <v>0</v>
      </c>
      <c r="AF345" s="7">
        <f t="shared" si="33"/>
        <v>8</v>
      </c>
      <c r="AG345" s="7">
        <v>0</v>
      </c>
      <c r="AH345" s="7">
        <v>0</v>
      </c>
      <c r="AI345" s="7">
        <f t="shared" si="34"/>
        <v>13</v>
      </c>
      <c r="AJ345" s="7">
        <v>0</v>
      </c>
      <c r="AK345" s="7">
        <v>0</v>
      </c>
      <c r="AL345" s="7">
        <v>5</v>
      </c>
      <c r="AM345" s="7">
        <f t="shared" si="35"/>
        <v>13</v>
      </c>
    </row>
    <row r="346" spans="1:39" ht="12.75" x14ac:dyDescent="0.2">
      <c r="A346" s="7">
        <v>16</v>
      </c>
      <c r="B346" s="8" t="s">
        <v>68</v>
      </c>
      <c r="C346" s="8" t="s">
        <v>121</v>
      </c>
      <c r="D346" s="7">
        <v>1</v>
      </c>
      <c r="E346" s="8" t="s">
        <v>121</v>
      </c>
      <c r="F346" s="8" t="s">
        <v>134</v>
      </c>
      <c r="G346" s="8" t="s">
        <v>8</v>
      </c>
      <c r="H346" s="8"/>
      <c r="I346" s="8"/>
      <c r="J346" s="8"/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4</v>
      </c>
      <c r="Q346" s="7">
        <v>33</v>
      </c>
      <c r="R346" s="7">
        <v>1</v>
      </c>
      <c r="S346" s="7">
        <v>8.25</v>
      </c>
      <c r="T346" s="7">
        <v>4</v>
      </c>
      <c r="U346" s="7">
        <v>0</v>
      </c>
      <c r="V346" s="7">
        <v>0</v>
      </c>
      <c r="W346" s="7">
        <v>0</v>
      </c>
      <c r="X346" s="9">
        <v>0</v>
      </c>
      <c r="Y346" s="7">
        <v>0</v>
      </c>
      <c r="Z346" s="7">
        <v>0</v>
      </c>
      <c r="AA346" s="7">
        <v>0</v>
      </c>
      <c r="AB346" s="7">
        <v>0</v>
      </c>
      <c r="AC346" s="6">
        <f t="shared" si="30"/>
        <v>20</v>
      </c>
      <c r="AD346" s="7">
        <f t="shared" si="31"/>
        <v>5</v>
      </c>
      <c r="AE346" s="7">
        <f t="shared" si="32"/>
        <v>0</v>
      </c>
      <c r="AF346" s="7">
        <f t="shared" si="33"/>
        <v>4</v>
      </c>
      <c r="AG346" s="7">
        <v>0</v>
      </c>
      <c r="AH346" s="7">
        <v>0</v>
      </c>
      <c r="AI346" s="7">
        <f t="shared" si="34"/>
        <v>29</v>
      </c>
      <c r="AJ346" s="7">
        <v>0</v>
      </c>
      <c r="AK346" s="7">
        <v>0</v>
      </c>
      <c r="AL346" s="7">
        <v>5</v>
      </c>
      <c r="AM346" s="7">
        <f t="shared" si="35"/>
        <v>29</v>
      </c>
    </row>
    <row r="347" spans="1:39" ht="12.75" x14ac:dyDescent="0.2">
      <c r="A347" s="7">
        <v>16</v>
      </c>
      <c r="B347" s="8" t="s">
        <v>68</v>
      </c>
      <c r="C347" s="8" t="s">
        <v>121</v>
      </c>
      <c r="D347" s="7">
        <v>1</v>
      </c>
      <c r="E347" s="8" t="s">
        <v>121</v>
      </c>
      <c r="F347" s="8" t="s">
        <v>128</v>
      </c>
      <c r="G347" s="8" t="s">
        <v>41</v>
      </c>
      <c r="H347" s="8" t="s">
        <v>47</v>
      </c>
      <c r="I347" s="8"/>
      <c r="J347" s="8" t="s">
        <v>146</v>
      </c>
      <c r="K347" s="7">
        <v>5</v>
      </c>
      <c r="L347" s="7">
        <v>5</v>
      </c>
      <c r="M347" s="7">
        <v>100</v>
      </c>
      <c r="N347" s="7">
        <v>0</v>
      </c>
      <c r="O347" s="7">
        <v>0</v>
      </c>
      <c r="P347" s="7">
        <v>2</v>
      </c>
      <c r="Q347" s="7">
        <v>16</v>
      </c>
      <c r="R347" s="7">
        <v>0</v>
      </c>
      <c r="S347" s="7">
        <v>8</v>
      </c>
      <c r="T347" s="7">
        <v>5</v>
      </c>
      <c r="U347" s="7">
        <v>1</v>
      </c>
      <c r="V347" s="7">
        <v>0</v>
      </c>
      <c r="W347" s="7">
        <v>0</v>
      </c>
      <c r="X347" s="9">
        <v>0</v>
      </c>
      <c r="Y347" s="7">
        <v>5</v>
      </c>
      <c r="Z347" s="7">
        <v>0</v>
      </c>
      <c r="AA347" s="7">
        <v>0</v>
      </c>
      <c r="AB347" s="7">
        <v>0</v>
      </c>
      <c r="AC347" s="6">
        <f t="shared" si="30"/>
        <v>0</v>
      </c>
      <c r="AD347" s="7">
        <f t="shared" si="31"/>
        <v>5</v>
      </c>
      <c r="AE347" s="7">
        <f t="shared" si="32"/>
        <v>0</v>
      </c>
      <c r="AF347" s="7">
        <f t="shared" si="33"/>
        <v>5</v>
      </c>
      <c r="AG347" s="7">
        <v>10</v>
      </c>
      <c r="AH347" s="7">
        <v>5</v>
      </c>
      <c r="AI347" s="7">
        <f t="shared" si="34"/>
        <v>10</v>
      </c>
      <c r="AJ347" s="7">
        <v>0</v>
      </c>
      <c r="AK347" s="7">
        <v>0</v>
      </c>
      <c r="AL347" s="7">
        <v>5</v>
      </c>
      <c r="AM347" s="7">
        <f t="shared" si="35"/>
        <v>25</v>
      </c>
    </row>
    <row r="348" spans="1:39" ht="12.75" x14ac:dyDescent="0.2">
      <c r="A348" s="7">
        <v>16</v>
      </c>
      <c r="B348" s="8" t="s">
        <v>68</v>
      </c>
      <c r="C348" s="8" t="s">
        <v>121</v>
      </c>
      <c r="D348" s="7">
        <v>1</v>
      </c>
      <c r="E348" s="8" t="s">
        <v>121</v>
      </c>
      <c r="F348" s="8" t="s">
        <v>130</v>
      </c>
      <c r="G348" s="8" t="s">
        <v>41</v>
      </c>
      <c r="H348" s="8" t="s">
        <v>50</v>
      </c>
      <c r="I348" s="8"/>
      <c r="J348" s="8"/>
      <c r="K348" s="7">
        <v>24</v>
      </c>
      <c r="L348" s="7">
        <v>12</v>
      </c>
      <c r="M348" s="7">
        <v>200</v>
      </c>
      <c r="N348" s="7">
        <v>1</v>
      </c>
      <c r="O348" s="7">
        <v>2</v>
      </c>
      <c r="P348" s="7">
        <v>2</v>
      </c>
      <c r="Q348" s="7">
        <v>28</v>
      </c>
      <c r="R348" s="7">
        <v>0</v>
      </c>
      <c r="S348" s="7">
        <v>14</v>
      </c>
      <c r="T348" s="7">
        <v>2</v>
      </c>
      <c r="U348" s="7">
        <v>0</v>
      </c>
      <c r="V348" s="7">
        <v>0</v>
      </c>
      <c r="W348" s="7">
        <v>0</v>
      </c>
      <c r="X348" s="9">
        <v>0</v>
      </c>
      <c r="Y348" s="7">
        <v>24</v>
      </c>
      <c r="Z348" s="7">
        <v>15</v>
      </c>
      <c r="AA348" s="7">
        <v>0</v>
      </c>
      <c r="AB348" s="7">
        <v>4</v>
      </c>
      <c r="AC348" s="6">
        <f t="shared" si="30"/>
        <v>0</v>
      </c>
      <c r="AD348" s="7">
        <f t="shared" si="31"/>
        <v>-15</v>
      </c>
      <c r="AE348" s="7">
        <f t="shared" si="32"/>
        <v>0</v>
      </c>
      <c r="AF348" s="7">
        <f t="shared" si="33"/>
        <v>2</v>
      </c>
      <c r="AG348" s="7">
        <v>0</v>
      </c>
      <c r="AH348" s="7">
        <v>43</v>
      </c>
      <c r="AI348" s="7">
        <f t="shared" si="34"/>
        <v>-13</v>
      </c>
      <c r="AJ348" s="7">
        <v>0</v>
      </c>
      <c r="AK348" s="7">
        <v>0</v>
      </c>
      <c r="AL348" s="7">
        <v>5</v>
      </c>
      <c r="AM348" s="7">
        <f t="shared" si="35"/>
        <v>30</v>
      </c>
    </row>
    <row r="349" spans="1:39" ht="12.75" x14ac:dyDescent="0.2">
      <c r="A349" s="7">
        <v>16</v>
      </c>
      <c r="B349" s="8" t="s">
        <v>68</v>
      </c>
      <c r="C349" s="8" t="s">
        <v>121</v>
      </c>
      <c r="D349" s="7">
        <v>2</v>
      </c>
      <c r="E349" s="8" t="s">
        <v>121</v>
      </c>
      <c r="F349" s="8" t="s">
        <v>123</v>
      </c>
      <c r="G349" s="8" t="s">
        <v>52</v>
      </c>
      <c r="H349" s="8" t="s">
        <v>87</v>
      </c>
      <c r="I349" s="8" t="s">
        <v>88</v>
      </c>
      <c r="J349" s="8"/>
      <c r="K349" s="7">
        <v>6</v>
      </c>
      <c r="L349" s="7">
        <v>7</v>
      </c>
      <c r="M349" s="7">
        <v>85.71</v>
      </c>
      <c r="N349" s="7">
        <v>1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9">
        <v>0</v>
      </c>
      <c r="Y349" s="7">
        <v>6</v>
      </c>
      <c r="Z349" s="7">
        <v>0</v>
      </c>
      <c r="AA349" s="7">
        <v>0</v>
      </c>
      <c r="AB349" s="7">
        <v>0</v>
      </c>
      <c r="AC349" s="6">
        <f t="shared" si="30"/>
        <v>0</v>
      </c>
      <c r="AD349" s="7">
        <f t="shared" si="31"/>
        <v>0</v>
      </c>
      <c r="AE349" s="7">
        <f t="shared" si="32"/>
        <v>0</v>
      </c>
      <c r="AF349" s="7">
        <f t="shared" si="33"/>
        <v>0</v>
      </c>
      <c r="AG349" s="7">
        <v>0</v>
      </c>
      <c r="AH349" s="7">
        <v>6</v>
      </c>
      <c r="AI349" s="7">
        <f t="shared" si="34"/>
        <v>0</v>
      </c>
      <c r="AJ349" s="7">
        <v>0</v>
      </c>
      <c r="AK349" s="7">
        <v>0</v>
      </c>
      <c r="AL349" s="7">
        <v>5</v>
      </c>
      <c r="AM349" s="7">
        <f t="shared" si="35"/>
        <v>6</v>
      </c>
    </row>
    <row r="350" spans="1:39" ht="12.75" x14ac:dyDescent="0.2">
      <c r="A350" s="7">
        <v>16</v>
      </c>
      <c r="B350" s="8" t="s">
        <v>68</v>
      </c>
      <c r="C350" s="8" t="s">
        <v>121</v>
      </c>
      <c r="D350" s="7">
        <v>2</v>
      </c>
      <c r="E350" s="8" t="s">
        <v>121</v>
      </c>
      <c r="F350" s="8" t="s">
        <v>125</v>
      </c>
      <c r="G350" s="8" t="s">
        <v>43</v>
      </c>
      <c r="H350" s="8"/>
      <c r="I350" s="8"/>
      <c r="J350" s="8"/>
      <c r="K350" s="7">
        <v>0</v>
      </c>
      <c r="L350" s="7">
        <v>1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1</v>
      </c>
      <c r="V350" s="7">
        <v>0</v>
      </c>
      <c r="W350" s="7">
        <v>0</v>
      </c>
      <c r="X350" s="9">
        <v>0</v>
      </c>
      <c r="Y350" s="7">
        <v>0</v>
      </c>
      <c r="Z350" s="7">
        <v>0</v>
      </c>
      <c r="AA350" s="7">
        <v>0</v>
      </c>
      <c r="AB350" s="7">
        <v>-5</v>
      </c>
      <c r="AC350" s="6">
        <f t="shared" si="30"/>
        <v>0</v>
      </c>
      <c r="AD350" s="7">
        <f t="shared" si="31"/>
        <v>0</v>
      </c>
      <c r="AE350" s="7">
        <f t="shared" si="32"/>
        <v>0</v>
      </c>
      <c r="AF350" s="7">
        <f t="shared" si="33"/>
        <v>0</v>
      </c>
      <c r="AG350" s="7">
        <v>10</v>
      </c>
      <c r="AH350" s="7">
        <v>-5</v>
      </c>
      <c r="AI350" s="7">
        <f t="shared" si="34"/>
        <v>0</v>
      </c>
      <c r="AJ350" s="7">
        <v>0</v>
      </c>
      <c r="AK350" s="7">
        <v>0</v>
      </c>
      <c r="AL350" s="7">
        <v>5</v>
      </c>
      <c r="AM350" s="7">
        <f t="shared" si="35"/>
        <v>5</v>
      </c>
    </row>
    <row r="351" spans="1:39" ht="12.75" x14ac:dyDescent="0.2">
      <c r="A351" s="7">
        <v>16</v>
      </c>
      <c r="B351" s="8" t="s">
        <v>68</v>
      </c>
      <c r="C351" s="8" t="s">
        <v>121</v>
      </c>
      <c r="D351" s="7">
        <v>2</v>
      </c>
      <c r="E351" s="8" t="s">
        <v>121</v>
      </c>
      <c r="F351" s="8" t="s">
        <v>126</v>
      </c>
      <c r="G351" s="8" t="s">
        <v>43</v>
      </c>
      <c r="H351" s="8" t="s">
        <v>47</v>
      </c>
      <c r="I351" s="8"/>
      <c r="J351" s="8" t="s">
        <v>165</v>
      </c>
      <c r="K351" s="7">
        <v>54</v>
      </c>
      <c r="L351" s="7">
        <v>41</v>
      </c>
      <c r="M351" s="7">
        <v>131.69999999999999</v>
      </c>
      <c r="N351" s="7">
        <v>3</v>
      </c>
      <c r="O351" s="7">
        <v>2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9">
        <v>0</v>
      </c>
      <c r="Y351" s="7">
        <v>54</v>
      </c>
      <c r="Z351" s="7">
        <v>5</v>
      </c>
      <c r="AA351" s="7">
        <v>20</v>
      </c>
      <c r="AB351" s="7">
        <v>4</v>
      </c>
      <c r="AC351" s="6">
        <f t="shared" si="30"/>
        <v>0</v>
      </c>
      <c r="AD351" s="7">
        <f t="shared" si="31"/>
        <v>0</v>
      </c>
      <c r="AE351" s="7">
        <f t="shared" si="32"/>
        <v>0</v>
      </c>
      <c r="AF351" s="7">
        <f t="shared" si="33"/>
        <v>0</v>
      </c>
      <c r="AG351" s="7">
        <v>0</v>
      </c>
      <c r="AH351" s="7">
        <v>83</v>
      </c>
      <c r="AI351" s="7">
        <f t="shared" si="34"/>
        <v>0</v>
      </c>
      <c r="AJ351" s="7">
        <v>0</v>
      </c>
      <c r="AK351" s="7">
        <v>0</v>
      </c>
      <c r="AL351" s="7">
        <v>5</v>
      </c>
      <c r="AM351" s="7">
        <f t="shared" si="35"/>
        <v>83</v>
      </c>
    </row>
    <row r="352" spans="1:39" ht="12.75" x14ac:dyDescent="0.2">
      <c r="A352" s="7">
        <v>16</v>
      </c>
      <c r="B352" s="8" t="s">
        <v>68</v>
      </c>
      <c r="C352" s="8" t="s">
        <v>121</v>
      </c>
      <c r="D352" s="7">
        <v>2</v>
      </c>
      <c r="E352" s="8" t="s">
        <v>121</v>
      </c>
      <c r="F352" s="8" t="s">
        <v>129</v>
      </c>
      <c r="G352" s="8" t="s">
        <v>41</v>
      </c>
      <c r="H352" s="8" t="s">
        <v>87</v>
      </c>
      <c r="I352" s="8" t="s">
        <v>88</v>
      </c>
      <c r="J352" s="8"/>
      <c r="K352" s="7">
        <v>19</v>
      </c>
      <c r="L352" s="7">
        <v>13</v>
      </c>
      <c r="M352" s="7">
        <v>146.15</v>
      </c>
      <c r="N352" s="7">
        <v>3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9">
        <v>0</v>
      </c>
      <c r="Y352" s="7">
        <v>19</v>
      </c>
      <c r="Z352" s="7">
        <v>5</v>
      </c>
      <c r="AA352" s="7">
        <v>0</v>
      </c>
      <c r="AB352" s="7">
        <v>0</v>
      </c>
      <c r="AC352" s="6">
        <f t="shared" si="30"/>
        <v>0</v>
      </c>
      <c r="AD352" s="7">
        <f t="shared" si="31"/>
        <v>0</v>
      </c>
      <c r="AE352" s="7">
        <f t="shared" si="32"/>
        <v>0</v>
      </c>
      <c r="AF352" s="7">
        <f t="shared" si="33"/>
        <v>0</v>
      </c>
      <c r="AG352" s="7">
        <v>0</v>
      </c>
      <c r="AH352" s="7">
        <v>24</v>
      </c>
      <c r="AI352" s="7">
        <f t="shared" si="34"/>
        <v>0</v>
      </c>
      <c r="AJ352" s="7">
        <v>0</v>
      </c>
      <c r="AK352" s="7">
        <v>0</v>
      </c>
      <c r="AL352" s="7">
        <v>5</v>
      </c>
      <c r="AM352" s="7">
        <f t="shared" si="35"/>
        <v>24</v>
      </c>
    </row>
    <row r="353" spans="1:39" ht="12.75" x14ac:dyDescent="0.2">
      <c r="A353" s="7">
        <v>16</v>
      </c>
      <c r="B353" s="8" t="s">
        <v>68</v>
      </c>
      <c r="C353" s="8" t="s">
        <v>121</v>
      </c>
      <c r="D353" s="7">
        <v>2</v>
      </c>
      <c r="E353" s="8" t="s">
        <v>121</v>
      </c>
      <c r="F353" s="8" t="s">
        <v>127</v>
      </c>
      <c r="G353" s="8" t="s">
        <v>43</v>
      </c>
      <c r="H353" s="8" t="s">
        <v>50</v>
      </c>
      <c r="I353" s="8"/>
      <c r="J353" s="8"/>
      <c r="K353" s="7">
        <v>57</v>
      </c>
      <c r="L353" s="7">
        <v>42</v>
      </c>
      <c r="M353" s="7">
        <v>135.71</v>
      </c>
      <c r="N353" s="7">
        <v>3</v>
      </c>
      <c r="O353" s="7">
        <v>1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9">
        <v>0</v>
      </c>
      <c r="Y353" s="7">
        <v>57</v>
      </c>
      <c r="Z353" s="7">
        <v>5</v>
      </c>
      <c r="AA353" s="7">
        <v>20</v>
      </c>
      <c r="AB353" s="7">
        <v>2</v>
      </c>
      <c r="AC353" s="6">
        <f t="shared" si="30"/>
        <v>0</v>
      </c>
      <c r="AD353" s="7">
        <f t="shared" si="31"/>
        <v>0</v>
      </c>
      <c r="AE353" s="7">
        <f t="shared" si="32"/>
        <v>0</v>
      </c>
      <c r="AF353" s="7">
        <f t="shared" si="33"/>
        <v>0</v>
      </c>
      <c r="AG353" s="7">
        <v>0</v>
      </c>
      <c r="AH353" s="7">
        <v>84</v>
      </c>
      <c r="AI353" s="7">
        <f t="shared" si="34"/>
        <v>0</v>
      </c>
      <c r="AJ353" s="7">
        <v>0</v>
      </c>
      <c r="AK353" s="7">
        <v>0</v>
      </c>
      <c r="AL353" s="7">
        <v>5</v>
      </c>
      <c r="AM353" s="7">
        <f t="shared" si="35"/>
        <v>84</v>
      </c>
    </row>
    <row r="354" spans="1:39" ht="12.75" x14ac:dyDescent="0.2">
      <c r="A354" s="7">
        <v>17</v>
      </c>
      <c r="B354" s="8" t="s">
        <v>38</v>
      </c>
      <c r="C354" s="8" t="s">
        <v>122</v>
      </c>
      <c r="D354" s="7">
        <v>1</v>
      </c>
      <c r="E354" s="8" t="s">
        <v>38</v>
      </c>
      <c r="F354" s="8" t="s">
        <v>40</v>
      </c>
      <c r="G354" s="8" t="s">
        <v>41</v>
      </c>
      <c r="H354" s="8"/>
      <c r="I354" s="8"/>
      <c r="J354" s="8"/>
      <c r="K354" s="7">
        <v>106</v>
      </c>
      <c r="L354" s="7">
        <v>57</v>
      </c>
      <c r="M354" s="7">
        <v>185</v>
      </c>
      <c r="N354" s="7">
        <v>9</v>
      </c>
      <c r="O354" s="7">
        <v>6</v>
      </c>
      <c r="P354" s="7">
        <v>3</v>
      </c>
      <c r="Q354" s="7">
        <v>13</v>
      </c>
      <c r="R354" s="7">
        <v>1</v>
      </c>
      <c r="S354" s="7">
        <v>4.33</v>
      </c>
      <c r="T354" s="7">
        <v>9</v>
      </c>
      <c r="U354" s="7">
        <v>0</v>
      </c>
      <c r="V354" s="7">
        <v>0</v>
      </c>
      <c r="W354" s="7">
        <v>0</v>
      </c>
      <c r="X354" s="9">
        <v>0</v>
      </c>
      <c r="Y354" s="7">
        <v>106</v>
      </c>
      <c r="Z354" s="7">
        <v>10</v>
      </c>
      <c r="AA354" s="7">
        <v>40</v>
      </c>
      <c r="AB354" s="7">
        <v>12</v>
      </c>
      <c r="AC354" s="6">
        <f t="shared" si="30"/>
        <v>20</v>
      </c>
      <c r="AD354" s="7">
        <f t="shared" si="31"/>
        <v>15</v>
      </c>
      <c r="AE354" s="7">
        <f t="shared" si="32"/>
        <v>0</v>
      </c>
      <c r="AF354" s="7">
        <f t="shared" si="33"/>
        <v>9</v>
      </c>
      <c r="AG354" s="7">
        <v>0</v>
      </c>
      <c r="AH354" s="7">
        <v>168</v>
      </c>
      <c r="AI354" s="7">
        <f t="shared" si="34"/>
        <v>44</v>
      </c>
      <c r="AJ354" s="7">
        <v>1</v>
      </c>
      <c r="AK354" s="7">
        <v>1</v>
      </c>
      <c r="AL354" s="7">
        <v>30</v>
      </c>
      <c r="AM354" s="7">
        <f t="shared" si="35"/>
        <v>212</v>
      </c>
    </row>
    <row r="355" spans="1:39" ht="12.75" x14ac:dyDescent="0.2">
      <c r="A355" s="7">
        <v>17</v>
      </c>
      <c r="B355" s="8" t="s">
        <v>38</v>
      </c>
      <c r="C355" s="8" t="s">
        <v>122</v>
      </c>
      <c r="D355" s="7">
        <v>1</v>
      </c>
      <c r="E355" s="8" t="s">
        <v>38</v>
      </c>
      <c r="F355" s="8" t="s">
        <v>42</v>
      </c>
      <c r="G355" s="8" t="s">
        <v>43</v>
      </c>
      <c r="H355" s="8" t="s">
        <v>47</v>
      </c>
      <c r="I355" s="8"/>
      <c r="J355" s="8" t="s">
        <v>144</v>
      </c>
      <c r="K355" s="7">
        <v>12</v>
      </c>
      <c r="L355" s="7">
        <v>8</v>
      </c>
      <c r="M355" s="7">
        <v>150</v>
      </c>
      <c r="N355" s="7">
        <v>2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9">
        <v>0</v>
      </c>
      <c r="Y355" s="7">
        <v>12</v>
      </c>
      <c r="Z355" s="7">
        <v>10</v>
      </c>
      <c r="AA355" s="7">
        <v>0</v>
      </c>
      <c r="AB355" s="7">
        <v>0</v>
      </c>
      <c r="AC355" s="6">
        <f t="shared" si="30"/>
        <v>0</v>
      </c>
      <c r="AD355" s="7">
        <f t="shared" si="31"/>
        <v>0</v>
      </c>
      <c r="AE355" s="7">
        <f t="shared" si="32"/>
        <v>0</v>
      </c>
      <c r="AF355" s="7">
        <f t="shared" si="33"/>
        <v>0</v>
      </c>
      <c r="AG355" s="7">
        <v>0</v>
      </c>
      <c r="AH355" s="7">
        <v>22</v>
      </c>
      <c r="AI355" s="7">
        <f t="shared" si="34"/>
        <v>0</v>
      </c>
      <c r="AJ355" s="7">
        <v>1</v>
      </c>
      <c r="AK355" s="7">
        <v>0</v>
      </c>
      <c r="AL355" s="7">
        <v>5</v>
      </c>
      <c r="AM355" s="7">
        <f t="shared" si="35"/>
        <v>22</v>
      </c>
    </row>
    <row r="356" spans="1:39" ht="12.75" x14ac:dyDescent="0.2">
      <c r="A356" s="7">
        <v>17</v>
      </c>
      <c r="B356" s="8" t="s">
        <v>38</v>
      </c>
      <c r="C356" s="8" t="s">
        <v>122</v>
      </c>
      <c r="D356" s="7">
        <v>1</v>
      </c>
      <c r="E356" s="8" t="s">
        <v>38</v>
      </c>
      <c r="F356" s="8" t="s">
        <v>46</v>
      </c>
      <c r="G356" s="8" t="s">
        <v>43</v>
      </c>
      <c r="H356" s="8" t="s">
        <v>47</v>
      </c>
      <c r="I356" s="8"/>
      <c r="J356" s="8" t="s">
        <v>137</v>
      </c>
      <c r="K356" s="7">
        <v>46</v>
      </c>
      <c r="L356" s="7">
        <v>29</v>
      </c>
      <c r="M356" s="7">
        <v>158.62</v>
      </c>
      <c r="N356" s="7">
        <v>9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9">
        <v>0</v>
      </c>
      <c r="Y356" s="7">
        <v>46</v>
      </c>
      <c r="Z356" s="7">
        <v>10</v>
      </c>
      <c r="AA356" s="7">
        <v>10</v>
      </c>
      <c r="AB356" s="7">
        <v>0</v>
      </c>
      <c r="AC356" s="6">
        <f t="shared" si="30"/>
        <v>0</v>
      </c>
      <c r="AD356" s="7">
        <f t="shared" si="31"/>
        <v>0</v>
      </c>
      <c r="AE356" s="7">
        <f t="shared" si="32"/>
        <v>0</v>
      </c>
      <c r="AF356" s="7">
        <f t="shared" si="33"/>
        <v>0</v>
      </c>
      <c r="AG356" s="7">
        <v>0</v>
      </c>
      <c r="AH356" s="7">
        <v>66</v>
      </c>
      <c r="AI356" s="7">
        <f t="shared" si="34"/>
        <v>0</v>
      </c>
      <c r="AJ356" s="7">
        <v>1</v>
      </c>
      <c r="AK356" s="7">
        <v>0</v>
      </c>
      <c r="AL356" s="7">
        <v>5</v>
      </c>
      <c r="AM356" s="7">
        <f t="shared" si="35"/>
        <v>66</v>
      </c>
    </row>
    <row r="357" spans="1:39" ht="12.75" x14ac:dyDescent="0.2">
      <c r="A357" s="7">
        <v>17</v>
      </c>
      <c r="B357" s="8" t="s">
        <v>38</v>
      </c>
      <c r="C357" s="8" t="s">
        <v>122</v>
      </c>
      <c r="D357" s="7">
        <v>1</v>
      </c>
      <c r="E357" s="8" t="s">
        <v>38</v>
      </c>
      <c r="F357" s="8" t="s">
        <v>51</v>
      </c>
      <c r="G357" s="8" t="s">
        <v>52</v>
      </c>
      <c r="H357" s="8" t="s">
        <v>47</v>
      </c>
      <c r="I357" s="8"/>
      <c r="J357" s="8" t="s">
        <v>137</v>
      </c>
      <c r="K357" s="7">
        <v>5</v>
      </c>
      <c r="L357" s="7">
        <v>3</v>
      </c>
      <c r="M357" s="7">
        <v>166.66</v>
      </c>
      <c r="N357" s="7">
        <v>1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2</v>
      </c>
      <c r="V357" s="7">
        <v>0</v>
      </c>
      <c r="W357" s="7">
        <v>0</v>
      </c>
      <c r="X357" s="9">
        <v>0</v>
      </c>
      <c r="Y357" s="7">
        <v>5</v>
      </c>
      <c r="Z357" s="7">
        <v>0</v>
      </c>
      <c r="AA357" s="7">
        <v>0</v>
      </c>
      <c r="AB357" s="7">
        <v>0</v>
      </c>
      <c r="AC357" s="6">
        <f t="shared" si="30"/>
        <v>0</v>
      </c>
      <c r="AD357" s="7">
        <f t="shared" si="31"/>
        <v>0</v>
      </c>
      <c r="AE357" s="7">
        <f t="shared" si="32"/>
        <v>0</v>
      </c>
      <c r="AF357" s="7">
        <f t="shared" si="33"/>
        <v>0</v>
      </c>
      <c r="AG357" s="7">
        <v>20</v>
      </c>
      <c r="AH357" s="7">
        <v>5</v>
      </c>
      <c r="AI357" s="7">
        <f t="shared" si="34"/>
        <v>0</v>
      </c>
      <c r="AJ357" s="7">
        <v>1</v>
      </c>
      <c r="AK357" s="7">
        <v>0</v>
      </c>
      <c r="AL357" s="7">
        <v>5</v>
      </c>
      <c r="AM357" s="7">
        <f t="shared" si="35"/>
        <v>25</v>
      </c>
    </row>
    <row r="358" spans="1:39" ht="12.75" x14ac:dyDescent="0.2">
      <c r="A358" s="7">
        <v>17</v>
      </c>
      <c r="B358" s="8" t="s">
        <v>38</v>
      </c>
      <c r="C358" s="8" t="s">
        <v>122</v>
      </c>
      <c r="D358" s="7">
        <v>1</v>
      </c>
      <c r="E358" s="8" t="s">
        <v>38</v>
      </c>
      <c r="F358" s="8" t="s">
        <v>147</v>
      </c>
      <c r="G358" s="8" t="s">
        <v>52</v>
      </c>
      <c r="H358" s="8" t="s">
        <v>47</v>
      </c>
      <c r="I358" s="8"/>
      <c r="J358" s="8" t="s">
        <v>139</v>
      </c>
      <c r="K358" s="7">
        <v>3</v>
      </c>
      <c r="L358" s="7">
        <v>7</v>
      </c>
      <c r="M358" s="7">
        <v>42.85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2</v>
      </c>
      <c r="V358" s="7">
        <v>0</v>
      </c>
      <c r="W358" s="7">
        <v>0</v>
      </c>
      <c r="X358" s="9">
        <v>0</v>
      </c>
      <c r="Y358" s="7">
        <v>3</v>
      </c>
      <c r="Z358" s="7">
        <v>0</v>
      </c>
      <c r="AA358" s="7">
        <v>0</v>
      </c>
      <c r="AB358" s="7">
        <v>0</v>
      </c>
      <c r="AC358" s="6">
        <f t="shared" si="30"/>
        <v>0</v>
      </c>
      <c r="AD358" s="7">
        <f t="shared" si="31"/>
        <v>0</v>
      </c>
      <c r="AE358" s="7">
        <f t="shared" si="32"/>
        <v>0</v>
      </c>
      <c r="AF358" s="7">
        <f t="shared" si="33"/>
        <v>0</v>
      </c>
      <c r="AG358" s="7">
        <v>20</v>
      </c>
      <c r="AH358" s="7">
        <v>3</v>
      </c>
      <c r="AI358" s="7">
        <f t="shared" si="34"/>
        <v>0</v>
      </c>
      <c r="AJ358" s="7">
        <v>1</v>
      </c>
      <c r="AK358" s="7">
        <v>0</v>
      </c>
      <c r="AL358" s="7">
        <v>5</v>
      </c>
      <c r="AM358" s="7">
        <f t="shared" si="35"/>
        <v>23</v>
      </c>
    </row>
    <row r="359" spans="1:39" ht="12.75" x14ac:dyDescent="0.2">
      <c r="A359" s="7">
        <v>17</v>
      </c>
      <c r="B359" s="8" t="s">
        <v>38</v>
      </c>
      <c r="C359" s="8" t="s">
        <v>122</v>
      </c>
      <c r="D359" s="7">
        <v>1</v>
      </c>
      <c r="E359" s="8" t="s">
        <v>38</v>
      </c>
      <c r="F359" s="8" t="s">
        <v>54</v>
      </c>
      <c r="G359" s="8" t="s">
        <v>41</v>
      </c>
      <c r="H359" s="8"/>
      <c r="I359" s="8"/>
      <c r="J359" s="8"/>
      <c r="K359" s="7">
        <v>24</v>
      </c>
      <c r="L359" s="7">
        <v>16</v>
      </c>
      <c r="M359" s="7">
        <v>150</v>
      </c>
      <c r="N359" s="7">
        <v>4</v>
      </c>
      <c r="O359" s="7">
        <v>0</v>
      </c>
      <c r="P359" s="7">
        <v>2</v>
      </c>
      <c r="Q359" s="7">
        <v>16</v>
      </c>
      <c r="R359" s="7">
        <v>2</v>
      </c>
      <c r="S359" s="7">
        <v>8</v>
      </c>
      <c r="T359" s="7">
        <v>2</v>
      </c>
      <c r="U359" s="7">
        <v>0</v>
      </c>
      <c r="V359" s="7">
        <v>0</v>
      </c>
      <c r="W359" s="7">
        <v>0</v>
      </c>
      <c r="X359" s="9">
        <v>0</v>
      </c>
      <c r="Y359" s="7">
        <v>24</v>
      </c>
      <c r="Z359" s="7">
        <v>10</v>
      </c>
      <c r="AA359" s="7">
        <v>0</v>
      </c>
      <c r="AB359" s="7">
        <v>0</v>
      </c>
      <c r="AC359" s="6">
        <f t="shared" si="30"/>
        <v>40</v>
      </c>
      <c r="AD359" s="7">
        <f t="shared" si="31"/>
        <v>5</v>
      </c>
      <c r="AE359" s="7">
        <f t="shared" si="32"/>
        <v>10</v>
      </c>
      <c r="AF359" s="7">
        <f t="shared" si="33"/>
        <v>2</v>
      </c>
      <c r="AG359" s="7">
        <v>0</v>
      </c>
      <c r="AH359" s="7">
        <v>34</v>
      </c>
      <c r="AI359" s="7">
        <f t="shared" si="34"/>
        <v>57</v>
      </c>
      <c r="AJ359" s="7">
        <v>1</v>
      </c>
      <c r="AK359" s="7">
        <v>0</v>
      </c>
      <c r="AL359" s="7">
        <v>5</v>
      </c>
      <c r="AM359" s="7">
        <f t="shared" si="35"/>
        <v>91</v>
      </c>
    </row>
    <row r="360" spans="1:39" ht="12.75" x14ac:dyDescent="0.2">
      <c r="A360" s="7">
        <v>17</v>
      </c>
      <c r="B360" s="8" t="s">
        <v>38</v>
      </c>
      <c r="C360" s="8" t="s">
        <v>122</v>
      </c>
      <c r="D360" s="7">
        <v>1</v>
      </c>
      <c r="E360" s="8" t="s">
        <v>38</v>
      </c>
      <c r="F360" s="8" t="s">
        <v>53</v>
      </c>
      <c r="G360" s="8" t="s">
        <v>41</v>
      </c>
      <c r="H360" s="8"/>
      <c r="I360" s="8"/>
      <c r="J360" s="8"/>
      <c r="K360" s="7">
        <v>2</v>
      </c>
      <c r="L360" s="7">
        <v>1</v>
      </c>
      <c r="M360" s="7">
        <v>200</v>
      </c>
      <c r="N360" s="7">
        <v>0</v>
      </c>
      <c r="O360" s="7">
        <v>0</v>
      </c>
      <c r="P360" s="7">
        <v>1</v>
      </c>
      <c r="Q360" s="7">
        <v>6</v>
      </c>
      <c r="R360" s="7">
        <v>0</v>
      </c>
      <c r="S360" s="7">
        <v>6</v>
      </c>
      <c r="T360" s="7">
        <v>1</v>
      </c>
      <c r="U360" s="7">
        <v>0</v>
      </c>
      <c r="V360" s="7">
        <v>0</v>
      </c>
      <c r="W360" s="7">
        <v>0</v>
      </c>
      <c r="X360" s="9">
        <v>0</v>
      </c>
      <c r="Y360" s="7">
        <v>2</v>
      </c>
      <c r="Z360" s="7">
        <v>0</v>
      </c>
      <c r="AA360" s="7">
        <v>0</v>
      </c>
      <c r="AB360" s="7">
        <v>0</v>
      </c>
      <c r="AC360" s="6">
        <f t="shared" si="30"/>
        <v>0</v>
      </c>
      <c r="AD360" s="7">
        <f t="shared" si="31"/>
        <v>10</v>
      </c>
      <c r="AE360" s="7">
        <f t="shared" si="32"/>
        <v>0</v>
      </c>
      <c r="AF360" s="7">
        <f t="shared" si="33"/>
        <v>1</v>
      </c>
      <c r="AG360" s="7">
        <v>0</v>
      </c>
      <c r="AH360" s="7">
        <v>2</v>
      </c>
      <c r="AI360" s="7">
        <f t="shared" si="34"/>
        <v>11</v>
      </c>
      <c r="AJ360" s="7">
        <v>1</v>
      </c>
      <c r="AK360" s="7">
        <v>0</v>
      </c>
      <c r="AL360" s="7">
        <v>5</v>
      </c>
      <c r="AM360" s="7">
        <f t="shared" si="35"/>
        <v>13</v>
      </c>
    </row>
    <row r="361" spans="1:39" ht="12.75" x14ac:dyDescent="0.2">
      <c r="A361" s="7">
        <v>17</v>
      </c>
      <c r="B361" s="8" t="s">
        <v>38</v>
      </c>
      <c r="C361" s="8" t="s">
        <v>122</v>
      </c>
      <c r="D361" s="8"/>
      <c r="E361" s="8" t="s">
        <v>38</v>
      </c>
      <c r="F361" s="8" t="s">
        <v>187</v>
      </c>
      <c r="G361" s="8" t="s">
        <v>41</v>
      </c>
      <c r="H361" s="8"/>
      <c r="I361" s="8"/>
      <c r="J361" s="8"/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1.3</v>
      </c>
      <c r="Q361" s="7">
        <v>13</v>
      </c>
      <c r="R361" s="7">
        <v>2</v>
      </c>
      <c r="S361" s="7">
        <v>8.66</v>
      </c>
      <c r="T361" s="7">
        <v>2</v>
      </c>
      <c r="U361" s="7">
        <v>1</v>
      </c>
      <c r="V361" s="7">
        <v>0</v>
      </c>
      <c r="W361" s="7">
        <v>0</v>
      </c>
      <c r="X361" s="9">
        <v>0</v>
      </c>
      <c r="Y361" s="7">
        <v>0</v>
      </c>
      <c r="Z361" s="7">
        <v>0</v>
      </c>
      <c r="AA361" s="7">
        <v>0</v>
      </c>
      <c r="AB361" s="7">
        <v>0</v>
      </c>
      <c r="AC361" s="6">
        <f t="shared" si="30"/>
        <v>40</v>
      </c>
      <c r="AD361" s="7">
        <f t="shared" si="31"/>
        <v>5</v>
      </c>
      <c r="AE361" s="7">
        <f t="shared" si="32"/>
        <v>10</v>
      </c>
      <c r="AF361" s="7">
        <f t="shared" si="33"/>
        <v>2</v>
      </c>
      <c r="AG361" s="7">
        <v>10</v>
      </c>
      <c r="AH361" s="7">
        <v>0</v>
      </c>
      <c r="AI361" s="7">
        <f t="shared" si="34"/>
        <v>57</v>
      </c>
      <c r="AJ361" s="7">
        <v>1</v>
      </c>
      <c r="AK361" s="7">
        <v>0</v>
      </c>
      <c r="AL361" s="7">
        <v>5</v>
      </c>
      <c r="AM361" s="7">
        <f t="shared" si="35"/>
        <v>67</v>
      </c>
    </row>
    <row r="362" spans="1:39" ht="12.75" x14ac:dyDescent="0.2">
      <c r="A362" s="7">
        <v>17</v>
      </c>
      <c r="B362" s="8" t="s">
        <v>38</v>
      </c>
      <c r="C362" s="8" t="s">
        <v>122</v>
      </c>
      <c r="D362" s="8"/>
      <c r="E362" s="8" t="s">
        <v>38</v>
      </c>
      <c r="F362" s="8" t="s">
        <v>55</v>
      </c>
      <c r="G362" s="8" t="s">
        <v>41</v>
      </c>
      <c r="H362" s="8"/>
      <c r="I362" s="8"/>
      <c r="J362" s="8"/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4</v>
      </c>
      <c r="Q362" s="7">
        <v>30</v>
      </c>
      <c r="R362" s="7">
        <v>2</v>
      </c>
      <c r="S362" s="7">
        <v>7.5</v>
      </c>
      <c r="T362" s="7">
        <v>9</v>
      </c>
      <c r="U362" s="7">
        <v>0</v>
      </c>
      <c r="V362" s="7">
        <v>0</v>
      </c>
      <c r="W362" s="7">
        <v>0</v>
      </c>
      <c r="X362" s="9">
        <v>0</v>
      </c>
      <c r="Y362" s="7">
        <v>0</v>
      </c>
      <c r="Z362" s="7">
        <v>0</v>
      </c>
      <c r="AA362" s="7">
        <v>0</v>
      </c>
      <c r="AB362" s="7">
        <v>0</v>
      </c>
      <c r="AC362" s="6">
        <f t="shared" si="30"/>
        <v>40</v>
      </c>
      <c r="AD362" s="7">
        <f t="shared" si="31"/>
        <v>10</v>
      </c>
      <c r="AE362" s="7">
        <f t="shared" si="32"/>
        <v>10</v>
      </c>
      <c r="AF362" s="7">
        <f t="shared" si="33"/>
        <v>9</v>
      </c>
      <c r="AG362" s="7">
        <v>0</v>
      </c>
      <c r="AH362" s="7">
        <v>0</v>
      </c>
      <c r="AI362" s="7">
        <f t="shared" si="34"/>
        <v>69</v>
      </c>
      <c r="AJ362" s="7">
        <v>1</v>
      </c>
      <c r="AK362" s="7">
        <v>0</v>
      </c>
      <c r="AL362" s="7">
        <v>5</v>
      </c>
      <c r="AM362" s="7">
        <f t="shared" si="35"/>
        <v>69</v>
      </c>
    </row>
    <row r="363" spans="1:39" ht="12.75" x14ac:dyDescent="0.2">
      <c r="A363" s="7">
        <v>17</v>
      </c>
      <c r="B363" s="8" t="s">
        <v>38</v>
      </c>
      <c r="C363" s="8" t="s">
        <v>122</v>
      </c>
      <c r="D363" s="8"/>
      <c r="E363" s="8" t="s">
        <v>38</v>
      </c>
      <c r="F363" s="8" t="s">
        <v>58</v>
      </c>
      <c r="G363" s="8" t="s">
        <v>8</v>
      </c>
      <c r="H363" s="8"/>
      <c r="I363" s="8"/>
      <c r="J363" s="8"/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4</v>
      </c>
      <c r="Q363" s="7">
        <v>44</v>
      </c>
      <c r="R363" s="7">
        <v>1</v>
      </c>
      <c r="S363" s="7">
        <v>11</v>
      </c>
      <c r="T363" s="7">
        <v>4</v>
      </c>
      <c r="U363" s="7">
        <v>1</v>
      </c>
      <c r="V363" s="7">
        <v>0</v>
      </c>
      <c r="W363" s="7">
        <v>0</v>
      </c>
      <c r="X363" s="9">
        <v>0</v>
      </c>
      <c r="Y363" s="7">
        <v>0</v>
      </c>
      <c r="Z363" s="7">
        <v>0</v>
      </c>
      <c r="AA363" s="7">
        <v>0</v>
      </c>
      <c r="AB363" s="7">
        <v>0</v>
      </c>
      <c r="AC363" s="6">
        <f t="shared" si="30"/>
        <v>20</v>
      </c>
      <c r="AD363" s="7">
        <f t="shared" si="31"/>
        <v>-10</v>
      </c>
      <c r="AE363" s="7">
        <f t="shared" si="32"/>
        <v>0</v>
      </c>
      <c r="AF363" s="7">
        <f t="shared" si="33"/>
        <v>4</v>
      </c>
      <c r="AG363" s="7">
        <v>10</v>
      </c>
      <c r="AH363" s="7">
        <v>0</v>
      </c>
      <c r="AI363" s="7">
        <f t="shared" si="34"/>
        <v>14</v>
      </c>
      <c r="AJ363" s="7">
        <v>1</v>
      </c>
      <c r="AK363" s="7">
        <v>0</v>
      </c>
      <c r="AL363" s="7">
        <v>5</v>
      </c>
      <c r="AM363" s="7">
        <f t="shared" si="35"/>
        <v>24</v>
      </c>
    </row>
    <row r="364" spans="1:39" ht="12.75" x14ac:dyDescent="0.2">
      <c r="A364" s="7">
        <v>17</v>
      </c>
      <c r="B364" s="8" t="s">
        <v>38</v>
      </c>
      <c r="C364" s="8" t="s">
        <v>122</v>
      </c>
      <c r="D364" s="8"/>
      <c r="E364" s="8" t="s">
        <v>38</v>
      </c>
      <c r="F364" s="8" t="s">
        <v>148</v>
      </c>
      <c r="G364" s="8" t="s">
        <v>8</v>
      </c>
      <c r="H364" s="8"/>
      <c r="I364" s="8"/>
      <c r="J364" s="8"/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3</v>
      </c>
      <c r="Q364" s="7">
        <v>18</v>
      </c>
      <c r="R364" s="7">
        <v>2</v>
      </c>
      <c r="S364" s="7">
        <v>6</v>
      </c>
      <c r="T364" s="7">
        <v>9</v>
      </c>
      <c r="U364" s="7">
        <v>0</v>
      </c>
      <c r="V364" s="7">
        <v>0</v>
      </c>
      <c r="W364" s="7">
        <v>0</v>
      </c>
      <c r="X364" s="9">
        <v>0</v>
      </c>
      <c r="Y364" s="7">
        <v>0</v>
      </c>
      <c r="Z364" s="7">
        <v>0</v>
      </c>
      <c r="AA364" s="7">
        <v>0</v>
      </c>
      <c r="AB364" s="7">
        <v>0</v>
      </c>
      <c r="AC364" s="6">
        <f t="shared" si="30"/>
        <v>40</v>
      </c>
      <c r="AD364" s="7">
        <f t="shared" si="31"/>
        <v>10</v>
      </c>
      <c r="AE364" s="7">
        <f t="shared" si="32"/>
        <v>10</v>
      </c>
      <c r="AF364" s="7">
        <f t="shared" si="33"/>
        <v>9</v>
      </c>
      <c r="AG364" s="7">
        <v>0</v>
      </c>
      <c r="AH364" s="7">
        <v>0</v>
      </c>
      <c r="AI364" s="7">
        <f t="shared" si="34"/>
        <v>69</v>
      </c>
      <c r="AJ364" s="7">
        <v>1</v>
      </c>
      <c r="AK364" s="7">
        <v>0</v>
      </c>
      <c r="AL364" s="7">
        <v>5</v>
      </c>
      <c r="AM364" s="7">
        <f t="shared" si="35"/>
        <v>69</v>
      </c>
    </row>
    <row r="365" spans="1:39" ht="12.75" x14ac:dyDescent="0.2">
      <c r="A365" s="7">
        <v>17</v>
      </c>
      <c r="B365" s="8" t="s">
        <v>38</v>
      </c>
      <c r="C365" s="8" t="s">
        <v>122</v>
      </c>
      <c r="D365" s="7">
        <v>1</v>
      </c>
      <c r="E365" s="8" t="s">
        <v>122</v>
      </c>
      <c r="F365" s="8" t="s">
        <v>188</v>
      </c>
      <c r="G365" s="8" t="s">
        <v>41</v>
      </c>
      <c r="H365" s="8" t="s">
        <v>47</v>
      </c>
      <c r="I365" s="8"/>
      <c r="J365" s="8" t="s">
        <v>189</v>
      </c>
      <c r="K365" s="7">
        <v>10</v>
      </c>
      <c r="L365" s="7">
        <v>8</v>
      </c>
      <c r="M365" s="7">
        <v>125</v>
      </c>
      <c r="N365" s="7">
        <v>1</v>
      </c>
      <c r="O365" s="7">
        <v>0</v>
      </c>
      <c r="P365" s="7">
        <v>2</v>
      </c>
      <c r="Q365" s="7">
        <v>33</v>
      </c>
      <c r="R365" s="7">
        <v>0</v>
      </c>
      <c r="S365" s="7">
        <v>16.5</v>
      </c>
      <c r="T365" s="7">
        <v>2</v>
      </c>
      <c r="U365" s="7">
        <v>0</v>
      </c>
      <c r="V365" s="7">
        <v>0</v>
      </c>
      <c r="W365" s="7">
        <v>0</v>
      </c>
      <c r="X365" s="9">
        <v>0</v>
      </c>
      <c r="Y365" s="7">
        <v>10</v>
      </c>
      <c r="Z365" s="7">
        <v>0</v>
      </c>
      <c r="AA365" s="7">
        <v>0</v>
      </c>
      <c r="AB365" s="7">
        <v>0</v>
      </c>
      <c r="AC365" s="6">
        <f t="shared" si="30"/>
        <v>0</v>
      </c>
      <c r="AD365" s="7">
        <f t="shared" si="31"/>
        <v>-15</v>
      </c>
      <c r="AE365" s="7">
        <f t="shared" si="32"/>
        <v>0</v>
      </c>
      <c r="AF365" s="7">
        <f t="shared" si="33"/>
        <v>2</v>
      </c>
      <c r="AG365" s="7">
        <v>0</v>
      </c>
      <c r="AH365" s="7">
        <v>10</v>
      </c>
      <c r="AI365" s="7">
        <f t="shared" si="34"/>
        <v>-13</v>
      </c>
      <c r="AJ365" s="7">
        <v>0</v>
      </c>
      <c r="AK365" s="7">
        <v>0</v>
      </c>
      <c r="AL365" s="7">
        <v>5</v>
      </c>
      <c r="AM365" s="7">
        <f t="shared" si="35"/>
        <v>-3</v>
      </c>
    </row>
    <row r="366" spans="1:39" ht="12.75" x14ac:dyDescent="0.2">
      <c r="A366" s="7">
        <v>17</v>
      </c>
      <c r="B366" s="8" t="s">
        <v>38</v>
      </c>
      <c r="C366" s="8" t="s">
        <v>122</v>
      </c>
      <c r="D366" s="7">
        <v>1</v>
      </c>
      <c r="E366" s="8" t="s">
        <v>122</v>
      </c>
      <c r="F366" s="8" t="s">
        <v>137</v>
      </c>
      <c r="G366" s="8" t="s">
        <v>41</v>
      </c>
      <c r="H366" s="8" t="s">
        <v>47</v>
      </c>
      <c r="I366" s="8"/>
      <c r="J366" s="8" t="s">
        <v>51</v>
      </c>
      <c r="K366" s="7">
        <v>1</v>
      </c>
      <c r="L366" s="7">
        <v>2</v>
      </c>
      <c r="M366" s="7">
        <v>50</v>
      </c>
      <c r="N366" s="7">
        <v>0</v>
      </c>
      <c r="O366" s="7">
        <v>0</v>
      </c>
      <c r="P366" s="7">
        <v>3</v>
      </c>
      <c r="Q366" s="7">
        <v>35</v>
      </c>
      <c r="R366" s="7">
        <v>0</v>
      </c>
      <c r="S366" s="7">
        <v>11.66</v>
      </c>
      <c r="T366" s="7">
        <v>3</v>
      </c>
      <c r="U366" s="7">
        <v>2</v>
      </c>
      <c r="V366" s="7">
        <v>0</v>
      </c>
      <c r="W366" s="7">
        <v>0</v>
      </c>
      <c r="X366" s="9">
        <v>0</v>
      </c>
      <c r="Y366" s="7">
        <v>1</v>
      </c>
      <c r="Z366" s="7">
        <v>0</v>
      </c>
      <c r="AA366" s="7">
        <v>0</v>
      </c>
      <c r="AB366" s="7">
        <v>0</v>
      </c>
      <c r="AC366" s="6">
        <f t="shared" si="30"/>
        <v>0</v>
      </c>
      <c r="AD366" s="7">
        <f t="shared" si="31"/>
        <v>-10</v>
      </c>
      <c r="AE366" s="7">
        <f t="shared" si="32"/>
        <v>0</v>
      </c>
      <c r="AF366" s="7">
        <f t="shared" si="33"/>
        <v>3</v>
      </c>
      <c r="AG366" s="7">
        <v>20</v>
      </c>
      <c r="AH366" s="7">
        <v>1</v>
      </c>
      <c r="AI366" s="7">
        <f t="shared" si="34"/>
        <v>-7</v>
      </c>
      <c r="AJ366" s="7">
        <v>0</v>
      </c>
      <c r="AK366" s="7">
        <v>0</v>
      </c>
      <c r="AL366" s="7">
        <v>5</v>
      </c>
      <c r="AM366" s="7">
        <f t="shared" si="35"/>
        <v>14</v>
      </c>
    </row>
    <row r="367" spans="1:39" ht="12.75" x14ac:dyDescent="0.2">
      <c r="A367" s="7">
        <v>17</v>
      </c>
      <c r="B367" s="8" t="s">
        <v>38</v>
      </c>
      <c r="C367" s="8" t="s">
        <v>122</v>
      </c>
      <c r="D367" s="7">
        <v>1</v>
      </c>
      <c r="E367" s="8" t="s">
        <v>122</v>
      </c>
      <c r="F367" s="8" t="s">
        <v>136</v>
      </c>
      <c r="G367" s="8" t="s">
        <v>8</v>
      </c>
      <c r="H367" s="8" t="s">
        <v>87</v>
      </c>
      <c r="I367" s="8" t="s">
        <v>190</v>
      </c>
      <c r="J367" s="8"/>
      <c r="K367" s="7">
        <v>16</v>
      </c>
      <c r="L367" s="7">
        <v>10</v>
      </c>
      <c r="M367" s="7">
        <v>160</v>
      </c>
      <c r="N367" s="7">
        <v>3</v>
      </c>
      <c r="O367" s="7">
        <v>0</v>
      </c>
      <c r="P367" s="7">
        <v>4</v>
      </c>
      <c r="Q367" s="7">
        <v>39</v>
      </c>
      <c r="R367" s="7">
        <v>0</v>
      </c>
      <c r="S367" s="7">
        <v>9.75</v>
      </c>
      <c r="T367" s="7">
        <v>8</v>
      </c>
      <c r="U367" s="7">
        <v>0</v>
      </c>
      <c r="V367" s="7">
        <v>0</v>
      </c>
      <c r="W367" s="7">
        <v>0</v>
      </c>
      <c r="X367" s="9">
        <v>0</v>
      </c>
      <c r="Y367" s="7">
        <v>16</v>
      </c>
      <c r="Z367" s="7">
        <v>10</v>
      </c>
      <c r="AA367" s="7">
        <v>0</v>
      </c>
      <c r="AB367" s="7">
        <v>0</v>
      </c>
      <c r="AC367" s="6">
        <f t="shared" si="30"/>
        <v>0</v>
      </c>
      <c r="AD367" s="7">
        <f t="shared" si="31"/>
        <v>5</v>
      </c>
      <c r="AE367" s="7">
        <f t="shared" si="32"/>
        <v>0</v>
      </c>
      <c r="AF367" s="7">
        <f t="shared" si="33"/>
        <v>8</v>
      </c>
      <c r="AG367" s="7">
        <v>0</v>
      </c>
      <c r="AH367" s="7">
        <v>26</v>
      </c>
      <c r="AI367" s="7">
        <f t="shared" si="34"/>
        <v>13</v>
      </c>
      <c r="AJ367" s="7">
        <v>0</v>
      </c>
      <c r="AK367" s="7">
        <v>0</v>
      </c>
      <c r="AL367" s="7">
        <v>5</v>
      </c>
      <c r="AM367" s="7">
        <f t="shared" si="35"/>
        <v>39</v>
      </c>
    </row>
    <row r="368" spans="1:39" ht="12.75" x14ac:dyDescent="0.2">
      <c r="A368" s="7">
        <v>17</v>
      </c>
      <c r="B368" s="8" t="s">
        <v>38</v>
      </c>
      <c r="C368" s="8" t="s">
        <v>122</v>
      </c>
      <c r="D368" s="7">
        <v>1</v>
      </c>
      <c r="E368" s="8" t="s">
        <v>122</v>
      </c>
      <c r="F368" s="8" t="s">
        <v>139</v>
      </c>
      <c r="G368" s="8" t="s">
        <v>41</v>
      </c>
      <c r="H368" s="8" t="s">
        <v>47</v>
      </c>
      <c r="I368" s="8"/>
      <c r="J368" s="8" t="s">
        <v>147</v>
      </c>
      <c r="K368" s="7">
        <v>45</v>
      </c>
      <c r="L368" s="7">
        <v>37</v>
      </c>
      <c r="M368" s="7">
        <v>121</v>
      </c>
      <c r="N368" s="7">
        <v>3</v>
      </c>
      <c r="O368" s="7">
        <v>1</v>
      </c>
      <c r="P368" s="7">
        <v>3</v>
      </c>
      <c r="Q368" s="7">
        <v>39</v>
      </c>
      <c r="R368" s="7">
        <v>0</v>
      </c>
      <c r="S368" s="7">
        <v>13</v>
      </c>
      <c r="T368" s="7">
        <v>4</v>
      </c>
      <c r="U368" s="7">
        <v>1</v>
      </c>
      <c r="V368" s="7">
        <v>0</v>
      </c>
      <c r="W368" s="7">
        <v>0</v>
      </c>
      <c r="X368" s="9">
        <v>0</v>
      </c>
      <c r="Y368" s="7">
        <v>45</v>
      </c>
      <c r="Z368" s="7">
        <v>5</v>
      </c>
      <c r="AA368" s="7">
        <v>10</v>
      </c>
      <c r="AB368" s="7">
        <v>2</v>
      </c>
      <c r="AC368" s="6">
        <f t="shared" si="30"/>
        <v>0</v>
      </c>
      <c r="AD368" s="7">
        <f t="shared" si="31"/>
        <v>-15</v>
      </c>
      <c r="AE368" s="7">
        <f t="shared" si="32"/>
        <v>0</v>
      </c>
      <c r="AF368" s="7">
        <f t="shared" si="33"/>
        <v>4</v>
      </c>
      <c r="AG368" s="7">
        <v>10</v>
      </c>
      <c r="AH368" s="7">
        <v>62</v>
      </c>
      <c r="AI368" s="7">
        <f t="shared" si="34"/>
        <v>-11</v>
      </c>
      <c r="AJ368" s="7">
        <v>0</v>
      </c>
      <c r="AK368" s="7">
        <v>0</v>
      </c>
      <c r="AL368" s="7">
        <v>5</v>
      </c>
      <c r="AM368" s="7">
        <f t="shared" si="35"/>
        <v>61</v>
      </c>
    </row>
    <row r="369" spans="1:39" ht="12.75" x14ac:dyDescent="0.2">
      <c r="A369" s="7">
        <v>17</v>
      </c>
      <c r="B369" s="8" t="s">
        <v>38</v>
      </c>
      <c r="C369" s="8" t="s">
        <v>122</v>
      </c>
      <c r="D369" s="7">
        <v>1</v>
      </c>
      <c r="E369" s="8" t="s">
        <v>122</v>
      </c>
      <c r="F369" s="8" t="s">
        <v>124</v>
      </c>
      <c r="G369" s="8" t="s">
        <v>8</v>
      </c>
      <c r="H369" s="8" t="s">
        <v>47</v>
      </c>
      <c r="I369" s="8"/>
      <c r="J369" s="8" t="s">
        <v>51</v>
      </c>
      <c r="K369" s="7">
        <v>0</v>
      </c>
      <c r="L369" s="7">
        <v>1</v>
      </c>
      <c r="M369" s="7">
        <v>0</v>
      </c>
      <c r="N369" s="7">
        <v>0</v>
      </c>
      <c r="O369" s="7">
        <v>0</v>
      </c>
      <c r="P369" s="7">
        <v>4</v>
      </c>
      <c r="Q369" s="7">
        <v>38</v>
      </c>
      <c r="R369" s="7">
        <v>2</v>
      </c>
      <c r="S369" s="7">
        <v>9.5</v>
      </c>
      <c r="T369" s="7">
        <v>5</v>
      </c>
      <c r="U369" s="7">
        <v>0</v>
      </c>
      <c r="V369" s="7">
        <v>0</v>
      </c>
      <c r="W369" s="7">
        <v>0</v>
      </c>
      <c r="X369" s="9">
        <v>0</v>
      </c>
      <c r="Y369" s="7">
        <v>0</v>
      </c>
      <c r="Z369" s="7">
        <v>0</v>
      </c>
      <c r="AA369" s="7">
        <v>0</v>
      </c>
      <c r="AB369" s="7">
        <v>0</v>
      </c>
      <c r="AC369" s="6">
        <f t="shared" si="30"/>
        <v>40</v>
      </c>
      <c r="AD369" s="7">
        <f t="shared" si="31"/>
        <v>5</v>
      </c>
      <c r="AE369" s="7">
        <f t="shared" si="32"/>
        <v>10</v>
      </c>
      <c r="AF369" s="7">
        <f t="shared" si="33"/>
        <v>5</v>
      </c>
      <c r="AG369" s="7">
        <v>0</v>
      </c>
      <c r="AH369" s="7">
        <v>0</v>
      </c>
      <c r="AI369" s="7">
        <f t="shared" si="34"/>
        <v>60</v>
      </c>
      <c r="AJ369" s="7">
        <v>0</v>
      </c>
      <c r="AK369" s="7">
        <v>0</v>
      </c>
      <c r="AL369" s="7">
        <v>5</v>
      </c>
      <c r="AM369" s="7">
        <f t="shared" si="35"/>
        <v>60</v>
      </c>
    </row>
    <row r="370" spans="1:39" ht="12.75" x14ac:dyDescent="0.2">
      <c r="A370" s="7">
        <v>17</v>
      </c>
      <c r="B370" s="8" t="s">
        <v>38</v>
      </c>
      <c r="C370" s="8" t="s">
        <v>122</v>
      </c>
      <c r="D370" s="7">
        <v>1</v>
      </c>
      <c r="E370" s="8" t="s">
        <v>122</v>
      </c>
      <c r="F370" s="8" t="s">
        <v>138</v>
      </c>
      <c r="G370" s="8" t="s">
        <v>41</v>
      </c>
      <c r="H370" s="8" t="s">
        <v>50</v>
      </c>
      <c r="I370" s="8"/>
      <c r="J370" s="8"/>
      <c r="K370" s="7">
        <v>8</v>
      </c>
      <c r="L370" s="7">
        <v>10</v>
      </c>
      <c r="M370" s="7">
        <v>80</v>
      </c>
      <c r="N370" s="7">
        <v>0</v>
      </c>
      <c r="O370" s="7">
        <v>0</v>
      </c>
      <c r="P370" s="7">
        <v>4</v>
      </c>
      <c r="Q370" s="7">
        <v>20</v>
      </c>
      <c r="R370" s="7">
        <v>3</v>
      </c>
      <c r="S370" s="7">
        <v>5</v>
      </c>
      <c r="T370" s="7">
        <v>12</v>
      </c>
      <c r="U370" s="7">
        <v>0</v>
      </c>
      <c r="V370" s="7">
        <v>0</v>
      </c>
      <c r="W370" s="7">
        <v>0</v>
      </c>
      <c r="X370" s="9">
        <v>0</v>
      </c>
      <c r="Y370" s="7">
        <v>8</v>
      </c>
      <c r="Z370" s="7">
        <v>0</v>
      </c>
      <c r="AA370" s="7">
        <v>0</v>
      </c>
      <c r="AB370" s="7">
        <v>0</v>
      </c>
      <c r="AC370" s="6">
        <f t="shared" si="30"/>
        <v>60</v>
      </c>
      <c r="AD370" s="7">
        <f t="shared" si="31"/>
        <v>10</v>
      </c>
      <c r="AE370" s="7">
        <f t="shared" si="32"/>
        <v>20</v>
      </c>
      <c r="AF370" s="7">
        <f t="shared" si="33"/>
        <v>12</v>
      </c>
      <c r="AG370" s="7">
        <v>0</v>
      </c>
      <c r="AH370" s="7">
        <v>8</v>
      </c>
      <c r="AI370" s="7">
        <f t="shared" si="34"/>
        <v>102</v>
      </c>
      <c r="AJ370" s="7">
        <v>0</v>
      </c>
      <c r="AK370" s="7">
        <v>0</v>
      </c>
      <c r="AL370" s="7">
        <v>5</v>
      </c>
      <c r="AM370" s="7">
        <f t="shared" si="35"/>
        <v>110</v>
      </c>
    </row>
    <row r="371" spans="1:39" ht="12.75" x14ac:dyDescent="0.2">
      <c r="A371" s="7">
        <v>17</v>
      </c>
      <c r="B371" s="8" t="s">
        <v>38</v>
      </c>
      <c r="C371" s="8" t="s">
        <v>122</v>
      </c>
      <c r="D371" s="7">
        <v>2</v>
      </c>
      <c r="E371" s="8" t="s">
        <v>122</v>
      </c>
      <c r="F371" s="8" t="s">
        <v>141</v>
      </c>
      <c r="G371" s="8" t="s">
        <v>43</v>
      </c>
      <c r="H371" s="8" t="s">
        <v>87</v>
      </c>
      <c r="I371" s="8" t="s">
        <v>191</v>
      </c>
      <c r="J371" s="8"/>
      <c r="K371" s="7">
        <v>16</v>
      </c>
      <c r="L371" s="7">
        <v>11</v>
      </c>
      <c r="M371" s="7">
        <v>145.44999999999999</v>
      </c>
      <c r="N371" s="7">
        <v>1</v>
      </c>
      <c r="O371" s="7">
        <v>1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9">
        <v>0</v>
      </c>
      <c r="Y371" s="7">
        <v>16</v>
      </c>
      <c r="Z371" s="7">
        <v>5</v>
      </c>
      <c r="AA371" s="7">
        <v>0</v>
      </c>
      <c r="AB371" s="7">
        <v>2</v>
      </c>
      <c r="AC371" s="6">
        <f t="shared" si="30"/>
        <v>0</v>
      </c>
      <c r="AD371" s="7">
        <f t="shared" si="31"/>
        <v>0</v>
      </c>
      <c r="AE371" s="7">
        <f t="shared" si="32"/>
        <v>0</v>
      </c>
      <c r="AF371" s="7">
        <f t="shared" si="33"/>
        <v>0</v>
      </c>
      <c r="AG371" s="7">
        <v>0</v>
      </c>
      <c r="AH371" s="7">
        <v>23</v>
      </c>
      <c r="AI371" s="7">
        <f t="shared" si="34"/>
        <v>0</v>
      </c>
      <c r="AJ371" s="7">
        <v>0</v>
      </c>
      <c r="AK371" s="7">
        <v>0</v>
      </c>
      <c r="AL371" s="7">
        <v>5</v>
      </c>
      <c r="AM371" s="7">
        <f t="shared" si="35"/>
        <v>23</v>
      </c>
    </row>
    <row r="372" spans="1:39" ht="12.75" x14ac:dyDescent="0.2">
      <c r="A372" s="7">
        <v>17</v>
      </c>
      <c r="B372" s="8" t="s">
        <v>38</v>
      </c>
      <c r="C372" s="8" t="s">
        <v>122</v>
      </c>
      <c r="D372" s="7">
        <v>2</v>
      </c>
      <c r="E372" s="8" t="s">
        <v>122</v>
      </c>
      <c r="F372" s="8" t="s">
        <v>192</v>
      </c>
      <c r="G372" s="8" t="s">
        <v>52</v>
      </c>
      <c r="H372" s="8" t="s">
        <v>87</v>
      </c>
      <c r="I372" s="8" t="s">
        <v>189</v>
      </c>
      <c r="J372" s="8"/>
      <c r="K372" s="7">
        <v>7</v>
      </c>
      <c r="L372" s="7">
        <v>7</v>
      </c>
      <c r="M372" s="7">
        <v>100</v>
      </c>
      <c r="N372" s="7">
        <v>1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9">
        <v>0</v>
      </c>
      <c r="Y372" s="7">
        <v>7</v>
      </c>
      <c r="Z372" s="7">
        <v>0</v>
      </c>
      <c r="AA372" s="7">
        <v>0</v>
      </c>
      <c r="AB372" s="7">
        <v>0</v>
      </c>
      <c r="AC372" s="6">
        <f t="shared" si="30"/>
        <v>0</v>
      </c>
      <c r="AD372" s="7">
        <f t="shared" si="31"/>
        <v>0</v>
      </c>
      <c r="AE372" s="7">
        <f t="shared" si="32"/>
        <v>0</v>
      </c>
      <c r="AF372" s="7">
        <f t="shared" si="33"/>
        <v>0</v>
      </c>
      <c r="AG372" s="7">
        <v>0</v>
      </c>
      <c r="AH372" s="7">
        <v>7</v>
      </c>
      <c r="AI372" s="7">
        <f t="shared" si="34"/>
        <v>0</v>
      </c>
      <c r="AJ372" s="7">
        <v>0</v>
      </c>
      <c r="AK372" s="7">
        <v>0</v>
      </c>
      <c r="AL372" s="7">
        <v>5</v>
      </c>
      <c r="AM372" s="7">
        <f t="shared" si="35"/>
        <v>7</v>
      </c>
    </row>
    <row r="373" spans="1:39" ht="12.75" x14ac:dyDescent="0.2">
      <c r="A373" s="7">
        <v>17</v>
      </c>
      <c r="B373" s="8" t="s">
        <v>38</v>
      </c>
      <c r="C373" s="8" t="s">
        <v>122</v>
      </c>
      <c r="D373" s="7">
        <v>2</v>
      </c>
      <c r="E373" s="8" t="s">
        <v>122</v>
      </c>
      <c r="F373" s="8" t="s">
        <v>142</v>
      </c>
      <c r="G373" s="8" t="s">
        <v>52</v>
      </c>
      <c r="H373" s="8" t="s">
        <v>47</v>
      </c>
      <c r="I373" s="8"/>
      <c r="J373" s="8" t="s">
        <v>187</v>
      </c>
      <c r="K373" s="7">
        <v>2</v>
      </c>
      <c r="L373" s="7">
        <v>3</v>
      </c>
      <c r="M373" s="7">
        <v>66.66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9">
        <v>0</v>
      </c>
      <c r="Y373" s="7">
        <v>2</v>
      </c>
      <c r="Z373" s="7">
        <v>0</v>
      </c>
      <c r="AA373" s="7">
        <v>0</v>
      </c>
      <c r="AB373" s="7">
        <v>0</v>
      </c>
      <c r="AC373" s="6">
        <f t="shared" si="30"/>
        <v>0</v>
      </c>
      <c r="AD373" s="7">
        <f t="shared" si="31"/>
        <v>0</v>
      </c>
      <c r="AE373" s="7">
        <f t="shared" si="32"/>
        <v>0</v>
      </c>
      <c r="AF373" s="7">
        <f t="shared" si="33"/>
        <v>0</v>
      </c>
      <c r="AG373" s="7">
        <v>0</v>
      </c>
      <c r="AH373" s="7">
        <v>2</v>
      </c>
      <c r="AI373" s="7">
        <f t="shared" si="34"/>
        <v>0</v>
      </c>
      <c r="AJ373" s="7">
        <v>0</v>
      </c>
      <c r="AK373" s="7">
        <v>0</v>
      </c>
      <c r="AL373" s="7">
        <v>5</v>
      </c>
      <c r="AM373" s="7">
        <f t="shared" si="35"/>
        <v>2</v>
      </c>
    </row>
    <row r="374" spans="1:39" ht="12.75" x14ac:dyDescent="0.2">
      <c r="A374" s="7">
        <v>17</v>
      </c>
      <c r="B374" s="8" t="s">
        <v>38</v>
      </c>
      <c r="C374" s="8" t="s">
        <v>122</v>
      </c>
      <c r="D374" s="7">
        <v>2</v>
      </c>
      <c r="E374" s="8" t="s">
        <v>122</v>
      </c>
      <c r="F374" s="8" t="s">
        <v>144</v>
      </c>
      <c r="G374" s="8" t="s">
        <v>52</v>
      </c>
      <c r="H374" s="8" t="s">
        <v>47</v>
      </c>
      <c r="I374" s="8"/>
      <c r="J374" s="8" t="s">
        <v>58</v>
      </c>
      <c r="K374" s="7">
        <v>22</v>
      </c>
      <c r="L374" s="7">
        <v>17</v>
      </c>
      <c r="M374" s="7">
        <v>129.41</v>
      </c>
      <c r="N374" s="7">
        <v>1</v>
      </c>
      <c r="O374" s="7">
        <v>1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2</v>
      </c>
      <c r="V374" s="7">
        <v>0</v>
      </c>
      <c r="W374" s="7">
        <v>0</v>
      </c>
      <c r="X374" s="9">
        <v>0</v>
      </c>
      <c r="Y374" s="7">
        <v>22</v>
      </c>
      <c r="Z374" s="7">
        <v>5</v>
      </c>
      <c r="AA374" s="7">
        <v>0</v>
      </c>
      <c r="AB374" s="7">
        <v>2</v>
      </c>
      <c r="AC374" s="6">
        <f t="shared" si="30"/>
        <v>0</v>
      </c>
      <c r="AD374" s="7">
        <f t="shared" si="31"/>
        <v>0</v>
      </c>
      <c r="AE374" s="7">
        <f t="shared" si="32"/>
        <v>0</v>
      </c>
      <c r="AF374" s="7">
        <f t="shared" si="33"/>
        <v>0</v>
      </c>
      <c r="AG374" s="7">
        <v>20</v>
      </c>
      <c r="AH374" s="7">
        <v>29</v>
      </c>
      <c r="AI374" s="7">
        <f t="shared" si="34"/>
        <v>0</v>
      </c>
      <c r="AJ374" s="7">
        <v>0</v>
      </c>
      <c r="AK374" s="7">
        <v>0</v>
      </c>
      <c r="AL374" s="7">
        <v>5</v>
      </c>
      <c r="AM374" s="7">
        <f t="shared" si="35"/>
        <v>49</v>
      </c>
    </row>
    <row r="375" spans="1:39" ht="12.75" x14ac:dyDescent="0.2">
      <c r="A375" s="7">
        <v>17</v>
      </c>
      <c r="B375" s="8" t="s">
        <v>38</v>
      </c>
      <c r="C375" s="8" t="s">
        <v>122</v>
      </c>
      <c r="D375" s="7">
        <v>2</v>
      </c>
      <c r="E375" s="8" t="s">
        <v>122</v>
      </c>
      <c r="F375" s="8" t="s">
        <v>143</v>
      </c>
      <c r="G375" s="8" t="s">
        <v>43</v>
      </c>
      <c r="H375" s="8" t="s">
        <v>47</v>
      </c>
      <c r="I375" s="8"/>
      <c r="J375" s="8" t="s">
        <v>147</v>
      </c>
      <c r="K375" s="7">
        <v>5</v>
      </c>
      <c r="L375" s="7">
        <v>5</v>
      </c>
      <c r="M375" s="7">
        <v>100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9">
        <v>0</v>
      </c>
      <c r="Y375" s="7">
        <v>5</v>
      </c>
      <c r="Z375" s="7">
        <v>0</v>
      </c>
      <c r="AA375" s="7">
        <v>0</v>
      </c>
      <c r="AB375" s="7">
        <v>0</v>
      </c>
      <c r="AC375" s="6">
        <f t="shared" si="30"/>
        <v>0</v>
      </c>
      <c r="AD375" s="7">
        <f t="shared" si="31"/>
        <v>0</v>
      </c>
      <c r="AE375" s="7">
        <f t="shared" si="32"/>
        <v>0</v>
      </c>
      <c r="AF375" s="7">
        <f t="shared" si="33"/>
        <v>0</v>
      </c>
      <c r="AG375" s="7">
        <v>0</v>
      </c>
      <c r="AH375" s="7">
        <v>5</v>
      </c>
      <c r="AI375" s="7">
        <f t="shared" si="34"/>
        <v>0</v>
      </c>
      <c r="AJ375" s="7">
        <v>0</v>
      </c>
      <c r="AK375" s="7">
        <v>0</v>
      </c>
      <c r="AL375" s="7">
        <v>5</v>
      </c>
      <c r="AM375" s="7">
        <f t="shared" si="35"/>
        <v>5</v>
      </c>
    </row>
    <row r="376" spans="1:39" ht="12.75" x14ac:dyDescent="0.2">
      <c r="A376" s="7">
        <v>18</v>
      </c>
      <c r="B376" s="8" t="s">
        <v>95</v>
      </c>
      <c r="C376" s="8" t="s">
        <v>68</v>
      </c>
      <c r="D376" s="7">
        <v>1</v>
      </c>
      <c r="E376" s="8" t="s">
        <v>95</v>
      </c>
      <c r="F376" s="8" t="s">
        <v>98</v>
      </c>
      <c r="G376" s="8" t="s">
        <v>43</v>
      </c>
      <c r="H376" s="8" t="s">
        <v>47</v>
      </c>
      <c r="I376" s="8"/>
      <c r="J376" s="8" t="s">
        <v>70</v>
      </c>
      <c r="K376" s="7">
        <v>74</v>
      </c>
      <c r="L376" s="7">
        <v>41</v>
      </c>
      <c r="M376" s="7">
        <v>180.48</v>
      </c>
      <c r="N376" s="7">
        <v>6</v>
      </c>
      <c r="O376" s="7">
        <v>4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9">
        <v>0</v>
      </c>
      <c r="Y376" s="7">
        <v>74</v>
      </c>
      <c r="Z376" s="7">
        <v>10</v>
      </c>
      <c r="AA376" s="7">
        <v>20</v>
      </c>
      <c r="AB376" s="7">
        <v>8</v>
      </c>
      <c r="AC376" s="6">
        <f t="shared" si="30"/>
        <v>0</v>
      </c>
      <c r="AD376" s="7">
        <f t="shared" si="31"/>
        <v>0</v>
      </c>
      <c r="AE376" s="7">
        <f t="shared" si="32"/>
        <v>0</v>
      </c>
      <c r="AF376" s="7">
        <f t="shared" si="33"/>
        <v>0</v>
      </c>
      <c r="AG376" s="7">
        <v>0</v>
      </c>
      <c r="AH376" s="7">
        <v>112</v>
      </c>
      <c r="AI376" s="7">
        <f t="shared" si="34"/>
        <v>0</v>
      </c>
      <c r="AJ376" s="7">
        <v>0</v>
      </c>
      <c r="AK376" s="7">
        <v>0</v>
      </c>
      <c r="AL376" s="7">
        <v>5</v>
      </c>
      <c r="AM376" s="7">
        <f t="shared" si="35"/>
        <v>112</v>
      </c>
    </row>
    <row r="377" spans="1:39" ht="12.75" x14ac:dyDescent="0.2">
      <c r="A377" s="7">
        <v>18</v>
      </c>
      <c r="B377" s="8" t="s">
        <v>95</v>
      </c>
      <c r="C377" s="8" t="s">
        <v>68</v>
      </c>
      <c r="D377" s="7">
        <v>1</v>
      </c>
      <c r="E377" s="8" t="s">
        <v>95</v>
      </c>
      <c r="F377" s="8" t="s">
        <v>97</v>
      </c>
      <c r="G377" s="8" t="s">
        <v>41</v>
      </c>
      <c r="H377" s="8"/>
      <c r="I377" s="8"/>
      <c r="J377" s="8"/>
      <c r="K377" s="7">
        <v>1</v>
      </c>
      <c r="L377" s="7">
        <v>4</v>
      </c>
      <c r="M377" s="7">
        <v>25</v>
      </c>
      <c r="N377" s="7">
        <v>0</v>
      </c>
      <c r="O377" s="7">
        <v>0</v>
      </c>
      <c r="P377" s="7">
        <v>3</v>
      </c>
      <c r="Q377" s="7">
        <v>23</v>
      </c>
      <c r="R377" s="7">
        <v>1</v>
      </c>
      <c r="S377" s="7">
        <v>7.66</v>
      </c>
      <c r="T377" s="7">
        <v>9</v>
      </c>
      <c r="U377" s="7">
        <v>0</v>
      </c>
      <c r="V377" s="7">
        <v>0</v>
      </c>
      <c r="W377" s="7">
        <v>0</v>
      </c>
      <c r="X377" s="9">
        <v>0</v>
      </c>
      <c r="Y377" s="7">
        <v>1</v>
      </c>
      <c r="Z377" s="7">
        <v>0</v>
      </c>
      <c r="AA377" s="7">
        <v>0</v>
      </c>
      <c r="AB377" s="7">
        <v>0</v>
      </c>
      <c r="AC377" s="6">
        <f t="shared" si="30"/>
        <v>20</v>
      </c>
      <c r="AD377" s="7">
        <f t="shared" si="31"/>
        <v>10</v>
      </c>
      <c r="AE377" s="7">
        <f t="shared" si="32"/>
        <v>0</v>
      </c>
      <c r="AF377" s="7">
        <f t="shared" si="33"/>
        <v>9</v>
      </c>
      <c r="AG377" s="7">
        <v>0</v>
      </c>
      <c r="AH377" s="7">
        <v>1</v>
      </c>
      <c r="AI377" s="7">
        <f t="shared" si="34"/>
        <v>39</v>
      </c>
      <c r="AJ377" s="7">
        <v>0</v>
      </c>
      <c r="AK377" s="7">
        <v>0</v>
      </c>
      <c r="AL377" s="7">
        <v>5</v>
      </c>
      <c r="AM377" s="7">
        <f t="shared" si="35"/>
        <v>40</v>
      </c>
    </row>
    <row r="378" spans="1:39" ht="12.75" x14ac:dyDescent="0.2">
      <c r="A378" s="7">
        <v>18</v>
      </c>
      <c r="B378" s="8" t="s">
        <v>95</v>
      </c>
      <c r="C378" s="8" t="s">
        <v>68</v>
      </c>
      <c r="D378" s="7">
        <v>1</v>
      </c>
      <c r="E378" s="8" t="s">
        <v>95</v>
      </c>
      <c r="F378" s="8" t="s">
        <v>100</v>
      </c>
      <c r="G378" s="8" t="s">
        <v>52</v>
      </c>
      <c r="H378" s="8" t="s">
        <v>47</v>
      </c>
      <c r="I378" s="8"/>
      <c r="J378" s="8" t="s">
        <v>75</v>
      </c>
      <c r="K378" s="7">
        <v>34</v>
      </c>
      <c r="L378" s="7">
        <v>23</v>
      </c>
      <c r="M378" s="7">
        <v>147.82</v>
      </c>
      <c r="N378" s="7">
        <v>5</v>
      </c>
      <c r="O378" s="7">
        <v>1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9">
        <v>0</v>
      </c>
      <c r="Y378" s="7">
        <v>34</v>
      </c>
      <c r="Z378" s="7">
        <v>5</v>
      </c>
      <c r="AA378" s="7">
        <v>10</v>
      </c>
      <c r="AB378" s="7">
        <v>2</v>
      </c>
      <c r="AC378" s="6">
        <f t="shared" si="30"/>
        <v>0</v>
      </c>
      <c r="AD378" s="7">
        <f t="shared" si="31"/>
        <v>0</v>
      </c>
      <c r="AE378" s="7">
        <f t="shared" si="32"/>
        <v>0</v>
      </c>
      <c r="AF378" s="7">
        <f t="shared" si="33"/>
        <v>0</v>
      </c>
      <c r="AG378" s="7">
        <v>0</v>
      </c>
      <c r="AH378" s="7">
        <v>51</v>
      </c>
      <c r="AI378" s="7">
        <f t="shared" si="34"/>
        <v>0</v>
      </c>
      <c r="AJ378" s="7">
        <v>0</v>
      </c>
      <c r="AK378" s="7">
        <v>0</v>
      </c>
      <c r="AL378" s="7">
        <v>5</v>
      </c>
      <c r="AM378" s="7">
        <f t="shared" si="35"/>
        <v>51</v>
      </c>
    </row>
    <row r="379" spans="1:39" ht="12.75" x14ac:dyDescent="0.2">
      <c r="A379" s="7">
        <v>18</v>
      </c>
      <c r="B379" s="8" t="s">
        <v>95</v>
      </c>
      <c r="C379" s="8" t="s">
        <v>68</v>
      </c>
      <c r="D379" s="7">
        <v>1</v>
      </c>
      <c r="E379" s="8" t="s">
        <v>95</v>
      </c>
      <c r="F379" s="8" t="s">
        <v>102</v>
      </c>
      <c r="G379" s="8" t="s">
        <v>41</v>
      </c>
      <c r="H379" s="8"/>
      <c r="I379" s="8"/>
      <c r="J379" s="8"/>
      <c r="K379" s="7">
        <v>3</v>
      </c>
      <c r="L379" s="7">
        <v>5</v>
      </c>
      <c r="M379" s="7">
        <v>60</v>
      </c>
      <c r="N379" s="7">
        <v>0</v>
      </c>
      <c r="O379" s="7">
        <v>0</v>
      </c>
      <c r="P379" s="7">
        <v>0.1</v>
      </c>
      <c r="Q379" s="7">
        <v>0</v>
      </c>
      <c r="R379" s="7">
        <v>0</v>
      </c>
      <c r="S379" s="7">
        <v>0</v>
      </c>
      <c r="T379" s="7">
        <v>1</v>
      </c>
      <c r="U379" s="7">
        <v>0</v>
      </c>
      <c r="V379" s="7">
        <v>0</v>
      </c>
      <c r="W379" s="7">
        <v>0</v>
      </c>
      <c r="X379" s="9">
        <v>0</v>
      </c>
      <c r="Y379" s="7">
        <v>3</v>
      </c>
      <c r="Z379" s="7">
        <v>0</v>
      </c>
      <c r="AA379" s="7">
        <v>0</v>
      </c>
      <c r="AB379" s="7">
        <v>0</v>
      </c>
      <c r="AC379" s="6">
        <f t="shared" si="30"/>
        <v>0</v>
      </c>
      <c r="AD379" s="7">
        <f t="shared" si="31"/>
        <v>15</v>
      </c>
      <c r="AE379" s="7">
        <f t="shared" si="32"/>
        <v>0</v>
      </c>
      <c r="AF379" s="7">
        <f t="shared" si="33"/>
        <v>1</v>
      </c>
      <c r="AG379" s="7">
        <v>0</v>
      </c>
      <c r="AH379" s="7">
        <v>3</v>
      </c>
      <c r="AI379" s="7">
        <f t="shared" si="34"/>
        <v>16</v>
      </c>
      <c r="AJ379" s="7">
        <v>0</v>
      </c>
      <c r="AK379" s="7">
        <v>0</v>
      </c>
      <c r="AL379" s="7">
        <v>5</v>
      </c>
      <c r="AM379" s="7">
        <f t="shared" si="35"/>
        <v>19</v>
      </c>
    </row>
    <row r="380" spans="1:39" ht="12.75" x14ac:dyDescent="0.2">
      <c r="A380" s="7">
        <v>18</v>
      </c>
      <c r="B380" s="8" t="s">
        <v>95</v>
      </c>
      <c r="C380" s="8" t="s">
        <v>68</v>
      </c>
      <c r="D380" s="7">
        <v>1</v>
      </c>
      <c r="E380" s="8" t="s">
        <v>95</v>
      </c>
      <c r="F380" s="8" t="s">
        <v>103</v>
      </c>
      <c r="G380" s="8" t="s">
        <v>52</v>
      </c>
      <c r="H380" s="8" t="s">
        <v>47</v>
      </c>
      <c r="I380" s="8"/>
      <c r="J380" s="8" t="s">
        <v>81</v>
      </c>
      <c r="K380" s="7">
        <v>43</v>
      </c>
      <c r="L380" s="7">
        <v>28</v>
      </c>
      <c r="M380" s="7">
        <v>153.57</v>
      </c>
      <c r="N380" s="7">
        <v>6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9">
        <v>0</v>
      </c>
      <c r="Y380" s="7">
        <v>43</v>
      </c>
      <c r="Z380" s="7">
        <v>10</v>
      </c>
      <c r="AA380" s="7">
        <v>10</v>
      </c>
      <c r="AB380" s="7">
        <v>0</v>
      </c>
      <c r="AC380" s="6">
        <f t="shared" si="30"/>
        <v>0</v>
      </c>
      <c r="AD380" s="7">
        <f t="shared" si="31"/>
        <v>0</v>
      </c>
      <c r="AE380" s="7">
        <f t="shared" si="32"/>
        <v>0</v>
      </c>
      <c r="AF380" s="7">
        <f t="shared" si="33"/>
        <v>0</v>
      </c>
      <c r="AG380" s="7">
        <v>0</v>
      </c>
      <c r="AH380" s="7">
        <v>63</v>
      </c>
      <c r="AI380" s="7">
        <f t="shared" si="34"/>
        <v>0</v>
      </c>
      <c r="AJ380" s="7">
        <v>0</v>
      </c>
      <c r="AK380" s="7">
        <v>0</v>
      </c>
      <c r="AL380" s="7">
        <v>5</v>
      </c>
      <c r="AM380" s="7">
        <f t="shared" si="35"/>
        <v>63</v>
      </c>
    </row>
    <row r="381" spans="1:39" ht="12.75" x14ac:dyDescent="0.2">
      <c r="A381" s="7">
        <v>18</v>
      </c>
      <c r="B381" s="8" t="s">
        <v>95</v>
      </c>
      <c r="C381" s="8" t="s">
        <v>68</v>
      </c>
      <c r="D381" s="7">
        <v>1</v>
      </c>
      <c r="E381" s="8" t="s">
        <v>95</v>
      </c>
      <c r="F381" s="8" t="s">
        <v>106</v>
      </c>
      <c r="G381" s="8" t="s">
        <v>41</v>
      </c>
      <c r="H381" s="8"/>
      <c r="I381" s="8"/>
      <c r="J381" s="8"/>
      <c r="K381" s="7">
        <v>10</v>
      </c>
      <c r="L381" s="7">
        <v>7</v>
      </c>
      <c r="M381" s="7">
        <v>142</v>
      </c>
      <c r="N381" s="7">
        <v>2</v>
      </c>
      <c r="O381" s="7">
        <v>0</v>
      </c>
      <c r="P381" s="7">
        <v>1.5</v>
      </c>
      <c r="Q381" s="7">
        <v>31</v>
      </c>
      <c r="R381" s="7">
        <v>0</v>
      </c>
      <c r="S381" s="7">
        <v>16.899999999999999</v>
      </c>
      <c r="T381" s="7">
        <v>2</v>
      </c>
      <c r="U381" s="7">
        <v>0</v>
      </c>
      <c r="V381" s="7">
        <v>0</v>
      </c>
      <c r="W381" s="7">
        <v>0</v>
      </c>
      <c r="X381" s="9">
        <v>0</v>
      </c>
      <c r="Y381" s="7">
        <v>10</v>
      </c>
      <c r="Z381" s="7">
        <v>0</v>
      </c>
      <c r="AA381" s="7">
        <v>0</v>
      </c>
      <c r="AB381" s="7">
        <v>0</v>
      </c>
      <c r="AC381" s="6">
        <f t="shared" si="30"/>
        <v>0</v>
      </c>
      <c r="AD381" s="7">
        <f t="shared" si="31"/>
        <v>-15</v>
      </c>
      <c r="AE381" s="7">
        <f t="shared" si="32"/>
        <v>0</v>
      </c>
      <c r="AF381" s="7">
        <f t="shared" si="33"/>
        <v>2</v>
      </c>
      <c r="AG381" s="7">
        <v>0</v>
      </c>
      <c r="AH381" s="7">
        <v>10</v>
      </c>
      <c r="AI381" s="7">
        <f t="shared" si="34"/>
        <v>-13</v>
      </c>
      <c r="AJ381" s="7">
        <v>0</v>
      </c>
      <c r="AK381" s="7">
        <v>0</v>
      </c>
      <c r="AL381" s="7">
        <v>5</v>
      </c>
      <c r="AM381" s="7">
        <f t="shared" si="35"/>
        <v>-3</v>
      </c>
    </row>
    <row r="382" spans="1:39" ht="12.75" x14ac:dyDescent="0.2">
      <c r="A382" s="7">
        <v>18</v>
      </c>
      <c r="B382" s="8" t="s">
        <v>95</v>
      </c>
      <c r="C382" s="8" t="s">
        <v>68</v>
      </c>
      <c r="D382" s="7">
        <v>1</v>
      </c>
      <c r="E382" s="8" t="s">
        <v>95</v>
      </c>
      <c r="F382" s="8" t="s">
        <v>173</v>
      </c>
      <c r="G382" s="8" t="s">
        <v>43</v>
      </c>
      <c r="H382" s="8" t="s">
        <v>50</v>
      </c>
      <c r="I382" s="8"/>
      <c r="J382" s="8"/>
      <c r="K382" s="7">
        <v>14</v>
      </c>
      <c r="L382" s="7">
        <v>8</v>
      </c>
      <c r="M382" s="7">
        <v>175</v>
      </c>
      <c r="N382" s="7">
        <v>2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9">
        <v>0</v>
      </c>
      <c r="Y382" s="7">
        <v>14</v>
      </c>
      <c r="Z382" s="7">
        <v>10</v>
      </c>
      <c r="AA382" s="7">
        <v>0</v>
      </c>
      <c r="AB382" s="7">
        <v>0</v>
      </c>
      <c r="AC382" s="6">
        <f t="shared" si="30"/>
        <v>0</v>
      </c>
      <c r="AD382" s="7">
        <f t="shared" si="31"/>
        <v>0</v>
      </c>
      <c r="AE382" s="7">
        <f t="shared" si="32"/>
        <v>0</v>
      </c>
      <c r="AF382" s="7">
        <f t="shared" si="33"/>
        <v>0</v>
      </c>
      <c r="AG382" s="7">
        <v>0</v>
      </c>
      <c r="AH382" s="7">
        <v>24</v>
      </c>
      <c r="AI382" s="7">
        <f t="shared" si="34"/>
        <v>0</v>
      </c>
      <c r="AJ382" s="7">
        <v>0</v>
      </c>
      <c r="AK382" s="7">
        <v>0</v>
      </c>
      <c r="AL382" s="7">
        <v>5</v>
      </c>
      <c r="AM382" s="7">
        <f t="shared" si="35"/>
        <v>24</v>
      </c>
    </row>
    <row r="383" spans="1:39" ht="12.75" x14ac:dyDescent="0.2">
      <c r="A383" s="7">
        <v>18</v>
      </c>
      <c r="B383" s="8" t="s">
        <v>95</v>
      </c>
      <c r="C383" s="8" t="s">
        <v>68</v>
      </c>
      <c r="D383" s="7">
        <v>1</v>
      </c>
      <c r="E383" s="8" t="s">
        <v>95</v>
      </c>
      <c r="F383" s="8" t="s">
        <v>149</v>
      </c>
      <c r="G383" s="8" t="s">
        <v>8</v>
      </c>
      <c r="H383" s="8"/>
      <c r="I383" s="8"/>
      <c r="J383" s="8"/>
      <c r="K383" s="7">
        <v>1</v>
      </c>
      <c r="L383" s="7">
        <v>3</v>
      </c>
      <c r="M383" s="7">
        <v>33</v>
      </c>
      <c r="N383" s="7">
        <v>0</v>
      </c>
      <c r="O383" s="7">
        <v>0</v>
      </c>
      <c r="P383" s="7">
        <v>0.1</v>
      </c>
      <c r="Q383" s="7">
        <v>6</v>
      </c>
      <c r="R383" s="7">
        <v>0</v>
      </c>
      <c r="S383" s="7">
        <v>36</v>
      </c>
      <c r="T383" s="7">
        <v>0</v>
      </c>
      <c r="U383" s="7">
        <v>1</v>
      </c>
      <c r="V383" s="7">
        <v>0</v>
      </c>
      <c r="W383" s="7">
        <v>0</v>
      </c>
      <c r="X383" s="9">
        <v>0</v>
      </c>
      <c r="Y383" s="7">
        <v>1</v>
      </c>
      <c r="Z383" s="7">
        <v>0</v>
      </c>
      <c r="AA383" s="7">
        <v>0</v>
      </c>
      <c r="AB383" s="7">
        <v>0</v>
      </c>
      <c r="AC383" s="6">
        <f t="shared" si="30"/>
        <v>0</v>
      </c>
      <c r="AD383" s="7">
        <f t="shared" si="31"/>
        <v>-15</v>
      </c>
      <c r="AE383" s="7">
        <f t="shared" si="32"/>
        <v>0</v>
      </c>
      <c r="AF383" s="7">
        <f t="shared" si="33"/>
        <v>0</v>
      </c>
      <c r="AG383" s="7">
        <v>10</v>
      </c>
      <c r="AH383" s="7">
        <v>1</v>
      </c>
      <c r="AI383" s="7">
        <f t="shared" si="34"/>
        <v>-15</v>
      </c>
      <c r="AJ383" s="7">
        <v>0</v>
      </c>
      <c r="AK383" s="7">
        <v>0</v>
      </c>
      <c r="AL383" s="7">
        <v>5</v>
      </c>
      <c r="AM383" s="7">
        <f t="shared" si="35"/>
        <v>-4</v>
      </c>
    </row>
    <row r="384" spans="1:39" ht="12.75" x14ac:dyDescent="0.2">
      <c r="A384" s="7">
        <v>18</v>
      </c>
      <c r="B384" s="8" t="s">
        <v>95</v>
      </c>
      <c r="C384" s="8" t="s">
        <v>68</v>
      </c>
      <c r="D384" s="7">
        <v>1</v>
      </c>
      <c r="E384" s="8" t="s">
        <v>95</v>
      </c>
      <c r="F384" s="8" t="s">
        <v>109</v>
      </c>
      <c r="G384" s="8" t="s">
        <v>8</v>
      </c>
      <c r="H384" s="8"/>
      <c r="I384" s="8"/>
      <c r="J384" s="8"/>
      <c r="K384" s="7">
        <v>2</v>
      </c>
      <c r="L384" s="7">
        <v>2</v>
      </c>
      <c r="M384" s="7">
        <v>100</v>
      </c>
      <c r="N384" s="7">
        <v>0</v>
      </c>
      <c r="O384" s="7">
        <v>0</v>
      </c>
      <c r="P384" s="7">
        <v>2</v>
      </c>
      <c r="Q384" s="7">
        <v>24</v>
      </c>
      <c r="R384" s="7">
        <v>0</v>
      </c>
      <c r="S384" s="7">
        <v>12</v>
      </c>
      <c r="T384" s="7">
        <v>4</v>
      </c>
      <c r="U384" s="7">
        <v>0</v>
      </c>
      <c r="V384" s="7">
        <v>0</v>
      </c>
      <c r="W384" s="7">
        <v>0</v>
      </c>
      <c r="X384" s="9">
        <v>0</v>
      </c>
      <c r="Y384" s="7">
        <v>2</v>
      </c>
      <c r="Z384" s="7">
        <v>0</v>
      </c>
      <c r="AA384" s="7">
        <v>0</v>
      </c>
      <c r="AB384" s="7">
        <v>0</v>
      </c>
      <c r="AC384" s="6">
        <f t="shared" si="30"/>
        <v>0</v>
      </c>
      <c r="AD384" s="7">
        <f t="shared" si="31"/>
        <v>-15</v>
      </c>
      <c r="AE384" s="7">
        <f t="shared" si="32"/>
        <v>0</v>
      </c>
      <c r="AF384" s="7">
        <f t="shared" si="33"/>
        <v>4</v>
      </c>
      <c r="AG384" s="7">
        <v>0</v>
      </c>
      <c r="AH384" s="7">
        <v>2</v>
      </c>
      <c r="AI384" s="7">
        <f t="shared" si="34"/>
        <v>-11</v>
      </c>
      <c r="AJ384" s="7">
        <v>0</v>
      </c>
      <c r="AK384" s="7">
        <v>0</v>
      </c>
      <c r="AL384" s="7">
        <v>5</v>
      </c>
      <c r="AM384" s="7">
        <f t="shared" si="35"/>
        <v>-9</v>
      </c>
    </row>
    <row r="385" spans="1:39" ht="12.75" x14ac:dyDescent="0.2">
      <c r="A385" s="7">
        <v>18</v>
      </c>
      <c r="B385" s="8" t="s">
        <v>95</v>
      </c>
      <c r="C385" s="8" t="s">
        <v>68</v>
      </c>
      <c r="D385" s="8"/>
      <c r="E385" s="8" t="s">
        <v>95</v>
      </c>
      <c r="F385" s="8" t="s">
        <v>171</v>
      </c>
      <c r="G385" s="8" t="s">
        <v>41</v>
      </c>
      <c r="H385" s="8"/>
      <c r="I385" s="8"/>
      <c r="J385" s="8"/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3</v>
      </c>
      <c r="Q385" s="7">
        <v>29</v>
      </c>
      <c r="R385" s="7">
        <v>0</v>
      </c>
      <c r="S385" s="7">
        <v>9.66</v>
      </c>
      <c r="T385" s="7">
        <v>8</v>
      </c>
      <c r="U385" s="7">
        <v>0</v>
      </c>
      <c r="V385" s="7">
        <v>0</v>
      </c>
      <c r="W385" s="7">
        <v>0</v>
      </c>
      <c r="X385" s="9">
        <v>0</v>
      </c>
      <c r="Y385" s="7">
        <v>0</v>
      </c>
      <c r="Z385" s="7">
        <v>0</v>
      </c>
      <c r="AA385" s="7">
        <v>0</v>
      </c>
      <c r="AB385" s="7">
        <v>0</v>
      </c>
      <c r="AC385" s="6">
        <f t="shared" si="30"/>
        <v>0</v>
      </c>
      <c r="AD385" s="7">
        <f t="shared" si="31"/>
        <v>5</v>
      </c>
      <c r="AE385" s="7">
        <f t="shared" si="32"/>
        <v>0</v>
      </c>
      <c r="AF385" s="7">
        <f t="shared" si="33"/>
        <v>8</v>
      </c>
      <c r="AG385" s="7">
        <v>0</v>
      </c>
      <c r="AH385" s="7">
        <v>0</v>
      </c>
      <c r="AI385" s="7">
        <f t="shared" si="34"/>
        <v>13</v>
      </c>
      <c r="AJ385" s="7">
        <v>0</v>
      </c>
      <c r="AK385" s="7">
        <v>0</v>
      </c>
      <c r="AL385" s="7">
        <v>5</v>
      </c>
      <c r="AM385" s="7">
        <f t="shared" si="35"/>
        <v>13</v>
      </c>
    </row>
    <row r="386" spans="1:39" ht="12.75" x14ac:dyDescent="0.2">
      <c r="A386" s="7">
        <v>18</v>
      </c>
      <c r="B386" s="8" t="s">
        <v>95</v>
      </c>
      <c r="C386" s="8" t="s">
        <v>68</v>
      </c>
      <c r="D386" s="8"/>
      <c r="E386" s="8" t="s">
        <v>95</v>
      </c>
      <c r="F386" s="8" t="s">
        <v>108</v>
      </c>
      <c r="G386" s="8" t="s">
        <v>8</v>
      </c>
      <c r="H386" s="8"/>
      <c r="I386" s="8"/>
      <c r="J386" s="8"/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1</v>
      </c>
      <c r="Q386" s="7">
        <v>13</v>
      </c>
      <c r="R386" s="7">
        <v>0</v>
      </c>
      <c r="S386" s="7">
        <v>13</v>
      </c>
      <c r="T386" s="7">
        <v>1</v>
      </c>
      <c r="U386" s="7">
        <v>0</v>
      </c>
      <c r="V386" s="7">
        <v>0</v>
      </c>
      <c r="W386" s="7">
        <v>0</v>
      </c>
      <c r="X386" s="9">
        <v>0</v>
      </c>
      <c r="Y386" s="7">
        <v>0</v>
      </c>
      <c r="Z386" s="7">
        <v>0</v>
      </c>
      <c r="AA386" s="7">
        <v>0</v>
      </c>
      <c r="AB386" s="7">
        <v>0</v>
      </c>
      <c r="AC386" s="6">
        <f t="shared" si="30"/>
        <v>0</v>
      </c>
      <c r="AD386" s="7">
        <f t="shared" si="31"/>
        <v>-15</v>
      </c>
      <c r="AE386" s="7">
        <f t="shared" si="32"/>
        <v>0</v>
      </c>
      <c r="AF386" s="7">
        <f t="shared" si="33"/>
        <v>1</v>
      </c>
      <c r="AG386" s="7">
        <v>0</v>
      </c>
      <c r="AH386" s="7">
        <v>0</v>
      </c>
      <c r="AI386" s="7">
        <f t="shared" si="34"/>
        <v>-14</v>
      </c>
      <c r="AJ386" s="7">
        <v>0</v>
      </c>
      <c r="AK386" s="7">
        <v>0</v>
      </c>
      <c r="AL386" s="7">
        <v>5</v>
      </c>
      <c r="AM386" s="7">
        <f t="shared" si="35"/>
        <v>-14</v>
      </c>
    </row>
    <row r="387" spans="1:39" ht="12.75" x14ac:dyDescent="0.2">
      <c r="A387" s="7">
        <v>18</v>
      </c>
      <c r="B387" s="8" t="s">
        <v>95</v>
      </c>
      <c r="C387" s="8" t="s">
        <v>68</v>
      </c>
      <c r="D387" s="7">
        <v>1</v>
      </c>
      <c r="E387" s="8" t="s">
        <v>68</v>
      </c>
      <c r="F387" s="8" t="s">
        <v>193</v>
      </c>
      <c r="G387" s="8" t="s">
        <v>8</v>
      </c>
      <c r="H387" s="8"/>
      <c r="I387" s="8"/>
      <c r="J387" s="8"/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3</v>
      </c>
      <c r="Q387" s="7">
        <v>32</v>
      </c>
      <c r="R387" s="7">
        <v>0</v>
      </c>
      <c r="S387" s="7">
        <v>10.66</v>
      </c>
      <c r="T387" s="7">
        <v>6</v>
      </c>
      <c r="U387" s="7">
        <v>1</v>
      </c>
      <c r="V387" s="7">
        <v>0</v>
      </c>
      <c r="W387" s="7">
        <v>1</v>
      </c>
      <c r="X387" s="9">
        <v>0</v>
      </c>
      <c r="Y387" s="7">
        <v>0</v>
      </c>
      <c r="Z387" s="7">
        <v>0</v>
      </c>
      <c r="AA387" s="7">
        <v>0</v>
      </c>
      <c r="AB387" s="7">
        <v>0</v>
      </c>
      <c r="AC387" s="6">
        <f t="shared" ref="AC387:AC450" si="36">20*R387</f>
        <v>0</v>
      </c>
      <c r="AD387" s="7">
        <f t="shared" ref="AD387:AD450" si="37">IF(P387&gt;0,IF(S387&lt;5,15,IF(S387&lt;8,10,IF(S387&lt;10,5,IF(S387&lt;12,-10,-15)))),0)</f>
        <v>-10</v>
      </c>
      <c r="AE387" s="7">
        <f t="shared" ref="AE387:AE450" si="38">IF(R387&lt;2,0,IF(R387&gt;2,(10+(R387-2)*10),10))</f>
        <v>0</v>
      </c>
      <c r="AF387" s="7">
        <f t="shared" ref="AF387:AF450" si="39">T387+X387*20</f>
        <v>6</v>
      </c>
      <c r="AG387" s="7">
        <v>20</v>
      </c>
      <c r="AH387" s="7">
        <v>0</v>
      </c>
      <c r="AI387" s="7">
        <f t="shared" ref="AI387:AI450" si="40">SUM(AC387:AF387)</f>
        <v>-4</v>
      </c>
      <c r="AJ387" s="7">
        <v>1</v>
      </c>
      <c r="AK387" s="7">
        <v>0</v>
      </c>
      <c r="AL387" s="7">
        <v>5</v>
      </c>
      <c r="AM387" s="7">
        <f t="shared" ref="AM387:AM450" si="41">AG387+AH387+AI387</f>
        <v>16</v>
      </c>
    </row>
    <row r="388" spans="1:39" ht="12.75" x14ac:dyDescent="0.2">
      <c r="A388" s="7">
        <v>18</v>
      </c>
      <c r="B388" s="8" t="s">
        <v>95</v>
      </c>
      <c r="C388" s="8" t="s">
        <v>68</v>
      </c>
      <c r="D388" s="7">
        <v>1</v>
      </c>
      <c r="E388" s="8" t="s">
        <v>68</v>
      </c>
      <c r="F388" s="8" t="s">
        <v>83</v>
      </c>
      <c r="G388" s="8" t="s">
        <v>8</v>
      </c>
      <c r="H388" s="8"/>
      <c r="I388" s="8"/>
      <c r="J388" s="8"/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4</v>
      </c>
      <c r="Q388" s="7">
        <v>32</v>
      </c>
      <c r="R388" s="7">
        <v>1</v>
      </c>
      <c r="S388" s="7">
        <v>8</v>
      </c>
      <c r="T388" s="7">
        <v>9</v>
      </c>
      <c r="U388" s="7">
        <v>0</v>
      </c>
      <c r="V388" s="7">
        <v>0</v>
      </c>
      <c r="W388" s="7">
        <v>0</v>
      </c>
      <c r="X388" s="9">
        <v>0</v>
      </c>
      <c r="Y388" s="7">
        <v>0</v>
      </c>
      <c r="Z388" s="7">
        <v>0</v>
      </c>
      <c r="AA388" s="7">
        <v>0</v>
      </c>
      <c r="AB388" s="7">
        <v>0</v>
      </c>
      <c r="AC388" s="6">
        <f t="shared" si="36"/>
        <v>20</v>
      </c>
      <c r="AD388" s="7">
        <f t="shared" si="37"/>
        <v>5</v>
      </c>
      <c r="AE388" s="7">
        <f t="shared" si="38"/>
        <v>0</v>
      </c>
      <c r="AF388" s="7">
        <f t="shared" si="39"/>
        <v>9</v>
      </c>
      <c r="AG388" s="7">
        <v>0</v>
      </c>
      <c r="AH388" s="7">
        <v>0</v>
      </c>
      <c r="AI388" s="7">
        <f t="shared" si="40"/>
        <v>34</v>
      </c>
      <c r="AJ388" s="7">
        <v>1</v>
      </c>
      <c r="AK388" s="7">
        <v>0</v>
      </c>
      <c r="AL388" s="7">
        <v>5</v>
      </c>
      <c r="AM388" s="7">
        <f t="shared" si="41"/>
        <v>34</v>
      </c>
    </row>
    <row r="389" spans="1:39" ht="12.75" x14ac:dyDescent="0.2">
      <c r="A389" s="7">
        <v>18</v>
      </c>
      <c r="B389" s="8" t="s">
        <v>95</v>
      </c>
      <c r="C389" s="8" t="s">
        <v>68</v>
      </c>
      <c r="D389" s="7">
        <v>1</v>
      </c>
      <c r="E389" s="8" t="s">
        <v>68</v>
      </c>
      <c r="F389" s="8" t="s">
        <v>177</v>
      </c>
      <c r="G389" s="8" t="s">
        <v>8</v>
      </c>
      <c r="H389" s="8"/>
      <c r="I389" s="8"/>
      <c r="J389" s="8"/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4</v>
      </c>
      <c r="Q389" s="7">
        <v>50</v>
      </c>
      <c r="R389" s="7">
        <v>2</v>
      </c>
      <c r="S389" s="7">
        <v>12.5</v>
      </c>
      <c r="T389" s="7">
        <v>7</v>
      </c>
      <c r="U389" s="7">
        <v>0</v>
      </c>
      <c r="V389" s="7">
        <v>0</v>
      </c>
      <c r="W389" s="7">
        <v>0</v>
      </c>
      <c r="X389" s="9">
        <v>0</v>
      </c>
      <c r="Y389" s="7">
        <v>0</v>
      </c>
      <c r="Z389" s="7">
        <v>0</v>
      </c>
      <c r="AA389" s="7">
        <v>0</v>
      </c>
      <c r="AB389" s="7">
        <v>0</v>
      </c>
      <c r="AC389" s="6">
        <f t="shared" si="36"/>
        <v>40</v>
      </c>
      <c r="AD389" s="7">
        <f t="shared" si="37"/>
        <v>-15</v>
      </c>
      <c r="AE389" s="7">
        <f t="shared" si="38"/>
        <v>10</v>
      </c>
      <c r="AF389" s="7">
        <f t="shared" si="39"/>
        <v>7</v>
      </c>
      <c r="AG389" s="7">
        <v>0</v>
      </c>
      <c r="AH389" s="7">
        <v>0</v>
      </c>
      <c r="AI389" s="7">
        <f t="shared" si="40"/>
        <v>42</v>
      </c>
      <c r="AJ389" s="7">
        <v>1</v>
      </c>
      <c r="AK389" s="7">
        <v>0</v>
      </c>
      <c r="AL389" s="7">
        <v>5</v>
      </c>
      <c r="AM389" s="7">
        <f t="shared" si="41"/>
        <v>42</v>
      </c>
    </row>
    <row r="390" spans="1:39" ht="12.75" x14ac:dyDescent="0.2">
      <c r="A390" s="7">
        <v>18</v>
      </c>
      <c r="B390" s="8" t="s">
        <v>95</v>
      </c>
      <c r="C390" s="8" t="s">
        <v>68</v>
      </c>
      <c r="D390" s="7">
        <v>1</v>
      </c>
      <c r="E390" s="8" t="s">
        <v>68</v>
      </c>
      <c r="F390" s="8" t="s">
        <v>81</v>
      </c>
      <c r="G390" s="8" t="s">
        <v>8</v>
      </c>
      <c r="H390" s="8"/>
      <c r="I390" s="8"/>
      <c r="J390" s="8"/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4</v>
      </c>
      <c r="Q390" s="7">
        <v>30</v>
      </c>
      <c r="R390" s="7">
        <v>2</v>
      </c>
      <c r="S390" s="7">
        <v>7.5</v>
      </c>
      <c r="T390" s="7">
        <v>9</v>
      </c>
      <c r="U390" s="7">
        <v>1</v>
      </c>
      <c r="V390" s="7">
        <v>0</v>
      </c>
      <c r="W390" s="7">
        <v>0</v>
      </c>
      <c r="X390" s="9">
        <v>0</v>
      </c>
      <c r="Y390" s="7">
        <v>0</v>
      </c>
      <c r="Z390" s="7">
        <v>0</v>
      </c>
      <c r="AA390" s="7">
        <v>0</v>
      </c>
      <c r="AB390" s="7">
        <v>0</v>
      </c>
      <c r="AC390" s="6">
        <f t="shared" si="36"/>
        <v>40</v>
      </c>
      <c r="AD390" s="7">
        <f t="shared" si="37"/>
        <v>10</v>
      </c>
      <c r="AE390" s="7">
        <f t="shared" si="38"/>
        <v>10</v>
      </c>
      <c r="AF390" s="7">
        <f t="shared" si="39"/>
        <v>9</v>
      </c>
      <c r="AG390" s="7">
        <v>10</v>
      </c>
      <c r="AH390" s="7">
        <v>0</v>
      </c>
      <c r="AI390" s="7">
        <f t="shared" si="40"/>
        <v>69</v>
      </c>
      <c r="AJ390" s="7">
        <v>1</v>
      </c>
      <c r="AK390" s="7">
        <v>0</v>
      </c>
      <c r="AL390" s="7">
        <v>5</v>
      </c>
      <c r="AM390" s="7">
        <f t="shared" si="41"/>
        <v>79</v>
      </c>
    </row>
    <row r="391" spans="1:39" ht="12.75" x14ac:dyDescent="0.2">
      <c r="A391" s="7">
        <v>18</v>
      </c>
      <c r="B391" s="8" t="s">
        <v>95</v>
      </c>
      <c r="C391" s="8" t="s">
        <v>68</v>
      </c>
      <c r="D391" s="7">
        <v>1</v>
      </c>
      <c r="E391" s="8" t="s">
        <v>68</v>
      </c>
      <c r="F391" s="8" t="s">
        <v>80</v>
      </c>
      <c r="G391" s="8" t="s">
        <v>8</v>
      </c>
      <c r="H391" s="8"/>
      <c r="I391" s="8"/>
      <c r="J391" s="8"/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4</v>
      </c>
      <c r="Q391" s="7">
        <v>33</v>
      </c>
      <c r="R391" s="7">
        <v>1</v>
      </c>
      <c r="S391" s="7">
        <v>8.25</v>
      </c>
      <c r="T391" s="7">
        <v>5</v>
      </c>
      <c r="U391" s="7">
        <v>0</v>
      </c>
      <c r="V391" s="7">
        <v>0</v>
      </c>
      <c r="W391" s="7">
        <v>0</v>
      </c>
      <c r="X391" s="9">
        <v>0</v>
      </c>
      <c r="Y391" s="7">
        <v>0</v>
      </c>
      <c r="Z391" s="7">
        <v>0</v>
      </c>
      <c r="AA391" s="7">
        <v>0</v>
      </c>
      <c r="AB391" s="7">
        <v>0</v>
      </c>
      <c r="AC391" s="6">
        <f t="shared" si="36"/>
        <v>20</v>
      </c>
      <c r="AD391" s="7">
        <f t="shared" si="37"/>
        <v>5</v>
      </c>
      <c r="AE391" s="7">
        <f t="shared" si="38"/>
        <v>0</v>
      </c>
      <c r="AF391" s="7">
        <f t="shared" si="39"/>
        <v>5</v>
      </c>
      <c r="AG391" s="7">
        <v>0</v>
      </c>
      <c r="AH391" s="7">
        <v>0</v>
      </c>
      <c r="AI391" s="7">
        <f t="shared" si="40"/>
        <v>30</v>
      </c>
      <c r="AJ391" s="7">
        <v>1</v>
      </c>
      <c r="AK391" s="7">
        <v>0</v>
      </c>
      <c r="AL391" s="7">
        <v>5</v>
      </c>
      <c r="AM391" s="7">
        <f t="shared" si="41"/>
        <v>30</v>
      </c>
    </row>
    <row r="392" spans="1:39" ht="12.75" x14ac:dyDescent="0.2">
      <c r="A392" s="7">
        <v>18</v>
      </c>
      <c r="B392" s="8" t="s">
        <v>95</v>
      </c>
      <c r="C392" s="8" t="s">
        <v>68</v>
      </c>
      <c r="D392" s="7">
        <v>1</v>
      </c>
      <c r="E392" s="8" t="s">
        <v>68</v>
      </c>
      <c r="F392" s="8" t="s">
        <v>73</v>
      </c>
      <c r="G392" s="8" t="s">
        <v>41</v>
      </c>
      <c r="H392" s="8"/>
      <c r="I392" s="8"/>
      <c r="J392" s="8"/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1</v>
      </c>
      <c r="Q392" s="7">
        <v>13</v>
      </c>
      <c r="R392" s="7">
        <v>0</v>
      </c>
      <c r="S392" s="7">
        <v>13</v>
      </c>
      <c r="T392" s="7">
        <v>0</v>
      </c>
      <c r="U392" s="7">
        <v>0</v>
      </c>
      <c r="V392" s="7">
        <v>0</v>
      </c>
      <c r="W392" s="7">
        <v>0</v>
      </c>
      <c r="X392" s="9">
        <v>0</v>
      </c>
      <c r="Y392" s="7">
        <v>0</v>
      </c>
      <c r="Z392" s="7">
        <v>0</v>
      </c>
      <c r="AA392" s="7">
        <v>0</v>
      </c>
      <c r="AB392" s="7">
        <v>0</v>
      </c>
      <c r="AC392" s="6">
        <f t="shared" si="36"/>
        <v>0</v>
      </c>
      <c r="AD392" s="7">
        <f t="shared" si="37"/>
        <v>-15</v>
      </c>
      <c r="AE392" s="7">
        <f t="shared" si="38"/>
        <v>0</v>
      </c>
      <c r="AF392" s="7">
        <f t="shared" si="39"/>
        <v>0</v>
      </c>
      <c r="AG392" s="7">
        <v>0</v>
      </c>
      <c r="AH392" s="7">
        <v>0</v>
      </c>
      <c r="AI392" s="7">
        <f t="shared" si="40"/>
        <v>-15</v>
      </c>
      <c r="AJ392" s="7">
        <v>1</v>
      </c>
      <c r="AK392" s="7">
        <v>0</v>
      </c>
      <c r="AL392" s="7">
        <v>5</v>
      </c>
      <c r="AM392" s="7">
        <f t="shared" si="41"/>
        <v>-15</v>
      </c>
    </row>
    <row r="393" spans="1:39" ht="12.75" x14ac:dyDescent="0.2">
      <c r="A393" s="7">
        <v>18</v>
      </c>
      <c r="B393" s="8" t="s">
        <v>95</v>
      </c>
      <c r="C393" s="8" t="s">
        <v>68</v>
      </c>
      <c r="D393" s="7">
        <v>2</v>
      </c>
      <c r="E393" s="8" t="s">
        <v>68</v>
      </c>
      <c r="F393" s="8" t="s">
        <v>70</v>
      </c>
      <c r="G393" s="8" t="s">
        <v>52</v>
      </c>
      <c r="H393" s="8" t="s">
        <v>47</v>
      </c>
      <c r="I393" s="8"/>
      <c r="J393" s="8" t="s">
        <v>149</v>
      </c>
      <c r="K393" s="7">
        <v>60</v>
      </c>
      <c r="L393" s="7">
        <v>27</v>
      </c>
      <c r="M393" s="7">
        <v>222.22</v>
      </c>
      <c r="N393" s="7">
        <v>9</v>
      </c>
      <c r="O393" s="7">
        <v>2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1</v>
      </c>
      <c r="V393" s="7">
        <v>0</v>
      </c>
      <c r="W393" s="7">
        <v>0</v>
      </c>
      <c r="X393" s="9">
        <v>0</v>
      </c>
      <c r="Y393" s="7">
        <v>60</v>
      </c>
      <c r="Z393" s="7">
        <v>15</v>
      </c>
      <c r="AA393" s="7">
        <v>20</v>
      </c>
      <c r="AB393" s="7">
        <v>4</v>
      </c>
      <c r="AC393" s="6">
        <f t="shared" si="36"/>
        <v>0</v>
      </c>
      <c r="AD393" s="7">
        <f t="shared" si="37"/>
        <v>0</v>
      </c>
      <c r="AE393" s="7">
        <f t="shared" si="38"/>
        <v>0</v>
      </c>
      <c r="AF393" s="7">
        <f t="shared" si="39"/>
        <v>0</v>
      </c>
      <c r="AG393" s="7">
        <v>10</v>
      </c>
      <c r="AH393" s="7">
        <v>99</v>
      </c>
      <c r="AI393" s="7">
        <f t="shared" si="40"/>
        <v>0</v>
      </c>
      <c r="AJ393" s="7">
        <v>1</v>
      </c>
      <c r="AK393" s="7">
        <v>1</v>
      </c>
      <c r="AL393" s="7">
        <v>30</v>
      </c>
      <c r="AM393" s="7">
        <f t="shared" si="41"/>
        <v>109</v>
      </c>
    </row>
    <row r="394" spans="1:39" ht="12.75" x14ac:dyDescent="0.2">
      <c r="A394" s="7">
        <v>18</v>
      </c>
      <c r="B394" s="8" t="s">
        <v>95</v>
      </c>
      <c r="C394" s="8" t="s">
        <v>68</v>
      </c>
      <c r="D394" s="7">
        <v>2</v>
      </c>
      <c r="E394" s="8" t="s">
        <v>68</v>
      </c>
      <c r="F394" s="8" t="s">
        <v>178</v>
      </c>
      <c r="G394" s="8" t="s">
        <v>43</v>
      </c>
      <c r="H394" s="8" t="s">
        <v>50</v>
      </c>
      <c r="I394" s="8"/>
      <c r="J394" s="8"/>
      <c r="K394" s="7">
        <v>62</v>
      </c>
      <c r="L394" s="7">
        <v>38</v>
      </c>
      <c r="M394" s="7">
        <v>163.15</v>
      </c>
      <c r="N394" s="7">
        <v>5</v>
      </c>
      <c r="O394" s="7">
        <v>6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9">
        <v>0</v>
      </c>
      <c r="Y394" s="7">
        <v>62</v>
      </c>
      <c r="Z394" s="7">
        <v>10</v>
      </c>
      <c r="AA394" s="7">
        <v>20</v>
      </c>
      <c r="AB394" s="7">
        <v>12</v>
      </c>
      <c r="AC394" s="6">
        <f t="shared" si="36"/>
        <v>0</v>
      </c>
      <c r="AD394" s="7">
        <f t="shared" si="37"/>
        <v>0</v>
      </c>
      <c r="AE394" s="7">
        <f t="shared" si="38"/>
        <v>0</v>
      </c>
      <c r="AF394" s="7">
        <f t="shared" si="39"/>
        <v>0</v>
      </c>
      <c r="AG394" s="7">
        <v>0</v>
      </c>
      <c r="AH394" s="7">
        <v>104</v>
      </c>
      <c r="AI394" s="7">
        <f t="shared" si="40"/>
        <v>0</v>
      </c>
      <c r="AJ394" s="7">
        <v>1</v>
      </c>
      <c r="AK394" s="7">
        <v>0</v>
      </c>
      <c r="AL394" s="7">
        <v>5</v>
      </c>
      <c r="AM394" s="7">
        <f t="shared" si="41"/>
        <v>104</v>
      </c>
    </row>
    <row r="395" spans="1:39" ht="12.75" x14ac:dyDescent="0.2">
      <c r="A395" s="7">
        <v>18</v>
      </c>
      <c r="B395" s="8" t="s">
        <v>95</v>
      </c>
      <c r="C395" s="8" t="s">
        <v>68</v>
      </c>
      <c r="D395" s="7">
        <v>2</v>
      </c>
      <c r="E395" s="8" t="s">
        <v>68</v>
      </c>
      <c r="F395" s="8" t="s">
        <v>72</v>
      </c>
      <c r="G395" s="8" t="s">
        <v>43</v>
      </c>
      <c r="H395" s="8" t="s">
        <v>50</v>
      </c>
      <c r="I395" s="8"/>
      <c r="J395" s="8"/>
      <c r="K395" s="7">
        <v>2</v>
      </c>
      <c r="L395" s="7">
        <v>2</v>
      </c>
      <c r="M395" s="7">
        <v>100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9">
        <v>0</v>
      </c>
      <c r="Y395" s="7">
        <v>2</v>
      </c>
      <c r="Z395" s="7">
        <v>0</v>
      </c>
      <c r="AA395" s="7">
        <v>0</v>
      </c>
      <c r="AB395" s="7">
        <v>0</v>
      </c>
      <c r="AC395" s="6">
        <f t="shared" si="36"/>
        <v>0</v>
      </c>
      <c r="AD395" s="7">
        <f t="shared" si="37"/>
        <v>0</v>
      </c>
      <c r="AE395" s="7">
        <f t="shared" si="38"/>
        <v>0</v>
      </c>
      <c r="AF395" s="7">
        <f t="shared" si="39"/>
        <v>0</v>
      </c>
      <c r="AG395" s="7">
        <v>0</v>
      </c>
      <c r="AH395" s="7">
        <v>2</v>
      </c>
      <c r="AI395" s="7">
        <f t="shared" si="40"/>
        <v>0</v>
      </c>
      <c r="AJ395" s="7">
        <v>1</v>
      </c>
      <c r="AK395" s="7">
        <v>0</v>
      </c>
      <c r="AL395" s="7">
        <v>5</v>
      </c>
      <c r="AM395" s="7">
        <f t="shared" si="41"/>
        <v>2</v>
      </c>
    </row>
    <row r="396" spans="1:39" ht="12.75" x14ac:dyDescent="0.2">
      <c r="A396" s="7">
        <v>18</v>
      </c>
      <c r="B396" s="8" t="s">
        <v>95</v>
      </c>
      <c r="C396" s="8" t="s">
        <v>68</v>
      </c>
      <c r="D396" s="8"/>
      <c r="E396" s="8" t="s">
        <v>68</v>
      </c>
      <c r="F396" s="8" t="s">
        <v>75</v>
      </c>
      <c r="G396" s="8" t="s">
        <v>43</v>
      </c>
      <c r="H396" s="8"/>
      <c r="I396" s="8"/>
      <c r="J396" s="8"/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3</v>
      </c>
      <c r="V396" s="7">
        <v>0</v>
      </c>
      <c r="W396" s="7">
        <v>0</v>
      </c>
      <c r="X396" s="9">
        <v>0</v>
      </c>
      <c r="Y396" s="7">
        <v>0</v>
      </c>
      <c r="Z396" s="7">
        <v>0</v>
      </c>
      <c r="AA396" s="7">
        <v>0</v>
      </c>
      <c r="AB396" s="7">
        <v>0</v>
      </c>
      <c r="AC396" s="6">
        <f t="shared" si="36"/>
        <v>0</v>
      </c>
      <c r="AD396" s="7">
        <f t="shared" si="37"/>
        <v>0</v>
      </c>
      <c r="AE396" s="7">
        <f t="shared" si="38"/>
        <v>0</v>
      </c>
      <c r="AF396" s="7">
        <f t="shared" si="39"/>
        <v>0</v>
      </c>
      <c r="AG396" s="7">
        <v>30</v>
      </c>
      <c r="AH396" s="7">
        <v>0</v>
      </c>
      <c r="AI396" s="7">
        <f t="shared" si="40"/>
        <v>0</v>
      </c>
      <c r="AJ396" s="7">
        <v>1</v>
      </c>
      <c r="AK396" s="7">
        <v>0</v>
      </c>
      <c r="AL396" s="7">
        <v>5</v>
      </c>
      <c r="AM396" s="7">
        <f t="shared" si="41"/>
        <v>30</v>
      </c>
    </row>
    <row r="397" spans="1:39" ht="12.75" x14ac:dyDescent="0.2">
      <c r="A397" s="7">
        <v>18</v>
      </c>
      <c r="B397" s="8" t="s">
        <v>95</v>
      </c>
      <c r="C397" s="8" t="s">
        <v>68</v>
      </c>
      <c r="D397" s="8"/>
      <c r="E397" s="8" t="s">
        <v>68</v>
      </c>
      <c r="F397" s="8" t="s">
        <v>165</v>
      </c>
      <c r="G397" s="8" t="s">
        <v>43</v>
      </c>
      <c r="H397" s="8"/>
      <c r="I397" s="8"/>
      <c r="J397" s="8"/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9">
        <v>0</v>
      </c>
      <c r="Y397" s="7">
        <v>0</v>
      </c>
      <c r="Z397" s="7">
        <v>0</v>
      </c>
      <c r="AA397" s="7">
        <v>0</v>
      </c>
      <c r="AB397" s="7">
        <v>0</v>
      </c>
      <c r="AC397" s="6">
        <f t="shared" si="36"/>
        <v>0</v>
      </c>
      <c r="AD397" s="7">
        <f t="shared" si="37"/>
        <v>0</v>
      </c>
      <c r="AE397" s="7">
        <f t="shared" si="38"/>
        <v>0</v>
      </c>
      <c r="AF397" s="7">
        <f t="shared" si="39"/>
        <v>0</v>
      </c>
      <c r="AG397" s="7">
        <v>0</v>
      </c>
      <c r="AH397" s="7">
        <v>0</v>
      </c>
      <c r="AI397" s="7">
        <f t="shared" si="40"/>
        <v>0</v>
      </c>
      <c r="AJ397" s="7">
        <v>1</v>
      </c>
      <c r="AK397" s="7">
        <v>0</v>
      </c>
      <c r="AL397" s="7">
        <v>5</v>
      </c>
      <c r="AM397" s="7">
        <f t="shared" si="41"/>
        <v>0</v>
      </c>
    </row>
    <row r="398" spans="1:39" ht="12.75" x14ac:dyDescent="0.2">
      <c r="A398" s="7">
        <v>19</v>
      </c>
      <c r="B398" s="8" t="s">
        <v>69</v>
      </c>
      <c r="C398" s="8" t="s">
        <v>96</v>
      </c>
      <c r="D398" s="7">
        <v>1</v>
      </c>
      <c r="E398" s="8" t="s">
        <v>69</v>
      </c>
      <c r="F398" s="8" t="s">
        <v>168</v>
      </c>
      <c r="G398" s="8" t="s">
        <v>43</v>
      </c>
      <c r="H398" s="8" t="s">
        <v>87</v>
      </c>
      <c r="I398" s="8" t="s">
        <v>175</v>
      </c>
      <c r="J398" s="8"/>
      <c r="K398" s="7">
        <v>5</v>
      </c>
      <c r="L398" s="7">
        <v>16</v>
      </c>
      <c r="M398" s="7">
        <v>31.25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1</v>
      </c>
      <c r="V398" s="7">
        <v>0</v>
      </c>
      <c r="W398" s="7">
        <v>0</v>
      </c>
      <c r="X398" s="9">
        <v>0</v>
      </c>
      <c r="Y398" s="7">
        <v>5</v>
      </c>
      <c r="Z398" s="7">
        <v>0</v>
      </c>
      <c r="AA398" s="7">
        <v>0</v>
      </c>
      <c r="AB398" s="7">
        <v>0</v>
      </c>
      <c r="AC398" s="6">
        <f t="shared" si="36"/>
        <v>0</v>
      </c>
      <c r="AD398" s="7">
        <f t="shared" si="37"/>
        <v>0</v>
      </c>
      <c r="AE398" s="7">
        <f t="shared" si="38"/>
        <v>0</v>
      </c>
      <c r="AF398" s="7">
        <f t="shared" si="39"/>
        <v>0</v>
      </c>
      <c r="AG398" s="7">
        <v>10</v>
      </c>
      <c r="AH398" s="7">
        <v>5</v>
      </c>
      <c r="AI398" s="7">
        <f t="shared" si="40"/>
        <v>0</v>
      </c>
      <c r="AJ398" s="7">
        <v>0</v>
      </c>
      <c r="AK398" s="7">
        <v>0</v>
      </c>
      <c r="AL398" s="7">
        <v>5</v>
      </c>
      <c r="AM398" s="7">
        <f t="shared" si="41"/>
        <v>15</v>
      </c>
    </row>
    <row r="399" spans="1:39" ht="12.75" x14ac:dyDescent="0.2">
      <c r="A399" s="7">
        <v>19</v>
      </c>
      <c r="B399" s="8" t="s">
        <v>69</v>
      </c>
      <c r="C399" s="8" t="s">
        <v>96</v>
      </c>
      <c r="D399" s="7">
        <v>1</v>
      </c>
      <c r="E399" s="8" t="s">
        <v>69</v>
      </c>
      <c r="F399" s="8" t="s">
        <v>91</v>
      </c>
      <c r="G399" s="8" t="s">
        <v>43</v>
      </c>
      <c r="H399" s="8" t="s">
        <v>47</v>
      </c>
      <c r="I399" s="8"/>
      <c r="J399" s="8" t="s">
        <v>111</v>
      </c>
      <c r="K399" s="7">
        <v>3</v>
      </c>
      <c r="L399" s="7">
        <v>10</v>
      </c>
      <c r="M399" s="7">
        <v>30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9">
        <v>0</v>
      </c>
      <c r="Y399" s="7">
        <v>3</v>
      </c>
      <c r="Z399" s="7">
        <v>0</v>
      </c>
      <c r="AA399" s="7">
        <v>0</v>
      </c>
      <c r="AB399" s="7">
        <v>0</v>
      </c>
      <c r="AC399" s="6">
        <f t="shared" si="36"/>
        <v>0</v>
      </c>
      <c r="AD399" s="7">
        <f t="shared" si="37"/>
        <v>0</v>
      </c>
      <c r="AE399" s="7">
        <f t="shared" si="38"/>
        <v>0</v>
      </c>
      <c r="AF399" s="7">
        <f t="shared" si="39"/>
        <v>0</v>
      </c>
      <c r="AG399" s="7">
        <v>0</v>
      </c>
      <c r="AH399" s="7">
        <v>3</v>
      </c>
      <c r="AI399" s="7">
        <f t="shared" si="40"/>
        <v>0</v>
      </c>
      <c r="AJ399" s="7">
        <v>0</v>
      </c>
      <c r="AK399" s="7">
        <v>0</v>
      </c>
      <c r="AL399" s="7">
        <v>5</v>
      </c>
      <c r="AM399" s="7">
        <f t="shared" si="41"/>
        <v>3</v>
      </c>
    </row>
    <row r="400" spans="1:39" ht="12.75" x14ac:dyDescent="0.2">
      <c r="A400" s="7">
        <v>19</v>
      </c>
      <c r="B400" s="8" t="s">
        <v>69</v>
      </c>
      <c r="C400" s="8" t="s">
        <v>96</v>
      </c>
      <c r="D400" s="7">
        <v>1</v>
      </c>
      <c r="E400" s="8" t="s">
        <v>69</v>
      </c>
      <c r="F400" s="8" t="s">
        <v>93</v>
      </c>
      <c r="G400" s="8" t="s">
        <v>43</v>
      </c>
      <c r="H400" s="8" t="s">
        <v>47</v>
      </c>
      <c r="I400" s="8"/>
      <c r="J400" s="8" t="s">
        <v>181</v>
      </c>
      <c r="K400" s="7">
        <v>52</v>
      </c>
      <c r="L400" s="7">
        <v>31</v>
      </c>
      <c r="M400" s="7">
        <v>167.74</v>
      </c>
      <c r="N400" s="7">
        <v>4</v>
      </c>
      <c r="O400" s="7">
        <v>3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9">
        <v>0</v>
      </c>
      <c r="Y400" s="7">
        <v>52</v>
      </c>
      <c r="Z400" s="7">
        <v>10</v>
      </c>
      <c r="AA400" s="7">
        <v>20</v>
      </c>
      <c r="AB400" s="7">
        <v>6</v>
      </c>
      <c r="AC400" s="6">
        <f t="shared" si="36"/>
        <v>0</v>
      </c>
      <c r="AD400" s="7">
        <f t="shared" si="37"/>
        <v>0</v>
      </c>
      <c r="AE400" s="7">
        <f t="shared" si="38"/>
        <v>0</v>
      </c>
      <c r="AF400" s="7">
        <f t="shared" si="39"/>
        <v>0</v>
      </c>
      <c r="AG400" s="7">
        <v>0</v>
      </c>
      <c r="AH400" s="7">
        <v>88</v>
      </c>
      <c r="AI400" s="7">
        <f t="shared" si="40"/>
        <v>0</v>
      </c>
      <c r="AJ400" s="7">
        <v>0</v>
      </c>
      <c r="AK400" s="7">
        <v>0</v>
      </c>
      <c r="AL400" s="7">
        <v>5</v>
      </c>
      <c r="AM400" s="7">
        <f t="shared" si="41"/>
        <v>88</v>
      </c>
    </row>
    <row r="401" spans="1:39" ht="12.75" x14ac:dyDescent="0.2">
      <c r="A401" s="7">
        <v>19</v>
      </c>
      <c r="B401" s="8" t="s">
        <v>69</v>
      </c>
      <c r="C401" s="8" t="s">
        <v>96</v>
      </c>
      <c r="D401" s="7">
        <v>1</v>
      </c>
      <c r="E401" s="8" t="s">
        <v>69</v>
      </c>
      <c r="F401" s="8" t="s">
        <v>94</v>
      </c>
      <c r="G401" s="8" t="s">
        <v>52</v>
      </c>
      <c r="H401" s="8" t="s">
        <v>47</v>
      </c>
      <c r="I401" s="8"/>
      <c r="J401" s="8" t="s">
        <v>99</v>
      </c>
      <c r="K401" s="7">
        <v>85</v>
      </c>
      <c r="L401" s="7">
        <v>48</v>
      </c>
      <c r="M401" s="7">
        <v>177.08</v>
      </c>
      <c r="N401" s="7">
        <v>6</v>
      </c>
      <c r="O401" s="7">
        <v>7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9">
        <v>0</v>
      </c>
      <c r="Y401" s="7">
        <v>85</v>
      </c>
      <c r="Z401" s="7">
        <v>10</v>
      </c>
      <c r="AA401" s="7">
        <v>30</v>
      </c>
      <c r="AB401" s="7">
        <v>14</v>
      </c>
      <c r="AC401" s="6">
        <f t="shared" si="36"/>
        <v>0</v>
      </c>
      <c r="AD401" s="7">
        <f t="shared" si="37"/>
        <v>0</v>
      </c>
      <c r="AE401" s="7">
        <f t="shared" si="38"/>
        <v>0</v>
      </c>
      <c r="AF401" s="7">
        <f t="shared" si="39"/>
        <v>0</v>
      </c>
      <c r="AG401" s="7">
        <v>0</v>
      </c>
      <c r="AH401" s="7">
        <v>139</v>
      </c>
      <c r="AI401" s="7">
        <f t="shared" si="40"/>
        <v>0</v>
      </c>
      <c r="AJ401" s="7">
        <v>0</v>
      </c>
      <c r="AK401" s="7">
        <v>0</v>
      </c>
      <c r="AL401" s="7">
        <v>5</v>
      </c>
      <c r="AM401" s="7">
        <f t="shared" si="41"/>
        <v>139</v>
      </c>
    </row>
    <row r="402" spans="1:39" ht="12.75" x14ac:dyDescent="0.2">
      <c r="A402" s="7">
        <v>19</v>
      </c>
      <c r="B402" s="8" t="s">
        <v>69</v>
      </c>
      <c r="C402" s="8" t="s">
        <v>96</v>
      </c>
      <c r="D402" s="7">
        <v>1</v>
      </c>
      <c r="E402" s="8" t="s">
        <v>69</v>
      </c>
      <c r="F402" s="8" t="s">
        <v>151</v>
      </c>
      <c r="G402" s="8" t="s">
        <v>41</v>
      </c>
      <c r="H402" s="8"/>
      <c r="I402" s="8"/>
      <c r="J402" s="8"/>
      <c r="K402" s="7">
        <v>4</v>
      </c>
      <c r="L402" s="7">
        <v>6</v>
      </c>
      <c r="M402" s="7">
        <v>66</v>
      </c>
      <c r="N402" s="7">
        <v>0</v>
      </c>
      <c r="O402" s="7">
        <v>0</v>
      </c>
      <c r="P402" s="7">
        <v>2</v>
      </c>
      <c r="Q402" s="7">
        <v>13</v>
      </c>
      <c r="R402" s="7">
        <v>1</v>
      </c>
      <c r="S402" s="7">
        <v>6.5</v>
      </c>
      <c r="T402" s="7">
        <v>6</v>
      </c>
      <c r="U402" s="7">
        <v>0</v>
      </c>
      <c r="V402" s="7">
        <v>0</v>
      </c>
      <c r="W402" s="7">
        <v>0</v>
      </c>
      <c r="X402" s="9">
        <v>0</v>
      </c>
      <c r="Y402" s="7">
        <v>4</v>
      </c>
      <c r="Z402" s="7">
        <v>0</v>
      </c>
      <c r="AA402" s="7">
        <v>0</v>
      </c>
      <c r="AB402" s="7">
        <v>0</v>
      </c>
      <c r="AC402" s="6">
        <f t="shared" si="36"/>
        <v>20</v>
      </c>
      <c r="AD402" s="7">
        <f t="shared" si="37"/>
        <v>10</v>
      </c>
      <c r="AE402" s="7">
        <f t="shared" si="38"/>
        <v>0</v>
      </c>
      <c r="AF402" s="7">
        <f t="shared" si="39"/>
        <v>6</v>
      </c>
      <c r="AG402" s="7">
        <v>0</v>
      </c>
      <c r="AH402" s="7">
        <v>4</v>
      </c>
      <c r="AI402" s="7">
        <f t="shared" si="40"/>
        <v>36</v>
      </c>
      <c r="AJ402" s="7">
        <v>0</v>
      </c>
      <c r="AK402" s="7">
        <v>0</v>
      </c>
      <c r="AL402" s="7">
        <v>5</v>
      </c>
      <c r="AM402" s="7">
        <f t="shared" si="41"/>
        <v>40</v>
      </c>
    </row>
    <row r="403" spans="1:39" ht="12.75" x14ac:dyDescent="0.2">
      <c r="A403" s="7">
        <v>19</v>
      </c>
      <c r="B403" s="8" t="s">
        <v>69</v>
      </c>
      <c r="C403" s="8" t="s">
        <v>96</v>
      </c>
      <c r="D403" s="7">
        <v>1</v>
      </c>
      <c r="E403" s="8" t="s">
        <v>69</v>
      </c>
      <c r="F403" s="8" t="s">
        <v>89</v>
      </c>
      <c r="G403" s="8" t="s">
        <v>41</v>
      </c>
      <c r="H403" s="8"/>
      <c r="I403" s="8"/>
      <c r="J403" s="8"/>
      <c r="K403" s="7">
        <v>13</v>
      </c>
      <c r="L403" s="7">
        <v>9</v>
      </c>
      <c r="M403" s="7">
        <v>144</v>
      </c>
      <c r="N403" s="7">
        <v>3</v>
      </c>
      <c r="O403" s="7">
        <v>0</v>
      </c>
      <c r="P403" s="7">
        <v>3</v>
      </c>
      <c r="Q403" s="7">
        <v>26</v>
      </c>
      <c r="R403" s="7">
        <v>0</v>
      </c>
      <c r="S403" s="7">
        <v>8.66</v>
      </c>
      <c r="T403" s="7">
        <v>2</v>
      </c>
      <c r="U403" s="7">
        <v>0</v>
      </c>
      <c r="V403" s="7">
        <v>0</v>
      </c>
      <c r="W403" s="7">
        <v>0</v>
      </c>
      <c r="X403" s="9">
        <v>0</v>
      </c>
      <c r="Y403" s="7">
        <v>13</v>
      </c>
      <c r="Z403" s="7">
        <v>5</v>
      </c>
      <c r="AA403" s="7">
        <v>0</v>
      </c>
      <c r="AB403" s="7">
        <v>0</v>
      </c>
      <c r="AC403" s="6">
        <f t="shared" si="36"/>
        <v>0</v>
      </c>
      <c r="AD403" s="7">
        <f t="shared" si="37"/>
        <v>5</v>
      </c>
      <c r="AE403" s="7">
        <f t="shared" si="38"/>
        <v>0</v>
      </c>
      <c r="AF403" s="7">
        <f t="shared" si="39"/>
        <v>2</v>
      </c>
      <c r="AG403" s="7">
        <v>0</v>
      </c>
      <c r="AH403" s="7">
        <v>18</v>
      </c>
      <c r="AI403" s="7">
        <f t="shared" si="40"/>
        <v>7</v>
      </c>
      <c r="AJ403" s="7">
        <v>0</v>
      </c>
      <c r="AK403" s="7">
        <v>0</v>
      </c>
      <c r="AL403" s="7">
        <v>5</v>
      </c>
      <c r="AM403" s="7">
        <f t="shared" si="41"/>
        <v>25</v>
      </c>
    </row>
    <row r="404" spans="1:39" ht="12.75" x14ac:dyDescent="0.2">
      <c r="A404" s="7">
        <v>19</v>
      </c>
      <c r="B404" s="8" t="s">
        <v>69</v>
      </c>
      <c r="C404" s="8" t="s">
        <v>96</v>
      </c>
      <c r="D404" s="7">
        <v>1</v>
      </c>
      <c r="E404" s="8" t="s">
        <v>69</v>
      </c>
      <c r="F404" s="8" t="s">
        <v>85</v>
      </c>
      <c r="G404" s="8" t="s">
        <v>41</v>
      </c>
      <c r="H404" s="8"/>
      <c r="I404" s="8"/>
      <c r="J404" s="8"/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4</v>
      </c>
      <c r="Q404" s="7">
        <v>43</v>
      </c>
      <c r="R404" s="7">
        <v>0</v>
      </c>
      <c r="S404" s="7">
        <v>10.75</v>
      </c>
      <c r="T404" s="7">
        <v>7</v>
      </c>
      <c r="U404" s="7">
        <v>0</v>
      </c>
      <c r="V404" s="7">
        <v>0</v>
      </c>
      <c r="W404" s="7">
        <v>0</v>
      </c>
      <c r="X404" s="9">
        <v>0</v>
      </c>
      <c r="Y404" s="7">
        <v>0</v>
      </c>
      <c r="Z404" s="7">
        <v>0</v>
      </c>
      <c r="AA404" s="7">
        <v>0</v>
      </c>
      <c r="AB404" s="7">
        <v>0</v>
      </c>
      <c r="AC404" s="6">
        <f t="shared" si="36"/>
        <v>0</v>
      </c>
      <c r="AD404" s="7">
        <f t="shared" si="37"/>
        <v>-10</v>
      </c>
      <c r="AE404" s="7">
        <f t="shared" si="38"/>
        <v>0</v>
      </c>
      <c r="AF404" s="7">
        <f t="shared" si="39"/>
        <v>7</v>
      </c>
      <c r="AG404" s="7">
        <v>0</v>
      </c>
      <c r="AH404" s="7">
        <v>0</v>
      </c>
      <c r="AI404" s="7">
        <f t="shared" si="40"/>
        <v>-3</v>
      </c>
      <c r="AJ404" s="7">
        <v>0</v>
      </c>
      <c r="AK404" s="7">
        <v>0</v>
      </c>
      <c r="AL404" s="7">
        <v>5</v>
      </c>
      <c r="AM404" s="7">
        <f t="shared" si="41"/>
        <v>-3</v>
      </c>
    </row>
    <row r="405" spans="1:39" ht="12.75" x14ac:dyDescent="0.2">
      <c r="A405" s="7">
        <v>19</v>
      </c>
      <c r="B405" s="8" t="s">
        <v>69</v>
      </c>
      <c r="C405" s="8" t="s">
        <v>96</v>
      </c>
      <c r="D405" s="8"/>
      <c r="E405" s="8" t="s">
        <v>69</v>
      </c>
      <c r="F405" s="8" t="s">
        <v>74</v>
      </c>
      <c r="G405" s="8" t="s">
        <v>41</v>
      </c>
      <c r="H405" s="8"/>
      <c r="I405" s="8"/>
      <c r="J405" s="8"/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9">
        <v>0</v>
      </c>
      <c r="Y405" s="7">
        <v>0</v>
      </c>
      <c r="Z405" s="7">
        <v>0</v>
      </c>
      <c r="AA405" s="7">
        <v>0</v>
      </c>
      <c r="AB405" s="7">
        <v>0</v>
      </c>
      <c r="AC405" s="6">
        <f t="shared" si="36"/>
        <v>0</v>
      </c>
      <c r="AD405" s="7">
        <f t="shared" si="37"/>
        <v>0</v>
      </c>
      <c r="AE405" s="7">
        <f t="shared" si="38"/>
        <v>0</v>
      </c>
      <c r="AF405" s="7">
        <f t="shared" si="39"/>
        <v>0</v>
      </c>
      <c r="AG405" s="7">
        <v>0</v>
      </c>
      <c r="AH405" s="7">
        <v>0</v>
      </c>
      <c r="AI405" s="7">
        <f t="shared" si="40"/>
        <v>0</v>
      </c>
      <c r="AJ405" s="7">
        <v>0</v>
      </c>
      <c r="AK405" s="7">
        <v>0</v>
      </c>
      <c r="AL405" s="7">
        <v>5</v>
      </c>
      <c r="AM405" s="7">
        <f t="shared" si="41"/>
        <v>0</v>
      </c>
    </row>
    <row r="406" spans="1:39" ht="12.75" x14ac:dyDescent="0.2">
      <c r="A406" s="7">
        <v>19</v>
      </c>
      <c r="B406" s="8" t="s">
        <v>69</v>
      </c>
      <c r="C406" s="8" t="s">
        <v>96</v>
      </c>
      <c r="D406" s="8"/>
      <c r="E406" s="8" t="s">
        <v>69</v>
      </c>
      <c r="F406" s="8" t="s">
        <v>152</v>
      </c>
      <c r="G406" s="8" t="s">
        <v>8</v>
      </c>
      <c r="H406" s="8"/>
      <c r="I406" s="8"/>
      <c r="J406" s="8"/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2</v>
      </c>
      <c r="Q406" s="7">
        <v>27</v>
      </c>
      <c r="R406" s="7">
        <v>0</v>
      </c>
      <c r="S406" s="7">
        <v>13.5</v>
      </c>
      <c r="T406" s="7">
        <v>3</v>
      </c>
      <c r="U406" s="7">
        <v>0</v>
      </c>
      <c r="V406" s="7">
        <v>0</v>
      </c>
      <c r="W406" s="7">
        <v>0</v>
      </c>
      <c r="X406" s="9">
        <v>0</v>
      </c>
      <c r="Y406" s="7">
        <v>0</v>
      </c>
      <c r="Z406" s="7">
        <v>0</v>
      </c>
      <c r="AA406" s="7">
        <v>0</v>
      </c>
      <c r="AB406" s="7">
        <v>0</v>
      </c>
      <c r="AC406" s="6">
        <f t="shared" si="36"/>
        <v>0</v>
      </c>
      <c r="AD406" s="7">
        <f t="shared" si="37"/>
        <v>-15</v>
      </c>
      <c r="AE406" s="7">
        <f t="shared" si="38"/>
        <v>0</v>
      </c>
      <c r="AF406" s="7">
        <f t="shared" si="39"/>
        <v>3</v>
      </c>
      <c r="AG406" s="7">
        <v>0</v>
      </c>
      <c r="AH406" s="7">
        <v>0</v>
      </c>
      <c r="AI406" s="7">
        <f t="shared" si="40"/>
        <v>-12</v>
      </c>
      <c r="AJ406" s="7">
        <v>0</v>
      </c>
      <c r="AK406" s="7">
        <v>0</v>
      </c>
      <c r="AL406" s="7">
        <v>5</v>
      </c>
      <c r="AM406" s="7">
        <f t="shared" si="41"/>
        <v>-12</v>
      </c>
    </row>
    <row r="407" spans="1:39" ht="12.75" x14ac:dyDescent="0.2">
      <c r="A407" s="7">
        <v>19</v>
      </c>
      <c r="B407" s="8" t="s">
        <v>69</v>
      </c>
      <c r="C407" s="8" t="s">
        <v>96</v>
      </c>
      <c r="D407" s="8"/>
      <c r="E407" s="8" t="s">
        <v>69</v>
      </c>
      <c r="F407" s="8" t="s">
        <v>194</v>
      </c>
      <c r="G407" s="8" t="s">
        <v>8</v>
      </c>
      <c r="H407" s="8"/>
      <c r="I407" s="8"/>
      <c r="J407" s="8"/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3</v>
      </c>
      <c r="Q407" s="7">
        <v>33</v>
      </c>
      <c r="R407" s="7">
        <v>1</v>
      </c>
      <c r="S407" s="7">
        <v>11</v>
      </c>
      <c r="T407" s="7">
        <v>3</v>
      </c>
      <c r="U407" s="7">
        <v>0</v>
      </c>
      <c r="V407" s="7">
        <v>0</v>
      </c>
      <c r="W407" s="7">
        <v>0</v>
      </c>
      <c r="X407" s="9">
        <v>0</v>
      </c>
      <c r="Y407" s="7">
        <v>0</v>
      </c>
      <c r="Z407" s="7">
        <v>0</v>
      </c>
      <c r="AA407" s="7">
        <v>0</v>
      </c>
      <c r="AB407" s="7">
        <v>0</v>
      </c>
      <c r="AC407" s="6">
        <f t="shared" si="36"/>
        <v>20</v>
      </c>
      <c r="AD407" s="7">
        <f t="shared" si="37"/>
        <v>-10</v>
      </c>
      <c r="AE407" s="7">
        <f t="shared" si="38"/>
        <v>0</v>
      </c>
      <c r="AF407" s="7">
        <f t="shared" si="39"/>
        <v>3</v>
      </c>
      <c r="AG407" s="7">
        <v>0</v>
      </c>
      <c r="AH407" s="7">
        <v>0</v>
      </c>
      <c r="AI407" s="7">
        <f t="shared" si="40"/>
        <v>13</v>
      </c>
      <c r="AJ407" s="7">
        <v>0</v>
      </c>
      <c r="AK407" s="7">
        <v>0</v>
      </c>
      <c r="AL407" s="7">
        <v>5</v>
      </c>
      <c r="AM407" s="7">
        <f t="shared" si="41"/>
        <v>13</v>
      </c>
    </row>
    <row r="408" spans="1:39" ht="12.75" x14ac:dyDescent="0.2">
      <c r="A408" s="7">
        <v>19</v>
      </c>
      <c r="B408" s="8" t="s">
        <v>69</v>
      </c>
      <c r="C408" s="8" t="s">
        <v>96</v>
      </c>
      <c r="D408" s="8"/>
      <c r="E408" s="8" t="s">
        <v>69</v>
      </c>
      <c r="F408" s="8" t="s">
        <v>76</v>
      </c>
      <c r="G408" s="8" t="s">
        <v>8</v>
      </c>
      <c r="H408" s="8"/>
      <c r="I408" s="8"/>
      <c r="J408" s="8"/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4</v>
      </c>
      <c r="Q408" s="7">
        <v>33</v>
      </c>
      <c r="R408" s="7">
        <v>1</v>
      </c>
      <c r="S408" s="7">
        <v>8.25</v>
      </c>
      <c r="T408" s="7">
        <v>6</v>
      </c>
      <c r="U408" s="7">
        <v>1</v>
      </c>
      <c r="V408" s="7">
        <v>0</v>
      </c>
      <c r="W408" s="7">
        <v>0</v>
      </c>
      <c r="X408" s="9">
        <v>0</v>
      </c>
      <c r="Y408" s="7">
        <v>0</v>
      </c>
      <c r="Z408" s="7">
        <v>0</v>
      </c>
      <c r="AA408" s="7">
        <v>0</v>
      </c>
      <c r="AB408" s="7">
        <v>0</v>
      </c>
      <c r="AC408" s="6">
        <f t="shared" si="36"/>
        <v>20</v>
      </c>
      <c r="AD408" s="7">
        <f t="shared" si="37"/>
        <v>5</v>
      </c>
      <c r="AE408" s="7">
        <f t="shared" si="38"/>
        <v>0</v>
      </c>
      <c r="AF408" s="7">
        <f t="shared" si="39"/>
        <v>6</v>
      </c>
      <c r="AG408" s="7">
        <v>10</v>
      </c>
      <c r="AH408" s="7">
        <v>0</v>
      </c>
      <c r="AI408" s="7">
        <f t="shared" si="40"/>
        <v>31</v>
      </c>
      <c r="AJ408" s="7">
        <v>0</v>
      </c>
      <c r="AK408" s="7">
        <v>0</v>
      </c>
      <c r="AL408" s="7">
        <v>5</v>
      </c>
      <c r="AM408" s="7">
        <f t="shared" si="41"/>
        <v>41</v>
      </c>
    </row>
    <row r="409" spans="1:39" ht="12.75" x14ac:dyDescent="0.2">
      <c r="A409" s="7">
        <v>19</v>
      </c>
      <c r="B409" s="8" t="s">
        <v>69</v>
      </c>
      <c r="C409" s="8" t="s">
        <v>96</v>
      </c>
      <c r="D409" s="7">
        <v>1</v>
      </c>
      <c r="E409" s="8" t="s">
        <v>96</v>
      </c>
      <c r="F409" s="8" t="s">
        <v>114</v>
      </c>
      <c r="G409" s="8" t="s">
        <v>8</v>
      </c>
      <c r="H409" s="8"/>
      <c r="I409" s="8"/>
      <c r="J409" s="8"/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4</v>
      </c>
      <c r="Q409" s="7">
        <v>27</v>
      </c>
      <c r="R409" s="7">
        <v>1</v>
      </c>
      <c r="S409" s="7">
        <v>6.75</v>
      </c>
      <c r="T409" s="7">
        <v>11</v>
      </c>
      <c r="U409" s="7">
        <v>0</v>
      </c>
      <c r="V409" s="7">
        <v>0</v>
      </c>
      <c r="W409" s="7">
        <v>0</v>
      </c>
      <c r="X409" s="9">
        <v>0</v>
      </c>
      <c r="Y409" s="7">
        <v>0</v>
      </c>
      <c r="Z409" s="7">
        <v>0</v>
      </c>
      <c r="AA409" s="7">
        <v>0</v>
      </c>
      <c r="AB409" s="7">
        <v>0</v>
      </c>
      <c r="AC409" s="6">
        <f t="shared" si="36"/>
        <v>20</v>
      </c>
      <c r="AD409" s="7">
        <f t="shared" si="37"/>
        <v>10</v>
      </c>
      <c r="AE409" s="7">
        <f t="shared" si="38"/>
        <v>0</v>
      </c>
      <c r="AF409" s="7">
        <f t="shared" si="39"/>
        <v>11</v>
      </c>
      <c r="AG409" s="7">
        <v>0</v>
      </c>
      <c r="AH409" s="7">
        <v>0</v>
      </c>
      <c r="AI409" s="7">
        <f t="shared" si="40"/>
        <v>41</v>
      </c>
      <c r="AJ409" s="7">
        <v>1</v>
      </c>
      <c r="AK409" s="7">
        <v>0</v>
      </c>
      <c r="AL409" s="7">
        <v>5</v>
      </c>
      <c r="AM409" s="7">
        <f t="shared" si="41"/>
        <v>41</v>
      </c>
    </row>
    <row r="410" spans="1:39" ht="12.75" x14ac:dyDescent="0.2">
      <c r="A410" s="7">
        <v>19</v>
      </c>
      <c r="B410" s="8" t="s">
        <v>69</v>
      </c>
      <c r="C410" s="8" t="s">
        <v>96</v>
      </c>
      <c r="D410" s="7">
        <v>1</v>
      </c>
      <c r="E410" s="8" t="s">
        <v>96</v>
      </c>
      <c r="F410" s="8" t="s">
        <v>112</v>
      </c>
      <c r="G410" s="8" t="s">
        <v>41</v>
      </c>
      <c r="H410" s="8"/>
      <c r="I410" s="8"/>
      <c r="J410" s="8"/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4</v>
      </c>
      <c r="Q410" s="7">
        <v>40</v>
      </c>
      <c r="R410" s="7">
        <v>0</v>
      </c>
      <c r="S410" s="7">
        <v>10</v>
      </c>
      <c r="T410" s="7">
        <v>9</v>
      </c>
      <c r="U410" s="7">
        <v>0</v>
      </c>
      <c r="V410" s="7">
        <v>0</v>
      </c>
      <c r="W410" s="7">
        <v>0</v>
      </c>
      <c r="X410" s="9">
        <v>0</v>
      </c>
      <c r="Y410" s="7">
        <v>0</v>
      </c>
      <c r="Z410" s="7">
        <v>0</v>
      </c>
      <c r="AA410" s="7">
        <v>0</v>
      </c>
      <c r="AB410" s="7">
        <v>0</v>
      </c>
      <c r="AC410" s="6">
        <f t="shared" si="36"/>
        <v>0</v>
      </c>
      <c r="AD410" s="7">
        <f t="shared" si="37"/>
        <v>-10</v>
      </c>
      <c r="AE410" s="7">
        <f t="shared" si="38"/>
        <v>0</v>
      </c>
      <c r="AF410" s="7">
        <f t="shared" si="39"/>
        <v>9</v>
      </c>
      <c r="AG410" s="7">
        <v>0</v>
      </c>
      <c r="AH410" s="7">
        <v>0</v>
      </c>
      <c r="AI410" s="7">
        <f t="shared" si="40"/>
        <v>-1</v>
      </c>
      <c r="AJ410" s="7">
        <v>1</v>
      </c>
      <c r="AK410" s="7">
        <v>0</v>
      </c>
      <c r="AL410" s="7">
        <v>5</v>
      </c>
      <c r="AM410" s="7">
        <f t="shared" si="41"/>
        <v>-1</v>
      </c>
    </row>
    <row r="411" spans="1:39" ht="12.75" x14ac:dyDescent="0.2">
      <c r="A411" s="7">
        <v>19</v>
      </c>
      <c r="B411" s="8" t="s">
        <v>69</v>
      </c>
      <c r="C411" s="8" t="s">
        <v>96</v>
      </c>
      <c r="D411" s="7">
        <v>1</v>
      </c>
      <c r="E411" s="8" t="s">
        <v>96</v>
      </c>
      <c r="F411" s="8" t="s">
        <v>111</v>
      </c>
      <c r="G411" s="8" t="s">
        <v>8</v>
      </c>
      <c r="H411" s="8"/>
      <c r="I411" s="8"/>
      <c r="J411" s="8"/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3</v>
      </c>
      <c r="Q411" s="7">
        <v>22</v>
      </c>
      <c r="R411" s="7">
        <v>2</v>
      </c>
      <c r="S411" s="7">
        <v>7.33</v>
      </c>
      <c r="T411" s="7">
        <v>10</v>
      </c>
      <c r="U411" s="7">
        <v>1</v>
      </c>
      <c r="V411" s="7">
        <v>0</v>
      </c>
      <c r="W411" s="7">
        <v>0</v>
      </c>
      <c r="X411" s="9">
        <v>0</v>
      </c>
      <c r="Y411" s="7">
        <v>0</v>
      </c>
      <c r="Z411" s="7">
        <v>0</v>
      </c>
      <c r="AA411" s="7">
        <v>0</v>
      </c>
      <c r="AB411" s="7">
        <v>0</v>
      </c>
      <c r="AC411" s="6">
        <f t="shared" si="36"/>
        <v>40</v>
      </c>
      <c r="AD411" s="7">
        <f t="shared" si="37"/>
        <v>10</v>
      </c>
      <c r="AE411" s="7">
        <f t="shared" si="38"/>
        <v>10</v>
      </c>
      <c r="AF411" s="7">
        <f t="shared" si="39"/>
        <v>10</v>
      </c>
      <c r="AG411" s="7">
        <v>10</v>
      </c>
      <c r="AH411" s="7">
        <v>0</v>
      </c>
      <c r="AI411" s="7">
        <f t="shared" si="40"/>
        <v>70</v>
      </c>
      <c r="AJ411" s="7">
        <v>1</v>
      </c>
      <c r="AK411" s="7">
        <v>0</v>
      </c>
      <c r="AL411" s="7">
        <v>5</v>
      </c>
      <c r="AM411" s="7">
        <f t="shared" si="41"/>
        <v>80</v>
      </c>
    </row>
    <row r="412" spans="1:39" ht="12.75" x14ac:dyDescent="0.2">
      <c r="A412" s="7">
        <v>19</v>
      </c>
      <c r="B412" s="8" t="s">
        <v>69</v>
      </c>
      <c r="C412" s="8" t="s">
        <v>96</v>
      </c>
      <c r="D412" s="7">
        <v>1</v>
      </c>
      <c r="E412" s="8" t="s">
        <v>96</v>
      </c>
      <c r="F412" s="8" t="s">
        <v>181</v>
      </c>
      <c r="G412" s="8" t="s">
        <v>8</v>
      </c>
      <c r="H412" s="8"/>
      <c r="I412" s="8"/>
      <c r="J412" s="8"/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4</v>
      </c>
      <c r="Q412" s="7">
        <v>35</v>
      </c>
      <c r="R412" s="7">
        <v>0</v>
      </c>
      <c r="S412" s="7">
        <v>8.75</v>
      </c>
      <c r="T412" s="7">
        <v>10</v>
      </c>
      <c r="U412" s="7">
        <v>2</v>
      </c>
      <c r="V412" s="7">
        <v>0</v>
      </c>
      <c r="W412" s="7">
        <v>0</v>
      </c>
      <c r="X412" s="9">
        <v>0</v>
      </c>
      <c r="Y412" s="7">
        <v>0</v>
      </c>
      <c r="Z412" s="7">
        <v>0</v>
      </c>
      <c r="AA412" s="7">
        <v>0</v>
      </c>
      <c r="AB412" s="7">
        <v>0</v>
      </c>
      <c r="AC412" s="6">
        <f t="shared" si="36"/>
        <v>0</v>
      </c>
      <c r="AD412" s="7">
        <f t="shared" si="37"/>
        <v>5</v>
      </c>
      <c r="AE412" s="7">
        <f t="shared" si="38"/>
        <v>0</v>
      </c>
      <c r="AF412" s="7">
        <f t="shared" si="39"/>
        <v>10</v>
      </c>
      <c r="AG412" s="7">
        <v>20</v>
      </c>
      <c r="AH412" s="7">
        <v>0</v>
      </c>
      <c r="AI412" s="7">
        <f t="shared" si="40"/>
        <v>15</v>
      </c>
      <c r="AJ412" s="7">
        <v>1</v>
      </c>
      <c r="AK412" s="7">
        <v>0</v>
      </c>
      <c r="AL412" s="7">
        <v>5</v>
      </c>
      <c r="AM412" s="7">
        <f t="shared" si="41"/>
        <v>35</v>
      </c>
    </row>
    <row r="413" spans="1:39" ht="12.75" x14ac:dyDescent="0.2">
      <c r="A413" s="7">
        <v>19</v>
      </c>
      <c r="B413" s="8" t="s">
        <v>69</v>
      </c>
      <c r="C413" s="8" t="s">
        <v>96</v>
      </c>
      <c r="D413" s="7">
        <v>1</v>
      </c>
      <c r="E413" s="8" t="s">
        <v>96</v>
      </c>
      <c r="F413" s="8" t="s">
        <v>113</v>
      </c>
      <c r="G413" s="8" t="s">
        <v>41</v>
      </c>
      <c r="H413" s="8"/>
      <c r="I413" s="8"/>
      <c r="J413" s="8"/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4</v>
      </c>
      <c r="Q413" s="7">
        <v>31</v>
      </c>
      <c r="R413" s="7">
        <v>1</v>
      </c>
      <c r="S413" s="7">
        <v>7.75</v>
      </c>
      <c r="T413" s="7">
        <v>6</v>
      </c>
      <c r="U413" s="7">
        <v>0</v>
      </c>
      <c r="V413" s="7">
        <v>0</v>
      </c>
      <c r="W413" s="7">
        <v>0</v>
      </c>
      <c r="X413" s="9">
        <v>0</v>
      </c>
      <c r="Y413" s="7">
        <v>0</v>
      </c>
      <c r="Z413" s="7">
        <v>0</v>
      </c>
      <c r="AA413" s="7">
        <v>0</v>
      </c>
      <c r="AB413" s="7">
        <v>0</v>
      </c>
      <c r="AC413" s="6">
        <f t="shared" si="36"/>
        <v>20</v>
      </c>
      <c r="AD413" s="7">
        <f t="shared" si="37"/>
        <v>10</v>
      </c>
      <c r="AE413" s="7">
        <f t="shared" si="38"/>
        <v>0</v>
      </c>
      <c r="AF413" s="7">
        <f t="shared" si="39"/>
        <v>6</v>
      </c>
      <c r="AG413" s="7">
        <v>0</v>
      </c>
      <c r="AH413" s="7">
        <v>0</v>
      </c>
      <c r="AI413" s="7">
        <f t="shared" si="40"/>
        <v>36</v>
      </c>
      <c r="AJ413" s="7">
        <v>1</v>
      </c>
      <c r="AK413" s="7">
        <v>0</v>
      </c>
      <c r="AL413" s="7">
        <v>5</v>
      </c>
      <c r="AM413" s="7">
        <f t="shared" si="41"/>
        <v>36</v>
      </c>
    </row>
    <row r="414" spans="1:39" ht="12.75" x14ac:dyDescent="0.2">
      <c r="A414" s="7">
        <v>19</v>
      </c>
      <c r="B414" s="8" t="s">
        <v>69</v>
      </c>
      <c r="C414" s="8" t="s">
        <v>96</v>
      </c>
      <c r="D414" s="7">
        <v>1</v>
      </c>
      <c r="E414" s="8" t="s">
        <v>96</v>
      </c>
      <c r="F414" s="8" t="s">
        <v>182</v>
      </c>
      <c r="G414" s="8" t="s">
        <v>41</v>
      </c>
      <c r="H414" s="8" t="s">
        <v>87</v>
      </c>
      <c r="I414" s="8" t="s">
        <v>180</v>
      </c>
      <c r="J414" s="8"/>
      <c r="K414" s="7">
        <v>15</v>
      </c>
      <c r="L414" s="7">
        <v>13</v>
      </c>
      <c r="M414" s="7">
        <v>115</v>
      </c>
      <c r="N414" s="7">
        <v>0</v>
      </c>
      <c r="O414" s="7">
        <v>1</v>
      </c>
      <c r="P414" s="7">
        <v>1</v>
      </c>
      <c r="Q414" s="7">
        <v>10</v>
      </c>
      <c r="R414" s="7">
        <v>1</v>
      </c>
      <c r="S414" s="7">
        <v>10</v>
      </c>
      <c r="T414" s="7">
        <v>4</v>
      </c>
      <c r="U414" s="7">
        <v>0</v>
      </c>
      <c r="V414" s="7">
        <v>0</v>
      </c>
      <c r="W414" s="7">
        <v>0</v>
      </c>
      <c r="X414" s="9">
        <v>0</v>
      </c>
      <c r="Y414" s="7">
        <v>15</v>
      </c>
      <c r="Z414" s="7">
        <v>5</v>
      </c>
      <c r="AA414" s="7">
        <v>0</v>
      </c>
      <c r="AB414" s="7">
        <v>2</v>
      </c>
      <c r="AC414" s="6">
        <f t="shared" si="36"/>
        <v>20</v>
      </c>
      <c r="AD414" s="7">
        <f t="shared" si="37"/>
        <v>-10</v>
      </c>
      <c r="AE414" s="7">
        <f t="shared" si="38"/>
        <v>0</v>
      </c>
      <c r="AF414" s="7">
        <f t="shared" si="39"/>
        <v>4</v>
      </c>
      <c r="AG414" s="7">
        <v>0</v>
      </c>
      <c r="AH414" s="7">
        <v>22</v>
      </c>
      <c r="AI414" s="7">
        <f t="shared" si="40"/>
        <v>14</v>
      </c>
      <c r="AJ414" s="7">
        <v>1</v>
      </c>
      <c r="AK414" s="7">
        <v>0</v>
      </c>
      <c r="AL414" s="7">
        <v>5</v>
      </c>
      <c r="AM414" s="7">
        <f t="shared" si="41"/>
        <v>36</v>
      </c>
    </row>
    <row r="415" spans="1:39" ht="12.75" x14ac:dyDescent="0.2">
      <c r="A415" s="7">
        <v>19</v>
      </c>
      <c r="B415" s="8" t="s">
        <v>69</v>
      </c>
      <c r="C415" s="8" t="s">
        <v>96</v>
      </c>
      <c r="D415" s="7">
        <v>2</v>
      </c>
      <c r="E415" s="8" t="s">
        <v>96</v>
      </c>
      <c r="F415" s="8" t="s">
        <v>105</v>
      </c>
      <c r="G415" s="8" t="s">
        <v>52</v>
      </c>
      <c r="H415" s="8" t="s">
        <v>92</v>
      </c>
      <c r="I415" s="8"/>
      <c r="J415" s="8" t="s">
        <v>195</v>
      </c>
      <c r="K415" s="7">
        <v>18</v>
      </c>
      <c r="L415" s="7">
        <v>16</v>
      </c>
      <c r="M415" s="7">
        <v>112.5</v>
      </c>
      <c r="N415" s="7">
        <v>1</v>
      </c>
      <c r="O415" s="7">
        <v>1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9">
        <v>0</v>
      </c>
      <c r="Y415" s="7">
        <v>18</v>
      </c>
      <c r="Z415" s="7">
        <v>5</v>
      </c>
      <c r="AA415" s="7">
        <v>0</v>
      </c>
      <c r="AB415" s="7">
        <v>2</v>
      </c>
      <c r="AC415" s="6">
        <f t="shared" si="36"/>
        <v>0</v>
      </c>
      <c r="AD415" s="7">
        <f t="shared" si="37"/>
        <v>0</v>
      </c>
      <c r="AE415" s="7">
        <f t="shared" si="38"/>
        <v>0</v>
      </c>
      <c r="AF415" s="7">
        <f t="shared" si="39"/>
        <v>0</v>
      </c>
      <c r="AG415" s="7">
        <v>0</v>
      </c>
      <c r="AH415" s="7">
        <v>25</v>
      </c>
      <c r="AI415" s="7">
        <f t="shared" si="40"/>
        <v>0</v>
      </c>
      <c r="AJ415" s="7">
        <v>1</v>
      </c>
      <c r="AK415" s="7">
        <v>0</v>
      </c>
      <c r="AL415" s="7">
        <v>5</v>
      </c>
      <c r="AM415" s="7">
        <f t="shared" si="41"/>
        <v>25</v>
      </c>
    </row>
    <row r="416" spans="1:39" ht="12.75" x14ac:dyDescent="0.2">
      <c r="A416" s="7">
        <v>19</v>
      </c>
      <c r="B416" s="8" t="s">
        <v>69</v>
      </c>
      <c r="C416" s="8" t="s">
        <v>96</v>
      </c>
      <c r="D416" s="7">
        <v>2</v>
      </c>
      <c r="E416" s="8" t="s">
        <v>96</v>
      </c>
      <c r="F416" s="8" t="s">
        <v>196</v>
      </c>
      <c r="G416" s="8" t="s">
        <v>43</v>
      </c>
      <c r="H416" s="8" t="s">
        <v>47</v>
      </c>
      <c r="I416" s="8"/>
      <c r="J416" s="8" t="s">
        <v>168</v>
      </c>
      <c r="K416" s="7">
        <v>2</v>
      </c>
      <c r="L416" s="7">
        <v>5</v>
      </c>
      <c r="M416" s="7">
        <v>40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9">
        <v>0</v>
      </c>
      <c r="Y416" s="7">
        <v>2</v>
      </c>
      <c r="Z416" s="7">
        <v>0</v>
      </c>
      <c r="AA416" s="7">
        <v>0</v>
      </c>
      <c r="AB416" s="7">
        <v>0</v>
      </c>
      <c r="AC416" s="6">
        <f t="shared" si="36"/>
        <v>0</v>
      </c>
      <c r="AD416" s="7">
        <f t="shared" si="37"/>
        <v>0</v>
      </c>
      <c r="AE416" s="7">
        <f t="shared" si="38"/>
        <v>0</v>
      </c>
      <c r="AF416" s="7">
        <f t="shared" si="39"/>
        <v>0</v>
      </c>
      <c r="AG416" s="7">
        <v>0</v>
      </c>
      <c r="AH416" s="7">
        <v>2</v>
      </c>
      <c r="AI416" s="7">
        <f t="shared" si="40"/>
        <v>0</v>
      </c>
      <c r="AJ416" s="7">
        <v>1</v>
      </c>
      <c r="AK416" s="7">
        <v>0</v>
      </c>
      <c r="AL416" s="7">
        <v>5</v>
      </c>
      <c r="AM416" s="7">
        <f t="shared" si="41"/>
        <v>2</v>
      </c>
    </row>
    <row r="417" spans="1:39" ht="12.75" x14ac:dyDescent="0.2">
      <c r="A417" s="7">
        <v>19</v>
      </c>
      <c r="B417" s="8" t="s">
        <v>69</v>
      </c>
      <c r="C417" s="8" t="s">
        <v>96</v>
      </c>
      <c r="D417" s="7">
        <v>2</v>
      </c>
      <c r="E417" s="8" t="s">
        <v>96</v>
      </c>
      <c r="F417" s="8" t="s">
        <v>117</v>
      </c>
      <c r="G417" s="8" t="s">
        <v>43</v>
      </c>
      <c r="H417" s="8" t="s">
        <v>47</v>
      </c>
      <c r="I417" s="8"/>
      <c r="J417" s="8" t="s">
        <v>76</v>
      </c>
      <c r="K417" s="7">
        <v>30</v>
      </c>
      <c r="L417" s="7">
        <v>26</v>
      </c>
      <c r="M417" s="7">
        <v>115.38</v>
      </c>
      <c r="N417" s="7">
        <v>2</v>
      </c>
      <c r="O417" s="7">
        <v>1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9">
        <v>0</v>
      </c>
      <c r="Y417" s="7">
        <v>30</v>
      </c>
      <c r="Z417" s="7">
        <v>5</v>
      </c>
      <c r="AA417" s="7">
        <v>10</v>
      </c>
      <c r="AB417" s="7">
        <v>2</v>
      </c>
      <c r="AC417" s="6">
        <f t="shared" si="36"/>
        <v>0</v>
      </c>
      <c r="AD417" s="7">
        <f t="shared" si="37"/>
        <v>0</v>
      </c>
      <c r="AE417" s="7">
        <f t="shared" si="38"/>
        <v>0</v>
      </c>
      <c r="AF417" s="7">
        <f t="shared" si="39"/>
        <v>0</v>
      </c>
      <c r="AG417" s="7">
        <v>0</v>
      </c>
      <c r="AH417" s="7">
        <v>47</v>
      </c>
      <c r="AI417" s="7">
        <f t="shared" si="40"/>
        <v>0</v>
      </c>
      <c r="AJ417" s="7">
        <v>1</v>
      </c>
      <c r="AK417" s="7">
        <v>0</v>
      </c>
      <c r="AL417" s="7">
        <v>5</v>
      </c>
      <c r="AM417" s="7">
        <f t="shared" si="41"/>
        <v>47</v>
      </c>
    </row>
    <row r="418" spans="1:39" ht="12.75" x14ac:dyDescent="0.2">
      <c r="A418" s="7">
        <v>19</v>
      </c>
      <c r="B418" s="8" t="s">
        <v>69</v>
      </c>
      <c r="C418" s="8" t="s">
        <v>96</v>
      </c>
      <c r="D418" s="7">
        <v>2</v>
      </c>
      <c r="E418" s="8" t="s">
        <v>96</v>
      </c>
      <c r="F418" s="8" t="s">
        <v>99</v>
      </c>
      <c r="G418" s="8" t="s">
        <v>43</v>
      </c>
      <c r="H418" s="8" t="s">
        <v>50</v>
      </c>
      <c r="I418" s="8"/>
      <c r="J418" s="8"/>
      <c r="K418" s="7">
        <v>90</v>
      </c>
      <c r="L418" s="7">
        <v>39</v>
      </c>
      <c r="M418" s="7">
        <v>230.76</v>
      </c>
      <c r="N418" s="7">
        <v>10</v>
      </c>
      <c r="O418" s="7">
        <v>5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1</v>
      </c>
      <c r="V418" s="7">
        <v>0</v>
      </c>
      <c r="W418" s="7">
        <v>0</v>
      </c>
      <c r="X418" s="9">
        <v>0</v>
      </c>
      <c r="Y418" s="7">
        <v>90</v>
      </c>
      <c r="Z418" s="7">
        <v>15</v>
      </c>
      <c r="AA418" s="7">
        <v>30</v>
      </c>
      <c r="AB418" s="7">
        <v>10</v>
      </c>
      <c r="AC418" s="6">
        <f t="shared" si="36"/>
        <v>0</v>
      </c>
      <c r="AD418" s="7">
        <f t="shared" si="37"/>
        <v>0</v>
      </c>
      <c r="AE418" s="7">
        <f t="shared" si="38"/>
        <v>0</v>
      </c>
      <c r="AF418" s="7">
        <f t="shared" si="39"/>
        <v>0</v>
      </c>
      <c r="AG418" s="7">
        <v>10</v>
      </c>
      <c r="AH418" s="7">
        <v>145</v>
      </c>
      <c r="AI418" s="7">
        <f t="shared" si="40"/>
        <v>0</v>
      </c>
      <c r="AJ418" s="7">
        <v>1</v>
      </c>
      <c r="AK418" s="7">
        <v>1</v>
      </c>
      <c r="AL418" s="7">
        <v>30</v>
      </c>
      <c r="AM418" s="7">
        <f t="shared" si="41"/>
        <v>155</v>
      </c>
    </row>
    <row r="419" spans="1:39" ht="12.75" x14ac:dyDescent="0.2">
      <c r="A419" s="7">
        <v>19</v>
      </c>
      <c r="B419" s="8" t="s">
        <v>69</v>
      </c>
      <c r="C419" s="8" t="s">
        <v>96</v>
      </c>
      <c r="D419" s="7">
        <v>2</v>
      </c>
      <c r="E419" s="8" t="s">
        <v>96</v>
      </c>
      <c r="F419" s="8" t="s">
        <v>120</v>
      </c>
      <c r="G419" s="8" t="s">
        <v>41</v>
      </c>
      <c r="H419" s="8" t="s">
        <v>50</v>
      </c>
      <c r="I419" s="8"/>
      <c r="J419" s="8"/>
      <c r="K419" s="7">
        <v>17</v>
      </c>
      <c r="L419" s="7">
        <v>9</v>
      </c>
      <c r="M419" s="7">
        <v>188.88</v>
      </c>
      <c r="N419" s="7">
        <v>1</v>
      </c>
      <c r="O419" s="7">
        <v>1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9">
        <v>0</v>
      </c>
      <c r="Y419" s="7">
        <v>17</v>
      </c>
      <c r="Z419" s="7">
        <v>10</v>
      </c>
      <c r="AA419" s="7">
        <v>0</v>
      </c>
      <c r="AB419" s="7">
        <v>2</v>
      </c>
      <c r="AC419" s="6">
        <f t="shared" si="36"/>
        <v>0</v>
      </c>
      <c r="AD419" s="7">
        <f t="shared" si="37"/>
        <v>0</v>
      </c>
      <c r="AE419" s="7">
        <f t="shared" si="38"/>
        <v>0</v>
      </c>
      <c r="AF419" s="7">
        <f t="shared" si="39"/>
        <v>0</v>
      </c>
      <c r="AG419" s="7">
        <v>0</v>
      </c>
      <c r="AH419" s="7">
        <v>29</v>
      </c>
      <c r="AI419" s="7">
        <f t="shared" si="40"/>
        <v>0</v>
      </c>
      <c r="AJ419" s="7">
        <v>1</v>
      </c>
      <c r="AK419" s="7">
        <v>0</v>
      </c>
      <c r="AL419" s="7">
        <v>5</v>
      </c>
      <c r="AM419" s="7">
        <f t="shared" si="41"/>
        <v>29</v>
      </c>
    </row>
    <row r="420" spans="1:39" ht="12.75" x14ac:dyDescent="0.2">
      <c r="A420" s="7">
        <v>20</v>
      </c>
      <c r="B420" s="8" t="s">
        <v>38</v>
      </c>
      <c r="C420" s="8" t="s">
        <v>121</v>
      </c>
      <c r="D420" s="7">
        <v>1</v>
      </c>
      <c r="E420" s="8" t="s">
        <v>38</v>
      </c>
      <c r="F420" s="8" t="s">
        <v>40</v>
      </c>
      <c r="G420" s="8" t="s">
        <v>41</v>
      </c>
      <c r="H420" s="8"/>
      <c r="I420" s="8"/>
      <c r="J420" s="8"/>
      <c r="K420" s="7">
        <v>9</v>
      </c>
      <c r="L420" s="7">
        <v>15</v>
      </c>
      <c r="M420" s="7">
        <v>60</v>
      </c>
      <c r="N420" s="7">
        <v>0</v>
      </c>
      <c r="O420" s="7">
        <v>1</v>
      </c>
      <c r="P420" s="7">
        <v>2</v>
      </c>
      <c r="Q420" s="7">
        <v>23</v>
      </c>
      <c r="R420" s="7">
        <v>0</v>
      </c>
      <c r="S420" s="7">
        <v>11.5</v>
      </c>
      <c r="T420" s="7">
        <v>2</v>
      </c>
      <c r="U420" s="7">
        <v>1</v>
      </c>
      <c r="V420" s="7">
        <v>0</v>
      </c>
      <c r="W420" s="7">
        <v>0</v>
      </c>
      <c r="X420" s="9">
        <v>0</v>
      </c>
      <c r="Y420" s="7">
        <v>9</v>
      </c>
      <c r="Z420" s="7">
        <v>0</v>
      </c>
      <c r="AA420" s="7">
        <v>0</v>
      </c>
      <c r="AB420" s="7">
        <v>2</v>
      </c>
      <c r="AC420" s="6">
        <f t="shared" si="36"/>
        <v>0</v>
      </c>
      <c r="AD420" s="7">
        <f t="shared" si="37"/>
        <v>-10</v>
      </c>
      <c r="AE420" s="7">
        <f t="shared" si="38"/>
        <v>0</v>
      </c>
      <c r="AF420" s="7">
        <f t="shared" si="39"/>
        <v>2</v>
      </c>
      <c r="AG420" s="7">
        <v>10</v>
      </c>
      <c r="AH420" s="7">
        <v>11</v>
      </c>
      <c r="AI420" s="7">
        <f t="shared" si="40"/>
        <v>-8</v>
      </c>
      <c r="AJ420" s="7">
        <v>1</v>
      </c>
      <c r="AK420" s="7">
        <v>0</v>
      </c>
      <c r="AL420" s="7">
        <v>5</v>
      </c>
      <c r="AM420" s="7">
        <f t="shared" si="41"/>
        <v>13</v>
      </c>
    </row>
    <row r="421" spans="1:39" ht="12.75" x14ac:dyDescent="0.2">
      <c r="A421" s="7">
        <v>20</v>
      </c>
      <c r="B421" s="8" t="s">
        <v>38</v>
      </c>
      <c r="C421" s="8" t="s">
        <v>121</v>
      </c>
      <c r="D421" s="7">
        <v>1</v>
      </c>
      <c r="E421" s="8" t="s">
        <v>38</v>
      </c>
      <c r="F421" s="8" t="s">
        <v>197</v>
      </c>
      <c r="G421" s="8" t="s">
        <v>43</v>
      </c>
      <c r="H421" s="8" t="s">
        <v>164</v>
      </c>
      <c r="I421" s="8" t="s">
        <v>131</v>
      </c>
      <c r="J421" s="8" t="s">
        <v>123</v>
      </c>
      <c r="K421" s="7">
        <v>11</v>
      </c>
      <c r="L421" s="7">
        <v>13</v>
      </c>
      <c r="M421" s="7">
        <v>84.61</v>
      </c>
      <c r="N421" s="7">
        <v>1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9">
        <v>0</v>
      </c>
      <c r="Y421" s="7">
        <v>11</v>
      </c>
      <c r="Z421" s="7">
        <v>-10</v>
      </c>
      <c r="AA421" s="7">
        <v>0</v>
      </c>
      <c r="AB421" s="7">
        <v>0</v>
      </c>
      <c r="AC421" s="6">
        <f t="shared" si="36"/>
        <v>0</v>
      </c>
      <c r="AD421" s="7">
        <f t="shared" si="37"/>
        <v>0</v>
      </c>
      <c r="AE421" s="7">
        <f t="shared" si="38"/>
        <v>0</v>
      </c>
      <c r="AF421" s="7">
        <f t="shared" si="39"/>
        <v>0</v>
      </c>
      <c r="AG421" s="7">
        <v>0</v>
      </c>
      <c r="AH421" s="7">
        <v>1</v>
      </c>
      <c r="AI421" s="7">
        <f t="shared" si="40"/>
        <v>0</v>
      </c>
      <c r="AJ421" s="7">
        <v>1</v>
      </c>
      <c r="AK421" s="7">
        <v>0</v>
      </c>
      <c r="AL421" s="7">
        <v>5</v>
      </c>
      <c r="AM421" s="7">
        <f t="shared" si="41"/>
        <v>1</v>
      </c>
    </row>
    <row r="422" spans="1:39" ht="12.75" x14ac:dyDescent="0.2">
      <c r="A422" s="7">
        <v>20</v>
      </c>
      <c r="B422" s="8" t="s">
        <v>38</v>
      </c>
      <c r="C422" s="8" t="s">
        <v>121</v>
      </c>
      <c r="D422" s="7">
        <v>1</v>
      </c>
      <c r="E422" s="8" t="s">
        <v>38</v>
      </c>
      <c r="F422" s="8" t="s">
        <v>46</v>
      </c>
      <c r="G422" s="8" t="s">
        <v>43</v>
      </c>
      <c r="H422" s="8" t="s">
        <v>50</v>
      </c>
      <c r="I422" s="8"/>
      <c r="J422" s="8"/>
      <c r="K422" s="7">
        <v>54</v>
      </c>
      <c r="L422" s="7">
        <v>43</v>
      </c>
      <c r="M422" s="7">
        <v>125.58</v>
      </c>
      <c r="N422" s="7">
        <v>5</v>
      </c>
      <c r="O422" s="7">
        <v>2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2</v>
      </c>
      <c r="V422" s="7">
        <v>0</v>
      </c>
      <c r="W422" s="7">
        <v>0</v>
      </c>
      <c r="X422" s="9">
        <v>0</v>
      </c>
      <c r="Y422" s="7">
        <v>54</v>
      </c>
      <c r="Z422" s="7">
        <v>5</v>
      </c>
      <c r="AA422" s="7">
        <v>20</v>
      </c>
      <c r="AB422" s="7">
        <v>4</v>
      </c>
      <c r="AC422" s="6">
        <f t="shared" si="36"/>
        <v>0</v>
      </c>
      <c r="AD422" s="7">
        <f t="shared" si="37"/>
        <v>0</v>
      </c>
      <c r="AE422" s="7">
        <f t="shared" si="38"/>
        <v>0</v>
      </c>
      <c r="AF422" s="7">
        <f t="shared" si="39"/>
        <v>0</v>
      </c>
      <c r="AG422" s="7">
        <v>20</v>
      </c>
      <c r="AH422" s="7">
        <v>83</v>
      </c>
      <c r="AI422" s="7">
        <f t="shared" si="40"/>
        <v>0</v>
      </c>
      <c r="AJ422" s="7">
        <v>1</v>
      </c>
      <c r="AK422" s="7">
        <v>0</v>
      </c>
      <c r="AL422" s="7">
        <v>5</v>
      </c>
      <c r="AM422" s="7">
        <f t="shared" si="41"/>
        <v>103</v>
      </c>
    </row>
    <row r="423" spans="1:39" ht="12.75" x14ac:dyDescent="0.2">
      <c r="A423" s="7">
        <v>20</v>
      </c>
      <c r="B423" s="8" t="s">
        <v>38</v>
      </c>
      <c r="C423" s="8" t="s">
        <v>121</v>
      </c>
      <c r="D423" s="7">
        <v>1</v>
      </c>
      <c r="E423" s="8" t="s">
        <v>38</v>
      </c>
      <c r="F423" s="8" t="s">
        <v>42</v>
      </c>
      <c r="G423" s="8" t="s">
        <v>43</v>
      </c>
      <c r="H423" s="8" t="s">
        <v>92</v>
      </c>
      <c r="I423" s="8"/>
      <c r="J423" s="8" t="s">
        <v>126</v>
      </c>
      <c r="K423" s="7">
        <v>79</v>
      </c>
      <c r="L423" s="7">
        <v>37</v>
      </c>
      <c r="M423" s="7">
        <v>213.51</v>
      </c>
      <c r="N423" s="7">
        <v>9</v>
      </c>
      <c r="O423" s="7">
        <v>4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9">
        <v>0</v>
      </c>
      <c r="Y423" s="7">
        <v>79</v>
      </c>
      <c r="Z423" s="7">
        <v>15</v>
      </c>
      <c r="AA423" s="7">
        <v>30</v>
      </c>
      <c r="AB423" s="7">
        <v>8</v>
      </c>
      <c r="AC423" s="6">
        <f t="shared" si="36"/>
        <v>0</v>
      </c>
      <c r="AD423" s="7">
        <f t="shared" si="37"/>
        <v>0</v>
      </c>
      <c r="AE423" s="7">
        <f t="shared" si="38"/>
        <v>0</v>
      </c>
      <c r="AF423" s="7">
        <f t="shared" si="39"/>
        <v>0</v>
      </c>
      <c r="AG423" s="7">
        <v>0</v>
      </c>
      <c r="AH423" s="7">
        <v>132</v>
      </c>
      <c r="AI423" s="7">
        <f t="shared" si="40"/>
        <v>0</v>
      </c>
      <c r="AJ423" s="7">
        <v>1</v>
      </c>
      <c r="AK423" s="7">
        <v>1</v>
      </c>
      <c r="AL423" s="7">
        <v>30</v>
      </c>
      <c r="AM423" s="7">
        <f t="shared" si="41"/>
        <v>132</v>
      </c>
    </row>
    <row r="424" spans="1:39" ht="12.75" x14ac:dyDescent="0.2">
      <c r="A424" s="7">
        <v>20</v>
      </c>
      <c r="B424" s="8" t="s">
        <v>38</v>
      </c>
      <c r="C424" s="8" t="s">
        <v>121</v>
      </c>
      <c r="D424" s="7">
        <v>1</v>
      </c>
      <c r="E424" s="8" t="s">
        <v>38</v>
      </c>
      <c r="F424" s="8" t="s">
        <v>51</v>
      </c>
      <c r="G424" s="8" t="s">
        <v>52</v>
      </c>
      <c r="H424" s="8" t="s">
        <v>50</v>
      </c>
      <c r="I424" s="8"/>
      <c r="J424" s="8"/>
      <c r="K424" s="7">
        <v>25</v>
      </c>
      <c r="L424" s="7">
        <v>12</v>
      </c>
      <c r="M424" s="7">
        <v>208.33</v>
      </c>
      <c r="N424" s="7">
        <v>3</v>
      </c>
      <c r="O424" s="7">
        <v>1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9">
        <v>0</v>
      </c>
      <c r="Y424" s="7">
        <v>25</v>
      </c>
      <c r="Z424" s="7">
        <v>15</v>
      </c>
      <c r="AA424" s="7">
        <v>0</v>
      </c>
      <c r="AB424" s="7">
        <v>2</v>
      </c>
      <c r="AC424" s="6">
        <f t="shared" si="36"/>
        <v>0</v>
      </c>
      <c r="AD424" s="7">
        <f t="shared" si="37"/>
        <v>0</v>
      </c>
      <c r="AE424" s="7">
        <f t="shared" si="38"/>
        <v>0</v>
      </c>
      <c r="AF424" s="7">
        <f t="shared" si="39"/>
        <v>0</v>
      </c>
      <c r="AG424" s="7">
        <v>0</v>
      </c>
      <c r="AH424" s="7">
        <v>42</v>
      </c>
      <c r="AI424" s="7">
        <f t="shared" si="40"/>
        <v>0</v>
      </c>
      <c r="AJ424" s="7">
        <v>1</v>
      </c>
      <c r="AK424" s="7">
        <v>0</v>
      </c>
      <c r="AL424" s="7">
        <v>5</v>
      </c>
      <c r="AM424" s="7">
        <f t="shared" si="41"/>
        <v>42</v>
      </c>
    </row>
    <row r="425" spans="1:39" ht="12.75" x14ac:dyDescent="0.2">
      <c r="A425" s="7">
        <v>20</v>
      </c>
      <c r="B425" s="8" t="s">
        <v>38</v>
      </c>
      <c r="C425" s="8" t="s">
        <v>121</v>
      </c>
      <c r="D425" s="8"/>
      <c r="E425" s="8" t="s">
        <v>38</v>
      </c>
      <c r="F425" s="8" t="s">
        <v>147</v>
      </c>
      <c r="G425" s="8" t="s">
        <v>52</v>
      </c>
      <c r="H425" s="8"/>
      <c r="I425" s="8"/>
      <c r="J425" s="8"/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9">
        <v>0</v>
      </c>
      <c r="Y425" s="7">
        <v>0</v>
      </c>
      <c r="Z425" s="7">
        <v>0</v>
      </c>
      <c r="AA425" s="7">
        <v>0</v>
      </c>
      <c r="AB425" s="7">
        <v>0</v>
      </c>
      <c r="AC425" s="6">
        <f t="shared" si="36"/>
        <v>0</v>
      </c>
      <c r="AD425" s="7">
        <f t="shared" si="37"/>
        <v>0</v>
      </c>
      <c r="AE425" s="7">
        <f t="shared" si="38"/>
        <v>0</v>
      </c>
      <c r="AF425" s="7">
        <f t="shared" si="39"/>
        <v>0</v>
      </c>
      <c r="AG425" s="7">
        <v>0</v>
      </c>
      <c r="AH425" s="7">
        <v>0</v>
      </c>
      <c r="AI425" s="7">
        <f t="shared" si="40"/>
        <v>0</v>
      </c>
      <c r="AJ425" s="7">
        <v>1</v>
      </c>
      <c r="AK425" s="7">
        <v>0</v>
      </c>
      <c r="AL425" s="7">
        <v>5</v>
      </c>
      <c r="AM425" s="7">
        <f t="shared" si="41"/>
        <v>0</v>
      </c>
    </row>
    <row r="426" spans="1:39" ht="12.75" x14ac:dyDescent="0.2">
      <c r="A426" s="7">
        <v>20</v>
      </c>
      <c r="B426" s="8" t="s">
        <v>38</v>
      </c>
      <c r="C426" s="8" t="s">
        <v>121</v>
      </c>
      <c r="D426" s="8"/>
      <c r="E426" s="8" t="s">
        <v>38</v>
      </c>
      <c r="F426" s="8" t="s">
        <v>54</v>
      </c>
      <c r="G426" s="8" t="s">
        <v>41</v>
      </c>
      <c r="H426" s="8"/>
      <c r="I426" s="8"/>
      <c r="J426" s="8"/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3</v>
      </c>
      <c r="Q426" s="7">
        <v>37</v>
      </c>
      <c r="R426" s="7">
        <v>1</v>
      </c>
      <c r="S426" s="7">
        <v>12.33</v>
      </c>
      <c r="T426" s="7">
        <v>5</v>
      </c>
      <c r="U426" s="7">
        <v>0</v>
      </c>
      <c r="V426" s="7">
        <v>0</v>
      </c>
      <c r="W426" s="7">
        <v>0</v>
      </c>
      <c r="X426" s="9">
        <v>0</v>
      </c>
      <c r="Y426" s="7">
        <v>0</v>
      </c>
      <c r="Z426" s="7">
        <v>0</v>
      </c>
      <c r="AA426" s="7">
        <v>0</v>
      </c>
      <c r="AB426" s="7">
        <v>0</v>
      </c>
      <c r="AC426" s="6">
        <f t="shared" si="36"/>
        <v>20</v>
      </c>
      <c r="AD426" s="7">
        <f t="shared" si="37"/>
        <v>-15</v>
      </c>
      <c r="AE426" s="7">
        <f t="shared" si="38"/>
        <v>0</v>
      </c>
      <c r="AF426" s="7">
        <f t="shared" si="39"/>
        <v>5</v>
      </c>
      <c r="AG426" s="7">
        <v>0</v>
      </c>
      <c r="AH426" s="7">
        <v>0</v>
      </c>
      <c r="AI426" s="7">
        <f t="shared" si="40"/>
        <v>10</v>
      </c>
      <c r="AJ426" s="7">
        <v>1</v>
      </c>
      <c r="AK426" s="7">
        <v>0</v>
      </c>
      <c r="AL426" s="7">
        <v>5</v>
      </c>
      <c r="AM426" s="7">
        <f t="shared" si="41"/>
        <v>10</v>
      </c>
    </row>
    <row r="427" spans="1:39" ht="12.75" x14ac:dyDescent="0.2">
      <c r="A427" s="7">
        <v>20</v>
      </c>
      <c r="B427" s="8" t="s">
        <v>38</v>
      </c>
      <c r="C427" s="8" t="s">
        <v>121</v>
      </c>
      <c r="D427" s="8"/>
      <c r="E427" s="8" t="s">
        <v>38</v>
      </c>
      <c r="F427" s="8" t="s">
        <v>53</v>
      </c>
      <c r="G427" s="8" t="s">
        <v>41</v>
      </c>
      <c r="H427" s="8"/>
      <c r="I427" s="8"/>
      <c r="J427" s="8"/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4</v>
      </c>
      <c r="Q427" s="7">
        <v>28</v>
      </c>
      <c r="R427" s="7">
        <v>0</v>
      </c>
      <c r="S427" s="7">
        <v>7</v>
      </c>
      <c r="T427" s="7">
        <v>6</v>
      </c>
      <c r="U427" s="7">
        <v>2</v>
      </c>
      <c r="V427" s="7">
        <v>0</v>
      </c>
      <c r="W427" s="7">
        <v>0</v>
      </c>
      <c r="X427" s="9">
        <v>0</v>
      </c>
      <c r="Y427" s="7">
        <v>0</v>
      </c>
      <c r="Z427" s="7">
        <v>0</v>
      </c>
      <c r="AA427" s="7">
        <v>0</v>
      </c>
      <c r="AB427" s="7">
        <v>0</v>
      </c>
      <c r="AC427" s="6">
        <f t="shared" si="36"/>
        <v>0</v>
      </c>
      <c r="AD427" s="7">
        <f t="shared" si="37"/>
        <v>10</v>
      </c>
      <c r="AE427" s="7">
        <f t="shared" si="38"/>
        <v>0</v>
      </c>
      <c r="AF427" s="7">
        <f t="shared" si="39"/>
        <v>6</v>
      </c>
      <c r="AG427" s="7">
        <v>20</v>
      </c>
      <c r="AH427" s="7">
        <v>0</v>
      </c>
      <c r="AI427" s="7">
        <f t="shared" si="40"/>
        <v>16</v>
      </c>
      <c r="AJ427" s="7">
        <v>1</v>
      </c>
      <c r="AK427" s="7">
        <v>0</v>
      </c>
      <c r="AL427" s="7">
        <v>5</v>
      </c>
      <c r="AM427" s="7">
        <f t="shared" si="41"/>
        <v>36</v>
      </c>
    </row>
    <row r="428" spans="1:39" ht="12.75" x14ac:dyDescent="0.2">
      <c r="A428" s="7">
        <v>20</v>
      </c>
      <c r="B428" s="8" t="s">
        <v>38</v>
      </c>
      <c r="C428" s="8" t="s">
        <v>121</v>
      </c>
      <c r="D428" s="8"/>
      <c r="E428" s="8" t="s">
        <v>38</v>
      </c>
      <c r="F428" s="8" t="s">
        <v>187</v>
      </c>
      <c r="G428" s="8" t="s">
        <v>41</v>
      </c>
      <c r="H428" s="8"/>
      <c r="I428" s="8"/>
      <c r="J428" s="8"/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3</v>
      </c>
      <c r="Q428" s="7">
        <v>30</v>
      </c>
      <c r="R428" s="7">
        <v>1</v>
      </c>
      <c r="S428" s="7">
        <v>10</v>
      </c>
      <c r="T428" s="7">
        <v>5</v>
      </c>
      <c r="U428" s="7">
        <v>1</v>
      </c>
      <c r="V428" s="7">
        <v>0</v>
      </c>
      <c r="W428" s="7">
        <v>0</v>
      </c>
      <c r="X428" s="9">
        <v>0</v>
      </c>
      <c r="Y428" s="7">
        <v>0</v>
      </c>
      <c r="Z428" s="7">
        <v>0</v>
      </c>
      <c r="AA428" s="7">
        <v>0</v>
      </c>
      <c r="AB428" s="7">
        <v>0</v>
      </c>
      <c r="AC428" s="6">
        <f t="shared" si="36"/>
        <v>20</v>
      </c>
      <c r="AD428" s="7">
        <f t="shared" si="37"/>
        <v>-10</v>
      </c>
      <c r="AE428" s="7">
        <f t="shared" si="38"/>
        <v>0</v>
      </c>
      <c r="AF428" s="7">
        <f t="shared" si="39"/>
        <v>5</v>
      </c>
      <c r="AG428" s="7">
        <v>10</v>
      </c>
      <c r="AH428" s="7">
        <v>0</v>
      </c>
      <c r="AI428" s="7">
        <f t="shared" si="40"/>
        <v>15</v>
      </c>
      <c r="AJ428" s="7">
        <v>1</v>
      </c>
      <c r="AK428" s="7">
        <v>0</v>
      </c>
      <c r="AL428" s="7">
        <v>5</v>
      </c>
      <c r="AM428" s="7">
        <f t="shared" si="41"/>
        <v>25</v>
      </c>
    </row>
    <row r="429" spans="1:39" ht="12.75" x14ac:dyDescent="0.2">
      <c r="A429" s="7">
        <v>20</v>
      </c>
      <c r="B429" s="8" t="s">
        <v>38</v>
      </c>
      <c r="C429" s="8" t="s">
        <v>121</v>
      </c>
      <c r="D429" s="8"/>
      <c r="E429" s="8" t="s">
        <v>38</v>
      </c>
      <c r="F429" s="8" t="s">
        <v>55</v>
      </c>
      <c r="G429" s="8" t="s">
        <v>41</v>
      </c>
      <c r="H429" s="8"/>
      <c r="I429" s="8"/>
      <c r="J429" s="8"/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4</v>
      </c>
      <c r="Q429" s="7">
        <v>15</v>
      </c>
      <c r="R429" s="7">
        <v>3</v>
      </c>
      <c r="S429" s="7">
        <v>3.75</v>
      </c>
      <c r="T429" s="7">
        <v>17</v>
      </c>
      <c r="U429" s="7">
        <v>0</v>
      </c>
      <c r="V429" s="7">
        <v>0</v>
      </c>
      <c r="W429" s="7">
        <v>0</v>
      </c>
      <c r="X429" s="9">
        <v>1</v>
      </c>
      <c r="Y429" s="7">
        <v>0</v>
      </c>
      <c r="Z429" s="7">
        <v>0</v>
      </c>
      <c r="AA429" s="7">
        <v>0</v>
      </c>
      <c r="AB429" s="7">
        <v>0</v>
      </c>
      <c r="AC429" s="6">
        <f t="shared" si="36"/>
        <v>60</v>
      </c>
      <c r="AD429" s="7">
        <f t="shared" si="37"/>
        <v>15</v>
      </c>
      <c r="AE429" s="7">
        <f t="shared" si="38"/>
        <v>20</v>
      </c>
      <c r="AF429" s="7">
        <f t="shared" si="39"/>
        <v>37</v>
      </c>
      <c r="AG429" s="7">
        <v>0</v>
      </c>
      <c r="AH429" s="7">
        <v>0</v>
      </c>
      <c r="AI429" s="7">
        <f t="shared" si="40"/>
        <v>132</v>
      </c>
      <c r="AJ429" s="7">
        <v>1</v>
      </c>
      <c r="AK429" s="7">
        <v>0</v>
      </c>
      <c r="AL429" s="7">
        <v>5</v>
      </c>
      <c r="AM429" s="7">
        <f t="shared" si="41"/>
        <v>132</v>
      </c>
    </row>
    <row r="430" spans="1:39" ht="12.75" x14ac:dyDescent="0.2">
      <c r="A430" s="7">
        <v>20</v>
      </c>
      <c r="B430" s="8" t="s">
        <v>38</v>
      </c>
      <c r="C430" s="8" t="s">
        <v>121</v>
      </c>
      <c r="D430" s="8"/>
      <c r="E430" s="8" t="s">
        <v>38</v>
      </c>
      <c r="F430" s="8" t="s">
        <v>148</v>
      </c>
      <c r="G430" s="8" t="s">
        <v>8</v>
      </c>
      <c r="H430" s="8"/>
      <c r="I430" s="8"/>
      <c r="J430" s="8"/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4</v>
      </c>
      <c r="Q430" s="7">
        <v>45</v>
      </c>
      <c r="R430" s="7">
        <v>1</v>
      </c>
      <c r="S430" s="7">
        <v>11.25</v>
      </c>
      <c r="T430" s="7">
        <v>9</v>
      </c>
      <c r="U430" s="7">
        <v>0</v>
      </c>
      <c r="V430" s="7">
        <v>0</v>
      </c>
      <c r="W430" s="7">
        <v>0</v>
      </c>
      <c r="X430" s="9">
        <v>0</v>
      </c>
      <c r="Y430" s="7">
        <v>0</v>
      </c>
      <c r="Z430" s="7">
        <v>0</v>
      </c>
      <c r="AA430" s="7">
        <v>0</v>
      </c>
      <c r="AB430" s="7">
        <v>0</v>
      </c>
      <c r="AC430" s="6">
        <f t="shared" si="36"/>
        <v>20</v>
      </c>
      <c r="AD430" s="7">
        <f t="shared" si="37"/>
        <v>-10</v>
      </c>
      <c r="AE430" s="7">
        <f t="shared" si="38"/>
        <v>0</v>
      </c>
      <c r="AF430" s="7">
        <f t="shared" si="39"/>
        <v>9</v>
      </c>
      <c r="AG430" s="7">
        <v>0</v>
      </c>
      <c r="AH430" s="7">
        <v>0</v>
      </c>
      <c r="AI430" s="7">
        <f t="shared" si="40"/>
        <v>19</v>
      </c>
      <c r="AJ430" s="7">
        <v>1</v>
      </c>
      <c r="AK430" s="7">
        <v>0</v>
      </c>
      <c r="AL430" s="7">
        <v>5</v>
      </c>
      <c r="AM430" s="7">
        <f t="shared" si="41"/>
        <v>19</v>
      </c>
    </row>
    <row r="431" spans="1:39" ht="12.75" x14ac:dyDescent="0.2">
      <c r="A431" s="7">
        <v>20</v>
      </c>
      <c r="B431" s="8" t="s">
        <v>38</v>
      </c>
      <c r="C431" s="8" t="s">
        <v>121</v>
      </c>
      <c r="D431" s="7">
        <v>1</v>
      </c>
      <c r="E431" s="8" t="s">
        <v>121</v>
      </c>
      <c r="F431" s="8" t="s">
        <v>132</v>
      </c>
      <c r="G431" s="8" t="s">
        <v>8</v>
      </c>
      <c r="H431" s="8"/>
      <c r="I431" s="8"/>
      <c r="J431" s="8"/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3</v>
      </c>
      <c r="Q431" s="7">
        <v>22</v>
      </c>
      <c r="R431" s="7">
        <v>1</v>
      </c>
      <c r="S431" s="7">
        <v>7.33</v>
      </c>
      <c r="T431" s="7">
        <v>9</v>
      </c>
      <c r="U431" s="7">
        <v>0</v>
      </c>
      <c r="V431" s="7">
        <v>0</v>
      </c>
      <c r="W431" s="7">
        <v>0</v>
      </c>
      <c r="X431" s="9">
        <v>0</v>
      </c>
      <c r="Y431" s="7">
        <v>0</v>
      </c>
      <c r="Z431" s="7">
        <v>0</v>
      </c>
      <c r="AA431" s="7">
        <v>0</v>
      </c>
      <c r="AB431" s="7">
        <v>0</v>
      </c>
      <c r="AC431" s="6">
        <f t="shared" si="36"/>
        <v>20</v>
      </c>
      <c r="AD431" s="7">
        <f t="shared" si="37"/>
        <v>10</v>
      </c>
      <c r="AE431" s="7">
        <f t="shared" si="38"/>
        <v>0</v>
      </c>
      <c r="AF431" s="7">
        <f t="shared" si="39"/>
        <v>9</v>
      </c>
      <c r="AG431" s="7">
        <v>0</v>
      </c>
      <c r="AH431" s="7">
        <v>0</v>
      </c>
      <c r="AI431" s="7">
        <f t="shared" si="40"/>
        <v>39</v>
      </c>
      <c r="AJ431" s="7">
        <v>0</v>
      </c>
      <c r="AK431" s="7">
        <v>0</v>
      </c>
      <c r="AL431" s="7">
        <v>5</v>
      </c>
      <c r="AM431" s="7">
        <f t="shared" si="41"/>
        <v>39</v>
      </c>
    </row>
    <row r="432" spans="1:39" ht="12.75" x14ac:dyDescent="0.2">
      <c r="A432" s="7">
        <v>20</v>
      </c>
      <c r="B432" s="8" t="s">
        <v>38</v>
      </c>
      <c r="C432" s="8" t="s">
        <v>121</v>
      </c>
      <c r="D432" s="7">
        <v>1</v>
      </c>
      <c r="E432" s="8" t="s">
        <v>121</v>
      </c>
      <c r="F432" s="8" t="s">
        <v>133</v>
      </c>
      <c r="G432" s="8" t="s">
        <v>8</v>
      </c>
      <c r="H432" s="8"/>
      <c r="I432" s="8"/>
      <c r="J432" s="8"/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4</v>
      </c>
      <c r="Q432" s="7">
        <v>38</v>
      </c>
      <c r="R432" s="7">
        <v>0</v>
      </c>
      <c r="S432" s="7">
        <v>9.5</v>
      </c>
      <c r="T432" s="7">
        <v>12</v>
      </c>
      <c r="U432" s="7">
        <v>0</v>
      </c>
      <c r="V432" s="7">
        <v>0</v>
      </c>
      <c r="W432" s="7">
        <v>0</v>
      </c>
      <c r="X432" s="9">
        <v>0</v>
      </c>
      <c r="Y432" s="7">
        <v>0</v>
      </c>
      <c r="Z432" s="7">
        <v>0</v>
      </c>
      <c r="AA432" s="7">
        <v>0</v>
      </c>
      <c r="AB432" s="7">
        <v>0</v>
      </c>
      <c r="AC432" s="6">
        <f t="shared" si="36"/>
        <v>0</v>
      </c>
      <c r="AD432" s="7">
        <f t="shared" si="37"/>
        <v>5</v>
      </c>
      <c r="AE432" s="7">
        <f t="shared" si="38"/>
        <v>0</v>
      </c>
      <c r="AF432" s="7">
        <f t="shared" si="39"/>
        <v>12</v>
      </c>
      <c r="AG432" s="7">
        <v>0</v>
      </c>
      <c r="AH432" s="7">
        <v>0</v>
      </c>
      <c r="AI432" s="7">
        <f t="shared" si="40"/>
        <v>17</v>
      </c>
      <c r="AJ432" s="7">
        <v>0</v>
      </c>
      <c r="AK432" s="7">
        <v>0</v>
      </c>
      <c r="AL432" s="7">
        <v>5</v>
      </c>
      <c r="AM432" s="7">
        <f t="shared" si="41"/>
        <v>17</v>
      </c>
    </row>
    <row r="433" spans="1:39" ht="12.75" x14ac:dyDescent="0.2">
      <c r="A433" s="7">
        <v>20</v>
      </c>
      <c r="B433" s="8" t="s">
        <v>38</v>
      </c>
      <c r="C433" s="8" t="s">
        <v>121</v>
      </c>
      <c r="D433" s="7">
        <v>1</v>
      </c>
      <c r="E433" s="8" t="s">
        <v>121</v>
      </c>
      <c r="F433" s="8" t="s">
        <v>130</v>
      </c>
      <c r="G433" s="8" t="s">
        <v>41</v>
      </c>
      <c r="H433" s="8" t="s">
        <v>47</v>
      </c>
      <c r="I433" s="8"/>
      <c r="J433" s="8" t="s">
        <v>46</v>
      </c>
      <c r="K433" s="7">
        <v>24</v>
      </c>
      <c r="L433" s="7">
        <v>19</v>
      </c>
      <c r="M433" s="7">
        <v>126</v>
      </c>
      <c r="N433" s="7">
        <v>2</v>
      </c>
      <c r="O433" s="7">
        <v>1</v>
      </c>
      <c r="P433" s="7">
        <v>4</v>
      </c>
      <c r="Q433" s="7">
        <v>32</v>
      </c>
      <c r="R433" s="7">
        <v>0</v>
      </c>
      <c r="S433" s="7">
        <v>8</v>
      </c>
      <c r="T433" s="7">
        <v>5</v>
      </c>
      <c r="U433" s="7">
        <v>0</v>
      </c>
      <c r="V433" s="7">
        <v>0</v>
      </c>
      <c r="W433" s="7">
        <v>0</v>
      </c>
      <c r="X433" s="9">
        <v>0</v>
      </c>
      <c r="Y433" s="7">
        <v>24</v>
      </c>
      <c r="Z433" s="7">
        <v>5</v>
      </c>
      <c r="AA433" s="7">
        <v>0</v>
      </c>
      <c r="AB433" s="7">
        <v>2</v>
      </c>
      <c r="AC433" s="6">
        <f t="shared" si="36"/>
        <v>0</v>
      </c>
      <c r="AD433" s="7">
        <f t="shared" si="37"/>
        <v>5</v>
      </c>
      <c r="AE433" s="7">
        <f t="shared" si="38"/>
        <v>0</v>
      </c>
      <c r="AF433" s="7">
        <f t="shared" si="39"/>
        <v>5</v>
      </c>
      <c r="AG433" s="7">
        <v>0</v>
      </c>
      <c r="AH433" s="7">
        <v>31</v>
      </c>
      <c r="AI433" s="7">
        <f t="shared" si="40"/>
        <v>10</v>
      </c>
      <c r="AJ433" s="7">
        <v>0</v>
      </c>
      <c r="AK433" s="7">
        <v>0</v>
      </c>
      <c r="AL433" s="7">
        <v>5</v>
      </c>
      <c r="AM433" s="7">
        <f t="shared" si="41"/>
        <v>41</v>
      </c>
    </row>
    <row r="434" spans="1:39" ht="12.75" x14ac:dyDescent="0.2">
      <c r="A434" s="7">
        <v>20</v>
      </c>
      <c r="B434" s="8" t="s">
        <v>38</v>
      </c>
      <c r="C434" s="8" t="s">
        <v>121</v>
      </c>
      <c r="D434" s="7">
        <v>1</v>
      </c>
      <c r="E434" s="8" t="s">
        <v>121</v>
      </c>
      <c r="F434" s="8" t="s">
        <v>134</v>
      </c>
      <c r="G434" s="8" t="s">
        <v>8</v>
      </c>
      <c r="H434" s="8"/>
      <c r="I434" s="8"/>
      <c r="J434" s="8"/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4</v>
      </c>
      <c r="Q434" s="7">
        <v>33</v>
      </c>
      <c r="R434" s="7">
        <v>0</v>
      </c>
      <c r="S434" s="7">
        <v>8.25</v>
      </c>
      <c r="T434" s="7">
        <v>7</v>
      </c>
      <c r="U434" s="7">
        <v>0</v>
      </c>
      <c r="V434" s="7">
        <v>0</v>
      </c>
      <c r="W434" s="7">
        <v>0</v>
      </c>
      <c r="X434" s="9">
        <v>0</v>
      </c>
      <c r="Y434" s="7">
        <v>0</v>
      </c>
      <c r="Z434" s="7">
        <v>0</v>
      </c>
      <c r="AA434" s="7">
        <v>0</v>
      </c>
      <c r="AB434" s="7">
        <v>0</v>
      </c>
      <c r="AC434" s="6">
        <f t="shared" si="36"/>
        <v>0</v>
      </c>
      <c r="AD434" s="7">
        <f t="shared" si="37"/>
        <v>5</v>
      </c>
      <c r="AE434" s="7">
        <f t="shared" si="38"/>
        <v>0</v>
      </c>
      <c r="AF434" s="7">
        <f t="shared" si="39"/>
        <v>7</v>
      </c>
      <c r="AG434" s="7">
        <v>0</v>
      </c>
      <c r="AH434" s="7">
        <v>0</v>
      </c>
      <c r="AI434" s="7">
        <f t="shared" si="40"/>
        <v>12</v>
      </c>
      <c r="AJ434" s="7">
        <v>0</v>
      </c>
      <c r="AK434" s="7">
        <v>0</v>
      </c>
      <c r="AL434" s="7">
        <v>5</v>
      </c>
      <c r="AM434" s="7">
        <f t="shared" si="41"/>
        <v>12</v>
      </c>
    </row>
    <row r="435" spans="1:39" ht="12.75" x14ac:dyDescent="0.2">
      <c r="A435" s="7">
        <v>20</v>
      </c>
      <c r="B435" s="8" t="s">
        <v>38</v>
      </c>
      <c r="C435" s="8" t="s">
        <v>121</v>
      </c>
      <c r="D435" s="7">
        <v>1</v>
      </c>
      <c r="E435" s="8" t="s">
        <v>121</v>
      </c>
      <c r="F435" s="8" t="s">
        <v>131</v>
      </c>
      <c r="G435" s="8" t="s">
        <v>8</v>
      </c>
      <c r="H435" s="8" t="s">
        <v>50</v>
      </c>
      <c r="I435" s="8"/>
      <c r="J435" s="8"/>
      <c r="K435" s="7">
        <v>17</v>
      </c>
      <c r="L435" s="7">
        <v>4</v>
      </c>
      <c r="M435" s="7">
        <v>425</v>
      </c>
      <c r="N435" s="7">
        <v>1</v>
      </c>
      <c r="O435" s="7">
        <v>2</v>
      </c>
      <c r="P435" s="7">
        <v>4</v>
      </c>
      <c r="Q435" s="7">
        <v>49</v>
      </c>
      <c r="R435" s="7">
        <v>1</v>
      </c>
      <c r="S435" s="7">
        <v>12.25</v>
      </c>
      <c r="T435" s="7">
        <v>5</v>
      </c>
      <c r="U435" s="7">
        <v>0</v>
      </c>
      <c r="V435" s="7">
        <v>0</v>
      </c>
      <c r="W435" s="7">
        <v>0</v>
      </c>
      <c r="X435" s="9">
        <v>0</v>
      </c>
      <c r="Y435" s="7">
        <v>17</v>
      </c>
      <c r="Z435" s="7">
        <v>15</v>
      </c>
      <c r="AA435" s="7">
        <v>0</v>
      </c>
      <c r="AB435" s="7">
        <v>4</v>
      </c>
      <c r="AC435" s="6">
        <f t="shared" si="36"/>
        <v>20</v>
      </c>
      <c r="AD435" s="7">
        <f t="shared" si="37"/>
        <v>-15</v>
      </c>
      <c r="AE435" s="7">
        <f t="shared" si="38"/>
        <v>0</v>
      </c>
      <c r="AF435" s="7">
        <f t="shared" si="39"/>
        <v>5</v>
      </c>
      <c r="AG435" s="7">
        <v>0</v>
      </c>
      <c r="AH435" s="7">
        <v>36</v>
      </c>
      <c r="AI435" s="7">
        <f t="shared" si="40"/>
        <v>10</v>
      </c>
      <c r="AJ435" s="7">
        <v>0</v>
      </c>
      <c r="AK435" s="7">
        <v>0</v>
      </c>
      <c r="AL435" s="7">
        <v>5</v>
      </c>
      <c r="AM435" s="7">
        <f t="shared" si="41"/>
        <v>46</v>
      </c>
    </row>
    <row r="436" spans="1:39" ht="12.75" x14ac:dyDescent="0.2">
      <c r="A436" s="7">
        <v>20</v>
      </c>
      <c r="B436" s="8" t="s">
        <v>38</v>
      </c>
      <c r="C436" s="8" t="s">
        <v>121</v>
      </c>
      <c r="D436" s="7">
        <v>1</v>
      </c>
      <c r="E436" s="8" t="s">
        <v>121</v>
      </c>
      <c r="F436" s="8" t="s">
        <v>128</v>
      </c>
      <c r="G436" s="8" t="s">
        <v>41</v>
      </c>
      <c r="H436" s="8" t="s">
        <v>47</v>
      </c>
      <c r="I436" s="8"/>
      <c r="J436" s="8" t="s">
        <v>53</v>
      </c>
      <c r="K436" s="7">
        <v>1</v>
      </c>
      <c r="L436" s="7">
        <v>7</v>
      </c>
      <c r="M436" s="7">
        <v>14</v>
      </c>
      <c r="N436" s="7">
        <v>0</v>
      </c>
      <c r="O436" s="7">
        <v>0</v>
      </c>
      <c r="P436" s="7">
        <v>1</v>
      </c>
      <c r="Q436" s="7">
        <v>8</v>
      </c>
      <c r="R436" s="7">
        <v>0</v>
      </c>
      <c r="S436" s="7">
        <v>8</v>
      </c>
      <c r="T436" s="7">
        <v>1</v>
      </c>
      <c r="U436" s="7">
        <v>1</v>
      </c>
      <c r="V436" s="7">
        <v>0</v>
      </c>
      <c r="W436" s="7">
        <v>0</v>
      </c>
      <c r="X436" s="9">
        <v>0</v>
      </c>
      <c r="Y436" s="7">
        <v>1</v>
      </c>
      <c r="Z436" s="7">
        <v>0</v>
      </c>
      <c r="AA436" s="7">
        <v>0</v>
      </c>
      <c r="AB436" s="7">
        <v>0</v>
      </c>
      <c r="AC436" s="6">
        <f t="shared" si="36"/>
        <v>0</v>
      </c>
      <c r="AD436" s="7">
        <f t="shared" si="37"/>
        <v>5</v>
      </c>
      <c r="AE436" s="7">
        <f t="shared" si="38"/>
        <v>0</v>
      </c>
      <c r="AF436" s="7">
        <f t="shared" si="39"/>
        <v>1</v>
      </c>
      <c r="AG436" s="7">
        <v>10</v>
      </c>
      <c r="AH436" s="7">
        <v>1</v>
      </c>
      <c r="AI436" s="7">
        <f t="shared" si="40"/>
        <v>6</v>
      </c>
      <c r="AJ436" s="7">
        <v>0</v>
      </c>
      <c r="AK436" s="7">
        <v>0</v>
      </c>
      <c r="AL436" s="7">
        <v>5</v>
      </c>
      <c r="AM436" s="7">
        <f t="shared" si="41"/>
        <v>17</v>
      </c>
    </row>
    <row r="437" spans="1:39" ht="12.75" x14ac:dyDescent="0.2">
      <c r="A437" s="7">
        <v>20</v>
      </c>
      <c r="B437" s="8" t="s">
        <v>38</v>
      </c>
      <c r="C437" s="8" t="s">
        <v>121</v>
      </c>
      <c r="D437" s="7">
        <v>2</v>
      </c>
      <c r="E437" s="8" t="s">
        <v>121</v>
      </c>
      <c r="F437" s="8" t="s">
        <v>198</v>
      </c>
      <c r="G437" s="8" t="s">
        <v>43</v>
      </c>
      <c r="H437" s="8" t="s">
        <v>47</v>
      </c>
      <c r="I437" s="8"/>
      <c r="J437" s="8" t="s">
        <v>40</v>
      </c>
      <c r="K437" s="7">
        <v>0</v>
      </c>
      <c r="L437" s="7">
        <v>5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9">
        <v>0</v>
      </c>
      <c r="Y437" s="7">
        <v>0</v>
      </c>
      <c r="Z437" s="7">
        <v>0</v>
      </c>
      <c r="AA437" s="7">
        <v>0</v>
      </c>
      <c r="AB437" s="7">
        <v>-5</v>
      </c>
      <c r="AC437" s="6">
        <f t="shared" si="36"/>
        <v>0</v>
      </c>
      <c r="AD437" s="7">
        <f t="shared" si="37"/>
        <v>0</v>
      </c>
      <c r="AE437" s="7">
        <f t="shared" si="38"/>
        <v>0</v>
      </c>
      <c r="AF437" s="7">
        <f t="shared" si="39"/>
        <v>0</v>
      </c>
      <c r="AG437" s="7">
        <v>0</v>
      </c>
      <c r="AH437" s="7">
        <v>-5</v>
      </c>
      <c r="AI437" s="7">
        <f t="shared" si="40"/>
        <v>0</v>
      </c>
      <c r="AJ437" s="7">
        <v>0</v>
      </c>
      <c r="AK437" s="7">
        <v>0</v>
      </c>
      <c r="AL437" s="7">
        <v>5</v>
      </c>
      <c r="AM437" s="7">
        <f t="shared" si="41"/>
        <v>-5</v>
      </c>
    </row>
    <row r="438" spans="1:39" ht="12.75" x14ac:dyDescent="0.2">
      <c r="A438" s="7">
        <v>20</v>
      </c>
      <c r="B438" s="8" t="s">
        <v>38</v>
      </c>
      <c r="C438" s="8" t="s">
        <v>121</v>
      </c>
      <c r="D438" s="7">
        <v>2</v>
      </c>
      <c r="E438" s="8" t="s">
        <v>121</v>
      </c>
      <c r="F438" s="8" t="s">
        <v>126</v>
      </c>
      <c r="G438" s="8" t="s">
        <v>43</v>
      </c>
      <c r="H438" s="8" t="s">
        <v>47</v>
      </c>
      <c r="I438" s="8"/>
      <c r="J438" s="8" t="s">
        <v>53</v>
      </c>
      <c r="K438" s="7">
        <v>84</v>
      </c>
      <c r="L438" s="7">
        <v>51</v>
      </c>
      <c r="M438" s="7">
        <v>164.7</v>
      </c>
      <c r="N438" s="7">
        <v>6</v>
      </c>
      <c r="O438" s="7">
        <v>5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1</v>
      </c>
      <c r="X438" s="9">
        <v>0</v>
      </c>
      <c r="Y438" s="7">
        <v>84</v>
      </c>
      <c r="Z438" s="7">
        <v>10</v>
      </c>
      <c r="AA438" s="7">
        <v>30</v>
      </c>
      <c r="AB438" s="7">
        <v>10</v>
      </c>
      <c r="AC438" s="6">
        <f t="shared" si="36"/>
        <v>0</v>
      </c>
      <c r="AD438" s="7">
        <f t="shared" si="37"/>
        <v>0</v>
      </c>
      <c r="AE438" s="7">
        <f t="shared" si="38"/>
        <v>0</v>
      </c>
      <c r="AF438" s="7">
        <f t="shared" si="39"/>
        <v>0</v>
      </c>
      <c r="AG438" s="7">
        <v>10</v>
      </c>
      <c r="AH438" s="7">
        <v>134</v>
      </c>
      <c r="AI438" s="7">
        <f t="shared" si="40"/>
        <v>0</v>
      </c>
      <c r="AJ438" s="7">
        <v>0</v>
      </c>
      <c r="AK438" s="7">
        <v>0</v>
      </c>
      <c r="AL438" s="7">
        <v>5</v>
      </c>
      <c r="AM438" s="7">
        <f t="shared" si="41"/>
        <v>144</v>
      </c>
    </row>
    <row r="439" spans="1:39" ht="12.75" x14ac:dyDescent="0.2">
      <c r="A439" s="7">
        <v>20</v>
      </c>
      <c r="B439" s="8" t="s">
        <v>38</v>
      </c>
      <c r="C439" s="8" t="s">
        <v>121</v>
      </c>
      <c r="D439" s="7">
        <v>2</v>
      </c>
      <c r="E439" s="8" t="s">
        <v>121</v>
      </c>
      <c r="F439" s="8" t="s">
        <v>127</v>
      </c>
      <c r="G439" s="8" t="s">
        <v>43</v>
      </c>
      <c r="H439" s="8" t="s">
        <v>47</v>
      </c>
      <c r="I439" s="8"/>
      <c r="J439" s="8" t="s">
        <v>187</v>
      </c>
      <c r="K439" s="7">
        <v>0</v>
      </c>
      <c r="L439" s="7">
        <v>2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9">
        <v>0</v>
      </c>
      <c r="Y439" s="7">
        <v>0</v>
      </c>
      <c r="Z439" s="7">
        <v>0</v>
      </c>
      <c r="AA439" s="7">
        <v>0</v>
      </c>
      <c r="AB439" s="7">
        <v>-5</v>
      </c>
      <c r="AC439" s="6">
        <f t="shared" si="36"/>
        <v>0</v>
      </c>
      <c r="AD439" s="7">
        <f t="shared" si="37"/>
        <v>0</v>
      </c>
      <c r="AE439" s="7">
        <f t="shared" si="38"/>
        <v>0</v>
      </c>
      <c r="AF439" s="7">
        <f t="shared" si="39"/>
        <v>0</v>
      </c>
      <c r="AG439" s="7">
        <v>0</v>
      </c>
      <c r="AH439" s="7">
        <v>-5</v>
      </c>
      <c r="AI439" s="7">
        <f t="shared" si="40"/>
        <v>0</v>
      </c>
      <c r="AJ439" s="7">
        <v>0</v>
      </c>
      <c r="AK439" s="7">
        <v>0</v>
      </c>
      <c r="AL439" s="7">
        <v>5</v>
      </c>
      <c r="AM439" s="7">
        <f t="shared" si="41"/>
        <v>-5</v>
      </c>
    </row>
    <row r="440" spans="1:39" ht="12.75" x14ac:dyDescent="0.2">
      <c r="A440" s="7">
        <v>20</v>
      </c>
      <c r="B440" s="8" t="s">
        <v>38</v>
      </c>
      <c r="C440" s="8" t="s">
        <v>121</v>
      </c>
      <c r="D440" s="7">
        <v>2</v>
      </c>
      <c r="E440" s="8" t="s">
        <v>121</v>
      </c>
      <c r="F440" s="8" t="s">
        <v>129</v>
      </c>
      <c r="G440" s="8" t="s">
        <v>41</v>
      </c>
      <c r="H440" s="8" t="s">
        <v>47</v>
      </c>
      <c r="I440" s="8"/>
      <c r="J440" s="8" t="s">
        <v>46</v>
      </c>
      <c r="K440" s="7">
        <v>45</v>
      </c>
      <c r="L440" s="7">
        <v>27</v>
      </c>
      <c r="M440" s="7">
        <v>166.66</v>
      </c>
      <c r="N440" s="7">
        <v>1</v>
      </c>
      <c r="O440" s="7">
        <v>4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9">
        <v>0</v>
      </c>
      <c r="Y440" s="7">
        <v>45</v>
      </c>
      <c r="Z440" s="7">
        <v>10</v>
      </c>
      <c r="AA440" s="7">
        <v>10</v>
      </c>
      <c r="AB440" s="7">
        <v>8</v>
      </c>
      <c r="AC440" s="6">
        <f t="shared" si="36"/>
        <v>0</v>
      </c>
      <c r="AD440" s="7">
        <f t="shared" si="37"/>
        <v>0</v>
      </c>
      <c r="AE440" s="7">
        <f t="shared" si="38"/>
        <v>0</v>
      </c>
      <c r="AF440" s="7">
        <f t="shared" si="39"/>
        <v>0</v>
      </c>
      <c r="AG440" s="7">
        <v>0</v>
      </c>
      <c r="AH440" s="7">
        <v>73</v>
      </c>
      <c r="AI440" s="7">
        <f t="shared" si="40"/>
        <v>0</v>
      </c>
      <c r="AJ440" s="7">
        <v>0</v>
      </c>
      <c r="AK440" s="7">
        <v>0</v>
      </c>
      <c r="AL440" s="7">
        <v>5</v>
      </c>
      <c r="AM440" s="7">
        <f t="shared" si="41"/>
        <v>73</v>
      </c>
    </row>
    <row r="441" spans="1:39" ht="12.75" x14ac:dyDescent="0.2">
      <c r="A441" s="7">
        <v>20</v>
      </c>
      <c r="B441" s="8" t="s">
        <v>38</v>
      </c>
      <c r="C441" s="8" t="s">
        <v>121</v>
      </c>
      <c r="D441" s="7">
        <v>2</v>
      </c>
      <c r="E441" s="8" t="s">
        <v>121</v>
      </c>
      <c r="F441" s="8" t="s">
        <v>123</v>
      </c>
      <c r="G441" s="8" t="s">
        <v>52</v>
      </c>
      <c r="H441" s="8" t="s">
        <v>50</v>
      </c>
      <c r="I441" s="8"/>
      <c r="J441" s="8"/>
      <c r="K441" s="7">
        <v>5</v>
      </c>
      <c r="L441" s="7">
        <v>5</v>
      </c>
      <c r="M441" s="7">
        <v>100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1</v>
      </c>
      <c r="W441" s="7">
        <v>0</v>
      </c>
      <c r="X441" s="9">
        <v>0</v>
      </c>
      <c r="Y441" s="7">
        <v>5</v>
      </c>
      <c r="Z441" s="7">
        <v>0</v>
      </c>
      <c r="AA441" s="7">
        <v>0</v>
      </c>
      <c r="AB441" s="7">
        <v>0</v>
      </c>
      <c r="AC441" s="6">
        <f t="shared" si="36"/>
        <v>0</v>
      </c>
      <c r="AD441" s="7">
        <f t="shared" si="37"/>
        <v>0</v>
      </c>
      <c r="AE441" s="7">
        <f t="shared" si="38"/>
        <v>0</v>
      </c>
      <c r="AF441" s="7">
        <f t="shared" si="39"/>
        <v>0</v>
      </c>
      <c r="AG441" s="7">
        <v>15</v>
      </c>
      <c r="AH441" s="7">
        <v>5</v>
      </c>
      <c r="AI441" s="7">
        <f t="shared" si="40"/>
        <v>0</v>
      </c>
      <c r="AJ441" s="7">
        <v>0</v>
      </c>
      <c r="AK441" s="7">
        <v>0</v>
      </c>
      <c r="AL441" s="7">
        <v>5</v>
      </c>
      <c r="AM441" s="7">
        <f t="shared" si="41"/>
        <v>20</v>
      </c>
    </row>
    <row r="442" spans="1:39" ht="12.75" x14ac:dyDescent="0.2">
      <c r="A442" s="7">
        <v>21</v>
      </c>
      <c r="B442" s="8" t="s">
        <v>39</v>
      </c>
      <c r="C442" s="8" t="s">
        <v>122</v>
      </c>
      <c r="D442" s="7">
        <v>1</v>
      </c>
      <c r="E442" s="8" t="s">
        <v>39</v>
      </c>
      <c r="F442" s="8" t="s">
        <v>66</v>
      </c>
      <c r="G442" s="8" t="s">
        <v>43</v>
      </c>
      <c r="H442" s="8" t="s">
        <v>47</v>
      </c>
      <c r="I442" s="8"/>
      <c r="J442" s="8" t="s">
        <v>144</v>
      </c>
      <c r="K442" s="7">
        <v>72</v>
      </c>
      <c r="L442" s="7">
        <v>47</v>
      </c>
      <c r="M442" s="7">
        <v>153.19</v>
      </c>
      <c r="N442" s="7">
        <v>6</v>
      </c>
      <c r="O442" s="7">
        <v>3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1</v>
      </c>
      <c r="V442" s="7">
        <v>0</v>
      </c>
      <c r="W442" s="7">
        <v>0</v>
      </c>
      <c r="X442" s="9">
        <v>0</v>
      </c>
      <c r="Y442" s="7">
        <v>72</v>
      </c>
      <c r="Z442" s="7">
        <v>10</v>
      </c>
      <c r="AA442" s="7">
        <v>20</v>
      </c>
      <c r="AB442" s="7">
        <v>6</v>
      </c>
      <c r="AC442" s="6">
        <f t="shared" si="36"/>
        <v>0</v>
      </c>
      <c r="AD442" s="7">
        <f t="shared" si="37"/>
        <v>0</v>
      </c>
      <c r="AE442" s="7">
        <f t="shared" si="38"/>
        <v>0</v>
      </c>
      <c r="AF442" s="7">
        <f t="shared" si="39"/>
        <v>0</v>
      </c>
      <c r="AG442" s="7">
        <v>10</v>
      </c>
      <c r="AH442" s="7">
        <v>108</v>
      </c>
      <c r="AI442" s="7">
        <f t="shared" si="40"/>
        <v>0</v>
      </c>
      <c r="AJ442" s="7">
        <v>0</v>
      </c>
      <c r="AK442" s="7">
        <v>0</v>
      </c>
      <c r="AL442" s="7">
        <v>5</v>
      </c>
      <c r="AM442" s="7">
        <f t="shared" si="41"/>
        <v>118</v>
      </c>
    </row>
    <row r="443" spans="1:39" ht="12.75" x14ac:dyDescent="0.2">
      <c r="A443" s="7">
        <v>21</v>
      </c>
      <c r="B443" s="8" t="s">
        <v>39</v>
      </c>
      <c r="C443" s="8" t="s">
        <v>122</v>
      </c>
      <c r="D443" s="7">
        <v>1</v>
      </c>
      <c r="E443" s="8" t="s">
        <v>39</v>
      </c>
      <c r="F443" s="8" t="s">
        <v>64</v>
      </c>
      <c r="G443" s="8" t="s">
        <v>43</v>
      </c>
      <c r="H443" s="8" t="s">
        <v>87</v>
      </c>
      <c r="I443" s="8" t="s">
        <v>199</v>
      </c>
      <c r="J443" s="8"/>
      <c r="K443" s="7">
        <v>0</v>
      </c>
      <c r="L443" s="7">
        <v>1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9">
        <v>0</v>
      </c>
      <c r="Y443" s="7">
        <v>0</v>
      </c>
      <c r="Z443" s="7">
        <v>0</v>
      </c>
      <c r="AA443" s="7">
        <v>0</v>
      </c>
      <c r="AB443" s="7">
        <v>-5</v>
      </c>
      <c r="AC443" s="6">
        <f t="shared" si="36"/>
        <v>0</v>
      </c>
      <c r="AD443" s="7">
        <f t="shared" si="37"/>
        <v>0</v>
      </c>
      <c r="AE443" s="7">
        <f t="shared" si="38"/>
        <v>0</v>
      </c>
      <c r="AF443" s="7">
        <f t="shared" si="39"/>
        <v>0</v>
      </c>
      <c r="AG443" s="7">
        <v>0</v>
      </c>
      <c r="AH443" s="7">
        <v>-5</v>
      </c>
      <c r="AI443" s="7">
        <f t="shared" si="40"/>
        <v>0</v>
      </c>
      <c r="AJ443" s="7">
        <v>0</v>
      </c>
      <c r="AK443" s="7">
        <v>0</v>
      </c>
      <c r="AL443" s="7">
        <v>5</v>
      </c>
      <c r="AM443" s="7">
        <f t="shared" si="41"/>
        <v>-5</v>
      </c>
    </row>
    <row r="444" spans="1:39" ht="12.75" x14ac:dyDescent="0.2">
      <c r="A444" s="7">
        <v>21</v>
      </c>
      <c r="B444" s="8" t="s">
        <v>39</v>
      </c>
      <c r="C444" s="8" t="s">
        <v>122</v>
      </c>
      <c r="D444" s="7">
        <v>1</v>
      </c>
      <c r="E444" s="8" t="s">
        <v>39</v>
      </c>
      <c r="F444" s="8" t="s">
        <v>65</v>
      </c>
      <c r="G444" s="8" t="s">
        <v>52</v>
      </c>
      <c r="H444" s="8" t="s">
        <v>47</v>
      </c>
      <c r="I444" s="8"/>
      <c r="J444" s="8" t="s">
        <v>144</v>
      </c>
      <c r="K444" s="7">
        <v>58</v>
      </c>
      <c r="L444" s="7">
        <v>42</v>
      </c>
      <c r="M444" s="7">
        <v>138.09</v>
      </c>
      <c r="N444" s="7">
        <v>4</v>
      </c>
      <c r="O444" s="7">
        <v>3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1</v>
      </c>
      <c r="V444" s="7">
        <v>0</v>
      </c>
      <c r="W444" s="7">
        <v>0</v>
      </c>
      <c r="X444" s="9">
        <v>0</v>
      </c>
      <c r="Y444" s="7">
        <v>58</v>
      </c>
      <c r="Z444" s="7">
        <v>5</v>
      </c>
      <c r="AA444" s="7">
        <v>20</v>
      </c>
      <c r="AB444" s="7">
        <v>6</v>
      </c>
      <c r="AC444" s="6">
        <f t="shared" si="36"/>
        <v>0</v>
      </c>
      <c r="AD444" s="7">
        <f t="shared" si="37"/>
        <v>0</v>
      </c>
      <c r="AE444" s="7">
        <f t="shared" si="38"/>
        <v>0</v>
      </c>
      <c r="AF444" s="7">
        <f t="shared" si="39"/>
        <v>0</v>
      </c>
      <c r="AG444" s="7">
        <v>10</v>
      </c>
      <c r="AH444" s="7">
        <v>89</v>
      </c>
      <c r="AI444" s="7">
        <f t="shared" si="40"/>
        <v>0</v>
      </c>
      <c r="AJ444" s="7">
        <v>0</v>
      </c>
      <c r="AK444" s="7">
        <v>0</v>
      </c>
      <c r="AL444" s="7">
        <v>5</v>
      </c>
      <c r="AM444" s="7">
        <f t="shared" si="41"/>
        <v>99</v>
      </c>
    </row>
    <row r="445" spans="1:39" ht="12.75" x14ac:dyDescent="0.2">
      <c r="A445" s="7">
        <v>21</v>
      </c>
      <c r="B445" s="8" t="s">
        <v>39</v>
      </c>
      <c r="C445" s="8" t="s">
        <v>122</v>
      </c>
      <c r="D445" s="7">
        <v>1</v>
      </c>
      <c r="E445" s="8" t="s">
        <v>39</v>
      </c>
      <c r="F445" s="8" t="s">
        <v>67</v>
      </c>
      <c r="G445" s="8" t="s">
        <v>41</v>
      </c>
      <c r="H445" s="8" t="s">
        <v>50</v>
      </c>
      <c r="I445" s="8"/>
      <c r="J445" s="8"/>
      <c r="K445" s="7">
        <v>21</v>
      </c>
      <c r="L445" s="7">
        <v>20</v>
      </c>
      <c r="M445" s="7">
        <v>105</v>
      </c>
      <c r="N445" s="7">
        <v>1</v>
      </c>
      <c r="O445" s="7">
        <v>1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9">
        <v>0</v>
      </c>
      <c r="Y445" s="7">
        <v>21</v>
      </c>
      <c r="Z445" s="7">
        <v>5</v>
      </c>
      <c r="AA445" s="7">
        <v>0</v>
      </c>
      <c r="AB445" s="7">
        <v>2</v>
      </c>
      <c r="AC445" s="6">
        <f t="shared" si="36"/>
        <v>0</v>
      </c>
      <c r="AD445" s="7">
        <f t="shared" si="37"/>
        <v>0</v>
      </c>
      <c r="AE445" s="7">
        <f t="shared" si="38"/>
        <v>0</v>
      </c>
      <c r="AF445" s="7">
        <f t="shared" si="39"/>
        <v>0</v>
      </c>
      <c r="AG445" s="7">
        <v>0</v>
      </c>
      <c r="AH445" s="7">
        <v>28</v>
      </c>
      <c r="AI445" s="7">
        <f t="shared" si="40"/>
        <v>0</v>
      </c>
      <c r="AJ445" s="7">
        <v>0</v>
      </c>
      <c r="AK445" s="7">
        <v>0</v>
      </c>
      <c r="AL445" s="7">
        <v>5</v>
      </c>
      <c r="AM445" s="7">
        <f t="shared" si="41"/>
        <v>28</v>
      </c>
    </row>
    <row r="446" spans="1:39" ht="12.75" x14ac:dyDescent="0.2">
      <c r="A446" s="7">
        <v>21</v>
      </c>
      <c r="B446" s="8" t="s">
        <v>39</v>
      </c>
      <c r="C446" s="8" t="s">
        <v>122</v>
      </c>
      <c r="D446" s="7">
        <v>1</v>
      </c>
      <c r="E446" s="8" t="s">
        <v>39</v>
      </c>
      <c r="F446" s="8" t="s">
        <v>63</v>
      </c>
      <c r="G446" s="8" t="s">
        <v>43</v>
      </c>
      <c r="H446" s="8" t="s">
        <v>92</v>
      </c>
      <c r="I446" s="8"/>
      <c r="J446" s="8" t="s">
        <v>141</v>
      </c>
      <c r="K446" s="7">
        <v>0</v>
      </c>
      <c r="L446" s="7">
        <v>1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9">
        <v>0</v>
      </c>
      <c r="Y446" s="7">
        <v>0</v>
      </c>
      <c r="Z446" s="7">
        <v>0</v>
      </c>
      <c r="AA446" s="7">
        <v>0</v>
      </c>
      <c r="AB446" s="7">
        <v>-5</v>
      </c>
      <c r="AC446" s="6">
        <f t="shared" si="36"/>
        <v>0</v>
      </c>
      <c r="AD446" s="7">
        <f t="shared" si="37"/>
        <v>0</v>
      </c>
      <c r="AE446" s="7">
        <f t="shared" si="38"/>
        <v>0</v>
      </c>
      <c r="AF446" s="7">
        <f t="shared" si="39"/>
        <v>0</v>
      </c>
      <c r="AG446" s="7">
        <v>0</v>
      </c>
      <c r="AH446" s="7">
        <v>-5</v>
      </c>
      <c r="AI446" s="7">
        <f t="shared" si="40"/>
        <v>0</v>
      </c>
      <c r="AJ446" s="7">
        <v>0</v>
      </c>
      <c r="AK446" s="7">
        <v>0</v>
      </c>
      <c r="AL446" s="7">
        <v>5</v>
      </c>
      <c r="AM446" s="7">
        <f t="shared" si="41"/>
        <v>-5</v>
      </c>
    </row>
    <row r="447" spans="1:39" ht="12.75" x14ac:dyDescent="0.2">
      <c r="A447" s="7">
        <v>21</v>
      </c>
      <c r="B447" s="8" t="s">
        <v>39</v>
      </c>
      <c r="C447" s="8" t="s">
        <v>122</v>
      </c>
      <c r="D447" s="7">
        <v>1</v>
      </c>
      <c r="E447" s="8" t="s">
        <v>39</v>
      </c>
      <c r="F447" s="8" t="s">
        <v>48</v>
      </c>
      <c r="G447" s="8" t="s">
        <v>41</v>
      </c>
      <c r="H447" s="8"/>
      <c r="I447" s="8"/>
      <c r="J447" s="8"/>
      <c r="K447" s="7">
        <v>7</v>
      </c>
      <c r="L447" s="7">
        <v>6</v>
      </c>
      <c r="M447" s="7">
        <v>116</v>
      </c>
      <c r="N447" s="7">
        <v>1</v>
      </c>
      <c r="O447" s="7">
        <v>0</v>
      </c>
      <c r="P447" s="7">
        <v>4</v>
      </c>
      <c r="Q447" s="7">
        <v>33</v>
      </c>
      <c r="R447" s="7">
        <v>1</v>
      </c>
      <c r="S447" s="7">
        <v>8.25</v>
      </c>
      <c r="T447" s="7">
        <v>5</v>
      </c>
      <c r="U447" s="7">
        <v>1</v>
      </c>
      <c r="V447" s="7">
        <v>0</v>
      </c>
      <c r="W447" s="7">
        <v>0</v>
      </c>
      <c r="X447" s="9">
        <v>0</v>
      </c>
      <c r="Y447" s="7">
        <v>7</v>
      </c>
      <c r="Z447" s="7">
        <v>0</v>
      </c>
      <c r="AA447" s="7">
        <v>0</v>
      </c>
      <c r="AB447" s="7">
        <v>0</v>
      </c>
      <c r="AC447" s="6">
        <f t="shared" si="36"/>
        <v>20</v>
      </c>
      <c r="AD447" s="7">
        <f t="shared" si="37"/>
        <v>5</v>
      </c>
      <c r="AE447" s="7">
        <f t="shared" si="38"/>
        <v>0</v>
      </c>
      <c r="AF447" s="7">
        <f t="shared" si="39"/>
        <v>5</v>
      </c>
      <c r="AG447" s="7">
        <v>10</v>
      </c>
      <c r="AH447" s="7">
        <v>7</v>
      </c>
      <c r="AI447" s="7">
        <f t="shared" si="40"/>
        <v>30</v>
      </c>
      <c r="AJ447" s="7">
        <v>0</v>
      </c>
      <c r="AK447" s="7">
        <v>0</v>
      </c>
      <c r="AL447" s="7">
        <v>5</v>
      </c>
      <c r="AM447" s="7">
        <f t="shared" si="41"/>
        <v>47</v>
      </c>
    </row>
    <row r="448" spans="1:39" ht="12.75" x14ac:dyDescent="0.2">
      <c r="A448" s="7">
        <v>21</v>
      </c>
      <c r="B448" s="8" t="s">
        <v>39</v>
      </c>
      <c r="C448" s="8" t="s">
        <v>122</v>
      </c>
      <c r="D448" s="7">
        <v>1</v>
      </c>
      <c r="E448" s="8" t="s">
        <v>39</v>
      </c>
      <c r="F448" s="8" t="s">
        <v>62</v>
      </c>
      <c r="G448" s="8" t="s">
        <v>41</v>
      </c>
      <c r="H448" s="8"/>
      <c r="I448" s="8"/>
      <c r="J448" s="8"/>
      <c r="K448" s="7">
        <v>4</v>
      </c>
      <c r="L448" s="7">
        <v>2</v>
      </c>
      <c r="M448" s="7">
        <v>200</v>
      </c>
      <c r="N448" s="7">
        <v>1</v>
      </c>
      <c r="O448" s="7">
        <v>0</v>
      </c>
      <c r="P448" s="7">
        <v>2.4</v>
      </c>
      <c r="Q448" s="7">
        <v>25</v>
      </c>
      <c r="R448" s="7">
        <v>2</v>
      </c>
      <c r="S448" s="7">
        <v>9.3699999999999992</v>
      </c>
      <c r="T448" s="7">
        <v>4</v>
      </c>
      <c r="U448" s="7">
        <v>1</v>
      </c>
      <c r="V448" s="7">
        <v>0</v>
      </c>
      <c r="W448" s="7">
        <v>0</v>
      </c>
      <c r="X448" s="9">
        <v>0</v>
      </c>
      <c r="Y448" s="7">
        <v>4</v>
      </c>
      <c r="Z448" s="7">
        <v>0</v>
      </c>
      <c r="AA448" s="7">
        <v>0</v>
      </c>
      <c r="AB448" s="7">
        <v>0</v>
      </c>
      <c r="AC448" s="6">
        <f t="shared" si="36"/>
        <v>40</v>
      </c>
      <c r="AD448" s="7">
        <f t="shared" si="37"/>
        <v>5</v>
      </c>
      <c r="AE448" s="7">
        <f t="shared" si="38"/>
        <v>10</v>
      </c>
      <c r="AF448" s="7">
        <f t="shared" si="39"/>
        <v>4</v>
      </c>
      <c r="AG448" s="7">
        <v>10</v>
      </c>
      <c r="AH448" s="7">
        <v>4</v>
      </c>
      <c r="AI448" s="7">
        <f t="shared" si="40"/>
        <v>59</v>
      </c>
      <c r="AJ448" s="7">
        <v>0</v>
      </c>
      <c r="AK448" s="7">
        <v>0</v>
      </c>
      <c r="AL448" s="7">
        <v>5</v>
      </c>
      <c r="AM448" s="7">
        <f t="shared" si="41"/>
        <v>73</v>
      </c>
    </row>
    <row r="449" spans="1:39" ht="12.75" x14ac:dyDescent="0.2">
      <c r="A449" s="7">
        <v>21</v>
      </c>
      <c r="B449" s="8" t="s">
        <v>39</v>
      </c>
      <c r="C449" s="8" t="s">
        <v>122</v>
      </c>
      <c r="D449" s="7">
        <v>1</v>
      </c>
      <c r="E449" s="8" t="s">
        <v>39</v>
      </c>
      <c r="F449" s="8" t="s">
        <v>59</v>
      </c>
      <c r="G449" s="8" t="s">
        <v>8</v>
      </c>
      <c r="H449" s="8"/>
      <c r="I449" s="8"/>
      <c r="J449" s="8"/>
      <c r="K449" s="7">
        <v>0</v>
      </c>
      <c r="L449" s="7">
        <v>1</v>
      </c>
      <c r="M449" s="7">
        <v>0</v>
      </c>
      <c r="N449" s="7">
        <v>0</v>
      </c>
      <c r="O449" s="7">
        <v>0</v>
      </c>
      <c r="P449" s="7">
        <v>3</v>
      </c>
      <c r="Q449" s="7">
        <v>32</v>
      </c>
      <c r="R449" s="7">
        <v>1</v>
      </c>
      <c r="S449" s="7">
        <v>10.66</v>
      </c>
      <c r="T449" s="7">
        <v>5</v>
      </c>
      <c r="U449" s="7">
        <v>0</v>
      </c>
      <c r="V449" s="7">
        <v>0</v>
      </c>
      <c r="W449" s="7">
        <v>0</v>
      </c>
      <c r="X449" s="9">
        <v>0</v>
      </c>
      <c r="Y449" s="7">
        <v>0</v>
      </c>
      <c r="Z449" s="7">
        <v>0</v>
      </c>
      <c r="AA449" s="7">
        <v>0</v>
      </c>
      <c r="AB449" s="7">
        <v>0</v>
      </c>
      <c r="AC449" s="6">
        <f t="shared" si="36"/>
        <v>20</v>
      </c>
      <c r="AD449" s="7">
        <f t="shared" si="37"/>
        <v>-10</v>
      </c>
      <c r="AE449" s="7">
        <f t="shared" si="38"/>
        <v>0</v>
      </c>
      <c r="AF449" s="7">
        <f t="shared" si="39"/>
        <v>5</v>
      </c>
      <c r="AG449" s="7">
        <v>0</v>
      </c>
      <c r="AH449" s="7">
        <v>0</v>
      </c>
      <c r="AI449" s="7">
        <f t="shared" si="40"/>
        <v>15</v>
      </c>
      <c r="AJ449" s="7">
        <v>0</v>
      </c>
      <c r="AK449" s="7">
        <v>0</v>
      </c>
      <c r="AL449" s="7">
        <v>5</v>
      </c>
      <c r="AM449" s="7">
        <f t="shared" si="41"/>
        <v>15</v>
      </c>
    </row>
    <row r="450" spans="1:39" ht="12.75" x14ac:dyDescent="0.2">
      <c r="A450" s="7">
        <v>21</v>
      </c>
      <c r="B450" s="8" t="s">
        <v>39</v>
      </c>
      <c r="C450" s="8" t="s">
        <v>122</v>
      </c>
      <c r="D450" s="7">
        <v>1</v>
      </c>
      <c r="E450" s="8" t="s">
        <v>39</v>
      </c>
      <c r="F450" s="8" t="s">
        <v>45</v>
      </c>
      <c r="G450" s="8" t="s">
        <v>8</v>
      </c>
      <c r="H450" s="8"/>
      <c r="I450" s="8"/>
      <c r="J450" s="8"/>
      <c r="K450" s="7">
        <v>0</v>
      </c>
      <c r="L450" s="7">
        <v>1</v>
      </c>
      <c r="M450" s="7">
        <v>0</v>
      </c>
      <c r="N450" s="7">
        <v>0</v>
      </c>
      <c r="O450" s="7">
        <v>0</v>
      </c>
      <c r="P450" s="7">
        <v>2</v>
      </c>
      <c r="Q450" s="7">
        <v>15</v>
      </c>
      <c r="R450" s="7">
        <v>0</v>
      </c>
      <c r="S450" s="7">
        <v>7.5</v>
      </c>
      <c r="T450" s="7">
        <v>3</v>
      </c>
      <c r="U450" s="7">
        <v>0</v>
      </c>
      <c r="V450" s="7">
        <v>0</v>
      </c>
      <c r="W450" s="7">
        <v>0</v>
      </c>
      <c r="X450" s="9">
        <v>0</v>
      </c>
      <c r="Y450" s="7">
        <v>0</v>
      </c>
      <c r="Z450" s="7">
        <v>0</v>
      </c>
      <c r="AA450" s="7">
        <v>0</v>
      </c>
      <c r="AB450" s="7">
        <v>0</v>
      </c>
      <c r="AC450" s="6">
        <f t="shared" si="36"/>
        <v>0</v>
      </c>
      <c r="AD450" s="7">
        <f t="shared" si="37"/>
        <v>10</v>
      </c>
      <c r="AE450" s="7">
        <f t="shared" si="38"/>
        <v>0</v>
      </c>
      <c r="AF450" s="7">
        <f t="shared" si="39"/>
        <v>3</v>
      </c>
      <c r="AG450" s="7">
        <v>0</v>
      </c>
      <c r="AH450" s="7">
        <v>0</v>
      </c>
      <c r="AI450" s="7">
        <f t="shared" si="40"/>
        <v>13</v>
      </c>
      <c r="AJ450" s="7">
        <v>0</v>
      </c>
      <c r="AK450" s="7">
        <v>0</v>
      </c>
      <c r="AL450" s="7">
        <v>5</v>
      </c>
      <c r="AM450" s="7">
        <f t="shared" si="41"/>
        <v>13</v>
      </c>
    </row>
    <row r="451" spans="1:39" ht="12.75" x14ac:dyDescent="0.2">
      <c r="A451" s="7">
        <v>21</v>
      </c>
      <c r="B451" s="8" t="s">
        <v>39</v>
      </c>
      <c r="C451" s="8" t="s">
        <v>122</v>
      </c>
      <c r="D451" s="8"/>
      <c r="E451" s="8" t="s">
        <v>39</v>
      </c>
      <c r="F451" s="8" t="s">
        <v>61</v>
      </c>
      <c r="G451" s="8" t="s">
        <v>8</v>
      </c>
      <c r="H451" s="8"/>
      <c r="I451" s="8"/>
      <c r="J451" s="8"/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4</v>
      </c>
      <c r="Q451" s="7">
        <v>28</v>
      </c>
      <c r="R451" s="7">
        <v>2</v>
      </c>
      <c r="S451" s="7">
        <v>7</v>
      </c>
      <c r="T451" s="7">
        <v>10</v>
      </c>
      <c r="U451" s="7">
        <v>0</v>
      </c>
      <c r="V451" s="7">
        <v>0</v>
      </c>
      <c r="W451" s="7">
        <v>0</v>
      </c>
      <c r="X451" s="9">
        <v>0</v>
      </c>
      <c r="Y451" s="7">
        <v>0</v>
      </c>
      <c r="Z451" s="7">
        <v>0</v>
      </c>
      <c r="AA451" s="7">
        <v>0</v>
      </c>
      <c r="AB451" s="7">
        <v>0</v>
      </c>
      <c r="AC451" s="6">
        <f t="shared" ref="AC451:AC514" si="42">20*R451</f>
        <v>40</v>
      </c>
      <c r="AD451" s="7">
        <f t="shared" ref="AD451:AD514" si="43">IF(P451&gt;0,IF(S451&lt;5,15,IF(S451&lt;8,10,IF(S451&lt;10,5,IF(S451&lt;12,-10,-15)))),0)</f>
        <v>10</v>
      </c>
      <c r="AE451" s="7">
        <f t="shared" ref="AE451:AE514" si="44">IF(R451&lt;2,0,IF(R451&gt;2,(10+(R451-2)*10),10))</f>
        <v>10</v>
      </c>
      <c r="AF451" s="7">
        <f t="shared" ref="AF451:AF514" si="45">T451+X451*20</f>
        <v>10</v>
      </c>
      <c r="AG451" s="7">
        <v>0</v>
      </c>
      <c r="AH451" s="7">
        <v>0</v>
      </c>
      <c r="AI451" s="7">
        <f t="shared" ref="AI451:AI514" si="46">SUM(AC451:AF451)</f>
        <v>70</v>
      </c>
      <c r="AJ451" s="7">
        <v>0</v>
      </c>
      <c r="AK451" s="7">
        <v>0</v>
      </c>
      <c r="AL451" s="7">
        <v>5</v>
      </c>
      <c r="AM451" s="7">
        <f t="shared" ref="AM451:AM514" si="47">AG451+AH451+AI451</f>
        <v>70</v>
      </c>
    </row>
    <row r="452" spans="1:39" ht="12.75" x14ac:dyDescent="0.2">
      <c r="A452" s="7">
        <v>21</v>
      </c>
      <c r="B452" s="8" t="s">
        <v>39</v>
      </c>
      <c r="C452" s="8" t="s">
        <v>122</v>
      </c>
      <c r="D452" s="8"/>
      <c r="E452" s="8" t="s">
        <v>39</v>
      </c>
      <c r="F452" s="8" t="s">
        <v>60</v>
      </c>
      <c r="G452" s="8" t="s">
        <v>8</v>
      </c>
      <c r="H452" s="8"/>
      <c r="I452" s="8"/>
      <c r="J452" s="8"/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4</v>
      </c>
      <c r="Q452" s="7">
        <v>35</v>
      </c>
      <c r="R452" s="7">
        <v>1</v>
      </c>
      <c r="S452" s="7">
        <v>8.75</v>
      </c>
      <c r="T452" s="7">
        <v>6</v>
      </c>
      <c r="U452" s="7">
        <v>0</v>
      </c>
      <c r="V452" s="7">
        <v>0</v>
      </c>
      <c r="W452" s="7">
        <v>0</v>
      </c>
      <c r="X452" s="9">
        <v>0</v>
      </c>
      <c r="Y452" s="7">
        <v>0</v>
      </c>
      <c r="Z452" s="7">
        <v>0</v>
      </c>
      <c r="AA452" s="7">
        <v>0</v>
      </c>
      <c r="AB452" s="7">
        <v>0</v>
      </c>
      <c r="AC452" s="6">
        <f t="shared" si="42"/>
        <v>20</v>
      </c>
      <c r="AD452" s="7">
        <f t="shared" si="43"/>
        <v>5</v>
      </c>
      <c r="AE452" s="7">
        <f t="shared" si="44"/>
        <v>0</v>
      </c>
      <c r="AF452" s="7">
        <f t="shared" si="45"/>
        <v>6</v>
      </c>
      <c r="AG452" s="7">
        <v>0</v>
      </c>
      <c r="AH452" s="7">
        <v>0</v>
      </c>
      <c r="AI452" s="7">
        <f t="shared" si="46"/>
        <v>31</v>
      </c>
      <c r="AJ452" s="7">
        <v>0</v>
      </c>
      <c r="AK452" s="7">
        <v>0</v>
      </c>
      <c r="AL452" s="7">
        <v>5</v>
      </c>
      <c r="AM452" s="7">
        <f t="shared" si="47"/>
        <v>31</v>
      </c>
    </row>
    <row r="453" spans="1:39" ht="12.75" x14ac:dyDescent="0.2">
      <c r="A453" s="7">
        <v>21</v>
      </c>
      <c r="B453" s="8" t="s">
        <v>39</v>
      </c>
      <c r="C453" s="8" t="s">
        <v>122</v>
      </c>
      <c r="D453" s="7">
        <v>1</v>
      </c>
      <c r="E453" s="8" t="s">
        <v>122</v>
      </c>
      <c r="F453" s="8" t="s">
        <v>135</v>
      </c>
      <c r="G453" s="8" t="s">
        <v>8</v>
      </c>
      <c r="H453" s="8"/>
      <c r="I453" s="8"/>
      <c r="J453" s="8"/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4</v>
      </c>
      <c r="Q453" s="7">
        <v>32</v>
      </c>
      <c r="R453" s="7">
        <v>2</v>
      </c>
      <c r="S453" s="7">
        <v>8</v>
      </c>
      <c r="T453" s="7">
        <v>12</v>
      </c>
      <c r="U453" s="7">
        <v>0</v>
      </c>
      <c r="V453" s="7">
        <v>0</v>
      </c>
      <c r="W453" s="7">
        <v>0</v>
      </c>
      <c r="X453" s="9">
        <v>0</v>
      </c>
      <c r="Y453" s="7">
        <v>0</v>
      </c>
      <c r="Z453" s="7">
        <v>0</v>
      </c>
      <c r="AA453" s="7">
        <v>0</v>
      </c>
      <c r="AB453" s="7">
        <v>0</v>
      </c>
      <c r="AC453" s="6">
        <f t="shared" si="42"/>
        <v>40</v>
      </c>
      <c r="AD453" s="7">
        <f t="shared" si="43"/>
        <v>5</v>
      </c>
      <c r="AE453" s="7">
        <f t="shared" si="44"/>
        <v>10</v>
      </c>
      <c r="AF453" s="7">
        <f t="shared" si="45"/>
        <v>12</v>
      </c>
      <c r="AG453" s="7">
        <v>0</v>
      </c>
      <c r="AH453" s="7">
        <v>0</v>
      </c>
      <c r="AI453" s="7">
        <f t="shared" si="46"/>
        <v>67</v>
      </c>
      <c r="AJ453" s="7">
        <v>1</v>
      </c>
      <c r="AK453" s="7">
        <v>0</v>
      </c>
      <c r="AL453" s="7">
        <v>5</v>
      </c>
      <c r="AM453" s="7">
        <f t="shared" si="47"/>
        <v>67</v>
      </c>
    </row>
    <row r="454" spans="1:39" ht="12.75" x14ac:dyDescent="0.2">
      <c r="A454" s="7">
        <v>21</v>
      </c>
      <c r="B454" s="8" t="s">
        <v>39</v>
      </c>
      <c r="C454" s="8" t="s">
        <v>122</v>
      </c>
      <c r="D454" s="7">
        <v>1</v>
      </c>
      <c r="E454" s="8" t="s">
        <v>122</v>
      </c>
      <c r="F454" s="8" t="s">
        <v>137</v>
      </c>
      <c r="G454" s="8" t="s">
        <v>41</v>
      </c>
      <c r="H454" s="8" t="s">
        <v>50</v>
      </c>
      <c r="I454" s="8"/>
      <c r="J454" s="8"/>
      <c r="K454" s="7">
        <v>33</v>
      </c>
      <c r="L454" s="7">
        <v>11</v>
      </c>
      <c r="M454" s="7">
        <v>300</v>
      </c>
      <c r="N454" s="7">
        <v>4</v>
      </c>
      <c r="O454" s="7">
        <v>2</v>
      </c>
      <c r="P454" s="7">
        <v>3</v>
      </c>
      <c r="Q454" s="7">
        <v>20</v>
      </c>
      <c r="R454" s="7">
        <v>0</v>
      </c>
      <c r="S454" s="7">
        <v>6.66</v>
      </c>
      <c r="T454" s="7">
        <v>5</v>
      </c>
      <c r="U454" s="7">
        <v>0</v>
      </c>
      <c r="V454" s="7">
        <v>0</v>
      </c>
      <c r="W454" s="7">
        <v>0</v>
      </c>
      <c r="X454" s="9">
        <v>0</v>
      </c>
      <c r="Y454" s="7">
        <v>33</v>
      </c>
      <c r="Z454" s="7">
        <v>15</v>
      </c>
      <c r="AA454" s="7">
        <v>10</v>
      </c>
      <c r="AB454" s="7">
        <v>4</v>
      </c>
      <c r="AC454" s="6">
        <f t="shared" si="42"/>
        <v>0</v>
      </c>
      <c r="AD454" s="7">
        <f t="shared" si="43"/>
        <v>10</v>
      </c>
      <c r="AE454" s="7">
        <f t="shared" si="44"/>
        <v>0</v>
      </c>
      <c r="AF454" s="7">
        <f t="shared" si="45"/>
        <v>5</v>
      </c>
      <c r="AG454" s="7">
        <v>0</v>
      </c>
      <c r="AH454" s="7">
        <v>62</v>
      </c>
      <c r="AI454" s="7">
        <f t="shared" si="46"/>
        <v>15</v>
      </c>
      <c r="AJ454" s="7">
        <v>1</v>
      </c>
      <c r="AK454" s="7">
        <v>0</v>
      </c>
      <c r="AL454" s="7">
        <v>5</v>
      </c>
      <c r="AM454" s="7">
        <f t="shared" si="47"/>
        <v>77</v>
      </c>
    </row>
    <row r="455" spans="1:39" ht="12.75" x14ac:dyDescent="0.2">
      <c r="A455" s="7">
        <v>21</v>
      </c>
      <c r="B455" s="8" t="s">
        <v>39</v>
      </c>
      <c r="C455" s="8" t="s">
        <v>122</v>
      </c>
      <c r="D455" s="7">
        <v>1</v>
      </c>
      <c r="E455" s="8" t="s">
        <v>122</v>
      </c>
      <c r="F455" s="8" t="s">
        <v>200</v>
      </c>
      <c r="G455" s="8" t="s">
        <v>41</v>
      </c>
      <c r="H455" s="8" t="s">
        <v>47</v>
      </c>
      <c r="I455" s="8"/>
      <c r="J455" s="8" t="s">
        <v>201</v>
      </c>
      <c r="K455" s="7">
        <v>8</v>
      </c>
      <c r="L455" s="7">
        <v>9</v>
      </c>
      <c r="M455" s="7">
        <v>88</v>
      </c>
      <c r="N455" s="7">
        <v>1</v>
      </c>
      <c r="O455" s="7">
        <v>0</v>
      </c>
      <c r="P455" s="7">
        <v>4</v>
      </c>
      <c r="Q455" s="7">
        <v>22</v>
      </c>
      <c r="R455" s="7">
        <v>3</v>
      </c>
      <c r="S455" s="7">
        <v>5.5</v>
      </c>
      <c r="T455" s="7">
        <v>13</v>
      </c>
      <c r="U455" s="7">
        <v>0</v>
      </c>
      <c r="V455" s="7">
        <v>0</v>
      </c>
      <c r="W455" s="7">
        <v>0</v>
      </c>
      <c r="X455" s="9">
        <v>0</v>
      </c>
      <c r="Y455" s="7">
        <v>8</v>
      </c>
      <c r="Z455" s="7">
        <v>0</v>
      </c>
      <c r="AA455" s="7">
        <v>0</v>
      </c>
      <c r="AB455" s="7">
        <v>0</v>
      </c>
      <c r="AC455" s="6">
        <f t="shared" si="42"/>
        <v>60</v>
      </c>
      <c r="AD455" s="7">
        <f t="shared" si="43"/>
        <v>10</v>
      </c>
      <c r="AE455" s="7">
        <f t="shared" si="44"/>
        <v>20</v>
      </c>
      <c r="AF455" s="7">
        <f t="shared" si="45"/>
        <v>13</v>
      </c>
      <c r="AG455" s="7">
        <v>0</v>
      </c>
      <c r="AH455" s="7">
        <v>8</v>
      </c>
      <c r="AI455" s="7">
        <f t="shared" si="46"/>
        <v>103</v>
      </c>
      <c r="AJ455" s="7">
        <v>1</v>
      </c>
      <c r="AK455" s="7">
        <v>1</v>
      </c>
      <c r="AL455" s="7">
        <v>30</v>
      </c>
      <c r="AM455" s="7">
        <f t="shared" si="47"/>
        <v>111</v>
      </c>
    </row>
    <row r="456" spans="1:39" ht="12.75" x14ac:dyDescent="0.2">
      <c r="A456" s="7">
        <v>21</v>
      </c>
      <c r="B456" s="8" t="s">
        <v>39</v>
      </c>
      <c r="C456" s="8" t="s">
        <v>122</v>
      </c>
      <c r="D456" s="7">
        <v>1</v>
      </c>
      <c r="E456" s="8" t="s">
        <v>122</v>
      </c>
      <c r="F456" s="8" t="s">
        <v>136</v>
      </c>
      <c r="G456" s="8" t="s">
        <v>8</v>
      </c>
      <c r="H456" s="8" t="s">
        <v>50</v>
      </c>
      <c r="I456" s="8"/>
      <c r="J456" s="8"/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4</v>
      </c>
      <c r="Q456" s="7">
        <v>31</v>
      </c>
      <c r="R456" s="7">
        <v>1</v>
      </c>
      <c r="S456" s="7">
        <v>7.75</v>
      </c>
      <c r="T456" s="7">
        <v>9</v>
      </c>
      <c r="U456" s="7">
        <v>0</v>
      </c>
      <c r="V456" s="7">
        <v>0</v>
      </c>
      <c r="W456" s="7">
        <v>0</v>
      </c>
      <c r="X456" s="9">
        <v>0</v>
      </c>
      <c r="Y456" s="7">
        <v>0</v>
      </c>
      <c r="Z456" s="7">
        <v>0</v>
      </c>
      <c r="AA456" s="7">
        <v>0</v>
      </c>
      <c r="AB456" s="7">
        <v>0</v>
      </c>
      <c r="AC456" s="6">
        <f t="shared" si="42"/>
        <v>20</v>
      </c>
      <c r="AD456" s="7">
        <f t="shared" si="43"/>
        <v>10</v>
      </c>
      <c r="AE456" s="7">
        <f t="shared" si="44"/>
        <v>0</v>
      </c>
      <c r="AF456" s="7">
        <f t="shared" si="45"/>
        <v>9</v>
      </c>
      <c r="AG456" s="7">
        <v>0</v>
      </c>
      <c r="AH456" s="7">
        <v>0</v>
      </c>
      <c r="AI456" s="7">
        <f t="shared" si="46"/>
        <v>39</v>
      </c>
      <c r="AJ456" s="7">
        <v>1</v>
      </c>
      <c r="AK456" s="7">
        <v>0</v>
      </c>
      <c r="AL456" s="7">
        <v>5</v>
      </c>
      <c r="AM456" s="7">
        <f t="shared" si="47"/>
        <v>39</v>
      </c>
    </row>
    <row r="457" spans="1:39" ht="12.75" x14ac:dyDescent="0.2">
      <c r="A457" s="7">
        <v>21</v>
      </c>
      <c r="B457" s="8" t="s">
        <v>39</v>
      </c>
      <c r="C457" s="8" t="s">
        <v>122</v>
      </c>
      <c r="D457" s="7">
        <v>1</v>
      </c>
      <c r="E457" s="8" t="s">
        <v>122</v>
      </c>
      <c r="F457" s="8" t="s">
        <v>138</v>
      </c>
      <c r="G457" s="8" t="s">
        <v>41</v>
      </c>
      <c r="H457" s="8"/>
      <c r="I457" s="8"/>
      <c r="J457" s="8"/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2</v>
      </c>
      <c r="Q457" s="7">
        <v>30</v>
      </c>
      <c r="R457" s="7">
        <v>0</v>
      </c>
      <c r="S457" s="7">
        <v>15</v>
      </c>
      <c r="T457" s="7">
        <v>1</v>
      </c>
      <c r="U457" s="7">
        <v>0</v>
      </c>
      <c r="V457" s="7">
        <v>0</v>
      </c>
      <c r="W457" s="7">
        <v>0</v>
      </c>
      <c r="X457" s="9">
        <v>0</v>
      </c>
      <c r="Y457" s="7">
        <v>0</v>
      </c>
      <c r="Z457" s="7">
        <v>0</v>
      </c>
      <c r="AA457" s="7">
        <v>0</v>
      </c>
      <c r="AB457" s="7">
        <v>0</v>
      </c>
      <c r="AC457" s="6">
        <f t="shared" si="42"/>
        <v>0</v>
      </c>
      <c r="AD457" s="7">
        <f t="shared" si="43"/>
        <v>-15</v>
      </c>
      <c r="AE457" s="7">
        <f t="shared" si="44"/>
        <v>0</v>
      </c>
      <c r="AF457" s="7">
        <f t="shared" si="45"/>
        <v>1</v>
      </c>
      <c r="AG457" s="7">
        <v>0</v>
      </c>
      <c r="AH457" s="7">
        <v>0</v>
      </c>
      <c r="AI457" s="7">
        <f t="shared" si="46"/>
        <v>-14</v>
      </c>
      <c r="AJ457" s="7">
        <v>1</v>
      </c>
      <c r="AK457" s="7">
        <v>0</v>
      </c>
      <c r="AL457" s="7">
        <v>5</v>
      </c>
      <c r="AM457" s="7">
        <f t="shared" si="47"/>
        <v>-14</v>
      </c>
    </row>
    <row r="458" spans="1:39" ht="12.75" x14ac:dyDescent="0.2">
      <c r="A458" s="7">
        <v>21</v>
      </c>
      <c r="B458" s="8" t="s">
        <v>39</v>
      </c>
      <c r="C458" s="8" t="s">
        <v>122</v>
      </c>
      <c r="D458" s="7">
        <v>1</v>
      </c>
      <c r="E458" s="8" t="s">
        <v>122</v>
      </c>
      <c r="F458" s="8" t="s">
        <v>139</v>
      </c>
      <c r="G458" s="8" t="s">
        <v>41</v>
      </c>
      <c r="H458" s="8" t="s">
        <v>87</v>
      </c>
      <c r="I458" s="8" t="s">
        <v>201</v>
      </c>
      <c r="J458" s="8"/>
      <c r="K458" s="7">
        <v>40</v>
      </c>
      <c r="L458" s="7">
        <v>27</v>
      </c>
      <c r="M458" s="7">
        <v>148</v>
      </c>
      <c r="N458" s="7">
        <v>3</v>
      </c>
      <c r="O458" s="7">
        <v>1</v>
      </c>
      <c r="P458" s="7">
        <v>3</v>
      </c>
      <c r="Q458" s="7">
        <v>31</v>
      </c>
      <c r="R458" s="7">
        <v>0</v>
      </c>
      <c r="S458" s="7">
        <v>10.33</v>
      </c>
      <c r="T458" s="7">
        <v>5</v>
      </c>
      <c r="U458" s="7">
        <v>0</v>
      </c>
      <c r="V458" s="7">
        <v>0</v>
      </c>
      <c r="W458" s="7">
        <v>0</v>
      </c>
      <c r="X458" s="9">
        <v>0</v>
      </c>
      <c r="Y458" s="7">
        <v>40</v>
      </c>
      <c r="Z458" s="7">
        <v>5</v>
      </c>
      <c r="AA458" s="7">
        <v>10</v>
      </c>
      <c r="AB458" s="7">
        <v>2</v>
      </c>
      <c r="AC458" s="6">
        <f t="shared" si="42"/>
        <v>0</v>
      </c>
      <c r="AD458" s="7">
        <f t="shared" si="43"/>
        <v>-10</v>
      </c>
      <c r="AE458" s="7">
        <f t="shared" si="44"/>
        <v>0</v>
      </c>
      <c r="AF458" s="7">
        <f t="shared" si="45"/>
        <v>5</v>
      </c>
      <c r="AG458" s="7">
        <v>0</v>
      </c>
      <c r="AH458" s="7">
        <v>57</v>
      </c>
      <c r="AI458" s="7">
        <f t="shared" si="46"/>
        <v>-5</v>
      </c>
      <c r="AJ458" s="7">
        <v>1</v>
      </c>
      <c r="AK458" s="7">
        <v>0</v>
      </c>
      <c r="AL458" s="7">
        <v>5</v>
      </c>
      <c r="AM458" s="7">
        <f t="shared" si="47"/>
        <v>52</v>
      </c>
    </row>
    <row r="459" spans="1:39" ht="12.75" x14ac:dyDescent="0.2">
      <c r="A459" s="7">
        <v>21</v>
      </c>
      <c r="B459" s="8" t="s">
        <v>39</v>
      </c>
      <c r="C459" s="8" t="s">
        <v>122</v>
      </c>
      <c r="D459" s="7">
        <v>2</v>
      </c>
      <c r="E459" s="8" t="s">
        <v>122</v>
      </c>
      <c r="F459" s="8" t="s">
        <v>141</v>
      </c>
      <c r="G459" s="8" t="s">
        <v>43</v>
      </c>
      <c r="H459" s="8" t="s">
        <v>47</v>
      </c>
      <c r="I459" s="8"/>
      <c r="J459" s="8" t="s">
        <v>48</v>
      </c>
      <c r="K459" s="7">
        <v>14</v>
      </c>
      <c r="L459" s="7">
        <v>17</v>
      </c>
      <c r="M459" s="7">
        <v>82.35</v>
      </c>
      <c r="N459" s="7">
        <v>1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1</v>
      </c>
      <c r="X459" s="9">
        <v>0</v>
      </c>
      <c r="Y459" s="7">
        <v>14</v>
      </c>
      <c r="Z459" s="7">
        <v>-10</v>
      </c>
      <c r="AA459" s="7">
        <v>0</v>
      </c>
      <c r="AB459" s="7">
        <v>0</v>
      </c>
      <c r="AC459" s="6">
        <f t="shared" si="42"/>
        <v>0</v>
      </c>
      <c r="AD459" s="7">
        <f t="shared" si="43"/>
        <v>0</v>
      </c>
      <c r="AE459" s="7">
        <f t="shared" si="44"/>
        <v>0</v>
      </c>
      <c r="AF459" s="7">
        <f t="shared" si="45"/>
        <v>0</v>
      </c>
      <c r="AG459" s="7">
        <v>10</v>
      </c>
      <c r="AH459" s="7">
        <v>4</v>
      </c>
      <c r="AI459" s="7">
        <f t="shared" si="46"/>
        <v>0</v>
      </c>
      <c r="AJ459" s="7">
        <v>1</v>
      </c>
      <c r="AK459" s="7">
        <v>0</v>
      </c>
      <c r="AL459" s="7">
        <v>5</v>
      </c>
      <c r="AM459" s="7">
        <f t="shared" si="47"/>
        <v>14</v>
      </c>
    </row>
    <row r="460" spans="1:39" ht="12.75" x14ac:dyDescent="0.2">
      <c r="A460" s="7">
        <v>21</v>
      </c>
      <c r="B460" s="8" t="s">
        <v>39</v>
      </c>
      <c r="C460" s="8" t="s">
        <v>122</v>
      </c>
      <c r="D460" s="7">
        <v>2</v>
      </c>
      <c r="E460" s="8" t="s">
        <v>122</v>
      </c>
      <c r="F460" s="8" t="s">
        <v>143</v>
      </c>
      <c r="G460" s="8" t="s">
        <v>43</v>
      </c>
      <c r="H460" s="8" t="s">
        <v>47</v>
      </c>
      <c r="I460" s="8"/>
      <c r="J460" s="8" t="s">
        <v>66</v>
      </c>
      <c r="K460" s="7">
        <v>9</v>
      </c>
      <c r="L460" s="7">
        <v>8</v>
      </c>
      <c r="M460" s="7">
        <v>112.5</v>
      </c>
      <c r="N460" s="7">
        <v>1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9">
        <v>0</v>
      </c>
      <c r="Y460" s="7">
        <v>9</v>
      </c>
      <c r="Z460" s="7">
        <v>0</v>
      </c>
      <c r="AA460" s="7">
        <v>0</v>
      </c>
      <c r="AB460" s="7">
        <v>0</v>
      </c>
      <c r="AC460" s="6">
        <f t="shared" si="42"/>
        <v>0</v>
      </c>
      <c r="AD460" s="7">
        <f t="shared" si="43"/>
        <v>0</v>
      </c>
      <c r="AE460" s="7">
        <f t="shared" si="44"/>
        <v>0</v>
      </c>
      <c r="AF460" s="7">
        <f t="shared" si="45"/>
        <v>0</v>
      </c>
      <c r="AG460" s="7">
        <v>0</v>
      </c>
      <c r="AH460" s="7">
        <v>9</v>
      </c>
      <c r="AI460" s="7">
        <f t="shared" si="46"/>
        <v>0</v>
      </c>
      <c r="AJ460" s="7">
        <v>1</v>
      </c>
      <c r="AK460" s="7">
        <v>0</v>
      </c>
      <c r="AL460" s="7">
        <v>5</v>
      </c>
      <c r="AM460" s="7">
        <f t="shared" si="47"/>
        <v>9</v>
      </c>
    </row>
    <row r="461" spans="1:39" ht="12.75" x14ac:dyDescent="0.2">
      <c r="A461" s="7">
        <v>21</v>
      </c>
      <c r="B461" s="8" t="s">
        <v>39</v>
      </c>
      <c r="C461" s="8" t="s">
        <v>122</v>
      </c>
      <c r="D461" s="7">
        <v>2</v>
      </c>
      <c r="E461" s="8" t="s">
        <v>122</v>
      </c>
      <c r="F461" s="8" t="s">
        <v>142</v>
      </c>
      <c r="G461" s="8" t="s">
        <v>52</v>
      </c>
      <c r="H461" s="8" t="s">
        <v>47</v>
      </c>
      <c r="I461" s="8"/>
      <c r="J461" s="8" t="s">
        <v>62</v>
      </c>
      <c r="K461" s="7">
        <v>52</v>
      </c>
      <c r="L461" s="7">
        <v>39</v>
      </c>
      <c r="M461" s="7">
        <v>133.33000000000001</v>
      </c>
      <c r="N461" s="7">
        <v>4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9">
        <v>0</v>
      </c>
      <c r="Y461" s="7">
        <v>52</v>
      </c>
      <c r="Z461" s="7">
        <v>5</v>
      </c>
      <c r="AA461" s="7">
        <v>20</v>
      </c>
      <c r="AB461" s="7">
        <v>0</v>
      </c>
      <c r="AC461" s="6">
        <f t="shared" si="42"/>
        <v>0</v>
      </c>
      <c r="AD461" s="7">
        <f t="shared" si="43"/>
        <v>0</v>
      </c>
      <c r="AE461" s="7">
        <f t="shared" si="44"/>
        <v>0</v>
      </c>
      <c r="AF461" s="7">
        <f t="shared" si="45"/>
        <v>0</v>
      </c>
      <c r="AG461" s="7">
        <v>0</v>
      </c>
      <c r="AH461" s="7">
        <v>77</v>
      </c>
      <c r="AI461" s="7">
        <f t="shared" si="46"/>
        <v>0</v>
      </c>
      <c r="AJ461" s="7">
        <v>1</v>
      </c>
      <c r="AK461" s="7">
        <v>0</v>
      </c>
      <c r="AL461" s="7">
        <v>5</v>
      </c>
      <c r="AM461" s="7">
        <f t="shared" si="47"/>
        <v>77</v>
      </c>
    </row>
    <row r="462" spans="1:39" ht="12.75" x14ac:dyDescent="0.2">
      <c r="A462" s="7">
        <v>21</v>
      </c>
      <c r="B462" s="8" t="s">
        <v>39</v>
      </c>
      <c r="C462" s="8" t="s">
        <v>122</v>
      </c>
      <c r="D462" s="7">
        <v>2</v>
      </c>
      <c r="E462" s="8" t="s">
        <v>122</v>
      </c>
      <c r="F462" s="8" t="s">
        <v>144</v>
      </c>
      <c r="G462" s="8" t="s">
        <v>52</v>
      </c>
      <c r="H462" s="8" t="s">
        <v>87</v>
      </c>
      <c r="I462" s="8" t="s">
        <v>202</v>
      </c>
      <c r="J462" s="8"/>
      <c r="K462" s="7">
        <v>6</v>
      </c>
      <c r="L462" s="7">
        <v>8</v>
      </c>
      <c r="M462" s="7">
        <v>75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2</v>
      </c>
      <c r="V462" s="7">
        <v>0</v>
      </c>
      <c r="W462" s="7">
        <v>0</v>
      </c>
      <c r="X462" s="9">
        <v>0</v>
      </c>
      <c r="Y462" s="7">
        <v>6</v>
      </c>
      <c r="Z462" s="7">
        <v>0</v>
      </c>
      <c r="AA462" s="7">
        <v>0</v>
      </c>
      <c r="AB462" s="7">
        <v>0</v>
      </c>
      <c r="AC462" s="6">
        <f t="shared" si="42"/>
        <v>0</v>
      </c>
      <c r="AD462" s="7">
        <f t="shared" si="43"/>
        <v>0</v>
      </c>
      <c r="AE462" s="7">
        <f t="shared" si="44"/>
        <v>0</v>
      </c>
      <c r="AF462" s="7">
        <f t="shared" si="45"/>
        <v>0</v>
      </c>
      <c r="AG462" s="7">
        <v>20</v>
      </c>
      <c r="AH462" s="7">
        <v>6</v>
      </c>
      <c r="AI462" s="7">
        <f t="shared" si="46"/>
        <v>0</v>
      </c>
      <c r="AJ462" s="7">
        <v>1</v>
      </c>
      <c r="AK462" s="7">
        <v>0</v>
      </c>
      <c r="AL462" s="7">
        <v>5</v>
      </c>
      <c r="AM462" s="7">
        <f t="shared" si="47"/>
        <v>26</v>
      </c>
    </row>
    <row r="463" spans="1:39" ht="12.75" x14ac:dyDescent="0.2">
      <c r="A463" s="7">
        <v>21</v>
      </c>
      <c r="B463" s="8" t="s">
        <v>39</v>
      </c>
      <c r="C463" s="8" t="s">
        <v>122</v>
      </c>
      <c r="D463" s="7">
        <v>2</v>
      </c>
      <c r="E463" s="8" t="s">
        <v>122</v>
      </c>
      <c r="F463" s="8" t="s">
        <v>192</v>
      </c>
      <c r="G463" s="8" t="s">
        <v>52</v>
      </c>
      <c r="H463" s="8" t="s">
        <v>47</v>
      </c>
      <c r="I463" s="8"/>
      <c r="J463" s="8" t="s">
        <v>65</v>
      </c>
      <c r="K463" s="7">
        <v>0</v>
      </c>
      <c r="L463" s="7">
        <v>1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1</v>
      </c>
      <c r="V463" s="7">
        <v>0</v>
      </c>
      <c r="W463" s="7">
        <v>0</v>
      </c>
      <c r="X463" s="9">
        <v>0</v>
      </c>
      <c r="Y463" s="7">
        <v>0</v>
      </c>
      <c r="Z463" s="7">
        <v>0</v>
      </c>
      <c r="AA463" s="7">
        <v>0</v>
      </c>
      <c r="AB463" s="7">
        <v>-5</v>
      </c>
      <c r="AC463" s="6">
        <f t="shared" si="42"/>
        <v>0</v>
      </c>
      <c r="AD463" s="7">
        <f t="shared" si="43"/>
        <v>0</v>
      </c>
      <c r="AE463" s="7">
        <f t="shared" si="44"/>
        <v>0</v>
      </c>
      <c r="AF463" s="7">
        <f t="shared" si="45"/>
        <v>0</v>
      </c>
      <c r="AG463" s="7">
        <v>10</v>
      </c>
      <c r="AH463" s="7">
        <v>-5</v>
      </c>
      <c r="AI463" s="7">
        <f t="shared" si="46"/>
        <v>0</v>
      </c>
      <c r="AJ463" s="7">
        <v>1</v>
      </c>
      <c r="AK463" s="7">
        <v>0</v>
      </c>
      <c r="AL463" s="7">
        <v>5</v>
      </c>
      <c r="AM463" s="7">
        <f t="shared" si="47"/>
        <v>5</v>
      </c>
    </row>
    <row r="464" spans="1:39" ht="12.75" x14ac:dyDescent="0.2">
      <c r="A464" s="7">
        <v>22</v>
      </c>
      <c r="B464" s="8" t="s">
        <v>68</v>
      </c>
      <c r="C464" s="8" t="s">
        <v>69</v>
      </c>
      <c r="D464" s="7">
        <v>1</v>
      </c>
      <c r="E464" s="8" t="s">
        <v>68</v>
      </c>
      <c r="F464" s="8" t="s">
        <v>70</v>
      </c>
      <c r="G464" s="8" t="s">
        <v>52</v>
      </c>
      <c r="H464" s="8" t="s">
        <v>47</v>
      </c>
      <c r="I464" s="8"/>
      <c r="J464" s="8" t="s">
        <v>203</v>
      </c>
      <c r="K464" s="7">
        <v>23</v>
      </c>
      <c r="L464" s="7">
        <v>15</v>
      </c>
      <c r="M464" s="7">
        <v>153.33000000000001</v>
      </c>
      <c r="N464" s="7">
        <v>3</v>
      </c>
      <c r="O464" s="7">
        <v>1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1</v>
      </c>
      <c r="V464" s="7">
        <v>0</v>
      </c>
      <c r="W464" s="7">
        <v>0</v>
      </c>
      <c r="X464" s="9">
        <v>0</v>
      </c>
      <c r="Y464" s="7">
        <v>23</v>
      </c>
      <c r="Z464" s="7">
        <v>10</v>
      </c>
      <c r="AA464" s="7">
        <v>0</v>
      </c>
      <c r="AB464" s="7">
        <v>2</v>
      </c>
      <c r="AC464" s="6">
        <f t="shared" si="42"/>
        <v>0</v>
      </c>
      <c r="AD464" s="7">
        <f t="shared" si="43"/>
        <v>0</v>
      </c>
      <c r="AE464" s="7">
        <f t="shared" si="44"/>
        <v>0</v>
      </c>
      <c r="AF464" s="7">
        <f t="shared" si="45"/>
        <v>0</v>
      </c>
      <c r="AG464" s="7">
        <v>10</v>
      </c>
      <c r="AH464" s="7">
        <v>35</v>
      </c>
      <c r="AI464" s="7">
        <f t="shared" si="46"/>
        <v>0</v>
      </c>
      <c r="AJ464" s="7">
        <v>1</v>
      </c>
      <c r="AK464" s="7">
        <v>0</v>
      </c>
      <c r="AL464" s="7">
        <v>5</v>
      </c>
      <c r="AM464" s="7">
        <f t="shared" si="47"/>
        <v>45</v>
      </c>
    </row>
    <row r="465" spans="1:39" ht="12.75" x14ac:dyDescent="0.2">
      <c r="A465" s="7">
        <v>22</v>
      </c>
      <c r="B465" s="8" t="s">
        <v>68</v>
      </c>
      <c r="C465" s="8" t="s">
        <v>69</v>
      </c>
      <c r="D465" s="7">
        <v>1</v>
      </c>
      <c r="E465" s="8" t="s">
        <v>68</v>
      </c>
      <c r="F465" s="8" t="s">
        <v>165</v>
      </c>
      <c r="G465" s="8" t="s">
        <v>43</v>
      </c>
      <c r="H465" s="8" t="s">
        <v>47</v>
      </c>
      <c r="I465" s="8"/>
      <c r="J465" s="8" t="s">
        <v>93</v>
      </c>
      <c r="K465" s="7">
        <v>2</v>
      </c>
      <c r="L465" s="7">
        <v>4</v>
      </c>
      <c r="M465" s="7">
        <v>50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2</v>
      </c>
      <c r="V465" s="7">
        <v>0</v>
      </c>
      <c r="W465" s="7">
        <v>0</v>
      </c>
      <c r="X465" s="9">
        <v>0</v>
      </c>
      <c r="Y465" s="7">
        <v>2</v>
      </c>
      <c r="Z465" s="7">
        <v>0</v>
      </c>
      <c r="AA465" s="7">
        <v>0</v>
      </c>
      <c r="AB465" s="7">
        <v>0</v>
      </c>
      <c r="AC465" s="6">
        <f t="shared" si="42"/>
        <v>0</v>
      </c>
      <c r="AD465" s="7">
        <f t="shared" si="43"/>
        <v>0</v>
      </c>
      <c r="AE465" s="7">
        <f t="shared" si="44"/>
        <v>0</v>
      </c>
      <c r="AF465" s="7">
        <f t="shared" si="45"/>
        <v>0</v>
      </c>
      <c r="AG465" s="7">
        <v>20</v>
      </c>
      <c r="AH465" s="7">
        <v>2</v>
      </c>
      <c r="AI465" s="7">
        <f t="shared" si="46"/>
        <v>0</v>
      </c>
      <c r="AJ465" s="7">
        <v>1</v>
      </c>
      <c r="AK465" s="7">
        <v>0</v>
      </c>
      <c r="AL465" s="7">
        <v>5</v>
      </c>
      <c r="AM465" s="7">
        <f t="shared" si="47"/>
        <v>22</v>
      </c>
    </row>
    <row r="466" spans="1:39" ht="12.75" x14ac:dyDescent="0.2">
      <c r="A466" s="7">
        <v>22</v>
      </c>
      <c r="B466" s="8" t="s">
        <v>68</v>
      </c>
      <c r="C466" s="8" t="s">
        <v>69</v>
      </c>
      <c r="D466" s="7">
        <v>1</v>
      </c>
      <c r="E466" s="8" t="s">
        <v>68</v>
      </c>
      <c r="F466" s="8" t="s">
        <v>72</v>
      </c>
      <c r="G466" s="8" t="s">
        <v>43</v>
      </c>
      <c r="H466" s="8" t="s">
        <v>87</v>
      </c>
      <c r="I466" s="8" t="s">
        <v>204</v>
      </c>
      <c r="J466" s="8"/>
      <c r="K466" s="7">
        <v>21</v>
      </c>
      <c r="L466" s="7">
        <v>16</v>
      </c>
      <c r="M466" s="7">
        <v>131.25</v>
      </c>
      <c r="N466" s="7">
        <v>3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9">
        <v>0</v>
      </c>
      <c r="Y466" s="7">
        <v>21</v>
      </c>
      <c r="Z466" s="7">
        <v>5</v>
      </c>
      <c r="AA466" s="7">
        <v>0</v>
      </c>
      <c r="AB466" s="7">
        <v>0</v>
      </c>
      <c r="AC466" s="6">
        <f t="shared" si="42"/>
        <v>0</v>
      </c>
      <c r="AD466" s="7">
        <f t="shared" si="43"/>
        <v>0</v>
      </c>
      <c r="AE466" s="7">
        <f t="shared" si="44"/>
        <v>0</v>
      </c>
      <c r="AF466" s="7">
        <f t="shared" si="45"/>
        <v>0</v>
      </c>
      <c r="AG466" s="7">
        <v>0</v>
      </c>
      <c r="AH466" s="7">
        <v>26</v>
      </c>
      <c r="AI466" s="7">
        <f t="shared" si="46"/>
        <v>0</v>
      </c>
      <c r="AJ466" s="7">
        <v>1</v>
      </c>
      <c r="AK466" s="7">
        <v>0</v>
      </c>
      <c r="AL466" s="7">
        <v>5</v>
      </c>
      <c r="AM466" s="7">
        <f t="shared" si="47"/>
        <v>26</v>
      </c>
    </row>
    <row r="467" spans="1:39" ht="12.75" x14ac:dyDescent="0.2">
      <c r="A467" s="7">
        <v>22</v>
      </c>
      <c r="B467" s="8" t="s">
        <v>68</v>
      </c>
      <c r="C467" s="8" t="s">
        <v>69</v>
      </c>
      <c r="D467" s="7">
        <v>1</v>
      </c>
      <c r="E467" s="8" t="s">
        <v>68</v>
      </c>
      <c r="F467" s="8" t="s">
        <v>75</v>
      </c>
      <c r="G467" s="8" t="s">
        <v>43</v>
      </c>
      <c r="H467" s="8" t="s">
        <v>47</v>
      </c>
      <c r="I467" s="8"/>
      <c r="J467" s="8" t="s">
        <v>93</v>
      </c>
      <c r="K467" s="7">
        <v>34</v>
      </c>
      <c r="L467" s="7">
        <v>32</v>
      </c>
      <c r="M467" s="7">
        <v>106.25</v>
      </c>
      <c r="N467" s="7">
        <v>4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1</v>
      </c>
      <c r="V467" s="7">
        <v>0</v>
      </c>
      <c r="W467" s="7">
        <v>1</v>
      </c>
      <c r="X467" s="9">
        <v>0</v>
      </c>
      <c r="Y467" s="7">
        <v>34</v>
      </c>
      <c r="Z467" s="7">
        <v>5</v>
      </c>
      <c r="AA467" s="7">
        <v>10</v>
      </c>
      <c r="AB467" s="7">
        <v>0</v>
      </c>
      <c r="AC467" s="6">
        <f t="shared" si="42"/>
        <v>0</v>
      </c>
      <c r="AD467" s="7">
        <f t="shared" si="43"/>
        <v>0</v>
      </c>
      <c r="AE467" s="7">
        <f t="shared" si="44"/>
        <v>0</v>
      </c>
      <c r="AF467" s="7">
        <f t="shared" si="45"/>
        <v>0</v>
      </c>
      <c r="AG467" s="7">
        <v>20</v>
      </c>
      <c r="AH467" s="7">
        <v>49</v>
      </c>
      <c r="AI467" s="7">
        <f t="shared" si="46"/>
        <v>0</v>
      </c>
      <c r="AJ467" s="7">
        <v>1</v>
      </c>
      <c r="AK467" s="7">
        <v>0</v>
      </c>
      <c r="AL467" s="7">
        <v>5</v>
      </c>
      <c r="AM467" s="7">
        <f t="shared" si="47"/>
        <v>69</v>
      </c>
    </row>
    <row r="468" spans="1:39" ht="12.75" x14ac:dyDescent="0.2">
      <c r="A468" s="7">
        <v>22</v>
      </c>
      <c r="B468" s="8" t="s">
        <v>68</v>
      </c>
      <c r="C468" s="8" t="s">
        <v>69</v>
      </c>
      <c r="D468" s="7">
        <v>1</v>
      </c>
      <c r="E468" s="8" t="s">
        <v>68</v>
      </c>
      <c r="F468" s="8" t="s">
        <v>73</v>
      </c>
      <c r="G468" s="8" t="s">
        <v>41</v>
      </c>
      <c r="H468" s="8" t="s">
        <v>47</v>
      </c>
      <c r="I468" s="8"/>
      <c r="J468" s="8" t="s">
        <v>94</v>
      </c>
      <c r="K468" s="7">
        <v>14</v>
      </c>
      <c r="L468" s="7">
        <v>17</v>
      </c>
      <c r="M468" s="7">
        <v>82.35</v>
      </c>
      <c r="N468" s="7">
        <v>1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9">
        <v>0</v>
      </c>
      <c r="Y468" s="7">
        <v>14</v>
      </c>
      <c r="Z468" s="7">
        <v>-10</v>
      </c>
      <c r="AA468" s="7">
        <v>0</v>
      </c>
      <c r="AB468" s="7">
        <v>0</v>
      </c>
      <c r="AC468" s="6">
        <f t="shared" si="42"/>
        <v>0</v>
      </c>
      <c r="AD468" s="7">
        <f t="shared" si="43"/>
        <v>0</v>
      </c>
      <c r="AE468" s="7">
        <f t="shared" si="44"/>
        <v>0</v>
      </c>
      <c r="AF468" s="7">
        <f t="shared" si="45"/>
        <v>0</v>
      </c>
      <c r="AG468" s="7">
        <v>0</v>
      </c>
      <c r="AH468" s="7">
        <v>4</v>
      </c>
      <c r="AI468" s="7">
        <f t="shared" si="46"/>
        <v>0</v>
      </c>
      <c r="AJ468" s="7">
        <v>1</v>
      </c>
      <c r="AK468" s="7">
        <v>0</v>
      </c>
      <c r="AL468" s="7">
        <v>5</v>
      </c>
      <c r="AM468" s="7">
        <f t="shared" si="47"/>
        <v>4</v>
      </c>
    </row>
    <row r="469" spans="1:39" ht="12.75" x14ac:dyDescent="0.2">
      <c r="A469" s="7">
        <v>22</v>
      </c>
      <c r="B469" s="8" t="s">
        <v>68</v>
      </c>
      <c r="C469" s="8" t="s">
        <v>69</v>
      </c>
      <c r="D469" s="7">
        <v>1</v>
      </c>
      <c r="E469" s="8" t="s">
        <v>68</v>
      </c>
      <c r="F469" s="8" t="s">
        <v>77</v>
      </c>
      <c r="G469" s="8" t="s">
        <v>43</v>
      </c>
      <c r="H469" s="8" t="s">
        <v>47</v>
      </c>
      <c r="I469" s="8"/>
      <c r="J469" s="8" t="s">
        <v>205</v>
      </c>
      <c r="K469" s="7">
        <v>26</v>
      </c>
      <c r="L469" s="7">
        <v>19</v>
      </c>
      <c r="M469" s="7">
        <v>136.84</v>
      </c>
      <c r="N469" s="7">
        <v>1</v>
      </c>
      <c r="O469" s="7">
        <v>1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9">
        <v>0</v>
      </c>
      <c r="Y469" s="7">
        <v>26</v>
      </c>
      <c r="Z469" s="7">
        <v>5</v>
      </c>
      <c r="AA469" s="7">
        <v>10</v>
      </c>
      <c r="AB469" s="7">
        <v>2</v>
      </c>
      <c r="AC469" s="6">
        <f t="shared" si="42"/>
        <v>0</v>
      </c>
      <c r="AD469" s="7">
        <f t="shared" si="43"/>
        <v>0</v>
      </c>
      <c r="AE469" s="7">
        <f t="shared" si="44"/>
        <v>0</v>
      </c>
      <c r="AF469" s="7">
        <f t="shared" si="45"/>
        <v>0</v>
      </c>
      <c r="AG469" s="7">
        <v>0</v>
      </c>
      <c r="AH469" s="7">
        <v>43</v>
      </c>
      <c r="AI469" s="7">
        <f t="shared" si="46"/>
        <v>0</v>
      </c>
      <c r="AJ469" s="7">
        <v>1</v>
      </c>
      <c r="AK469" s="7">
        <v>0</v>
      </c>
      <c r="AL469" s="7">
        <v>5</v>
      </c>
      <c r="AM469" s="7">
        <f t="shared" si="47"/>
        <v>43</v>
      </c>
    </row>
    <row r="470" spans="1:39" ht="12.75" x14ac:dyDescent="0.2">
      <c r="A470" s="7">
        <v>22</v>
      </c>
      <c r="B470" s="8" t="s">
        <v>68</v>
      </c>
      <c r="C470" s="8" t="s">
        <v>69</v>
      </c>
      <c r="D470" s="7">
        <v>1</v>
      </c>
      <c r="E470" s="8" t="s">
        <v>68</v>
      </c>
      <c r="F470" s="8" t="s">
        <v>80</v>
      </c>
      <c r="G470" s="8" t="s">
        <v>8</v>
      </c>
      <c r="H470" s="8"/>
      <c r="I470" s="8"/>
      <c r="J470" s="8"/>
      <c r="K470" s="7">
        <v>6</v>
      </c>
      <c r="L470" s="7">
        <v>7</v>
      </c>
      <c r="M470" s="7">
        <v>85</v>
      </c>
      <c r="N470" s="7">
        <v>0</v>
      </c>
      <c r="O470" s="7">
        <v>0</v>
      </c>
      <c r="P470" s="7">
        <v>4</v>
      </c>
      <c r="Q470" s="7">
        <v>19</v>
      </c>
      <c r="R470" s="7">
        <v>0</v>
      </c>
      <c r="S470" s="7">
        <v>4.75</v>
      </c>
      <c r="T470" s="7">
        <v>8</v>
      </c>
      <c r="U470" s="7">
        <v>0</v>
      </c>
      <c r="V470" s="7">
        <v>0</v>
      </c>
      <c r="W470" s="7">
        <v>0</v>
      </c>
      <c r="X470" s="9">
        <v>0</v>
      </c>
      <c r="Y470" s="7">
        <v>6</v>
      </c>
      <c r="Z470" s="7">
        <v>0</v>
      </c>
      <c r="AA470" s="7">
        <v>0</v>
      </c>
      <c r="AB470" s="7">
        <v>0</v>
      </c>
      <c r="AC470" s="6">
        <f t="shared" si="42"/>
        <v>0</v>
      </c>
      <c r="AD470" s="7">
        <f t="shared" si="43"/>
        <v>15</v>
      </c>
      <c r="AE470" s="7">
        <f t="shared" si="44"/>
        <v>0</v>
      </c>
      <c r="AF470" s="7">
        <f t="shared" si="45"/>
        <v>8</v>
      </c>
      <c r="AG470" s="7">
        <v>0</v>
      </c>
      <c r="AH470" s="7">
        <v>6</v>
      </c>
      <c r="AI470" s="7">
        <f t="shared" si="46"/>
        <v>23</v>
      </c>
      <c r="AJ470" s="7">
        <v>1</v>
      </c>
      <c r="AK470" s="7">
        <v>0</v>
      </c>
      <c r="AL470" s="7">
        <v>5</v>
      </c>
      <c r="AM470" s="7">
        <f t="shared" si="47"/>
        <v>29</v>
      </c>
    </row>
    <row r="471" spans="1:39" ht="12.75" x14ac:dyDescent="0.2">
      <c r="A471" s="7">
        <v>22</v>
      </c>
      <c r="B471" s="8" t="s">
        <v>68</v>
      </c>
      <c r="C471" s="8" t="s">
        <v>69</v>
      </c>
      <c r="D471" s="7">
        <v>1</v>
      </c>
      <c r="E471" s="8" t="s">
        <v>68</v>
      </c>
      <c r="F471" s="8" t="s">
        <v>81</v>
      </c>
      <c r="G471" s="8" t="s">
        <v>8</v>
      </c>
      <c r="H471" s="8"/>
      <c r="I471" s="8"/>
      <c r="J471" s="8"/>
      <c r="K471" s="7">
        <v>3</v>
      </c>
      <c r="L471" s="7">
        <v>9</v>
      </c>
      <c r="M471" s="7">
        <v>33</v>
      </c>
      <c r="N471" s="7">
        <v>0</v>
      </c>
      <c r="O471" s="7">
        <v>0</v>
      </c>
      <c r="P471" s="7">
        <v>4</v>
      </c>
      <c r="Q471" s="7">
        <v>25</v>
      </c>
      <c r="R471" s="7">
        <v>2</v>
      </c>
      <c r="S471" s="7">
        <v>6.25</v>
      </c>
      <c r="T471" s="7">
        <v>11</v>
      </c>
      <c r="U471" s="7">
        <v>1</v>
      </c>
      <c r="V471" s="7">
        <v>0</v>
      </c>
      <c r="W471" s="7">
        <v>0</v>
      </c>
      <c r="X471" s="9">
        <v>0</v>
      </c>
      <c r="Y471" s="7">
        <v>3</v>
      </c>
      <c r="Z471" s="7">
        <v>0</v>
      </c>
      <c r="AA471" s="7">
        <v>0</v>
      </c>
      <c r="AB471" s="7">
        <v>0</v>
      </c>
      <c r="AC471" s="6">
        <f t="shared" si="42"/>
        <v>40</v>
      </c>
      <c r="AD471" s="7">
        <f t="shared" si="43"/>
        <v>10</v>
      </c>
      <c r="AE471" s="7">
        <f t="shared" si="44"/>
        <v>10</v>
      </c>
      <c r="AF471" s="7">
        <f t="shared" si="45"/>
        <v>11</v>
      </c>
      <c r="AG471" s="7">
        <v>10</v>
      </c>
      <c r="AH471" s="7">
        <v>3</v>
      </c>
      <c r="AI471" s="7">
        <f t="shared" si="46"/>
        <v>71</v>
      </c>
      <c r="AJ471" s="7">
        <v>1</v>
      </c>
      <c r="AK471" s="7">
        <v>0</v>
      </c>
      <c r="AL471" s="7">
        <v>5</v>
      </c>
      <c r="AM471" s="7">
        <f t="shared" si="47"/>
        <v>84</v>
      </c>
    </row>
    <row r="472" spans="1:39" ht="12.75" x14ac:dyDescent="0.2">
      <c r="A472" s="7">
        <v>22</v>
      </c>
      <c r="B472" s="8" t="s">
        <v>68</v>
      </c>
      <c r="C472" s="8" t="s">
        <v>69</v>
      </c>
      <c r="D472" s="7">
        <v>1</v>
      </c>
      <c r="E472" s="8" t="s">
        <v>68</v>
      </c>
      <c r="F472" s="8" t="s">
        <v>177</v>
      </c>
      <c r="G472" s="8" t="s">
        <v>8</v>
      </c>
      <c r="H472" s="8"/>
      <c r="I472" s="8"/>
      <c r="J472" s="8"/>
      <c r="K472" s="7">
        <v>0</v>
      </c>
      <c r="L472" s="7">
        <v>1</v>
      </c>
      <c r="M472" s="7">
        <v>0</v>
      </c>
      <c r="N472" s="7">
        <v>0</v>
      </c>
      <c r="O472" s="7">
        <v>0</v>
      </c>
      <c r="P472" s="7">
        <v>4</v>
      </c>
      <c r="Q472" s="7">
        <v>45</v>
      </c>
      <c r="R472" s="7">
        <v>1</v>
      </c>
      <c r="S472" s="7">
        <v>11.25</v>
      </c>
      <c r="T472" s="7">
        <v>5</v>
      </c>
      <c r="U472" s="7">
        <v>0</v>
      </c>
      <c r="V472" s="7">
        <v>0</v>
      </c>
      <c r="W472" s="7">
        <v>0</v>
      </c>
      <c r="X472" s="9">
        <v>0</v>
      </c>
      <c r="Y472" s="7">
        <v>0</v>
      </c>
      <c r="Z472" s="7">
        <v>0</v>
      </c>
      <c r="AA472" s="7">
        <v>0</v>
      </c>
      <c r="AB472" s="7">
        <v>0</v>
      </c>
      <c r="AC472" s="6">
        <f t="shared" si="42"/>
        <v>20</v>
      </c>
      <c r="AD472" s="7">
        <f t="shared" si="43"/>
        <v>-10</v>
      </c>
      <c r="AE472" s="7">
        <f t="shared" si="44"/>
        <v>0</v>
      </c>
      <c r="AF472" s="7">
        <f t="shared" si="45"/>
        <v>5</v>
      </c>
      <c r="AG472" s="7">
        <v>0</v>
      </c>
      <c r="AH472" s="7">
        <v>0</v>
      </c>
      <c r="AI472" s="7">
        <f t="shared" si="46"/>
        <v>15</v>
      </c>
      <c r="AJ472" s="7">
        <v>1</v>
      </c>
      <c r="AK472" s="7">
        <v>0</v>
      </c>
      <c r="AL472" s="7">
        <v>5</v>
      </c>
      <c r="AM472" s="7">
        <f t="shared" si="47"/>
        <v>15</v>
      </c>
    </row>
    <row r="473" spans="1:39" ht="12.75" x14ac:dyDescent="0.2">
      <c r="A473" s="7">
        <v>22</v>
      </c>
      <c r="B473" s="8" t="s">
        <v>68</v>
      </c>
      <c r="C473" s="8" t="s">
        <v>69</v>
      </c>
      <c r="D473" s="8"/>
      <c r="E473" s="8" t="s">
        <v>68</v>
      </c>
      <c r="F473" s="8" t="s">
        <v>83</v>
      </c>
      <c r="G473" s="8" t="s">
        <v>8</v>
      </c>
      <c r="H473" s="8"/>
      <c r="I473" s="8"/>
      <c r="J473" s="8"/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4</v>
      </c>
      <c r="Q473" s="7">
        <v>25</v>
      </c>
      <c r="R473" s="7">
        <v>2</v>
      </c>
      <c r="S473" s="7">
        <v>6.25</v>
      </c>
      <c r="T473" s="7">
        <v>12</v>
      </c>
      <c r="U473" s="7">
        <v>0</v>
      </c>
      <c r="V473" s="7">
        <v>0</v>
      </c>
      <c r="W473" s="7">
        <v>0</v>
      </c>
      <c r="X473" s="9">
        <v>0</v>
      </c>
      <c r="Y473" s="7">
        <v>0</v>
      </c>
      <c r="Z473" s="7">
        <v>0</v>
      </c>
      <c r="AA473" s="7">
        <v>0</v>
      </c>
      <c r="AB473" s="7">
        <v>0</v>
      </c>
      <c r="AC473" s="6">
        <f t="shared" si="42"/>
        <v>40</v>
      </c>
      <c r="AD473" s="7">
        <f t="shared" si="43"/>
        <v>10</v>
      </c>
      <c r="AE473" s="7">
        <f t="shared" si="44"/>
        <v>10</v>
      </c>
      <c r="AF473" s="7">
        <f t="shared" si="45"/>
        <v>12</v>
      </c>
      <c r="AG473" s="7">
        <v>0</v>
      </c>
      <c r="AH473" s="7">
        <v>0</v>
      </c>
      <c r="AI473" s="7">
        <f t="shared" si="46"/>
        <v>72</v>
      </c>
      <c r="AJ473" s="7">
        <v>1</v>
      </c>
      <c r="AK473" s="7">
        <v>0</v>
      </c>
      <c r="AL473" s="7">
        <v>5</v>
      </c>
      <c r="AM473" s="7">
        <f t="shared" si="47"/>
        <v>72</v>
      </c>
    </row>
    <row r="474" spans="1:39" ht="12.75" x14ac:dyDescent="0.2">
      <c r="A474" s="7">
        <v>22</v>
      </c>
      <c r="B474" s="8" t="s">
        <v>68</v>
      </c>
      <c r="C474" s="8" t="s">
        <v>69</v>
      </c>
      <c r="D474" s="8"/>
      <c r="E474" s="8" t="s">
        <v>68</v>
      </c>
      <c r="F474" s="8" t="s">
        <v>193</v>
      </c>
      <c r="G474" s="8" t="s">
        <v>8</v>
      </c>
      <c r="H474" s="8"/>
      <c r="I474" s="8"/>
      <c r="J474" s="8"/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4</v>
      </c>
      <c r="Q474" s="7">
        <v>23</v>
      </c>
      <c r="R474" s="7">
        <v>2</v>
      </c>
      <c r="S474" s="7">
        <v>5.75</v>
      </c>
      <c r="T474" s="7">
        <v>15</v>
      </c>
      <c r="U474" s="7">
        <v>0</v>
      </c>
      <c r="V474" s="7">
        <v>0</v>
      </c>
      <c r="W474" s="7">
        <v>0</v>
      </c>
      <c r="X474" s="9">
        <v>0</v>
      </c>
      <c r="Y474" s="7">
        <v>0</v>
      </c>
      <c r="Z474" s="7">
        <v>0</v>
      </c>
      <c r="AA474" s="7">
        <v>0</v>
      </c>
      <c r="AB474" s="7">
        <v>0</v>
      </c>
      <c r="AC474" s="6">
        <f t="shared" si="42"/>
        <v>40</v>
      </c>
      <c r="AD474" s="7">
        <f t="shared" si="43"/>
        <v>10</v>
      </c>
      <c r="AE474" s="7">
        <f t="shared" si="44"/>
        <v>10</v>
      </c>
      <c r="AF474" s="7">
        <f t="shared" si="45"/>
        <v>15</v>
      </c>
      <c r="AG474" s="7">
        <v>0</v>
      </c>
      <c r="AH474" s="7">
        <v>0</v>
      </c>
      <c r="AI474" s="7">
        <f t="shared" si="46"/>
        <v>75</v>
      </c>
      <c r="AJ474" s="7">
        <v>1</v>
      </c>
      <c r="AK474" s="7">
        <v>1</v>
      </c>
      <c r="AL474" s="7">
        <v>30</v>
      </c>
      <c r="AM474" s="7">
        <f t="shared" si="47"/>
        <v>75</v>
      </c>
    </row>
    <row r="475" spans="1:39" ht="12.75" x14ac:dyDescent="0.2">
      <c r="A475" s="7">
        <v>22</v>
      </c>
      <c r="B475" s="8" t="s">
        <v>68</v>
      </c>
      <c r="C475" s="8" t="s">
        <v>69</v>
      </c>
      <c r="D475" s="7">
        <v>1</v>
      </c>
      <c r="E475" s="8" t="s">
        <v>69</v>
      </c>
      <c r="F475" s="8" t="s">
        <v>76</v>
      </c>
      <c r="G475" s="8" t="s">
        <v>8</v>
      </c>
      <c r="H475" s="8"/>
      <c r="I475" s="8"/>
      <c r="J475" s="8"/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3</v>
      </c>
      <c r="Q475" s="7">
        <v>21</v>
      </c>
      <c r="R475" s="7">
        <v>2</v>
      </c>
      <c r="S475" s="7">
        <v>7</v>
      </c>
      <c r="T475" s="7">
        <v>9</v>
      </c>
      <c r="U475" s="7">
        <v>0</v>
      </c>
      <c r="V475" s="7">
        <v>0</v>
      </c>
      <c r="W475" s="7">
        <v>0</v>
      </c>
      <c r="X475" s="9">
        <v>0</v>
      </c>
      <c r="Y475" s="7">
        <v>0</v>
      </c>
      <c r="Z475" s="7">
        <v>0</v>
      </c>
      <c r="AA475" s="7">
        <v>0</v>
      </c>
      <c r="AB475" s="7">
        <v>0</v>
      </c>
      <c r="AC475" s="6">
        <f t="shared" si="42"/>
        <v>40</v>
      </c>
      <c r="AD475" s="7">
        <f t="shared" si="43"/>
        <v>10</v>
      </c>
      <c r="AE475" s="7">
        <f t="shared" si="44"/>
        <v>10</v>
      </c>
      <c r="AF475" s="7">
        <f t="shared" si="45"/>
        <v>9</v>
      </c>
      <c r="AG475" s="7">
        <v>0</v>
      </c>
      <c r="AH475" s="7">
        <v>0</v>
      </c>
      <c r="AI475" s="7">
        <f t="shared" si="46"/>
        <v>69</v>
      </c>
      <c r="AJ475" s="7">
        <v>0</v>
      </c>
      <c r="AK475" s="7">
        <v>0</v>
      </c>
      <c r="AL475" s="7">
        <v>30</v>
      </c>
      <c r="AM475" s="7">
        <f t="shared" si="47"/>
        <v>69</v>
      </c>
    </row>
    <row r="476" spans="1:39" ht="12.75" x14ac:dyDescent="0.2">
      <c r="A476" s="7">
        <v>22</v>
      </c>
      <c r="B476" s="8" t="s">
        <v>68</v>
      </c>
      <c r="C476" s="8" t="s">
        <v>69</v>
      </c>
      <c r="D476" s="7">
        <v>1</v>
      </c>
      <c r="E476" s="8" t="s">
        <v>69</v>
      </c>
      <c r="F476" s="8" t="s">
        <v>203</v>
      </c>
      <c r="G476" s="8" t="s">
        <v>8</v>
      </c>
      <c r="H476" s="8"/>
      <c r="I476" s="8"/>
      <c r="J476" s="8"/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4</v>
      </c>
      <c r="Q476" s="7">
        <v>36</v>
      </c>
      <c r="R476" s="7">
        <v>2</v>
      </c>
      <c r="S476" s="7">
        <v>9</v>
      </c>
      <c r="T476" s="7">
        <v>9</v>
      </c>
      <c r="U476" s="7">
        <v>1</v>
      </c>
      <c r="V476" s="7">
        <v>0</v>
      </c>
      <c r="W476" s="7">
        <v>0</v>
      </c>
      <c r="X476" s="9">
        <v>0</v>
      </c>
      <c r="Y476" s="7">
        <v>0</v>
      </c>
      <c r="Z476" s="7">
        <v>0</v>
      </c>
      <c r="AA476" s="7">
        <v>0</v>
      </c>
      <c r="AB476" s="7">
        <v>0</v>
      </c>
      <c r="AC476" s="6">
        <f t="shared" si="42"/>
        <v>40</v>
      </c>
      <c r="AD476" s="7">
        <f t="shared" si="43"/>
        <v>5</v>
      </c>
      <c r="AE476" s="7">
        <f t="shared" si="44"/>
        <v>10</v>
      </c>
      <c r="AF476" s="7">
        <f t="shared" si="45"/>
        <v>9</v>
      </c>
      <c r="AG476" s="7">
        <v>10</v>
      </c>
      <c r="AH476" s="7">
        <v>0</v>
      </c>
      <c r="AI476" s="7">
        <f t="shared" si="46"/>
        <v>64</v>
      </c>
      <c r="AJ476" s="7">
        <v>0</v>
      </c>
      <c r="AK476" s="7">
        <v>0</v>
      </c>
      <c r="AL476" s="7">
        <v>30</v>
      </c>
      <c r="AM476" s="7">
        <f t="shared" si="47"/>
        <v>74</v>
      </c>
    </row>
    <row r="477" spans="1:39" ht="12.75" x14ac:dyDescent="0.2">
      <c r="A477" s="7">
        <v>22</v>
      </c>
      <c r="B477" s="8" t="s">
        <v>68</v>
      </c>
      <c r="C477" s="8" t="s">
        <v>69</v>
      </c>
      <c r="D477" s="7">
        <v>1</v>
      </c>
      <c r="E477" s="8" t="s">
        <v>69</v>
      </c>
      <c r="F477" s="8" t="s">
        <v>205</v>
      </c>
      <c r="G477" s="8" t="s">
        <v>8</v>
      </c>
      <c r="H477" s="8" t="s">
        <v>47</v>
      </c>
      <c r="I477" s="8"/>
      <c r="J477" s="8" t="s">
        <v>75</v>
      </c>
      <c r="K477" s="7">
        <v>0</v>
      </c>
      <c r="L477" s="7">
        <v>1</v>
      </c>
      <c r="M477" s="7">
        <v>0</v>
      </c>
      <c r="N477" s="7">
        <v>0</v>
      </c>
      <c r="O477" s="7">
        <v>0</v>
      </c>
      <c r="P477" s="7">
        <v>4</v>
      </c>
      <c r="Q477" s="7">
        <v>17</v>
      </c>
      <c r="R477" s="7">
        <v>3</v>
      </c>
      <c r="S477" s="7">
        <v>4.25</v>
      </c>
      <c r="T477" s="7">
        <v>12</v>
      </c>
      <c r="U477" s="7">
        <v>1</v>
      </c>
      <c r="V477" s="7">
        <v>0</v>
      </c>
      <c r="W477" s="7">
        <v>0</v>
      </c>
      <c r="X477" s="9">
        <v>0</v>
      </c>
      <c r="Y477" s="7">
        <v>0</v>
      </c>
      <c r="Z477" s="7">
        <v>0</v>
      </c>
      <c r="AA477" s="7">
        <v>0</v>
      </c>
      <c r="AB477" s="7">
        <v>0</v>
      </c>
      <c r="AC477" s="6">
        <f t="shared" si="42"/>
        <v>60</v>
      </c>
      <c r="AD477" s="7">
        <f t="shared" si="43"/>
        <v>15</v>
      </c>
      <c r="AE477" s="7">
        <f t="shared" si="44"/>
        <v>20</v>
      </c>
      <c r="AF477" s="7">
        <f t="shared" si="45"/>
        <v>12</v>
      </c>
      <c r="AG477" s="7">
        <v>10</v>
      </c>
      <c r="AH477" s="7">
        <v>0</v>
      </c>
      <c r="AI477" s="7">
        <f t="shared" si="46"/>
        <v>107</v>
      </c>
      <c r="AJ477" s="7">
        <v>0</v>
      </c>
      <c r="AK477" s="7">
        <v>0</v>
      </c>
      <c r="AL477" s="7">
        <v>30</v>
      </c>
      <c r="AM477" s="7">
        <f t="shared" si="47"/>
        <v>117</v>
      </c>
    </row>
    <row r="478" spans="1:39" ht="12.75" x14ac:dyDescent="0.2">
      <c r="A478" s="7">
        <v>22</v>
      </c>
      <c r="B478" s="8" t="s">
        <v>68</v>
      </c>
      <c r="C478" s="8" t="s">
        <v>69</v>
      </c>
      <c r="D478" s="7">
        <v>1</v>
      </c>
      <c r="E478" s="8" t="s">
        <v>69</v>
      </c>
      <c r="F478" s="8" t="s">
        <v>86</v>
      </c>
      <c r="G478" s="8" t="s">
        <v>41</v>
      </c>
      <c r="H478" s="8" t="s">
        <v>92</v>
      </c>
      <c r="I478" s="8"/>
      <c r="J478" s="8" t="s">
        <v>75</v>
      </c>
      <c r="K478" s="7">
        <v>6</v>
      </c>
      <c r="L478" s="7">
        <v>11</v>
      </c>
      <c r="M478" s="7">
        <v>54</v>
      </c>
      <c r="N478" s="7">
        <v>0</v>
      </c>
      <c r="O478" s="7">
        <v>0</v>
      </c>
      <c r="P478" s="7">
        <v>3</v>
      </c>
      <c r="Q478" s="7">
        <v>17</v>
      </c>
      <c r="R478" s="7">
        <v>1</v>
      </c>
      <c r="S478" s="7">
        <v>5.66</v>
      </c>
      <c r="T478" s="7">
        <v>8</v>
      </c>
      <c r="U478" s="7">
        <v>0</v>
      </c>
      <c r="V478" s="7">
        <v>0</v>
      </c>
      <c r="W478" s="7">
        <v>0</v>
      </c>
      <c r="X478" s="9">
        <v>0</v>
      </c>
      <c r="Y478" s="7">
        <v>6</v>
      </c>
      <c r="Z478" s="7">
        <v>0</v>
      </c>
      <c r="AA478" s="7">
        <v>0</v>
      </c>
      <c r="AB478" s="7">
        <v>0</v>
      </c>
      <c r="AC478" s="6">
        <f t="shared" si="42"/>
        <v>20</v>
      </c>
      <c r="AD478" s="7">
        <f t="shared" si="43"/>
        <v>10</v>
      </c>
      <c r="AE478" s="7">
        <f t="shared" si="44"/>
        <v>0</v>
      </c>
      <c r="AF478" s="7">
        <f t="shared" si="45"/>
        <v>8</v>
      </c>
      <c r="AG478" s="7">
        <v>0</v>
      </c>
      <c r="AH478" s="7">
        <v>6</v>
      </c>
      <c r="AI478" s="7">
        <f t="shared" si="46"/>
        <v>38</v>
      </c>
      <c r="AJ478" s="7">
        <v>0</v>
      </c>
      <c r="AK478" s="7">
        <v>0</v>
      </c>
      <c r="AL478" s="7">
        <v>30</v>
      </c>
      <c r="AM478" s="7">
        <f t="shared" si="47"/>
        <v>44</v>
      </c>
    </row>
    <row r="479" spans="1:39" ht="12.75" x14ac:dyDescent="0.2">
      <c r="A479" s="7">
        <v>22</v>
      </c>
      <c r="B479" s="8" t="s">
        <v>68</v>
      </c>
      <c r="C479" s="8" t="s">
        <v>69</v>
      </c>
      <c r="D479" s="7">
        <v>1</v>
      </c>
      <c r="E479" s="8" t="s">
        <v>69</v>
      </c>
      <c r="F479" s="8" t="s">
        <v>84</v>
      </c>
      <c r="G479" s="8" t="s">
        <v>8</v>
      </c>
      <c r="H479" s="8" t="s">
        <v>50</v>
      </c>
      <c r="I479" s="8"/>
      <c r="J479" s="8"/>
      <c r="K479" s="7">
        <v>1</v>
      </c>
      <c r="L479" s="7">
        <v>2</v>
      </c>
      <c r="M479" s="7">
        <v>50</v>
      </c>
      <c r="N479" s="7">
        <v>0</v>
      </c>
      <c r="O479" s="7">
        <v>0</v>
      </c>
      <c r="P479" s="7">
        <v>4</v>
      </c>
      <c r="Q479" s="7">
        <v>33</v>
      </c>
      <c r="R479" s="7">
        <v>0</v>
      </c>
      <c r="S479" s="7">
        <v>8.25</v>
      </c>
      <c r="T479" s="7">
        <v>7</v>
      </c>
      <c r="U479" s="7">
        <v>0</v>
      </c>
      <c r="V479" s="7">
        <v>0</v>
      </c>
      <c r="W479" s="7">
        <v>0</v>
      </c>
      <c r="X479" s="9">
        <v>0</v>
      </c>
      <c r="Y479" s="7">
        <v>1</v>
      </c>
      <c r="Z479" s="7">
        <v>0</v>
      </c>
      <c r="AA479" s="7">
        <v>0</v>
      </c>
      <c r="AB479" s="7">
        <v>0</v>
      </c>
      <c r="AC479" s="6">
        <f t="shared" si="42"/>
        <v>0</v>
      </c>
      <c r="AD479" s="7">
        <f t="shared" si="43"/>
        <v>5</v>
      </c>
      <c r="AE479" s="7">
        <f t="shared" si="44"/>
        <v>0</v>
      </c>
      <c r="AF479" s="7">
        <f t="shared" si="45"/>
        <v>7</v>
      </c>
      <c r="AG479" s="7">
        <v>0</v>
      </c>
      <c r="AH479" s="7">
        <v>1</v>
      </c>
      <c r="AI479" s="7">
        <f t="shared" si="46"/>
        <v>12</v>
      </c>
      <c r="AJ479" s="7">
        <v>0</v>
      </c>
      <c r="AK479" s="7">
        <v>0</v>
      </c>
      <c r="AL479" s="7">
        <v>30</v>
      </c>
      <c r="AM479" s="7">
        <f t="shared" si="47"/>
        <v>13</v>
      </c>
    </row>
    <row r="480" spans="1:39" ht="12.75" x14ac:dyDescent="0.2">
      <c r="A480" s="7">
        <v>22</v>
      </c>
      <c r="B480" s="8" t="s">
        <v>68</v>
      </c>
      <c r="C480" s="8" t="s">
        <v>69</v>
      </c>
      <c r="D480" s="7">
        <v>1</v>
      </c>
      <c r="E480" s="8" t="s">
        <v>69</v>
      </c>
      <c r="F480" s="8" t="s">
        <v>151</v>
      </c>
      <c r="G480" s="8" t="s">
        <v>41</v>
      </c>
      <c r="H480" s="8" t="s">
        <v>47</v>
      </c>
      <c r="I480" s="8"/>
      <c r="J480" s="8" t="s">
        <v>81</v>
      </c>
      <c r="K480" s="7">
        <v>12</v>
      </c>
      <c r="L480" s="7">
        <v>10</v>
      </c>
      <c r="M480" s="7">
        <v>120</v>
      </c>
      <c r="N480" s="7">
        <v>1</v>
      </c>
      <c r="O480" s="7">
        <v>1</v>
      </c>
      <c r="P480" s="7">
        <v>1</v>
      </c>
      <c r="Q480" s="7">
        <v>4</v>
      </c>
      <c r="R480" s="7">
        <v>0</v>
      </c>
      <c r="S480" s="7">
        <v>4</v>
      </c>
      <c r="T480" s="7">
        <v>2</v>
      </c>
      <c r="U480" s="7">
        <v>0</v>
      </c>
      <c r="V480" s="7">
        <v>0</v>
      </c>
      <c r="W480" s="7">
        <v>0</v>
      </c>
      <c r="X480" s="9">
        <v>0</v>
      </c>
      <c r="Y480" s="7">
        <v>12</v>
      </c>
      <c r="Z480" s="7">
        <v>5</v>
      </c>
      <c r="AA480" s="7">
        <v>0</v>
      </c>
      <c r="AB480" s="7">
        <v>2</v>
      </c>
      <c r="AC480" s="6">
        <f t="shared" si="42"/>
        <v>0</v>
      </c>
      <c r="AD480" s="7">
        <f t="shared" si="43"/>
        <v>15</v>
      </c>
      <c r="AE480" s="7">
        <f t="shared" si="44"/>
        <v>0</v>
      </c>
      <c r="AF480" s="7">
        <f t="shared" si="45"/>
        <v>2</v>
      </c>
      <c r="AG480" s="7">
        <v>0</v>
      </c>
      <c r="AH480" s="7">
        <v>19</v>
      </c>
      <c r="AI480" s="7">
        <f t="shared" si="46"/>
        <v>17</v>
      </c>
      <c r="AJ480" s="7">
        <v>0</v>
      </c>
      <c r="AK480" s="7">
        <v>0</v>
      </c>
      <c r="AL480" s="7">
        <v>30</v>
      </c>
      <c r="AM480" s="7">
        <f t="shared" si="47"/>
        <v>36</v>
      </c>
    </row>
    <row r="481" spans="1:39" ht="12.75" x14ac:dyDescent="0.2">
      <c r="A481" s="7">
        <v>22</v>
      </c>
      <c r="B481" s="8" t="s">
        <v>68</v>
      </c>
      <c r="C481" s="8" t="s">
        <v>69</v>
      </c>
      <c r="D481" s="7">
        <v>1</v>
      </c>
      <c r="E481" s="8" t="s">
        <v>69</v>
      </c>
      <c r="F481" s="8" t="s">
        <v>89</v>
      </c>
      <c r="G481" s="8" t="s">
        <v>41</v>
      </c>
      <c r="H481" s="8" t="s">
        <v>47</v>
      </c>
      <c r="I481" s="8"/>
      <c r="J481" s="8" t="s">
        <v>70</v>
      </c>
      <c r="K481" s="7">
        <v>24</v>
      </c>
      <c r="L481" s="7">
        <v>21</v>
      </c>
      <c r="M481" s="7">
        <v>114</v>
      </c>
      <c r="N481" s="7">
        <v>1</v>
      </c>
      <c r="O481" s="7">
        <v>1</v>
      </c>
      <c r="P481" s="7">
        <v>1</v>
      </c>
      <c r="Q481" s="7">
        <v>6</v>
      </c>
      <c r="R481" s="7">
        <v>0</v>
      </c>
      <c r="S481" s="7">
        <v>6</v>
      </c>
      <c r="T481" s="7">
        <v>1</v>
      </c>
      <c r="U481" s="7">
        <v>1</v>
      </c>
      <c r="V481" s="7">
        <v>0</v>
      </c>
      <c r="W481" s="7">
        <v>0</v>
      </c>
      <c r="X481" s="9">
        <v>0</v>
      </c>
      <c r="Y481" s="7">
        <v>24</v>
      </c>
      <c r="Z481" s="7">
        <v>5</v>
      </c>
      <c r="AA481" s="7">
        <v>0</v>
      </c>
      <c r="AB481" s="7">
        <v>2</v>
      </c>
      <c r="AC481" s="6">
        <f t="shared" si="42"/>
        <v>0</v>
      </c>
      <c r="AD481" s="7">
        <f t="shared" si="43"/>
        <v>10</v>
      </c>
      <c r="AE481" s="7">
        <f t="shared" si="44"/>
        <v>0</v>
      </c>
      <c r="AF481" s="7">
        <f t="shared" si="45"/>
        <v>1</v>
      </c>
      <c r="AG481" s="7">
        <v>10</v>
      </c>
      <c r="AH481" s="7">
        <v>31</v>
      </c>
      <c r="AI481" s="7">
        <f t="shared" si="46"/>
        <v>11</v>
      </c>
      <c r="AJ481" s="7">
        <v>0</v>
      </c>
      <c r="AK481" s="7">
        <v>0</v>
      </c>
      <c r="AL481" s="7">
        <v>30</v>
      </c>
      <c r="AM481" s="7">
        <f t="shared" si="47"/>
        <v>52</v>
      </c>
    </row>
    <row r="482" spans="1:39" ht="12.75" x14ac:dyDescent="0.2">
      <c r="A482" s="7">
        <v>22</v>
      </c>
      <c r="B482" s="8" t="s">
        <v>68</v>
      </c>
      <c r="C482" s="8" t="s">
        <v>69</v>
      </c>
      <c r="D482" s="7">
        <v>2</v>
      </c>
      <c r="E482" s="8" t="s">
        <v>69</v>
      </c>
      <c r="F482" s="8" t="s">
        <v>206</v>
      </c>
      <c r="G482" s="8" t="s">
        <v>43</v>
      </c>
      <c r="H482" s="8" t="s">
        <v>87</v>
      </c>
      <c r="I482" s="8" t="s">
        <v>207</v>
      </c>
      <c r="J482" s="8"/>
      <c r="K482" s="7">
        <v>22</v>
      </c>
      <c r="L482" s="7">
        <v>10</v>
      </c>
      <c r="M482" s="7">
        <v>220</v>
      </c>
      <c r="N482" s="7">
        <v>4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9">
        <v>0</v>
      </c>
      <c r="Y482" s="7">
        <v>22</v>
      </c>
      <c r="Z482" s="7">
        <v>15</v>
      </c>
      <c r="AA482" s="7">
        <v>0</v>
      </c>
      <c r="AB482" s="7">
        <v>0</v>
      </c>
      <c r="AC482" s="6">
        <f t="shared" si="42"/>
        <v>0</v>
      </c>
      <c r="AD482" s="7">
        <f t="shared" si="43"/>
        <v>0</v>
      </c>
      <c r="AE482" s="7">
        <f t="shared" si="44"/>
        <v>0</v>
      </c>
      <c r="AF482" s="7">
        <f t="shared" si="45"/>
        <v>0</v>
      </c>
      <c r="AG482" s="7">
        <v>0</v>
      </c>
      <c r="AH482" s="7">
        <v>37</v>
      </c>
      <c r="AI482" s="7">
        <f t="shared" si="46"/>
        <v>0</v>
      </c>
      <c r="AJ482" s="7">
        <v>0</v>
      </c>
      <c r="AK482" s="7">
        <v>0</v>
      </c>
      <c r="AL482" s="7">
        <v>30</v>
      </c>
      <c r="AM482" s="7">
        <f t="shared" si="47"/>
        <v>37</v>
      </c>
    </row>
    <row r="483" spans="1:39" ht="12.75" x14ac:dyDescent="0.2">
      <c r="A483" s="7">
        <v>22</v>
      </c>
      <c r="B483" s="8" t="s">
        <v>68</v>
      </c>
      <c r="C483" s="8" t="s">
        <v>69</v>
      </c>
      <c r="D483" s="7">
        <v>2</v>
      </c>
      <c r="E483" s="8" t="s">
        <v>69</v>
      </c>
      <c r="F483" s="8" t="s">
        <v>91</v>
      </c>
      <c r="G483" s="8" t="s">
        <v>43</v>
      </c>
      <c r="H483" s="8" t="s">
        <v>47</v>
      </c>
      <c r="I483" s="8"/>
      <c r="J483" s="8" t="s">
        <v>165</v>
      </c>
      <c r="K483" s="7">
        <v>4</v>
      </c>
      <c r="L483" s="7">
        <v>13</v>
      </c>
      <c r="M483" s="7">
        <v>30.76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9">
        <v>0</v>
      </c>
      <c r="Y483" s="7">
        <v>4</v>
      </c>
      <c r="Z483" s="7">
        <v>0</v>
      </c>
      <c r="AA483" s="7">
        <v>0</v>
      </c>
      <c r="AB483" s="7">
        <v>0</v>
      </c>
      <c r="AC483" s="6">
        <f t="shared" si="42"/>
        <v>0</v>
      </c>
      <c r="AD483" s="7">
        <f t="shared" si="43"/>
        <v>0</v>
      </c>
      <c r="AE483" s="7">
        <f t="shared" si="44"/>
        <v>0</v>
      </c>
      <c r="AF483" s="7">
        <f t="shared" si="45"/>
        <v>0</v>
      </c>
      <c r="AG483" s="7">
        <v>0</v>
      </c>
      <c r="AH483" s="7">
        <v>4</v>
      </c>
      <c r="AI483" s="7">
        <f t="shared" si="46"/>
        <v>0</v>
      </c>
      <c r="AJ483" s="7">
        <v>0</v>
      </c>
      <c r="AK483" s="7">
        <v>0</v>
      </c>
      <c r="AL483" s="7">
        <v>30</v>
      </c>
      <c r="AM483" s="7">
        <f t="shared" si="47"/>
        <v>4</v>
      </c>
    </row>
    <row r="484" spans="1:39" ht="12.75" x14ac:dyDescent="0.2">
      <c r="A484" s="7">
        <v>22</v>
      </c>
      <c r="B484" s="8" t="s">
        <v>68</v>
      </c>
      <c r="C484" s="8" t="s">
        <v>69</v>
      </c>
      <c r="D484" s="7">
        <v>2</v>
      </c>
      <c r="E484" s="8" t="s">
        <v>69</v>
      </c>
      <c r="F484" s="8" t="s">
        <v>93</v>
      </c>
      <c r="G484" s="8" t="s">
        <v>43</v>
      </c>
      <c r="H484" s="8" t="s">
        <v>47</v>
      </c>
      <c r="I484" s="8"/>
      <c r="J484" s="8" t="s">
        <v>165</v>
      </c>
      <c r="K484" s="7">
        <v>57</v>
      </c>
      <c r="L484" s="7">
        <v>45</v>
      </c>
      <c r="M484" s="7">
        <v>126.66</v>
      </c>
      <c r="N484" s="7">
        <v>5</v>
      </c>
      <c r="O484" s="7">
        <v>1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2</v>
      </c>
      <c r="V484" s="7">
        <v>0</v>
      </c>
      <c r="W484" s="7">
        <v>0</v>
      </c>
      <c r="X484" s="9">
        <v>0</v>
      </c>
      <c r="Y484" s="7">
        <v>57</v>
      </c>
      <c r="Z484" s="7">
        <v>5</v>
      </c>
      <c r="AA484" s="7">
        <v>20</v>
      </c>
      <c r="AB484" s="7">
        <v>2</v>
      </c>
      <c r="AC484" s="6">
        <f t="shared" si="42"/>
        <v>0</v>
      </c>
      <c r="AD484" s="7">
        <f t="shared" si="43"/>
        <v>0</v>
      </c>
      <c r="AE484" s="7">
        <f t="shared" si="44"/>
        <v>0</v>
      </c>
      <c r="AF484" s="7">
        <f t="shared" si="45"/>
        <v>0</v>
      </c>
      <c r="AG484" s="7">
        <v>20</v>
      </c>
      <c r="AH484" s="7">
        <v>84</v>
      </c>
      <c r="AI484" s="7">
        <f t="shared" si="46"/>
        <v>0</v>
      </c>
      <c r="AJ484" s="7">
        <v>0</v>
      </c>
      <c r="AK484" s="7">
        <v>0</v>
      </c>
      <c r="AL484" s="7">
        <v>30</v>
      </c>
      <c r="AM484" s="7">
        <f t="shared" si="47"/>
        <v>104</v>
      </c>
    </row>
    <row r="485" spans="1:39" ht="12.75" x14ac:dyDescent="0.2">
      <c r="A485" s="7">
        <v>22</v>
      </c>
      <c r="B485" s="8" t="s">
        <v>68</v>
      </c>
      <c r="C485" s="8" t="s">
        <v>69</v>
      </c>
      <c r="D485" s="7">
        <v>2</v>
      </c>
      <c r="E485" s="8" t="s">
        <v>69</v>
      </c>
      <c r="F485" s="8" t="s">
        <v>94</v>
      </c>
      <c r="G485" s="8" t="s">
        <v>52</v>
      </c>
      <c r="H485" s="8" t="s">
        <v>87</v>
      </c>
      <c r="I485" s="8" t="s">
        <v>162</v>
      </c>
      <c r="J485" s="8"/>
      <c r="K485" s="7">
        <v>4</v>
      </c>
      <c r="L485" s="7">
        <v>7</v>
      </c>
      <c r="M485" s="7">
        <v>57.14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1</v>
      </c>
      <c r="V485" s="7">
        <v>0</v>
      </c>
      <c r="W485" s="7">
        <v>0</v>
      </c>
      <c r="X485" s="9">
        <v>0</v>
      </c>
      <c r="Y485" s="7">
        <v>4</v>
      </c>
      <c r="Z485" s="7">
        <v>0</v>
      </c>
      <c r="AA485" s="7">
        <v>0</v>
      </c>
      <c r="AB485" s="7">
        <v>0</v>
      </c>
      <c r="AC485" s="6">
        <f t="shared" si="42"/>
        <v>0</v>
      </c>
      <c r="AD485" s="7">
        <f t="shared" si="43"/>
        <v>0</v>
      </c>
      <c r="AE485" s="7">
        <f t="shared" si="44"/>
        <v>0</v>
      </c>
      <c r="AF485" s="7">
        <f t="shared" si="45"/>
        <v>0</v>
      </c>
      <c r="AG485" s="7">
        <v>10</v>
      </c>
      <c r="AH485" s="7">
        <v>4</v>
      </c>
      <c r="AI485" s="7">
        <f t="shared" si="46"/>
        <v>0</v>
      </c>
      <c r="AJ485" s="7">
        <v>0</v>
      </c>
      <c r="AK485" s="7">
        <v>0</v>
      </c>
      <c r="AL485" s="7">
        <v>30</v>
      </c>
      <c r="AM485" s="7">
        <f t="shared" si="47"/>
        <v>14</v>
      </c>
    </row>
    <row r="486" spans="1:39" ht="12.75" x14ac:dyDescent="0.2">
      <c r="A486" s="7">
        <v>23</v>
      </c>
      <c r="B486" s="8" t="s">
        <v>121</v>
      </c>
      <c r="C486" s="8" t="s">
        <v>39</v>
      </c>
      <c r="D486" s="7">
        <v>1</v>
      </c>
      <c r="E486" s="8" t="s">
        <v>121</v>
      </c>
      <c r="F486" s="8" t="s">
        <v>125</v>
      </c>
      <c r="G486" s="8" t="s">
        <v>43</v>
      </c>
      <c r="H486" s="8" t="s">
        <v>87</v>
      </c>
      <c r="I486" s="8" t="s">
        <v>183</v>
      </c>
      <c r="J486" s="8"/>
      <c r="K486" s="7">
        <v>5</v>
      </c>
      <c r="L486" s="7">
        <v>6</v>
      </c>
      <c r="M486" s="7">
        <v>83.33</v>
      </c>
      <c r="N486" s="7">
        <v>1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2</v>
      </c>
      <c r="V486" s="7">
        <v>0</v>
      </c>
      <c r="W486" s="7">
        <v>0</v>
      </c>
      <c r="X486" s="9">
        <v>0</v>
      </c>
      <c r="Y486" s="7">
        <v>5</v>
      </c>
      <c r="Z486" s="7">
        <v>0</v>
      </c>
      <c r="AA486" s="7">
        <v>0</v>
      </c>
      <c r="AB486" s="7">
        <v>0</v>
      </c>
      <c r="AC486" s="6">
        <f t="shared" si="42"/>
        <v>0</v>
      </c>
      <c r="AD486" s="7">
        <f t="shared" si="43"/>
        <v>0</v>
      </c>
      <c r="AE486" s="7">
        <f t="shared" si="44"/>
        <v>0</v>
      </c>
      <c r="AF486" s="7">
        <f t="shared" si="45"/>
        <v>0</v>
      </c>
      <c r="AG486" s="7">
        <v>20</v>
      </c>
      <c r="AH486" s="7">
        <v>5</v>
      </c>
      <c r="AI486" s="7">
        <f t="shared" si="46"/>
        <v>0</v>
      </c>
      <c r="AJ486" s="7">
        <v>1</v>
      </c>
      <c r="AK486" s="7">
        <v>0</v>
      </c>
      <c r="AL486" s="7">
        <v>5</v>
      </c>
      <c r="AM486" s="7">
        <f t="shared" si="47"/>
        <v>25</v>
      </c>
    </row>
    <row r="487" spans="1:39" ht="12.75" x14ac:dyDescent="0.2">
      <c r="A487" s="7">
        <v>23</v>
      </c>
      <c r="B487" s="8" t="s">
        <v>121</v>
      </c>
      <c r="C487" s="8" t="s">
        <v>39</v>
      </c>
      <c r="D487" s="7">
        <v>1</v>
      </c>
      <c r="E487" s="8" t="s">
        <v>121</v>
      </c>
      <c r="F487" s="8" t="s">
        <v>126</v>
      </c>
      <c r="G487" s="8" t="s">
        <v>43</v>
      </c>
      <c r="H487" s="8" t="s">
        <v>47</v>
      </c>
      <c r="I487" s="8"/>
      <c r="J487" s="8" t="s">
        <v>65</v>
      </c>
      <c r="K487" s="7">
        <v>29</v>
      </c>
      <c r="L487" s="7">
        <v>21</v>
      </c>
      <c r="M487" s="7">
        <v>138.09</v>
      </c>
      <c r="N487" s="7">
        <v>5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9">
        <v>0</v>
      </c>
      <c r="Y487" s="7">
        <v>29</v>
      </c>
      <c r="Z487" s="7">
        <v>5</v>
      </c>
      <c r="AA487" s="7">
        <v>10</v>
      </c>
      <c r="AB487" s="7">
        <v>0</v>
      </c>
      <c r="AC487" s="6">
        <f t="shared" si="42"/>
        <v>0</v>
      </c>
      <c r="AD487" s="7">
        <f t="shared" si="43"/>
        <v>0</v>
      </c>
      <c r="AE487" s="7">
        <f t="shared" si="44"/>
        <v>0</v>
      </c>
      <c r="AF487" s="7">
        <f t="shared" si="45"/>
        <v>0</v>
      </c>
      <c r="AG487" s="7">
        <v>0</v>
      </c>
      <c r="AH487" s="7">
        <v>44</v>
      </c>
      <c r="AI487" s="7">
        <f t="shared" si="46"/>
        <v>0</v>
      </c>
      <c r="AJ487" s="7">
        <v>1</v>
      </c>
      <c r="AK487" s="7">
        <v>0</v>
      </c>
      <c r="AL487" s="7">
        <v>5</v>
      </c>
      <c r="AM487" s="7">
        <f t="shared" si="47"/>
        <v>44</v>
      </c>
    </row>
    <row r="488" spans="1:39" ht="12.75" x14ac:dyDescent="0.2">
      <c r="A488" s="7">
        <v>23</v>
      </c>
      <c r="B488" s="8" t="s">
        <v>121</v>
      </c>
      <c r="C488" s="8" t="s">
        <v>39</v>
      </c>
      <c r="D488" s="7">
        <v>1</v>
      </c>
      <c r="E488" s="8" t="s">
        <v>121</v>
      </c>
      <c r="F488" s="8" t="s">
        <v>123</v>
      </c>
      <c r="G488" s="8" t="s">
        <v>52</v>
      </c>
      <c r="H488" s="8" t="s">
        <v>47</v>
      </c>
      <c r="I488" s="8"/>
      <c r="J488" s="8" t="s">
        <v>65</v>
      </c>
      <c r="K488" s="7">
        <v>0</v>
      </c>
      <c r="L488" s="7">
        <v>2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9">
        <v>0</v>
      </c>
      <c r="Y488" s="7">
        <v>0</v>
      </c>
      <c r="Z488" s="7">
        <v>0</v>
      </c>
      <c r="AA488" s="7">
        <v>0</v>
      </c>
      <c r="AB488" s="7">
        <v>-5</v>
      </c>
      <c r="AC488" s="6">
        <f t="shared" si="42"/>
        <v>0</v>
      </c>
      <c r="AD488" s="7">
        <f t="shared" si="43"/>
        <v>0</v>
      </c>
      <c r="AE488" s="7">
        <f t="shared" si="44"/>
        <v>0</v>
      </c>
      <c r="AF488" s="7">
        <f t="shared" si="45"/>
        <v>0</v>
      </c>
      <c r="AG488" s="7">
        <v>0</v>
      </c>
      <c r="AH488" s="7">
        <v>-5</v>
      </c>
      <c r="AI488" s="7">
        <f t="shared" si="46"/>
        <v>0</v>
      </c>
      <c r="AJ488" s="7">
        <v>1</v>
      </c>
      <c r="AK488" s="7">
        <v>0</v>
      </c>
      <c r="AL488" s="7">
        <v>5</v>
      </c>
      <c r="AM488" s="7">
        <f t="shared" si="47"/>
        <v>-5</v>
      </c>
    </row>
    <row r="489" spans="1:39" ht="12.75" x14ac:dyDescent="0.2">
      <c r="A489" s="7">
        <v>23</v>
      </c>
      <c r="B489" s="8" t="s">
        <v>121</v>
      </c>
      <c r="C489" s="8" t="s">
        <v>39</v>
      </c>
      <c r="D489" s="7">
        <v>1</v>
      </c>
      <c r="E489" s="8" t="s">
        <v>121</v>
      </c>
      <c r="F489" s="8" t="s">
        <v>127</v>
      </c>
      <c r="G489" s="8" t="s">
        <v>43</v>
      </c>
      <c r="H489" s="8" t="s">
        <v>47</v>
      </c>
      <c r="I489" s="8"/>
      <c r="J489" s="8" t="s">
        <v>63</v>
      </c>
      <c r="K489" s="7">
        <v>16</v>
      </c>
      <c r="L489" s="7">
        <v>11</v>
      </c>
      <c r="M489" s="7">
        <v>145.44999999999999</v>
      </c>
      <c r="N489" s="7">
        <v>3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1</v>
      </c>
      <c r="V489" s="7">
        <v>0</v>
      </c>
      <c r="W489" s="7">
        <v>0</v>
      </c>
      <c r="X489" s="9">
        <v>0</v>
      </c>
      <c r="Y489" s="7">
        <v>16</v>
      </c>
      <c r="Z489" s="7">
        <v>5</v>
      </c>
      <c r="AA489" s="7">
        <v>0</v>
      </c>
      <c r="AB489" s="7">
        <v>0</v>
      </c>
      <c r="AC489" s="6">
        <f t="shared" si="42"/>
        <v>0</v>
      </c>
      <c r="AD489" s="7">
        <f t="shared" si="43"/>
        <v>0</v>
      </c>
      <c r="AE489" s="7">
        <f t="shared" si="44"/>
        <v>0</v>
      </c>
      <c r="AF489" s="7">
        <f t="shared" si="45"/>
        <v>0</v>
      </c>
      <c r="AG489" s="7">
        <v>10</v>
      </c>
      <c r="AH489" s="7">
        <v>21</v>
      </c>
      <c r="AI489" s="7">
        <f t="shared" si="46"/>
        <v>0</v>
      </c>
      <c r="AJ489" s="7">
        <v>1</v>
      </c>
      <c r="AK489" s="7">
        <v>0</v>
      </c>
      <c r="AL489" s="7">
        <v>5</v>
      </c>
      <c r="AM489" s="7">
        <f t="shared" si="47"/>
        <v>31</v>
      </c>
    </row>
    <row r="490" spans="1:39" ht="12.75" x14ac:dyDescent="0.2">
      <c r="A490" s="7">
        <v>23</v>
      </c>
      <c r="B490" s="8" t="s">
        <v>121</v>
      </c>
      <c r="C490" s="8" t="s">
        <v>39</v>
      </c>
      <c r="D490" s="7">
        <v>1</v>
      </c>
      <c r="E490" s="8" t="s">
        <v>121</v>
      </c>
      <c r="F490" s="8" t="s">
        <v>130</v>
      </c>
      <c r="G490" s="8" t="s">
        <v>41</v>
      </c>
      <c r="H490" s="8"/>
      <c r="I490" s="8"/>
      <c r="J490" s="8"/>
      <c r="K490" s="7">
        <v>2</v>
      </c>
      <c r="L490" s="7">
        <v>4</v>
      </c>
      <c r="M490" s="7">
        <v>50</v>
      </c>
      <c r="N490" s="7">
        <v>0</v>
      </c>
      <c r="O490" s="7">
        <v>0</v>
      </c>
      <c r="P490" s="7">
        <v>3</v>
      </c>
      <c r="Q490" s="7">
        <v>16</v>
      </c>
      <c r="R490" s="7">
        <v>1</v>
      </c>
      <c r="S490" s="7">
        <v>5.33</v>
      </c>
      <c r="T490" s="7">
        <v>8</v>
      </c>
      <c r="U490" s="7">
        <v>0</v>
      </c>
      <c r="V490" s="7">
        <v>0</v>
      </c>
      <c r="W490" s="7">
        <v>0</v>
      </c>
      <c r="X490" s="9">
        <v>0</v>
      </c>
      <c r="Y490" s="7">
        <v>2</v>
      </c>
      <c r="Z490" s="7">
        <v>0</v>
      </c>
      <c r="AA490" s="7">
        <v>0</v>
      </c>
      <c r="AB490" s="7">
        <v>0</v>
      </c>
      <c r="AC490" s="6">
        <f t="shared" si="42"/>
        <v>20</v>
      </c>
      <c r="AD490" s="7">
        <f t="shared" si="43"/>
        <v>10</v>
      </c>
      <c r="AE490" s="7">
        <f t="shared" si="44"/>
        <v>0</v>
      </c>
      <c r="AF490" s="7">
        <f t="shared" si="45"/>
        <v>8</v>
      </c>
      <c r="AG490" s="7">
        <v>0</v>
      </c>
      <c r="AH490" s="7">
        <v>2</v>
      </c>
      <c r="AI490" s="7">
        <f t="shared" si="46"/>
        <v>38</v>
      </c>
      <c r="AJ490" s="7">
        <v>1</v>
      </c>
      <c r="AK490" s="7">
        <v>0</v>
      </c>
      <c r="AL490" s="7">
        <v>5</v>
      </c>
      <c r="AM490" s="7">
        <f t="shared" si="47"/>
        <v>40</v>
      </c>
    </row>
    <row r="491" spans="1:39" ht="12.75" x14ac:dyDescent="0.2">
      <c r="A491" s="7">
        <v>23</v>
      </c>
      <c r="B491" s="8" t="s">
        <v>121</v>
      </c>
      <c r="C491" s="8" t="s">
        <v>39</v>
      </c>
      <c r="D491" s="7">
        <v>1</v>
      </c>
      <c r="E491" s="8" t="s">
        <v>121</v>
      </c>
      <c r="F491" s="8" t="s">
        <v>129</v>
      </c>
      <c r="G491" s="8" t="s">
        <v>41</v>
      </c>
      <c r="H491" s="8" t="s">
        <v>47</v>
      </c>
      <c r="I491" s="8"/>
      <c r="J491" s="8" t="s">
        <v>62</v>
      </c>
      <c r="K491" s="7">
        <v>29</v>
      </c>
      <c r="L491" s="7">
        <v>33</v>
      </c>
      <c r="M491" s="7">
        <v>87.87</v>
      </c>
      <c r="N491" s="7">
        <v>2</v>
      </c>
      <c r="O491" s="7">
        <v>1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9">
        <v>0</v>
      </c>
      <c r="Y491" s="7">
        <v>29</v>
      </c>
      <c r="Z491" s="7">
        <v>-10</v>
      </c>
      <c r="AA491" s="7">
        <v>10</v>
      </c>
      <c r="AB491" s="7">
        <v>2</v>
      </c>
      <c r="AC491" s="6">
        <f t="shared" si="42"/>
        <v>0</v>
      </c>
      <c r="AD491" s="7">
        <f t="shared" si="43"/>
        <v>0</v>
      </c>
      <c r="AE491" s="7">
        <f t="shared" si="44"/>
        <v>0</v>
      </c>
      <c r="AF491" s="7">
        <f t="shared" si="45"/>
        <v>0</v>
      </c>
      <c r="AG491" s="7">
        <v>0</v>
      </c>
      <c r="AH491" s="7">
        <v>31</v>
      </c>
      <c r="AI491" s="7">
        <f t="shared" si="46"/>
        <v>0</v>
      </c>
      <c r="AJ491" s="7">
        <v>1</v>
      </c>
      <c r="AK491" s="7">
        <v>0</v>
      </c>
      <c r="AL491" s="7">
        <v>5</v>
      </c>
      <c r="AM491" s="7">
        <f t="shared" si="47"/>
        <v>31</v>
      </c>
    </row>
    <row r="492" spans="1:39" ht="12.75" x14ac:dyDescent="0.2">
      <c r="A492" s="7">
        <v>23</v>
      </c>
      <c r="B492" s="8" t="s">
        <v>121</v>
      </c>
      <c r="C492" s="8" t="s">
        <v>39</v>
      </c>
      <c r="D492" s="7">
        <v>1</v>
      </c>
      <c r="E492" s="8" t="s">
        <v>121</v>
      </c>
      <c r="F492" s="8" t="s">
        <v>208</v>
      </c>
      <c r="G492" s="8" t="s">
        <v>41</v>
      </c>
      <c r="H492" s="8"/>
      <c r="I492" s="8"/>
      <c r="J492" s="8"/>
      <c r="K492" s="7">
        <v>14</v>
      </c>
      <c r="L492" s="7">
        <v>10</v>
      </c>
      <c r="M492" s="7">
        <v>140</v>
      </c>
      <c r="N492" s="7">
        <v>2</v>
      </c>
      <c r="O492" s="7">
        <v>0</v>
      </c>
      <c r="P492" s="7">
        <v>3</v>
      </c>
      <c r="Q492" s="7">
        <v>23</v>
      </c>
      <c r="R492" s="7">
        <v>1</v>
      </c>
      <c r="S492" s="7">
        <v>7.66</v>
      </c>
      <c r="T492" s="7">
        <v>8</v>
      </c>
      <c r="U492" s="7">
        <v>0</v>
      </c>
      <c r="V492" s="7">
        <v>0</v>
      </c>
      <c r="W492" s="7">
        <v>0</v>
      </c>
      <c r="X492" s="9">
        <v>0</v>
      </c>
      <c r="Y492" s="7">
        <v>14</v>
      </c>
      <c r="Z492" s="7">
        <v>5</v>
      </c>
      <c r="AA492" s="7">
        <v>0</v>
      </c>
      <c r="AB492" s="7">
        <v>0</v>
      </c>
      <c r="AC492" s="6">
        <f t="shared" si="42"/>
        <v>20</v>
      </c>
      <c r="AD492" s="7">
        <f t="shared" si="43"/>
        <v>10</v>
      </c>
      <c r="AE492" s="7">
        <f t="shared" si="44"/>
        <v>0</v>
      </c>
      <c r="AF492" s="7">
        <f t="shared" si="45"/>
        <v>8</v>
      </c>
      <c r="AG492" s="7">
        <v>0</v>
      </c>
      <c r="AH492" s="7">
        <v>19</v>
      </c>
      <c r="AI492" s="7">
        <f t="shared" si="46"/>
        <v>38</v>
      </c>
      <c r="AJ492" s="7">
        <v>1</v>
      </c>
      <c r="AK492" s="7">
        <v>0</v>
      </c>
      <c r="AL492" s="7">
        <v>5</v>
      </c>
      <c r="AM492" s="7">
        <f t="shared" si="47"/>
        <v>57</v>
      </c>
    </row>
    <row r="493" spans="1:39" ht="12.75" x14ac:dyDescent="0.2">
      <c r="A493" s="7">
        <v>23</v>
      </c>
      <c r="B493" s="8" t="s">
        <v>121</v>
      </c>
      <c r="C493" s="8" t="s">
        <v>39</v>
      </c>
      <c r="D493" s="7">
        <v>1</v>
      </c>
      <c r="E493" s="8" t="s">
        <v>121</v>
      </c>
      <c r="F493" s="8" t="s">
        <v>131</v>
      </c>
      <c r="G493" s="8" t="s">
        <v>8</v>
      </c>
      <c r="H493" s="8"/>
      <c r="I493" s="8"/>
      <c r="J493" s="8"/>
      <c r="K493" s="7">
        <v>6</v>
      </c>
      <c r="L493" s="7">
        <v>9</v>
      </c>
      <c r="M493" s="7">
        <v>66</v>
      </c>
      <c r="N493" s="7">
        <v>0</v>
      </c>
      <c r="O493" s="7">
        <v>0</v>
      </c>
      <c r="P493" s="7">
        <v>4</v>
      </c>
      <c r="Q493" s="7">
        <v>11</v>
      </c>
      <c r="R493" s="7">
        <v>2</v>
      </c>
      <c r="S493" s="7">
        <v>2.75</v>
      </c>
      <c r="T493" s="7">
        <v>16</v>
      </c>
      <c r="U493" s="7">
        <v>1</v>
      </c>
      <c r="V493" s="7">
        <v>0</v>
      </c>
      <c r="W493" s="7">
        <v>0</v>
      </c>
      <c r="X493" s="9">
        <v>1</v>
      </c>
      <c r="Y493" s="7">
        <v>6</v>
      </c>
      <c r="Z493" s="7">
        <v>0</v>
      </c>
      <c r="AA493" s="7">
        <v>0</v>
      </c>
      <c r="AB493" s="7">
        <v>0</v>
      </c>
      <c r="AC493" s="6">
        <f t="shared" si="42"/>
        <v>40</v>
      </c>
      <c r="AD493" s="7">
        <f t="shared" si="43"/>
        <v>15</v>
      </c>
      <c r="AE493" s="7">
        <f t="shared" si="44"/>
        <v>10</v>
      </c>
      <c r="AF493" s="7">
        <f t="shared" si="45"/>
        <v>36</v>
      </c>
      <c r="AG493" s="7">
        <v>10</v>
      </c>
      <c r="AH493" s="7">
        <v>6</v>
      </c>
      <c r="AI493" s="7">
        <f t="shared" si="46"/>
        <v>101</v>
      </c>
      <c r="AJ493" s="7">
        <v>1</v>
      </c>
      <c r="AK493" s="7">
        <v>1</v>
      </c>
      <c r="AL493" s="7">
        <v>30</v>
      </c>
      <c r="AM493" s="7">
        <f t="shared" si="47"/>
        <v>117</v>
      </c>
    </row>
    <row r="494" spans="1:39" ht="12.75" x14ac:dyDescent="0.2">
      <c r="A494" s="7">
        <v>23</v>
      </c>
      <c r="B494" s="8" t="s">
        <v>121</v>
      </c>
      <c r="C494" s="8" t="s">
        <v>39</v>
      </c>
      <c r="D494" s="7">
        <v>1</v>
      </c>
      <c r="E494" s="8" t="s">
        <v>121</v>
      </c>
      <c r="F494" s="8" t="s">
        <v>209</v>
      </c>
      <c r="G494" s="8" t="s">
        <v>8</v>
      </c>
      <c r="H494" s="8"/>
      <c r="I494" s="8"/>
      <c r="J494" s="8"/>
      <c r="K494" s="7">
        <v>3</v>
      </c>
      <c r="L494" s="7">
        <v>6</v>
      </c>
      <c r="M494" s="7">
        <v>50</v>
      </c>
      <c r="N494" s="7">
        <v>0</v>
      </c>
      <c r="O494" s="7">
        <v>0</v>
      </c>
      <c r="P494" s="7">
        <v>1.5</v>
      </c>
      <c r="Q494" s="7">
        <v>4</v>
      </c>
      <c r="R494" s="7">
        <v>2</v>
      </c>
      <c r="S494" s="7">
        <v>2.1800000000000002</v>
      </c>
      <c r="T494" s="7">
        <v>7</v>
      </c>
      <c r="U494" s="7">
        <v>1</v>
      </c>
      <c r="V494" s="7">
        <v>0</v>
      </c>
      <c r="W494" s="7">
        <v>0</v>
      </c>
      <c r="X494" s="9">
        <v>0</v>
      </c>
      <c r="Y494" s="7">
        <v>3</v>
      </c>
      <c r="Z494" s="7">
        <v>0</v>
      </c>
      <c r="AA494" s="7">
        <v>0</v>
      </c>
      <c r="AB494" s="7">
        <v>0</v>
      </c>
      <c r="AC494" s="6">
        <f t="shared" si="42"/>
        <v>40</v>
      </c>
      <c r="AD494" s="7">
        <f t="shared" si="43"/>
        <v>15</v>
      </c>
      <c r="AE494" s="7">
        <f t="shared" si="44"/>
        <v>10</v>
      </c>
      <c r="AF494" s="7">
        <f t="shared" si="45"/>
        <v>7</v>
      </c>
      <c r="AG494" s="7">
        <v>10</v>
      </c>
      <c r="AH494" s="7">
        <v>3</v>
      </c>
      <c r="AI494" s="7">
        <f t="shared" si="46"/>
        <v>72</v>
      </c>
      <c r="AJ494" s="7">
        <v>1</v>
      </c>
      <c r="AK494" s="7">
        <v>0</v>
      </c>
      <c r="AL494" s="7">
        <v>5</v>
      </c>
      <c r="AM494" s="7">
        <f t="shared" si="47"/>
        <v>85</v>
      </c>
    </row>
    <row r="495" spans="1:39" ht="12.75" x14ac:dyDescent="0.2">
      <c r="A495" s="7">
        <v>23</v>
      </c>
      <c r="B495" s="8" t="s">
        <v>121</v>
      </c>
      <c r="C495" s="8" t="s">
        <v>39</v>
      </c>
      <c r="D495" s="7">
        <v>1</v>
      </c>
      <c r="E495" s="8" t="s">
        <v>121</v>
      </c>
      <c r="F495" s="8" t="s">
        <v>134</v>
      </c>
      <c r="G495" s="8" t="s">
        <v>8</v>
      </c>
      <c r="H495" s="8"/>
      <c r="I495" s="8"/>
      <c r="J495" s="8"/>
      <c r="K495" s="7">
        <v>2</v>
      </c>
      <c r="L495" s="7">
        <v>9</v>
      </c>
      <c r="M495" s="7">
        <v>22</v>
      </c>
      <c r="N495" s="7">
        <v>0</v>
      </c>
      <c r="O495" s="7">
        <v>0</v>
      </c>
      <c r="P495" s="7">
        <v>4</v>
      </c>
      <c r="Q495" s="7">
        <v>23</v>
      </c>
      <c r="R495" s="7">
        <v>3</v>
      </c>
      <c r="S495" s="7">
        <v>5.75</v>
      </c>
      <c r="T495" s="7">
        <v>13</v>
      </c>
      <c r="U495" s="7">
        <v>0</v>
      </c>
      <c r="V495" s="7">
        <v>0</v>
      </c>
      <c r="W495" s="7">
        <v>0</v>
      </c>
      <c r="X495" s="9">
        <v>0</v>
      </c>
      <c r="Y495" s="7">
        <v>2</v>
      </c>
      <c r="Z495" s="7">
        <v>0</v>
      </c>
      <c r="AA495" s="7">
        <v>0</v>
      </c>
      <c r="AB495" s="7">
        <v>0</v>
      </c>
      <c r="AC495" s="6">
        <f t="shared" si="42"/>
        <v>60</v>
      </c>
      <c r="AD495" s="7">
        <f t="shared" si="43"/>
        <v>10</v>
      </c>
      <c r="AE495" s="7">
        <f t="shared" si="44"/>
        <v>20</v>
      </c>
      <c r="AF495" s="7">
        <f t="shared" si="45"/>
        <v>13</v>
      </c>
      <c r="AG495" s="7">
        <v>0</v>
      </c>
      <c r="AH495" s="7">
        <v>2</v>
      </c>
      <c r="AI495" s="7">
        <f t="shared" si="46"/>
        <v>103</v>
      </c>
      <c r="AJ495" s="7">
        <v>1</v>
      </c>
      <c r="AK495" s="7">
        <v>0</v>
      </c>
      <c r="AL495" s="7">
        <v>5</v>
      </c>
      <c r="AM495" s="7">
        <f t="shared" si="47"/>
        <v>105</v>
      </c>
    </row>
    <row r="496" spans="1:39" ht="12.75" x14ac:dyDescent="0.2">
      <c r="A496" s="7">
        <v>23</v>
      </c>
      <c r="B496" s="8" t="s">
        <v>121</v>
      </c>
      <c r="C496" s="8" t="s">
        <v>39</v>
      </c>
      <c r="D496" s="7">
        <v>1</v>
      </c>
      <c r="E496" s="8" t="s">
        <v>121</v>
      </c>
      <c r="F496" s="8" t="s">
        <v>155</v>
      </c>
      <c r="G496" s="8" t="s">
        <v>8</v>
      </c>
      <c r="H496" s="8"/>
      <c r="I496" s="8"/>
      <c r="J496" s="8"/>
      <c r="K496" s="7">
        <v>0</v>
      </c>
      <c r="L496" s="7">
        <v>1</v>
      </c>
      <c r="M496" s="7">
        <v>0</v>
      </c>
      <c r="N496" s="7">
        <v>0</v>
      </c>
      <c r="O496" s="7">
        <v>0</v>
      </c>
      <c r="P496" s="7">
        <v>3</v>
      </c>
      <c r="Q496" s="7">
        <v>9</v>
      </c>
      <c r="R496" s="7">
        <v>1</v>
      </c>
      <c r="S496" s="7">
        <v>3</v>
      </c>
      <c r="T496" s="7">
        <v>14</v>
      </c>
      <c r="U496" s="7">
        <v>0</v>
      </c>
      <c r="V496" s="7">
        <v>0</v>
      </c>
      <c r="W496" s="7">
        <v>0</v>
      </c>
      <c r="X496" s="9">
        <v>0</v>
      </c>
      <c r="Y496" s="7">
        <v>0</v>
      </c>
      <c r="Z496" s="7">
        <v>0</v>
      </c>
      <c r="AA496" s="7">
        <v>0</v>
      </c>
      <c r="AB496" s="7">
        <v>0</v>
      </c>
      <c r="AC496" s="6">
        <f t="shared" si="42"/>
        <v>20</v>
      </c>
      <c r="AD496" s="7">
        <f t="shared" si="43"/>
        <v>15</v>
      </c>
      <c r="AE496" s="7">
        <f t="shared" si="44"/>
        <v>0</v>
      </c>
      <c r="AF496" s="7">
        <f t="shared" si="45"/>
        <v>14</v>
      </c>
      <c r="AG496" s="7">
        <v>0</v>
      </c>
      <c r="AH496" s="7">
        <v>0</v>
      </c>
      <c r="AI496" s="7">
        <f t="shared" si="46"/>
        <v>49</v>
      </c>
      <c r="AJ496" s="7">
        <v>1</v>
      </c>
      <c r="AK496" s="7">
        <v>0</v>
      </c>
      <c r="AL496" s="7">
        <v>5</v>
      </c>
      <c r="AM496" s="7">
        <f t="shared" si="47"/>
        <v>49</v>
      </c>
    </row>
    <row r="497" spans="1:39" ht="12.75" x14ac:dyDescent="0.2">
      <c r="A497" s="7">
        <v>23</v>
      </c>
      <c r="B497" s="8" t="s">
        <v>121</v>
      </c>
      <c r="C497" s="8" t="s">
        <v>39</v>
      </c>
      <c r="D497" s="7">
        <v>1</v>
      </c>
      <c r="E497" s="8" t="s">
        <v>39</v>
      </c>
      <c r="F497" s="8" t="s">
        <v>61</v>
      </c>
      <c r="G497" s="8" t="s">
        <v>8</v>
      </c>
      <c r="H497" s="8" t="s">
        <v>50</v>
      </c>
      <c r="I497" s="8"/>
      <c r="J497" s="8"/>
      <c r="K497" s="7">
        <v>6</v>
      </c>
      <c r="L497" s="7">
        <v>5</v>
      </c>
      <c r="M497" s="7">
        <v>120</v>
      </c>
      <c r="N497" s="7">
        <v>1</v>
      </c>
      <c r="O497" s="7">
        <v>0</v>
      </c>
      <c r="P497" s="7">
        <v>4</v>
      </c>
      <c r="Q497" s="7">
        <v>25</v>
      </c>
      <c r="R497" s="7">
        <v>1</v>
      </c>
      <c r="S497" s="7">
        <v>6.25</v>
      </c>
      <c r="T497" s="7">
        <v>9</v>
      </c>
      <c r="U497" s="7">
        <v>0</v>
      </c>
      <c r="V497" s="7">
        <v>0</v>
      </c>
      <c r="W497" s="7">
        <v>0</v>
      </c>
      <c r="X497" s="9">
        <v>0</v>
      </c>
      <c r="Y497" s="7">
        <v>6</v>
      </c>
      <c r="Z497" s="7">
        <v>0</v>
      </c>
      <c r="AA497" s="7">
        <v>0</v>
      </c>
      <c r="AB497" s="7">
        <v>0</v>
      </c>
      <c r="AC497" s="6">
        <f t="shared" si="42"/>
        <v>20</v>
      </c>
      <c r="AD497" s="7">
        <f t="shared" si="43"/>
        <v>10</v>
      </c>
      <c r="AE497" s="7">
        <f t="shared" si="44"/>
        <v>0</v>
      </c>
      <c r="AF497" s="7">
        <f t="shared" si="45"/>
        <v>9</v>
      </c>
      <c r="AG497" s="7">
        <v>0</v>
      </c>
      <c r="AH497" s="7">
        <v>6</v>
      </c>
      <c r="AI497" s="7">
        <f t="shared" si="46"/>
        <v>39</v>
      </c>
      <c r="AJ497" s="7">
        <v>0</v>
      </c>
      <c r="AK497" s="7">
        <v>0</v>
      </c>
      <c r="AL497" s="7">
        <v>5</v>
      </c>
      <c r="AM497" s="7">
        <f t="shared" si="47"/>
        <v>45</v>
      </c>
    </row>
    <row r="498" spans="1:39" ht="12.75" x14ac:dyDescent="0.2">
      <c r="A498" s="7">
        <v>23</v>
      </c>
      <c r="B498" s="8" t="s">
        <v>121</v>
      </c>
      <c r="C498" s="8" t="s">
        <v>39</v>
      </c>
      <c r="D498" s="7">
        <v>1</v>
      </c>
      <c r="E498" s="8" t="s">
        <v>39</v>
      </c>
      <c r="F498" s="8" t="s">
        <v>59</v>
      </c>
      <c r="G498" s="8" t="s">
        <v>8</v>
      </c>
      <c r="H498" s="8" t="s">
        <v>44</v>
      </c>
      <c r="I498" s="8" t="s">
        <v>134</v>
      </c>
      <c r="J498" s="8"/>
      <c r="K498" s="7">
        <v>0</v>
      </c>
      <c r="L498" s="7">
        <v>2</v>
      </c>
      <c r="M498" s="7">
        <v>0</v>
      </c>
      <c r="N498" s="7">
        <v>0</v>
      </c>
      <c r="O498" s="7">
        <v>0</v>
      </c>
      <c r="P498" s="7">
        <v>3</v>
      </c>
      <c r="Q498" s="7">
        <v>22</v>
      </c>
      <c r="R498" s="7">
        <v>2</v>
      </c>
      <c r="S498" s="7">
        <v>7.33</v>
      </c>
      <c r="T498" s="7">
        <v>11</v>
      </c>
      <c r="U498" s="7">
        <v>0</v>
      </c>
      <c r="V498" s="7">
        <v>0</v>
      </c>
      <c r="W498" s="7">
        <v>0</v>
      </c>
      <c r="X498" s="9">
        <v>0</v>
      </c>
      <c r="Y498" s="7">
        <v>0</v>
      </c>
      <c r="Z498" s="7">
        <v>0</v>
      </c>
      <c r="AA498" s="7">
        <v>0</v>
      </c>
      <c r="AB498" s="7">
        <v>0</v>
      </c>
      <c r="AC498" s="6">
        <f t="shared" si="42"/>
        <v>40</v>
      </c>
      <c r="AD498" s="7">
        <f t="shared" si="43"/>
        <v>10</v>
      </c>
      <c r="AE498" s="7">
        <f t="shared" si="44"/>
        <v>10</v>
      </c>
      <c r="AF498" s="7">
        <f t="shared" si="45"/>
        <v>11</v>
      </c>
      <c r="AG498" s="7">
        <v>0</v>
      </c>
      <c r="AH498" s="7">
        <v>0</v>
      </c>
      <c r="AI498" s="7">
        <f t="shared" si="46"/>
        <v>71</v>
      </c>
      <c r="AJ498" s="7">
        <v>0</v>
      </c>
      <c r="AK498" s="7">
        <v>0</v>
      </c>
      <c r="AL498" s="7">
        <v>5</v>
      </c>
      <c r="AM498" s="7">
        <f t="shared" si="47"/>
        <v>71</v>
      </c>
    </row>
    <row r="499" spans="1:39" ht="12.75" x14ac:dyDescent="0.2">
      <c r="A499" s="7">
        <v>23</v>
      </c>
      <c r="B499" s="8" t="s">
        <v>121</v>
      </c>
      <c r="C499" s="8" t="s">
        <v>39</v>
      </c>
      <c r="D499" s="7">
        <v>1</v>
      </c>
      <c r="E499" s="8" t="s">
        <v>39</v>
      </c>
      <c r="F499" s="8" t="s">
        <v>62</v>
      </c>
      <c r="G499" s="8" t="s">
        <v>41</v>
      </c>
      <c r="H499" s="8" t="s">
        <v>47</v>
      </c>
      <c r="I499" s="8"/>
      <c r="J499" s="8" t="s">
        <v>209</v>
      </c>
      <c r="K499" s="7">
        <v>3</v>
      </c>
      <c r="L499" s="7">
        <v>19</v>
      </c>
      <c r="M499" s="7">
        <v>15</v>
      </c>
      <c r="N499" s="7">
        <v>0</v>
      </c>
      <c r="O499" s="7">
        <v>0</v>
      </c>
      <c r="P499" s="7">
        <v>3</v>
      </c>
      <c r="Q499" s="7">
        <v>20</v>
      </c>
      <c r="R499" s="7">
        <v>2</v>
      </c>
      <c r="S499" s="7">
        <v>6.66</v>
      </c>
      <c r="T499" s="7">
        <v>9</v>
      </c>
      <c r="U499" s="7">
        <v>1</v>
      </c>
      <c r="V499" s="7">
        <v>0</v>
      </c>
      <c r="W499" s="7">
        <v>0</v>
      </c>
      <c r="X499" s="9">
        <v>0</v>
      </c>
      <c r="Y499" s="7">
        <v>3</v>
      </c>
      <c r="Z499" s="7">
        <v>0</v>
      </c>
      <c r="AA499" s="7">
        <v>0</v>
      </c>
      <c r="AB499" s="7">
        <v>0</v>
      </c>
      <c r="AC499" s="6">
        <f t="shared" si="42"/>
        <v>40</v>
      </c>
      <c r="AD499" s="7">
        <f t="shared" si="43"/>
        <v>10</v>
      </c>
      <c r="AE499" s="7">
        <f t="shared" si="44"/>
        <v>10</v>
      </c>
      <c r="AF499" s="7">
        <f t="shared" si="45"/>
        <v>9</v>
      </c>
      <c r="AG499" s="7">
        <v>10</v>
      </c>
      <c r="AH499" s="7">
        <v>3</v>
      </c>
      <c r="AI499" s="7">
        <f t="shared" si="46"/>
        <v>69</v>
      </c>
      <c r="AJ499" s="7">
        <v>0</v>
      </c>
      <c r="AK499" s="7">
        <v>0</v>
      </c>
      <c r="AL499" s="7">
        <v>5</v>
      </c>
      <c r="AM499" s="7">
        <f t="shared" si="47"/>
        <v>82</v>
      </c>
    </row>
    <row r="500" spans="1:39" ht="12.75" x14ac:dyDescent="0.2">
      <c r="A500" s="7">
        <v>23</v>
      </c>
      <c r="B500" s="8" t="s">
        <v>121</v>
      </c>
      <c r="C500" s="8" t="s">
        <v>39</v>
      </c>
      <c r="D500" s="7">
        <v>1</v>
      </c>
      <c r="E500" s="8" t="s">
        <v>39</v>
      </c>
      <c r="F500" s="8" t="s">
        <v>60</v>
      </c>
      <c r="G500" s="8" t="s">
        <v>8</v>
      </c>
      <c r="H500" s="8" t="s">
        <v>47</v>
      </c>
      <c r="I500" s="8"/>
      <c r="J500" s="8" t="s">
        <v>146</v>
      </c>
      <c r="K500" s="7">
        <v>1</v>
      </c>
      <c r="L500" s="7">
        <v>3</v>
      </c>
      <c r="M500" s="7">
        <v>33</v>
      </c>
      <c r="N500" s="7">
        <v>0</v>
      </c>
      <c r="O500" s="7">
        <v>0</v>
      </c>
      <c r="P500" s="7">
        <v>3.4</v>
      </c>
      <c r="Q500" s="7">
        <v>18</v>
      </c>
      <c r="R500" s="7">
        <v>1</v>
      </c>
      <c r="S500" s="7">
        <v>4.9000000000000004</v>
      </c>
      <c r="T500" s="7">
        <v>12</v>
      </c>
      <c r="U500" s="7">
        <v>0</v>
      </c>
      <c r="V500" s="7">
        <v>0</v>
      </c>
      <c r="W500" s="7">
        <v>0</v>
      </c>
      <c r="X500" s="9">
        <v>0</v>
      </c>
      <c r="Y500" s="7">
        <v>1</v>
      </c>
      <c r="Z500" s="7">
        <v>0</v>
      </c>
      <c r="AA500" s="7">
        <v>0</v>
      </c>
      <c r="AB500" s="7">
        <v>0</v>
      </c>
      <c r="AC500" s="6">
        <f t="shared" si="42"/>
        <v>20</v>
      </c>
      <c r="AD500" s="7">
        <f t="shared" si="43"/>
        <v>15</v>
      </c>
      <c r="AE500" s="7">
        <f t="shared" si="44"/>
        <v>0</v>
      </c>
      <c r="AF500" s="7">
        <f t="shared" si="45"/>
        <v>12</v>
      </c>
      <c r="AG500" s="7">
        <v>0</v>
      </c>
      <c r="AH500" s="7">
        <v>1</v>
      </c>
      <c r="AI500" s="7">
        <f t="shared" si="46"/>
        <v>47</v>
      </c>
      <c r="AJ500" s="7">
        <v>0</v>
      </c>
      <c r="AK500" s="7">
        <v>0</v>
      </c>
      <c r="AL500" s="7">
        <v>5</v>
      </c>
      <c r="AM500" s="7">
        <f t="shared" si="47"/>
        <v>48</v>
      </c>
    </row>
    <row r="501" spans="1:39" ht="12.75" x14ac:dyDescent="0.2">
      <c r="A501" s="7">
        <v>23</v>
      </c>
      <c r="B501" s="8" t="s">
        <v>121</v>
      </c>
      <c r="C501" s="8" t="s">
        <v>39</v>
      </c>
      <c r="D501" s="7">
        <v>1</v>
      </c>
      <c r="E501" s="8" t="s">
        <v>39</v>
      </c>
      <c r="F501" s="8" t="s">
        <v>45</v>
      </c>
      <c r="G501" s="8" t="s">
        <v>8</v>
      </c>
      <c r="H501" s="8" t="s">
        <v>44</v>
      </c>
      <c r="I501" s="8" t="s">
        <v>134</v>
      </c>
      <c r="J501" s="8"/>
      <c r="K501" s="7">
        <v>1</v>
      </c>
      <c r="L501" s="7">
        <v>2</v>
      </c>
      <c r="M501" s="7">
        <v>50</v>
      </c>
      <c r="N501" s="7">
        <v>0</v>
      </c>
      <c r="O501" s="7">
        <v>0</v>
      </c>
      <c r="P501" s="7">
        <v>3</v>
      </c>
      <c r="Q501" s="7">
        <v>15</v>
      </c>
      <c r="R501" s="7">
        <v>2</v>
      </c>
      <c r="S501" s="7">
        <v>5</v>
      </c>
      <c r="T501" s="7">
        <v>10</v>
      </c>
      <c r="U501" s="7">
        <v>0</v>
      </c>
      <c r="V501" s="7">
        <v>0</v>
      </c>
      <c r="W501" s="7">
        <v>0</v>
      </c>
      <c r="X501" s="9">
        <v>0</v>
      </c>
      <c r="Y501" s="7">
        <v>1</v>
      </c>
      <c r="Z501" s="7">
        <v>0</v>
      </c>
      <c r="AA501" s="7">
        <v>0</v>
      </c>
      <c r="AB501" s="7">
        <v>0</v>
      </c>
      <c r="AC501" s="6">
        <f t="shared" si="42"/>
        <v>40</v>
      </c>
      <c r="AD501" s="7">
        <f t="shared" si="43"/>
        <v>10</v>
      </c>
      <c r="AE501" s="7">
        <f t="shared" si="44"/>
        <v>10</v>
      </c>
      <c r="AF501" s="7">
        <f t="shared" si="45"/>
        <v>10</v>
      </c>
      <c r="AG501" s="7">
        <v>0</v>
      </c>
      <c r="AH501" s="7">
        <v>1</v>
      </c>
      <c r="AI501" s="7">
        <f t="shared" si="46"/>
        <v>70</v>
      </c>
      <c r="AJ501" s="7">
        <v>0</v>
      </c>
      <c r="AK501" s="7">
        <v>0</v>
      </c>
      <c r="AL501" s="7">
        <v>5</v>
      </c>
      <c r="AM501" s="7">
        <f t="shared" si="47"/>
        <v>71</v>
      </c>
    </row>
    <row r="502" spans="1:39" ht="12.75" x14ac:dyDescent="0.2">
      <c r="A502" s="7">
        <v>23</v>
      </c>
      <c r="B502" s="8" t="s">
        <v>121</v>
      </c>
      <c r="C502" s="8" t="s">
        <v>39</v>
      </c>
      <c r="D502" s="7">
        <v>1</v>
      </c>
      <c r="E502" s="8" t="s">
        <v>39</v>
      </c>
      <c r="F502" s="8" t="s">
        <v>48</v>
      </c>
      <c r="G502" s="8" t="s">
        <v>41</v>
      </c>
      <c r="H502" s="8" t="s">
        <v>44</v>
      </c>
      <c r="I502" s="8" t="s">
        <v>131</v>
      </c>
      <c r="J502" s="8"/>
      <c r="K502" s="7">
        <v>24</v>
      </c>
      <c r="L502" s="7">
        <v>20</v>
      </c>
      <c r="M502" s="7">
        <v>120</v>
      </c>
      <c r="N502" s="7">
        <v>4</v>
      </c>
      <c r="O502" s="7">
        <v>0</v>
      </c>
      <c r="P502" s="7">
        <v>2</v>
      </c>
      <c r="Q502" s="7">
        <v>14</v>
      </c>
      <c r="R502" s="7">
        <v>0</v>
      </c>
      <c r="S502" s="7">
        <v>7</v>
      </c>
      <c r="T502" s="7">
        <v>3</v>
      </c>
      <c r="U502" s="7">
        <v>0</v>
      </c>
      <c r="V502" s="7">
        <v>0</v>
      </c>
      <c r="W502" s="7">
        <v>0</v>
      </c>
      <c r="X502" s="9">
        <v>0</v>
      </c>
      <c r="Y502" s="7">
        <v>24</v>
      </c>
      <c r="Z502" s="7">
        <v>5</v>
      </c>
      <c r="AA502" s="7">
        <v>0</v>
      </c>
      <c r="AB502" s="7">
        <v>0</v>
      </c>
      <c r="AC502" s="6">
        <f t="shared" si="42"/>
        <v>0</v>
      </c>
      <c r="AD502" s="7">
        <f t="shared" si="43"/>
        <v>10</v>
      </c>
      <c r="AE502" s="7">
        <f t="shared" si="44"/>
        <v>0</v>
      </c>
      <c r="AF502" s="7">
        <f t="shared" si="45"/>
        <v>3</v>
      </c>
      <c r="AG502" s="7">
        <v>0</v>
      </c>
      <c r="AH502" s="7">
        <v>29</v>
      </c>
      <c r="AI502" s="7">
        <f t="shared" si="46"/>
        <v>13</v>
      </c>
      <c r="AJ502" s="7">
        <v>0</v>
      </c>
      <c r="AK502" s="7">
        <v>0</v>
      </c>
      <c r="AL502" s="7">
        <v>5</v>
      </c>
      <c r="AM502" s="7">
        <f t="shared" si="47"/>
        <v>42</v>
      </c>
    </row>
    <row r="503" spans="1:39" ht="12.75" x14ac:dyDescent="0.2">
      <c r="A503" s="7">
        <v>23</v>
      </c>
      <c r="B503" s="8" t="s">
        <v>121</v>
      </c>
      <c r="C503" s="8" t="s">
        <v>39</v>
      </c>
      <c r="D503" s="7">
        <v>2</v>
      </c>
      <c r="E503" s="8" t="s">
        <v>39</v>
      </c>
      <c r="F503" s="8" t="s">
        <v>66</v>
      </c>
      <c r="G503" s="8" t="s">
        <v>43</v>
      </c>
      <c r="H503" s="8" t="s">
        <v>47</v>
      </c>
      <c r="I503" s="8"/>
      <c r="J503" s="8" t="s">
        <v>131</v>
      </c>
      <c r="K503" s="7">
        <v>34</v>
      </c>
      <c r="L503" s="7">
        <v>38</v>
      </c>
      <c r="M503" s="7">
        <v>89.47</v>
      </c>
      <c r="N503" s="7">
        <v>4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1</v>
      </c>
      <c r="X503" s="9">
        <v>0</v>
      </c>
      <c r="Y503" s="7">
        <v>34</v>
      </c>
      <c r="Z503" s="7">
        <v>-10</v>
      </c>
      <c r="AA503" s="7">
        <v>10</v>
      </c>
      <c r="AB503" s="7">
        <v>0</v>
      </c>
      <c r="AC503" s="6">
        <f t="shared" si="42"/>
        <v>0</v>
      </c>
      <c r="AD503" s="7">
        <f t="shared" si="43"/>
        <v>0</v>
      </c>
      <c r="AE503" s="7">
        <f t="shared" si="44"/>
        <v>0</v>
      </c>
      <c r="AF503" s="7">
        <f t="shared" si="45"/>
        <v>0</v>
      </c>
      <c r="AG503" s="7">
        <v>10</v>
      </c>
      <c r="AH503" s="7">
        <v>34</v>
      </c>
      <c r="AI503" s="7">
        <f t="shared" si="46"/>
        <v>0</v>
      </c>
      <c r="AJ503" s="7">
        <v>0</v>
      </c>
      <c r="AK503" s="7">
        <v>0</v>
      </c>
      <c r="AL503" s="7">
        <v>5</v>
      </c>
      <c r="AM503" s="7">
        <f t="shared" si="47"/>
        <v>44</v>
      </c>
    </row>
    <row r="504" spans="1:39" ht="12.75" x14ac:dyDescent="0.2">
      <c r="A504" s="7">
        <v>23</v>
      </c>
      <c r="B504" s="8" t="s">
        <v>121</v>
      </c>
      <c r="C504" s="8" t="s">
        <v>39</v>
      </c>
      <c r="D504" s="7">
        <v>2</v>
      </c>
      <c r="E504" s="8" t="s">
        <v>39</v>
      </c>
      <c r="F504" s="8" t="s">
        <v>64</v>
      </c>
      <c r="G504" s="8" t="s">
        <v>43</v>
      </c>
      <c r="H504" s="8" t="s">
        <v>47</v>
      </c>
      <c r="I504" s="8"/>
      <c r="J504" s="8" t="s">
        <v>127</v>
      </c>
      <c r="K504" s="7">
        <v>5</v>
      </c>
      <c r="L504" s="7">
        <v>9</v>
      </c>
      <c r="M504" s="7">
        <v>55.55</v>
      </c>
      <c r="N504" s="7">
        <v>1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9">
        <v>0</v>
      </c>
      <c r="Y504" s="7">
        <v>5</v>
      </c>
      <c r="Z504" s="7">
        <v>0</v>
      </c>
      <c r="AA504" s="7">
        <v>0</v>
      </c>
      <c r="AB504" s="7">
        <v>0</v>
      </c>
      <c r="AC504" s="6">
        <f t="shared" si="42"/>
        <v>0</v>
      </c>
      <c r="AD504" s="7">
        <f t="shared" si="43"/>
        <v>0</v>
      </c>
      <c r="AE504" s="7">
        <f t="shared" si="44"/>
        <v>0</v>
      </c>
      <c r="AF504" s="7">
        <f t="shared" si="45"/>
        <v>0</v>
      </c>
      <c r="AG504" s="7">
        <v>0</v>
      </c>
      <c r="AH504" s="7">
        <v>5</v>
      </c>
      <c r="AI504" s="7">
        <f t="shared" si="46"/>
        <v>0</v>
      </c>
      <c r="AJ504" s="7">
        <v>0</v>
      </c>
      <c r="AK504" s="7">
        <v>0</v>
      </c>
      <c r="AL504" s="7">
        <v>5</v>
      </c>
      <c r="AM504" s="7">
        <f t="shared" si="47"/>
        <v>5</v>
      </c>
    </row>
    <row r="505" spans="1:39" ht="12.75" x14ac:dyDescent="0.2">
      <c r="A505" s="7">
        <v>23</v>
      </c>
      <c r="B505" s="8" t="s">
        <v>121</v>
      </c>
      <c r="C505" s="8" t="s">
        <v>39</v>
      </c>
      <c r="D505" s="7">
        <v>2</v>
      </c>
      <c r="E505" s="8" t="s">
        <v>39</v>
      </c>
      <c r="F505" s="8" t="s">
        <v>65</v>
      </c>
      <c r="G505" s="8" t="s">
        <v>52</v>
      </c>
      <c r="H505" s="8" t="s">
        <v>47</v>
      </c>
      <c r="I505" s="8"/>
      <c r="J505" s="8" t="s">
        <v>146</v>
      </c>
      <c r="K505" s="7">
        <v>0</v>
      </c>
      <c r="L505" s="7">
        <v>3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3</v>
      </c>
      <c r="V505" s="7">
        <v>0</v>
      </c>
      <c r="W505" s="7">
        <v>0</v>
      </c>
      <c r="X505" s="9">
        <v>0</v>
      </c>
      <c r="Y505" s="7">
        <v>0</v>
      </c>
      <c r="Z505" s="7">
        <v>0</v>
      </c>
      <c r="AA505" s="7">
        <v>0</v>
      </c>
      <c r="AB505" s="7">
        <v>-5</v>
      </c>
      <c r="AC505" s="6">
        <f t="shared" si="42"/>
        <v>0</v>
      </c>
      <c r="AD505" s="7">
        <f t="shared" si="43"/>
        <v>0</v>
      </c>
      <c r="AE505" s="7">
        <f t="shared" si="44"/>
        <v>0</v>
      </c>
      <c r="AF505" s="7">
        <f t="shared" si="45"/>
        <v>0</v>
      </c>
      <c r="AG505" s="7">
        <v>30</v>
      </c>
      <c r="AH505" s="7">
        <v>-5</v>
      </c>
      <c r="AI505" s="7">
        <f t="shared" si="46"/>
        <v>0</v>
      </c>
      <c r="AJ505" s="7">
        <v>0</v>
      </c>
      <c r="AK505" s="7">
        <v>0</v>
      </c>
      <c r="AL505" s="7">
        <v>5</v>
      </c>
      <c r="AM505" s="7">
        <f t="shared" si="47"/>
        <v>25</v>
      </c>
    </row>
    <row r="506" spans="1:39" ht="12.75" x14ac:dyDescent="0.2">
      <c r="A506" s="7">
        <v>23</v>
      </c>
      <c r="B506" s="8" t="s">
        <v>121</v>
      </c>
      <c r="C506" s="8" t="s">
        <v>39</v>
      </c>
      <c r="D506" s="7">
        <v>2</v>
      </c>
      <c r="E506" s="8" t="s">
        <v>39</v>
      </c>
      <c r="F506" s="8" t="s">
        <v>63</v>
      </c>
      <c r="G506" s="8" t="s">
        <v>43</v>
      </c>
      <c r="H506" s="8" t="s">
        <v>47</v>
      </c>
      <c r="I506" s="8"/>
      <c r="J506" s="8" t="s">
        <v>125</v>
      </c>
      <c r="K506" s="7">
        <v>2</v>
      </c>
      <c r="L506" s="7">
        <v>6</v>
      </c>
      <c r="M506" s="7">
        <v>33.33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1</v>
      </c>
      <c r="V506" s="7">
        <v>0</v>
      </c>
      <c r="W506" s="7">
        <v>0</v>
      </c>
      <c r="X506" s="9">
        <v>0</v>
      </c>
      <c r="Y506" s="7">
        <v>2</v>
      </c>
      <c r="Z506" s="7">
        <v>0</v>
      </c>
      <c r="AA506" s="7">
        <v>0</v>
      </c>
      <c r="AB506" s="7">
        <v>0</v>
      </c>
      <c r="AC506" s="6">
        <f t="shared" si="42"/>
        <v>0</v>
      </c>
      <c r="AD506" s="7">
        <f t="shared" si="43"/>
        <v>0</v>
      </c>
      <c r="AE506" s="7">
        <f t="shared" si="44"/>
        <v>0</v>
      </c>
      <c r="AF506" s="7">
        <f t="shared" si="45"/>
        <v>0</v>
      </c>
      <c r="AG506" s="7">
        <v>10</v>
      </c>
      <c r="AH506" s="7">
        <v>2</v>
      </c>
      <c r="AI506" s="7">
        <f t="shared" si="46"/>
        <v>0</v>
      </c>
      <c r="AJ506" s="7">
        <v>0</v>
      </c>
      <c r="AK506" s="7">
        <v>0</v>
      </c>
      <c r="AL506" s="7">
        <v>5</v>
      </c>
      <c r="AM506" s="7">
        <f t="shared" si="47"/>
        <v>12</v>
      </c>
    </row>
    <row r="507" spans="1:39" ht="12.75" x14ac:dyDescent="0.2">
      <c r="A507" s="7">
        <v>23</v>
      </c>
      <c r="B507" s="8" t="s">
        <v>121</v>
      </c>
      <c r="C507" s="8" t="s">
        <v>39</v>
      </c>
      <c r="D507" s="7">
        <v>2</v>
      </c>
      <c r="E507" s="8" t="s">
        <v>39</v>
      </c>
      <c r="F507" s="8" t="s">
        <v>67</v>
      </c>
      <c r="G507" s="8" t="s">
        <v>41</v>
      </c>
      <c r="H507" s="8" t="s">
        <v>47</v>
      </c>
      <c r="I507" s="8"/>
      <c r="J507" s="8" t="s">
        <v>125</v>
      </c>
      <c r="K507" s="7">
        <v>9</v>
      </c>
      <c r="L507" s="7">
        <v>6</v>
      </c>
      <c r="M507" s="7">
        <v>150</v>
      </c>
      <c r="N507" s="7">
        <v>0</v>
      </c>
      <c r="O507" s="7">
        <v>1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9">
        <v>0</v>
      </c>
      <c r="Y507" s="7">
        <v>9</v>
      </c>
      <c r="Z507" s="7">
        <v>0</v>
      </c>
      <c r="AA507" s="7">
        <v>0</v>
      </c>
      <c r="AB507" s="7">
        <v>2</v>
      </c>
      <c r="AC507" s="6">
        <f t="shared" si="42"/>
        <v>0</v>
      </c>
      <c r="AD507" s="7">
        <f t="shared" si="43"/>
        <v>0</v>
      </c>
      <c r="AE507" s="7">
        <f t="shared" si="44"/>
        <v>0</v>
      </c>
      <c r="AF507" s="7">
        <f t="shared" si="45"/>
        <v>0</v>
      </c>
      <c r="AG507" s="7">
        <v>0</v>
      </c>
      <c r="AH507" s="7">
        <v>11</v>
      </c>
      <c r="AI507" s="7">
        <f t="shared" si="46"/>
        <v>0</v>
      </c>
      <c r="AJ507" s="7">
        <v>0</v>
      </c>
      <c r="AK507" s="7">
        <v>0</v>
      </c>
      <c r="AL507" s="7">
        <v>5</v>
      </c>
      <c r="AM507" s="7">
        <f t="shared" si="47"/>
        <v>11</v>
      </c>
    </row>
    <row r="508" spans="1:39" ht="12.75" x14ac:dyDescent="0.2">
      <c r="A508" s="7">
        <v>24</v>
      </c>
      <c r="B508" s="8" t="s">
        <v>96</v>
      </c>
      <c r="C508" s="8" t="s">
        <v>38</v>
      </c>
      <c r="D508" s="7">
        <v>1</v>
      </c>
      <c r="E508" s="8" t="s">
        <v>96</v>
      </c>
      <c r="F508" s="8" t="s">
        <v>105</v>
      </c>
      <c r="G508" s="8" t="s">
        <v>52</v>
      </c>
      <c r="H508" s="8" t="s">
        <v>47</v>
      </c>
      <c r="I508" s="8"/>
      <c r="J508" s="8" t="s">
        <v>210</v>
      </c>
      <c r="K508" s="7">
        <v>53</v>
      </c>
      <c r="L508" s="7">
        <v>37</v>
      </c>
      <c r="M508" s="7">
        <v>143.24</v>
      </c>
      <c r="N508" s="7">
        <v>1</v>
      </c>
      <c r="O508" s="7">
        <v>4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1</v>
      </c>
      <c r="W508" s="7">
        <v>0</v>
      </c>
      <c r="X508" s="9">
        <v>0</v>
      </c>
      <c r="Y508" s="7">
        <v>53</v>
      </c>
      <c r="Z508" s="7">
        <v>5</v>
      </c>
      <c r="AA508" s="7">
        <v>20</v>
      </c>
      <c r="AB508" s="7">
        <v>8</v>
      </c>
      <c r="AC508" s="6">
        <f t="shared" si="42"/>
        <v>0</v>
      </c>
      <c r="AD508" s="7">
        <f t="shared" si="43"/>
        <v>0</v>
      </c>
      <c r="AE508" s="7">
        <f t="shared" si="44"/>
        <v>0</v>
      </c>
      <c r="AF508" s="7">
        <f t="shared" si="45"/>
        <v>0</v>
      </c>
      <c r="AG508" s="7">
        <v>15</v>
      </c>
      <c r="AH508" s="7">
        <v>86</v>
      </c>
      <c r="AI508" s="7">
        <f t="shared" si="46"/>
        <v>0</v>
      </c>
      <c r="AJ508" s="7">
        <v>0</v>
      </c>
      <c r="AK508" s="7">
        <v>0</v>
      </c>
      <c r="AL508" s="7">
        <v>5</v>
      </c>
      <c r="AM508" s="7">
        <f t="shared" si="47"/>
        <v>101</v>
      </c>
    </row>
    <row r="509" spans="1:39" ht="12.75" x14ac:dyDescent="0.2">
      <c r="A509" s="7">
        <v>24</v>
      </c>
      <c r="B509" s="8" t="s">
        <v>96</v>
      </c>
      <c r="C509" s="8" t="s">
        <v>38</v>
      </c>
      <c r="D509" s="7">
        <v>1</v>
      </c>
      <c r="E509" s="8" t="s">
        <v>96</v>
      </c>
      <c r="F509" s="8" t="s">
        <v>117</v>
      </c>
      <c r="G509" s="8" t="s">
        <v>43</v>
      </c>
      <c r="H509" s="8" t="s">
        <v>47</v>
      </c>
      <c r="I509" s="8"/>
      <c r="J509" s="8" t="s">
        <v>53</v>
      </c>
      <c r="K509" s="7">
        <v>18</v>
      </c>
      <c r="L509" s="7">
        <v>15</v>
      </c>
      <c r="M509" s="7">
        <v>120</v>
      </c>
      <c r="N509" s="7">
        <v>3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9">
        <v>0</v>
      </c>
      <c r="Y509" s="7">
        <v>18</v>
      </c>
      <c r="Z509" s="7">
        <v>5</v>
      </c>
      <c r="AA509" s="7">
        <v>0</v>
      </c>
      <c r="AB509" s="7">
        <v>0</v>
      </c>
      <c r="AC509" s="6">
        <f t="shared" si="42"/>
        <v>0</v>
      </c>
      <c r="AD509" s="7">
        <f t="shared" si="43"/>
        <v>0</v>
      </c>
      <c r="AE509" s="7">
        <f t="shared" si="44"/>
        <v>0</v>
      </c>
      <c r="AF509" s="7">
        <f t="shared" si="45"/>
        <v>0</v>
      </c>
      <c r="AG509" s="7">
        <v>0</v>
      </c>
      <c r="AH509" s="7">
        <v>23</v>
      </c>
      <c r="AI509" s="7">
        <f t="shared" si="46"/>
        <v>0</v>
      </c>
      <c r="AJ509" s="7">
        <v>0</v>
      </c>
      <c r="AK509" s="7">
        <v>0</v>
      </c>
      <c r="AL509" s="7">
        <v>5</v>
      </c>
      <c r="AM509" s="7">
        <f t="shared" si="47"/>
        <v>23</v>
      </c>
    </row>
    <row r="510" spans="1:39" ht="12.75" x14ac:dyDescent="0.2">
      <c r="A510" s="7">
        <v>24</v>
      </c>
      <c r="B510" s="8" t="s">
        <v>96</v>
      </c>
      <c r="C510" s="8" t="s">
        <v>38</v>
      </c>
      <c r="D510" s="7">
        <v>1</v>
      </c>
      <c r="E510" s="8" t="s">
        <v>96</v>
      </c>
      <c r="F510" s="8" t="s">
        <v>99</v>
      </c>
      <c r="G510" s="8" t="s">
        <v>43</v>
      </c>
      <c r="H510" s="8" t="s">
        <v>47</v>
      </c>
      <c r="I510" s="8"/>
      <c r="J510" s="8" t="s">
        <v>147</v>
      </c>
      <c r="K510" s="7">
        <v>68</v>
      </c>
      <c r="L510" s="7">
        <v>30</v>
      </c>
      <c r="M510" s="7">
        <v>226.66</v>
      </c>
      <c r="N510" s="7">
        <v>2</v>
      </c>
      <c r="O510" s="7">
        <v>8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9">
        <v>0</v>
      </c>
      <c r="Y510" s="7">
        <v>68</v>
      </c>
      <c r="Z510" s="7">
        <v>15</v>
      </c>
      <c r="AA510" s="7">
        <v>20</v>
      </c>
      <c r="AB510" s="7">
        <v>16</v>
      </c>
      <c r="AC510" s="6">
        <f t="shared" si="42"/>
        <v>0</v>
      </c>
      <c r="AD510" s="7">
        <f t="shared" si="43"/>
        <v>0</v>
      </c>
      <c r="AE510" s="7">
        <f t="shared" si="44"/>
        <v>0</v>
      </c>
      <c r="AF510" s="7">
        <f t="shared" si="45"/>
        <v>0</v>
      </c>
      <c r="AG510" s="7">
        <v>0</v>
      </c>
      <c r="AH510" s="7">
        <v>119</v>
      </c>
      <c r="AI510" s="7">
        <f t="shared" si="46"/>
        <v>0</v>
      </c>
      <c r="AJ510" s="7">
        <v>0</v>
      </c>
      <c r="AK510" s="7">
        <v>0</v>
      </c>
      <c r="AL510" s="7">
        <v>5</v>
      </c>
      <c r="AM510" s="7">
        <f t="shared" si="47"/>
        <v>119</v>
      </c>
    </row>
    <row r="511" spans="1:39" ht="12.75" x14ac:dyDescent="0.2">
      <c r="A511" s="7">
        <v>24</v>
      </c>
      <c r="B511" s="8" t="s">
        <v>96</v>
      </c>
      <c r="C511" s="8" t="s">
        <v>38</v>
      </c>
      <c r="D511" s="7">
        <v>1</v>
      </c>
      <c r="E511" s="8" t="s">
        <v>96</v>
      </c>
      <c r="F511" s="8" t="s">
        <v>182</v>
      </c>
      <c r="G511" s="8" t="s">
        <v>41</v>
      </c>
      <c r="H511" s="8"/>
      <c r="I511" s="8"/>
      <c r="J511" s="8"/>
      <c r="K511" s="7">
        <v>2</v>
      </c>
      <c r="L511" s="7">
        <v>8</v>
      </c>
      <c r="M511" s="7">
        <v>25</v>
      </c>
      <c r="N511" s="7">
        <v>0</v>
      </c>
      <c r="O511" s="7">
        <v>0</v>
      </c>
      <c r="P511" s="7">
        <v>3.4</v>
      </c>
      <c r="Q511" s="7">
        <v>58</v>
      </c>
      <c r="R511" s="7">
        <v>0</v>
      </c>
      <c r="S511" s="7">
        <v>15.81</v>
      </c>
      <c r="T511" s="7">
        <v>2</v>
      </c>
      <c r="U511" s="7">
        <v>0</v>
      </c>
      <c r="V511" s="7">
        <v>0</v>
      </c>
      <c r="W511" s="7">
        <v>0</v>
      </c>
      <c r="X511" s="9">
        <v>0</v>
      </c>
      <c r="Y511" s="7">
        <v>2</v>
      </c>
      <c r="Z511" s="7">
        <v>0</v>
      </c>
      <c r="AA511" s="7">
        <v>0</v>
      </c>
      <c r="AB511" s="7">
        <v>0</v>
      </c>
      <c r="AC511" s="6">
        <f t="shared" si="42"/>
        <v>0</v>
      </c>
      <c r="AD511" s="7">
        <f t="shared" si="43"/>
        <v>-15</v>
      </c>
      <c r="AE511" s="7">
        <f t="shared" si="44"/>
        <v>0</v>
      </c>
      <c r="AF511" s="7">
        <f t="shared" si="45"/>
        <v>2</v>
      </c>
      <c r="AG511" s="7">
        <v>0</v>
      </c>
      <c r="AH511" s="7">
        <v>2</v>
      </c>
      <c r="AI511" s="7">
        <f t="shared" si="46"/>
        <v>-13</v>
      </c>
      <c r="AJ511" s="7">
        <v>0</v>
      </c>
      <c r="AK511" s="7">
        <v>0</v>
      </c>
      <c r="AL511" s="7">
        <v>5</v>
      </c>
      <c r="AM511" s="7">
        <f t="shared" si="47"/>
        <v>-11</v>
      </c>
    </row>
    <row r="512" spans="1:39" ht="12.75" x14ac:dyDescent="0.2">
      <c r="A512" s="7">
        <v>24</v>
      </c>
      <c r="B512" s="8" t="s">
        <v>96</v>
      </c>
      <c r="C512" s="8" t="s">
        <v>38</v>
      </c>
      <c r="D512" s="7">
        <v>1</v>
      </c>
      <c r="E512" s="8" t="s">
        <v>96</v>
      </c>
      <c r="F512" s="8" t="s">
        <v>120</v>
      </c>
      <c r="G512" s="8" t="s">
        <v>41</v>
      </c>
      <c r="H512" s="8" t="s">
        <v>47</v>
      </c>
      <c r="I512" s="8"/>
      <c r="J512" s="8" t="s">
        <v>53</v>
      </c>
      <c r="K512" s="7">
        <v>32</v>
      </c>
      <c r="L512" s="7">
        <v>17</v>
      </c>
      <c r="M512" s="7">
        <v>188.23</v>
      </c>
      <c r="N512" s="7">
        <v>1</v>
      </c>
      <c r="O512" s="7">
        <v>3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1</v>
      </c>
      <c r="V512" s="7">
        <v>0</v>
      </c>
      <c r="W512" s="7">
        <v>0</v>
      </c>
      <c r="X512" s="9">
        <v>0</v>
      </c>
      <c r="Y512" s="7">
        <v>32</v>
      </c>
      <c r="Z512" s="7">
        <v>10</v>
      </c>
      <c r="AA512" s="7">
        <v>10</v>
      </c>
      <c r="AB512" s="7">
        <v>6</v>
      </c>
      <c r="AC512" s="6">
        <f t="shared" si="42"/>
        <v>0</v>
      </c>
      <c r="AD512" s="7">
        <f t="shared" si="43"/>
        <v>0</v>
      </c>
      <c r="AE512" s="7">
        <f t="shared" si="44"/>
        <v>0</v>
      </c>
      <c r="AF512" s="7">
        <f t="shared" si="45"/>
        <v>0</v>
      </c>
      <c r="AG512" s="7">
        <v>10</v>
      </c>
      <c r="AH512" s="7">
        <v>58</v>
      </c>
      <c r="AI512" s="7">
        <f t="shared" si="46"/>
        <v>0</v>
      </c>
      <c r="AJ512" s="7">
        <v>0</v>
      </c>
      <c r="AK512" s="7">
        <v>0</v>
      </c>
      <c r="AL512" s="7">
        <v>5</v>
      </c>
      <c r="AM512" s="7">
        <f t="shared" si="47"/>
        <v>68</v>
      </c>
    </row>
    <row r="513" spans="1:39" ht="12.75" x14ac:dyDescent="0.2">
      <c r="A513" s="7">
        <v>24</v>
      </c>
      <c r="B513" s="8" t="s">
        <v>96</v>
      </c>
      <c r="C513" s="8" t="s">
        <v>38</v>
      </c>
      <c r="D513" s="7">
        <v>1</v>
      </c>
      <c r="E513" s="8" t="s">
        <v>96</v>
      </c>
      <c r="F513" s="8" t="s">
        <v>211</v>
      </c>
      <c r="G513" s="8" t="s">
        <v>41</v>
      </c>
      <c r="H513" s="8" t="s">
        <v>92</v>
      </c>
      <c r="I513" s="8"/>
      <c r="J513" s="8" t="s">
        <v>51</v>
      </c>
      <c r="K513" s="7">
        <v>11</v>
      </c>
      <c r="L513" s="7">
        <v>7</v>
      </c>
      <c r="M513" s="7">
        <v>157.13999999999999</v>
      </c>
      <c r="N513" s="7">
        <v>1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9">
        <v>0</v>
      </c>
      <c r="Y513" s="7">
        <v>11</v>
      </c>
      <c r="Z513" s="7">
        <v>10</v>
      </c>
      <c r="AA513" s="7">
        <v>0</v>
      </c>
      <c r="AB513" s="7">
        <v>0</v>
      </c>
      <c r="AC513" s="6">
        <f t="shared" si="42"/>
        <v>0</v>
      </c>
      <c r="AD513" s="7">
        <f t="shared" si="43"/>
        <v>0</v>
      </c>
      <c r="AE513" s="7">
        <f t="shared" si="44"/>
        <v>0</v>
      </c>
      <c r="AF513" s="7">
        <f t="shared" si="45"/>
        <v>0</v>
      </c>
      <c r="AG513" s="7">
        <v>0</v>
      </c>
      <c r="AH513" s="7">
        <v>21</v>
      </c>
      <c r="AI513" s="7">
        <f t="shared" si="46"/>
        <v>0</v>
      </c>
      <c r="AJ513" s="7">
        <v>0</v>
      </c>
      <c r="AK513" s="7">
        <v>0</v>
      </c>
      <c r="AL513" s="7">
        <v>5</v>
      </c>
      <c r="AM513" s="7">
        <f t="shared" si="47"/>
        <v>21</v>
      </c>
    </row>
    <row r="514" spans="1:39" ht="12.75" x14ac:dyDescent="0.2">
      <c r="A514" s="7">
        <v>24</v>
      </c>
      <c r="B514" s="8" t="s">
        <v>96</v>
      </c>
      <c r="C514" s="8" t="s">
        <v>38</v>
      </c>
      <c r="D514" s="7">
        <v>1</v>
      </c>
      <c r="E514" s="8" t="s">
        <v>96</v>
      </c>
      <c r="F514" s="8" t="s">
        <v>174</v>
      </c>
      <c r="G514" s="8" t="s">
        <v>41</v>
      </c>
      <c r="H514" s="8"/>
      <c r="I514" s="8"/>
      <c r="J514" s="8"/>
      <c r="K514" s="7">
        <v>0</v>
      </c>
      <c r="L514" s="7">
        <v>1</v>
      </c>
      <c r="M514" s="7">
        <v>0</v>
      </c>
      <c r="N514" s="7">
        <v>0</v>
      </c>
      <c r="O514" s="7">
        <v>0</v>
      </c>
      <c r="P514" s="7">
        <v>3</v>
      </c>
      <c r="Q514" s="7">
        <v>36</v>
      </c>
      <c r="R514" s="7">
        <v>1</v>
      </c>
      <c r="S514" s="7">
        <v>12</v>
      </c>
      <c r="T514" s="7">
        <v>7</v>
      </c>
      <c r="U514" s="7">
        <v>0</v>
      </c>
      <c r="V514" s="7">
        <v>0</v>
      </c>
      <c r="W514" s="7">
        <v>0</v>
      </c>
      <c r="X514" s="9">
        <v>0</v>
      </c>
      <c r="Y514" s="7">
        <v>0</v>
      </c>
      <c r="Z514" s="7">
        <v>0</v>
      </c>
      <c r="AA514" s="7">
        <v>0</v>
      </c>
      <c r="AB514" s="7">
        <v>-5</v>
      </c>
      <c r="AC514" s="6">
        <f t="shared" si="42"/>
        <v>20</v>
      </c>
      <c r="AD514" s="7">
        <f t="shared" si="43"/>
        <v>-15</v>
      </c>
      <c r="AE514" s="7">
        <f t="shared" si="44"/>
        <v>0</v>
      </c>
      <c r="AF514" s="7">
        <f t="shared" si="45"/>
        <v>7</v>
      </c>
      <c r="AG514" s="7">
        <v>0</v>
      </c>
      <c r="AH514" s="7">
        <v>-5</v>
      </c>
      <c r="AI514" s="7">
        <f t="shared" si="46"/>
        <v>12</v>
      </c>
      <c r="AJ514" s="7">
        <v>0</v>
      </c>
      <c r="AK514" s="7">
        <v>0</v>
      </c>
      <c r="AL514" s="7">
        <v>5</v>
      </c>
      <c r="AM514" s="7">
        <f t="shared" si="47"/>
        <v>7</v>
      </c>
    </row>
    <row r="515" spans="1:39" ht="12.75" x14ac:dyDescent="0.2">
      <c r="A515" s="7">
        <v>24</v>
      </c>
      <c r="B515" s="8" t="s">
        <v>96</v>
      </c>
      <c r="C515" s="8" t="s">
        <v>38</v>
      </c>
      <c r="D515" s="7">
        <v>1</v>
      </c>
      <c r="E515" s="8" t="s">
        <v>96</v>
      </c>
      <c r="F515" s="8" t="s">
        <v>113</v>
      </c>
      <c r="G515" s="8" t="s">
        <v>41</v>
      </c>
      <c r="H515" s="8"/>
      <c r="I515" s="8"/>
      <c r="J515" s="8"/>
      <c r="K515" s="7">
        <v>13</v>
      </c>
      <c r="L515" s="7">
        <v>4</v>
      </c>
      <c r="M515" s="7">
        <v>325</v>
      </c>
      <c r="N515" s="7">
        <v>1</v>
      </c>
      <c r="O515" s="7">
        <v>1</v>
      </c>
      <c r="P515" s="7">
        <v>1</v>
      </c>
      <c r="Q515" s="7">
        <v>14</v>
      </c>
      <c r="R515" s="7">
        <v>0</v>
      </c>
      <c r="S515" s="7">
        <v>14</v>
      </c>
      <c r="T515" s="7">
        <v>2</v>
      </c>
      <c r="U515" s="7">
        <v>0</v>
      </c>
      <c r="V515" s="7">
        <v>0</v>
      </c>
      <c r="W515" s="7">
        <v>0</v>
      </c>
      <c r="X515" s="9">
        <v>0</v>
      </c>
      <c r="Y515" s="7">
        <v>13</v>
      </c>
      <c r="Z515" s="7">
        <v>15</v>
      </c>
      <c r="AA515" s="7">
        <v>0</v>
      </c>
      <c r="AB515" s="7">
        <v>2</v>
      </c>
      <c r="AC515" s="6">
        <f t="shared" ref="AC515:AC578" si="48">20*R515</f>
        <v>0</v>
      </c>
      <c r="AD515" s="7">
        <f t="shared" ref="AD515:AD578" si="49">IF(P515&gt;0,IF(S515&lt;5,15,IF(S515&lt;8,10,IF(S515&lt;10,5,IF(S515&lt;12,-10,-15)))),0)</f>
        <v>-15</v>
      </c>
      <c r="AE515" s="7">
        <f t="shared" ref="AE515:AE578" si="50">IF(R515&lt;2,0,IF(R515&gt;2,(10+(R515-2)*10),10))</f>
        <v>0</v>
      </c>
      <c r="AF515" s="7">
        <f t="shared" ref="AF515:AF578" si="51">T515+X515*20</f>
        <v>2</v>
      </c>
      <c r="AG515" s="7">
        <v>0</v>
      </c>
      <c r="AH515" s="7">
        <v>30</v>
      </c>
      <c r="AI515" s="7">
        <f t="shared" ref="AI515:AI578" si="52">SUM(AC515:AF515)</f>
        <v>-13</v>
      </c>
      <c r="AJ515" s="7">
        <v>0</v>
      </c>
      <c r="AK515" s="7">
        <v>0</v>
      </c>
      <c r="AL515" s="7">
        <v>5</v>
      </c>
      <c r="AM515" s="7">
        <f t="shared" ref="AM515:AM578" si="53">AG515+AH515+AI515</f>
        <v>17</v>
      </c>
    </row>
    <row r="516" spans="1:39" ht="12.75" x14ac:dyDescent="0.2">
      <c r="A516" s="7">
        <v>24</v>
      </c>
      <c r="B516" s="8" t="s">
        <v>96</v>
      </c>
      <c r="C516" s="8" t="s">
        <v>38</v>
      </c>
      <c r="D516" s="7">
        <v>1</v>
      </c>
      <c r="E516" s="8" t="s">
        <v>96</v>
      </c>
      <c r="F516" s="8" t="s">
        <v>114</v>
      </c>
      <c r="G516" s="8" t="s">
        <v>8</v>
      </c>
      <c r="H516" s="8"/>
      <c r="I516" s="8"/>
      <c r="J516" s="8"/>
      <c r="K516" s="7">
        <v>0</v>
      </c>
      <c r="L516" s="7">
        <v>1</v>
      </c>
      <c r="M516" s="7">
        <v>0</v>
      </c>
      <c r="N516" s="7">
        <v>0</v>
      </c>
      <c r="O516" s="7">
        <v>0</v>
      </c>
      <c r="P516" s="7">
        <v>4</v>
      </c>
      <c r="Q516" s="7">
        <v>23</v>
      </c>
      <c r="R516" s="7">
        <v>1</v>
      </c>
      <c r="S516" s="7">
        <v>5.75</v>
      </c>
      <c r="T516" s="7">
        <v>12</v>
      </c>
      <c r="U516" s="7">
        <v>0</v>
      </c>
      <c r="V516" s="7">
        <v>0</v>
      </c>
      <c r="W516" s="7">
        <v>1</v>
      </c>
      <c r="X516" s="9">
        <v>0</v>
      </c>
      <c r="Y516" s="7">
        <v>0</v>
      </c>
      <c r="Z516" s="7">
        <v>0</v>
      </c>
      <c r="AA516" s="7">
        <v>0</v>
      </c>
      <c r="AB516" s="7">
        <v>0</v>
      </c>
      <c r="AC516" s="6">
        <f t="shared" si="48"/>
        <v>20</v>
      </c>
      <c r="AD516" s="7">
        <f t="shared" si="49"/>
        <v>10</v>
      </c>
      <c r="AE516" s="7">
        <f t="shared" si="50"/>
        <v>0</v>
      </c>
      <c r="AF516" s="7">
        <f t="shared" si="51"/>
        <v>12</v>
      </c>
      <c r="AG516" s="7">
        <v>10</v>
      </c>
      <c r="AH516" s="7">
        <v>0</v>
      </c>
      <c r="AI516" s="7">
        <f t="shared" si="52"/>
        <v>42</v>
      </c>
      <c r="AJ516" s="7">
        <v>0</v>
      </c>
      <c r="AK516" s="7">
        <v>0</v>
      </c>
      <c r="AL516" s="7">
        <v>5</v>
      </c>
      <c r="AM516" s="7">
        <f t="shared" si="53"/>
        <v>52</v>
      </c>
    </row>
    <row r="517" spans="1:39" ht="12.75" x14ac:dyDescent="0.2">
      <c r="A517" s="7">
        <v>24</v>
      </c>
      <c r="B517" s="8" t="s">
        <v>96</v>
      </c>
      <c r="C517" s="8" t="s">
        <v>38</v>
      </c>
      <c r="D517" s="7">
        <v>1</v>
      </c>
      <c r="E517" s="8" t="s">
        <v>96</v>
      </c>
      <c r="F517" s="8" t="s">
        <v>181</v>
      </c>
      <c r="G517" s="8" t="s">
        <v>8</v>
      </c>
      <c r="H517" s="8"/>
      <c r="I517" s="8"/>
      <c r="J517" s="8"/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4</v>
      </c>
      <c r="Q517" s="7">
        <v>48</v>
      </c>
      <c r="R517" s="7">
        <v>0</v>
      </c>
      <c r="S517" s="7">
        <v>12</v>
      </c>
      <c r="T517" s="7">
        <v>4</v>
      </c>
      <c r="U517" s="7">
        <v>1</v>
      </c>
      <c r="V517" s="7">
        <v>0</v>
      </c>
      <c r="W517" s="7">
        <v>0</v>
      </c>
      <c r="X517" s="9">
        <v>0</v>
      </c>
      <c r="Y517" s="7">
        <v>0</v>
      </c>
      <c r="Z517" s="7">
        <v>0</v>
      </c>
      <c r="AA517" s="7">
        <v>0</v>
      </c>
      <c r="AB517" s="7">
        <v>0</v>
      </c>
      <c r="AC517" s="6">
        <f t="shared" si="48"/>
        <v>0</v>
      </c>
      <c r="AD517" s="7">
        <f t="shared" si="49"/>
        <v>-15</v>
      </c>
      <c r="AE517" s="7">
        <f t="shared" si="50"/>
        <v>0</v>
      </c>
      <c r="AF517" s="7">
        <f t="shared" si="51"/>
        <v>4</v>
      </c>
      <c r="AG517" s="7">
        <v>10</v>
      </c>
      <c r="AH517" s="7">
        <v>0</v>
      </c>
      <c r="AI517" s="7">
        <f t="shared" si="52"/>
        <v>-11</v>
      </c>
      <c r="AJ517" s="7">
        <v>0</v>
      </c>
      <c r="AK517" s="7">
        <v>0</v>
      </c>
      <c r="AL517" s="7">
        <v>5</v>
      </c>
      <c r="AM517" s="7">
        <f t="shared" si="53"/>
        <v>-1</v>
      </c>
    </row>
    <row r="518" spans="1:39" ht="12.75" x14ac:dyDescent="0.2">
      <c r="A518" s="7">
        <v>24</v>
      </c>
      <c r="B518" s="8" t="s">
        <v>96</v>
      </c>
      <c r="C518" s="8" t="s">
        <v>38</v>
      </c>
      <c r="D518" s="8"/>
      <c r="E518" s="8" t="s">
        <v>96</v>
      </c>
      <c r="F518" s="8" t="s">
        <v>111</v>
      </c>
      <c r="G518" s="8" t="s">
        <v>8</v>
      </c>
      <c r="H518" s="8"/>
      <c r="I518" s="8"/>
      <c r="J518" s="8"/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4</v>
      </c>
      <c r="Q518" s="7">
        <v>26</v>
      </c>
      <c r="R518" s="7">
        <v>2</v>
      </c>
      <c r="S518" s="7">
        <v>6.5</v>
      </c>
      <c r="T518" s="7">
        <v>11</v>
      </c>
      <c r="U518" s="7">
        <v>0</v>
      </c>
      <c r="V518" s="7">
        <v>0</v>
      </c>
      <c r="W518" s="7">
        <v>0</v>
      </c>
      <c r="X518" s="9">
        <v>0</v>
      </c>
      <c r="Y518" s="7">
        <v>0</v>
      </c>
      <c r="Z518" s="7">
        <v>0</v>
      </c>
      <c r="AA518" s="7">
        <v>0</v>
      </c>
      <c r="AB518" s="7">
        <v>0</v>
      </c>
      <c r="AC518" s="6">
        <f t="shared" si="48"/>
        <v>40</v>
      </c>
      <c r="AD518" s="7">
        <f t="shared" si="49"/>
        <v>10</v>
      </c>
      <c r="AE518" s="7">
        <f t="shared" si="50"/>
        <v>10</v>
      </c>
      <c r="AF518" s="7">
        <f t="shared" si="51"/>
        <v>11</v>
      </c>
      <c r="AG518" s="7">
        <v>0</v>
      </c>
      <c r="AH518" s="7">
        <v>0</v>
      </c>
      <c r="AI518" s="7">
        <f t="shared" si="52"/>
        <v>71</v>
      </c>
      <c r="AJ518" s="7">
        <v>0</v>
      </c>
      <c r="AK518" s="7">
        <v>0</v>
      </c>
      <c r="AL518" s="7">
        <v>5</v>
      </c>
      <c r="AM518" s="7">
        <f t="shared" si="53"/>
        <v>71</v>
      </c>
    </row>
    <row r="519" spans="1:39" ht="12.75" x14ac:dyDescent="0.2">
      <c r="A519" s="7">
        <v>24</v>
      </c>
      <c r="B519" s="8" t="s">
        <v>96</v>
      </c>
      <c r="C519" s="8" t="s">
        <v>38</v>
      </c>
      <c r="D519" s="7">
        <v>1</v>
      </c>
      <c r="E519" s="8" t="s">
        <v>38</v>
      </c>
      <c r="F519" s="8" t="s">
        <v>55</v>
      </c>
      <c r="G519" s="8" t="s">
        <v>41</v>
      </c>
      <c r="H519" s="8"/>
      <c r="I519" s="8"/>
      <c r="J519" s="8"/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2</v>
      </c>
      <c r="Q519" s="7">
        <v>20</v>
      </c>
      <c r="R519" s="7">
        <v>0</v>
      </c>
      <c r="S519" s="7">
        <v>10</v>
      </c>
      <c r="T519" s="7">
        <v>4</v>
      </c>
      <c r="U519" s="7">
        <v>0</v>
      </c>
      <c r="V519" s="7">
        <v>0</v>
      </c>
      <c r="W519" s="7">
        <v>0</v>
      </c>
      <c r="X519" s="9">
        <v>0</v>
      </c>
      <c r="Y519" s="7">
        <v>0</v>
      </c>
      <c r="Z519" s="7">
        <v>0</v>
      </c>
      <c r="AA519" s="7">
        <v>0</v>
      </c>
      <c r="AB519" s="7">
        <v>0</v>
      </c>
      <c r="AC519" s="6">
        <f t="shared" si="48"/>
        <v>0</v>
      </c>
      <c r="AD519" s="7">
        <f t="shared" si="49"/>
        <v>-10</v>
      </c>
      <c r="AE519" s="7">
        <f t="shared" si="50"/>
        <v>0</v>
      </c>
      <c r="AF519" s="7">
        <f t="shared" si="51"/>
        <v>4</v>
      </c>
      <c r="AG519" s="7">
        <v>0</v>
      </c>
      <c r="AH519" s="7">
        <v>0</v>
      </c>
      <c r="AI519" s="7">
        <f t="shared" si="52"/>
        <v>-6</v>
      </c>
      <c r="AJ519" s="7">
        <v>1</v>
      </c>
      <c r="AK519" s="7">
        <v>0</v>
      </c>
      <c r="AL519" s="7">
        <v>5</v>
      </c>
      <c r="AM519" s="7">
        <f t="shared" si="53"/>
        <v>-6</v>
      </c>
    </row>
    <row r="520" spans="1:39" ht="12.75" x14ac:dyDescent="0.2">
      <c r="A520" s="7">
        <v>24</v>
      </c>
      <c r="B520" s="8" t="s">
        <v>96</v>
      </c>
      <c r="C520" s="8" t="s">
        <v>38</v>
      </c>
      <c r="D520" s="7">
        <v>1</v>
      </c>
      <c r="E520" s="8" t="s">
        <v>38</v>
      </c>
      <c r="F520" s="8" t="s">
        <v>148</v>
      </c>
      <c r="G520" s="8" t="s">
        <v>8</v>
      </c>
      <c r="H520" s="8"/>
      <c r="I520" s="8"/>
      <c r="J520" s="8"/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4</v>
      </c>
      <c r="Q520" s="7">
        <v>46</v>
      </c>
      <c r="R520" s="7">
        <v>2</v>
      </c>
      <c r="S520" s="7">
        <v>11.5</v>
      </c>
      <c r="T520" s="7">
        <v>10</v>
      </c>
      <c r="U520" s="7">
        <v>0</v>
      </c>
      <c r="V520" s="7">
        <v>0</v>
      </c>
      <c r="W520" s="7">
        <v>0</v>
      </c>
      <c r="X520" s="9">
        <v>1</v>
      </c>
      <c r="Y520" s="7">
        <v>0</v>
      </c>
      <c r="Z520" s="7">
        <v>0</v>
      </c>
      <c r="AA520" s="7">
        <v>0</v>
      </c>
      <c r="AB520" s="7">
        <v>0</v>
      </c>
      <c r="AC520" s="6">
        <f t="shared" si="48"/>
        <v>40</v>
      </c>
      <c r="AD520" s="7">
        <f t="shared" si="49"/>
        <v>-10</v>
      </c>
      <c r="AE520" s="7">
        <f t="shared" si="50"/>
        <v>10</v>
      </c>
      <c r="AF520" s="7">
        <f t="shared" si="51"/>
        <v>30</v>
      </c>
      <c r="AG520" s="7">
        <v>0</v>
      </c>
      <c r="AH520" s="7">
        <v>0</v>
      </c>
      <c r="AI520" s="7">
        <f t="shared" si="52"/>
        <v>70</v>
      </c>
      <c r="AJ520" s="7">
        <v>1</v>
      </c>
      <c r="AK520" s="7">
        <v>0</v>
      </c>
      <c r="AL520" s="7">
        <v>5</v>
      </c>
      <c r="AM520" s="7">
        <f t="shared" si="53"/>
        <v>70</v>
      </c>
    </row>
    <row r="521" spans="1:39" ht="12.75" x14ac:dyDescent="0.2">
      <c r="A521" s="7">
        <v>24</v>
      </c>
      <c r="B521" s="8" t="s">
        <v>96</v>
      </c>
      <c r="C521" s="8" t="s">
        <v>38</v>
      </c>
      <c r="D521" s="7">
        <v>1</v>
      </c>
      <c r="E521" s="8" t="s">
        <v>38</v>
      </c>
      <c r="F521" s="8" t="s">
        <v>56</v>
      </c>
      <c r="G521" s="8" t="s">
        <v>8</v>
      </c>
      <c r="H521" s="8"/>
      <c r="I521" s="8"/>
      <c r="J521" s="8"/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2</v>
      </c>
      <c r="Q521" s="7">
        <v>24</v>
      </c>
      <c r="R521" s="7">
        <v>0</v>
      </c>
      <c r="S521" s="7">
        <v>12</v>
      </c>
      <c r="T521" s="7">
        <v>6</v>
      </c>
      <c r="U521" s="7">
        <v>1</v>
      </c>
      <c r="V521" s="7">
        <v>0</v>
      </c>
      <c r="W521" s="7">
        <v>0</v>
      </c>
      <c r="X521" s="9">
        <v>0</v>
      </c>
      <c r="Y521" s="7">
        <v>0</v>
      </c>
      <c r="Z521" s="7">
        <v>0</v>
      </c>
      <c r="AA521" s="7">
        <v>0</v>
      </c>
      <c r="AB521" s="7">
        <v>0</v>
      </c>
      <c r="AC521" s="6">
        <f t="shared" si="48"/>
        <v>0</v>
      </c>
      <c r="AD521" s="7">
        <f t="shared" si="49"/>
        <v>-15</v>
      </c>
      <c r="AE521" s="7">
        <f t="shared" si="50"/>
        <v>0</v>
      </c>
      <c r="AF521" s="7">
        <f t="shared" si="51"/>
        <v>6</v>
      </c>
      <c r="AG521" s="7">
        <v>10</v>
      </c>
      <c r="AH521" s="7">
        <v>0</v>
      </c>
      <c r="AI521" s="7">
        <f t="shared" si="52"/>
        <v>-9</v>
      </c>
      <c r="AJ521" s="7">
        <v>1</v>
      </c>
      <c r="AK521" s="7">
        <v>0</v>
      </c>
      <c r="AL521" s="7">
        <v>5</v>
      </c>
      <c r="AM521" s="7">
        <f t="shared" si="53"/>
        <v>1</v>
      </c>
    </row>
    <row r="522" spans="1:39" ht="12.75" x14ac:dyDescent="0.2">
      <c r="A522" s="7">
        <v>24</v>
      </c>
      <c r="B522" s="8" t="s">
        <v>96</v>
      </c>
      <c r="C522" s="8" t="s">
        <v>38</v>
      </c>
      <c r="D522" s="7">
        <v>1</v>
      </c>
      <c r="E522" s="8" t="s">
        <v>38</v>
      </c>
      <c r="F522" s="8" t="s">
        <v>53</v>
      </c>
      <c r="G522" s="8" t="s">
        <v>41</v>
      </c>
      <c r="H522" s="8" t="s">
        <v>87</v>
      </c>
      <c r="I522" s="8" t="s">
        <v>175</v>
      </c>
      <c r="J522" s="8"/>
      <c r="K522" s="7">
        <v>3</v>
      </c>
      <c r="L522" s="7">
        <v>5</v>
      </c>
      <c r="M522" s="7">
        <v>60</v>
      </c>
      <c r="N522" s="7">
        <v>0</v>
      </c>
      <c r="O522" s="7">
        <v>0</v>
      </c>
      <c r="P522" s="7">
        <v>2</v>
      </c>
      <c r="Q522" s="7">
        <v>22</v>
      </c>
      <c r="R522" s="7">
        <v>0</v>
      </c>
      <c r="S522" s="7">
        <v>11</v>
      </c>
      <c r="T522" s="7">
        <v>4</v>
      </c>
      <c r="U522" s="7">
        <v>2</v>
      </c>
      <c r="V522" s="7">
        <v>0</v>
      </c>
      <c r="W522" s="7">
        <v>1</v>
      </c>
      <c r="X522" s="9">
        <v>0</v>
      </c>
      <c r="Y522" s="7">
        <v>3</v>
      </c>
      <c r="Z522" s="7">
        <v>0</v>
      </c>
      <c r="AA522" s="7">
        <v>0</v>
      </c>
      <c r="AB522" s="7">
        <v>0</v>
      </c>
      <c r="AC522" s="6">
        <f t="shared" si="48"/>
        <v>0</v>
      </c>
      <c r="AD522" s="7">
        <f t="shared" si="49"/>
        <v>-10</v>
      </c>
      <c r="AE522" s="7">
        <f t="shared" si="50"/>
        <v>0</v>
      </c>
      <c r="AF522" s="7">
        <f t="shared" si="51"/>
        <v>4</v>
      </c>
      <c r="AG522" s="7">
        <v>30</v>
      </c>
      <c r="AH522" s="7">
        <v>3</v>
      </c>
      <c r="AI522" s="7">
        <f t="shared" si="52"/>
        <v>-6</v>
      </c>
      <c r="AJ522" s="7">
        <v>1</v>
      </c>
      <c r="AK522" s="7">
        <v>0</v>
      </c>
      <c r="AL522" s="7">
        <v>5</v>
      </c>
      <c r="AM522" s="7">
        <f t="shared" si="53"/>
        <v>27</v>
      </c>
    </row>
    <row r="523" spans="1:39" ht="12.75" x14ac:dyDescent="0.2">
      <c r="A523" s="7">
        <v>24</v>
      </c>
      <c r="B523" s="8" t="s">
        <v>96</v>
      </c>
      <c r="C523" s="8" t="s">
        <v>38</v>
      </c>
      <c r="D523" s="7">
        <v>1</v>
      </c>
      <c r="E523" s="8" t="s">
        <v>38</v>
      </c>
      <c r="F523" s="8" t="s">
        <v>40</v>
      </c>
      <c r="G523" s="8" t="s">
        <v>41</v>
      </c>
      <c r="H523" s="8" t="s">
        <v>47</v>
      </c>
      <c r="I523" s="8"/>
      <c r="J523" s="8" t="s">
        <v>181</v>
      </c>
      <c r="K523" s="7">
        <v>7</v>
      </c>
      <c r="L523" s="7">
        <v>4</v>
      </c>
      <c r="M523" s="7">
        <v>175</v>
      </c>
      <c r="N523" s="7">
        <v>0</v>
      </c>
      <c r="O523" s="7">
        <v>1</v>
      </c>
      <c r="P523" s="7">
        <v>2</v>
      </c>
      <c r="Q523" s="7">
        <v>21</v>
      </c>
      <c r="R523" s="7">
        <v>0</v>
      </c>
      <c r="S523" s="7">
        <v>10.5</v>
      </c>
      <c r="T523" s="7">
        <v>2</v>
      </c>
      <c r="U523" s="7">
        <v>0</v>
      </c>
      <c r="V523" s="7">
        <v>0</v>
      </c>
      <c r="W523" s="7">
        <v>0</v>
      </c>
      <c r="X523" s="9">
        <v>0</v>
      </c>
      <c r="Y523" s="7">
        <v>7</v>
      </c>
      <c r="Z523" s="7">
        <v>0</v>
      </c>
      <c r="AA523" s="7">
        <v>0</v>
      </c>
      <c r="AB523" s="7">
        <v>2</v>
      </c>
      <c r="AC523" s="6">
        <f t="shared" si="48"/>
        <v>0</v>
      </c>
      <c r="AD523" s="7">
        <f t="shared" si="49"/>
        <v>-10</v>
      </c>
      <c r="AE523" s="7">
        <f t="shared" si="50"/>
        <v>0</v>
      </c>
      <c r="AF523" s="7">
        <f t="shared" si="51"/>
        <v>2</v>
      </c>
      <c r="AG523" s="7">
        <v>0</v>
      </c>
      <c r="AH523" s="7">
        <v>9</v>
      </c>
      <c r="AI523" s="7">
        <f t="shared" si="52"/>
        <v>-8</v>
      </c>
      <c r="AJ523" s="7">
        <v>1</v>
      </c>
      <c r="AK523" s="7">
        <v>0</v>
      </c>
      <c r="AL523" s="7">
        <v>5</v>
      </c>
      <c r="AM523" s="7">
        <f t="shared" si="53"/>
        <v>1</v>
      </c>
    </row>
    <row r="524" spans="1:39" ht="12.75" x14ac:dyDescent="0.2">
      <c r="A524" s="7">
        <v>24</v>
      </c>
      <c r="B524" s="8" t="s">
        <v>96</v>
      </c>
      <c r="C524" s="8" t="s">
        <v>38</v>
      </c>
      <c r="D524" s="7">
        <v>1</v>
      </c>
      <c r="E524" s="8" t="s">
        <v>38</v>
      </c>
      <c r="F524" s="8" t="s">
        <v>58</v>
      </c>
      <c r="G524" s="8" t="s">
        <v>8</v>
      </c>
      <c r="H524" s="8"/>
      <c r="I524" s="8"/>
      <c r="J524" s="8"/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4</v>
      </c>
      <c r="Q524" s="7">
        <v>35</v>
      </c>
      <c r="R524" s="7">
        <v>2</v>
      </c>
      <c r="S524" s="7">
        <v>8.75</v>
      </c>
      <c r="T524" s="7">
        <v>5</v>
      </c>
      <c r="U524" s="7">
        <v>0</v>
      </c>
      <c r="V524" s="7">
        <v>0</v>
      </c>
      <c r="W524" s="7">
        <v>0</v>
      </c>
      <c r="X524" s="9">
        <v>0</v>
      </c>
      <c r="Y524" s="7">
        <v>0</v>
      </c>
      <c r="Z524" s="7">
        <v>0</v>
      </c>
      <c r="AA524" s="7">
        <v>0</v>
      </c>
      <c r="AB524" s="7">
        <v>0</v>
      </c>
      <c r="AC524" s="6">
        <f t="shared" si="48"/>
        <v>40</v>
      </c>
      <c r="AD524" s="7">
        <f t="shared" si="49"/>
        <v>5</v>
      </c>
      <c r="AE524" s="7">
        <f t="shared" si="50"/>
        <v>10</v>
      </c>
      <c r="AF524" s="7">
        <f t="shared" si="51"/>
        <v>5</v>
      </c>
      <c r="AG524" s="7">
        <v>0</v>
      </c>
      <c r="AH524" s="7">
        <v>0</v>
      </c>
      <c r="AI524" s="7">
        <f t="shared" si="52"/>
        <v>60</v>
      </c>
      <c r="AJ524" s="7">
        <v>1</v>
      </c>
      <c r="AK524" s="7">
        <v>0</v>
      </c>
      <c r="AL524" s="7">
        <v>5</v>
      </c>
      <c r="AM524" s="7">
        <f t="shared" si="53"/>
        <v>60</v>
      </c>
    </row>
    <row r="525" spans="1:39" ht="12.75" x14ac:dyDescent="0.2">
      <c r="A525" s="7">
        <v>24</v>
      </c>
      <c r="B525" s="8" t="s">
        <v>96</v>
      </c>
      <c r="C525" s="8" t="s">
        <v>38</v>
      </c>
      <c r="D525" s="7">
        <v>1</v>
      </c>
      <c r="E525" s="8" t="s">
        <v>38</v>
      </c>
      <c r="F525" s="8" t="s">
        <v>54</v>
      </c>
      <c r="G525" s="8" t="s">
        <v>41</v>
      </c>
      <c r="H525" s="8" t="s">
        <v>50</v>
      </c>
      <c r="I525" s="8"/>
      <c r="J525" s="8"/>
      <c r="K525" s="7">
        <v>14</v>
      </c>
      <c r="L525" s="7">
        <v>7</v>
      </c>
      <c r="M525" s="7">
        <v>200</v>
      </c>
      <c r="N525" s="7">
        <v>1</v>
      </c>
      <c r="O525" s="7">
        <v>1</v>
      </c>
      <c r="P525" s="7">
        <v>4</v>
      </c>
      <c r="Q525" s="7">
        <v>33</v>
      </c>
      <c r="R525" s="7">
        <v>2</v>
      </c>
      <c r="S525" s="7">
        <v>8.25</v>
      </c>
      <c r="T525" s="7">
        <v>12</v>
      </c>
      <c r="U525" s="7">
        <v>0</v>
      </c>
      <c r="V525" s="7">
        <v>0</v>
      </c>
      <c r="W525" s="7">
        <v>0</v>
      </c>
      <c r="X525" s="9">
        <v>1</v>
      </c>
      <c r="Y525" s="7">
        <v>14</v>
      </c>
      <c r="Z525" s="7">
        <v>15</v>
      </c>
      <c r="AA525" s="7">
        <v>0</v>
      </c>
      <c r="AB525" s="7">
        <v>2</v>
      </c>
      <c r="AC525" s="6">
        <f t="shared" si="48"/>
        <v>40</v>
      </c>
      <c r="AD525" s="7">
        <f t="shared" si="49"/>
        <v>5</v>
      </c>
      <c r="AE525" s="7">
        <f t="shared" si="50"/>
        <v>10</v>
      </c>
      <c r="AF525" s="7">
        <f t="shared" si="51"/>
        <v>32</v>
      </c>
      <c r="AG525" s="7">
        <v>0</v>
      </c>
      <c r="AH525" s="7">
        <v>31</v>
      </c>
      <c r="AI525" s="7">
        <f t="shared" si="52"/>
        <v>87</v>
      </c>
      <c r="AJ525" s="7">
        <v>1</v>
      </c>
      <c r="AK525" s="7">
        <v>0</v>
      </c>
      <c r="AL525" s="7">
        <v>5</v>
      </c>
      <c r="AM525" s="7">
        <f t="shared" si="53"/>
        <v>118</v>
      </c>
    </row>
    <row r="526" spans="1:39" ht="12.75" x14ac:dyDescent="0.2">
      <c r="A526" s="7">
        <v>24</v>
      </c>
      <c r="B526" s="8" t="s">
        <v>96</v>
      </c>
      <c r="C526" s="8" t="s">
        <v>38</v>
      </c>
      <c r="D526" s="7">
        <v>2</v>
      </c>
      <c r="E526" s="8" t="s">
        <v>38</v>
      </c>
      <c r="F526" s="8" t="s">
        <v>42</v>
      </c>
      <c r="G526" s="8" t="s">
        <v>43</v>
      </c>
      <c r="H526" s="8" t="s">
        <v>92</v>
      </c>
      <c r="I526" s="8"/>
      <c r="J526" s="8" t="s">
        <v>114</v>
      </c>
      <c r="K526" s="7">
        <v>82</v>
      </c>
      <c r="L526" s="7">
        <v>53</v>
      </c>
      <c r="M526" s="7">
        <v>154.71</v>
      </c>
      <c r="N526" s="7">
        <v>3</v>
      </c>
      <c r="O526" s="7">
        <v>8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9">
        <v>0</v>
      </c>
      <c r="Y526" s="7">
        <v>82</v>
      </c>
      <c r="Z526" s="7">
        <v>10</v>
      </c>
      <c r="AA526" s="7">
        <v>30</v>
      </c>
      <c r="AB526" s="7">
        <v>16</v>
      </c>
      <c r="AC526" s="6">
        <f t="shared" si="48"/>
        <v>0</v>
      </c>
      <c r="AD526" s="7">
        <f t="shared" si="49"/>
        <v>0</v>
      </c>
      <c r="AE526" s="7">
        <f t="shared" si="50"/>
        <v>0</v>
      </c>
      <c r="AF526" s="7">
        <f t="shared" si="51"/>
        <v>0</v>
      </c>
      <c r="AG526" s="7">
        <v>0</v>
      </c>
      <c r="AH526" s="7">
        <v>138</v>
      </c>
      <c r="AI526" s="7">
        <f t="shared" si="52"/>
        <v>0</v>
      </c>
      <c r="AJ526" s="7">
        <v>1</v>
      </c>
      <c r="AK526" s="7">
        <v>0</v>
      </c>
      <c r="AL526" s="7">
        <v>5</v>
      </c>
      <c r="AM526" s="7">
        <f t="shared" si="53"/>
        <v>138</v>
      </c>
    </row>
    <row r="527" spans="1:39" ht="12.75" x14ac:dyDescent="0.2">
      <c r="A527" s="7">
        <v>24</v>
      </c>
      <c r="B527" s="8" t="s">
        <v>96</v>
      </c>
      <c r="C527" s="8" t="s">
        <v>38</v>
      </c>
      <c r="D527" s="7">
        <v>2</v>
      </c>
      <c r="E527" s="8" t="s">
        <v>38</v>
      </c>
      <c r="F527" s="8" t="s">
        <v>46</v>
      </c>
      <c r="G527" s="8" t="s">
        <v>43</v>
      </c>
      <c r="H527" s="8" t="s">
        <v>47</v>
      </c>
      <c r="I527" s="8"/>
      <c r="J527" s="8" t="s">
        <v>120</v>
      </c>
      <c r="K527" s="7">
        <v>11</v>
      </c>
      <c r="L527" s="7">
        <v>9</v>
      </c>
      <c r="M527" s="7">
        <v>122.22</v>
      </c>
      <c r="N527" s="7">
        <v>2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9">
        <v>0</v>
      </c>
      <c r="Y527" s="7">
        <v>11</v>
      </c>
      <c r="Z527" s="7">
        <v>5</v>
      </c>
      <c r="AA527" s="7">
        <v>0</v>
      </c>
      <c r="AB527" s="7">
        <v>0</v>
      </c>
      <c r="AC527" s="6">
        <f t="shared" si="48"/>
        <v>0</v>
      </c>
      <c r="AD527" s="7">
        <f t="shared" si="49"/>
        <v>0</v>
      </c>
      <c r="AE527" s="7">
        <f t="shared" si="50"/>
        <v>0</v>
      </c>
      <c r="AF527" s="7">
        <f t="shared" si="51"/>
        <v>0</v>
      </c>
      <c r="AG527" s="7">
        <v>0</v>
      </c>
      <c r="AH527" s="7">
        <v>16</v>
      </c>
      <c r="AI527" s="7">
        <f t="shared" si="52"/>
        <v>0</v>
      </c>
      <c r="AJ527" s="7">
        <v>1</v>
      </c>
      <c r="AK527" s="7">
        <v>0</v>
      </c>
      <c r="AL527" s="7">
        <v>5</v>
      </c>
      <c r="AM527" s="7">
        <f t="shared" si="53"/>
        <v>16</v>
      </c>
    </row>
    <row r="528" spans="1:39" ht="12.75" x14ac:dyDescent="0.2">
      <c r="A528" s="7">
        <v>24</v>
      </c>
      <c r="B528" s="8" t="s">
        <v>96</v>
      </c>
      <c r="C528" s="8" t="s">
        <v>38</v>
      </c>
      <c r="D528" s="7">
        <v>2</v>
      </c>
      <c r="E528" s="8" t="s">
        <v>38</v>
      </c>
      <c r="F528" s="8" t="s">
        <v>147</v>
      </c>
      <c r="G528" s="8" t="s">
        <v>52</v>
      </c>
      <c r="H528" s="8" t="s">
        <v>164</v>
      </c>
      <c r="I528" s="8" t="s">
        <v>111</v>
      </c>
      <c r="J528" s="8" t="s">
        <v>105</v>
      </c>
      <c r="K528" s="7">
        <v>9</v>
      </c>
      <c r="L528" s="7">
        <v>7</v>
      </c>
      <c r="M528" s="7">
        <v>128.57</v>
      </c>
      <c r="N528" s="7">
        <v>2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2</v>
      </c>
      <c r="V528" s="7">
        <v>0</v>
      </c>
      <c r="W528" s="7">
        <v>0</v>
      </c>
      <c r="X528" s="9">
        <v>0</v>
      </c>
      <c r="Y528" s="7">
        <v>9</v>
      </c>
      <c r="Z528" s="7">
        <v>0</v>
      </c>
      <c r="AA528" s="7">
        <v>0</v>
      </c>
      <c r="AB528" s="7">
        <v>0</v>
      </c>
      <c r="AC528" s="6">
        <f t="shared" si="48"/>
        <v>0</v>
      </c>
      <c r="AD528" s="7">
        <f t="shared" si="49"/>
        <v>0</v>
      </c>
      <c r="AE528" s="7">
        <f t="shared" si="50"/>
        <v>0</v>
      </c>
      <c r="AF528" s="7">
        <f t="shared" si="51"/>
        <v>0</v>
      </c>
      <c r="AG528" s="7">
        <v>20</v>
      </c>
      <c r="AH528" s="7">
        <v>9</v>
      </c>
      <c r="AI528" s="7">
        <f t="shared" si="52"/>
        <v>0</v>
      </c>
      <c r="AJ528" s="7">
        <v>1</v>
      </c>
      <c r="AK528" s="7">
        <v>0</v>
      </c>
      <c r="AL528" s="7">
        <v>5</v>
      </c>
      <c r="AM528" s="7">
        <f t="shared" si="53"/>
        <v>29</v>
      </c>
    </row>
    <row r="529" spans="1:39" ht="12.75" x14ac:dyDescent="0.2">
      <c r="A529" s="7">
        <v>24</v>
      </c>
      <c r="B529" s="8" t="s">
        <v>96</v>
      </c>
      <c r="C529" s="8" t="s">
        <v>38</v>
      </c>
      <c r="D529" s="7">
        <v>2</v>
      </c>
      <c r="E529" s="8" t="s">
        <v>38</v>
      </c>
      <c r="F529" s="8" t="s">
        <v>51</v>
      </c>
      <c r="G529" s="8" t="s">
        <v>52</v>
      </c>
      <c r="H529" s="8" t="s">
        <v>50</v>
      </c>
      <c r="I529" s="8"/>
      <c r="J529" s="8"/>
      <c r="K529" s="7">
        <v>70</v>
      </c>
      <c r="L529" s="7">
        <v>34</v>
      </c>
      <c r="M529" s="7">
        <v>205.88</v>
      </c>
      <c r="N529" s="7">
        <v>1</v>
      </c>
      <c r="O529" s="7">
        <v>7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1</v>
      </c>
      <c r="X529" s="9">
        <v>0</v>
      </c>
      <c r="Y529" s="7">
        <v>70</v>
      </c>
      <c r="Z529" s="7">
        <v>15</v>
      </c>
      <c r="AA529" s="7">
        <v>20</v>
      </c>
      <c r="AB529" s="7">
        <v>14</v>
      </c>
      <c r="AC529" s="6">
        <f t="shared" si="48"/>
        <v>0</v>
      </c>
      <c r="AD529" s="7">
        <f t="shared" si="49"/>
        <v>0</v>
      </c>
      <c r="AE529" s="7">
        <f t="shared" si="50"/>
        <v>0</v>
      </c>
      <c r="AF529" s="7">
        <f t="shared" si="51"/>
        <v>0</v>
      </c>
      <c r="AG529" s="7">
        <v>10</v>
      </c>
      <c r="AH529" s="7">
        <v>119</v>
      </c>
      <c r="AI529" s="7">
        <f t="shared" si="52"/>
        <v>0</v>
      </c>
      <c r="AJ529" s="7">
        <v>1</v>
      </c>
      <c r="AK529" s="7">
        <v>1</v>
      </c>
      <c r="AL529" s="7">
        <v>30</v>
      </c>
      <c r="AM529" s="7">
        <f t="shared" si="53"/>
        <v>129</v>
      </c>
    </row>
    <row r="530" spans="1:39" ht="12.75" x14ac:dyDescent="0.2">
      <c r="A530" s="7">
        <v>25</v>
      </c>
      <c r="B530" s="8" t="s">
        <v>121</v>
      </c>
      <c r="C530" s="8" t="s">
        <v>68</v>
      </c>
      <c r="D530" s="7">
        <v>1</v>
      </c>
      <c r="E530" s="8" t="s">
        <v>121</v>
      </c>
      <c r="F530" s="8" t="s">
        <v>125</v>
      </c>
      <c r="G530" s="8" t="s">
        <v>43</v>
      </c>
      <c r="H530" s="8" t="s">
        <v>47</v>
      </c>
      <c r="I530" s="8"/>
      <c r="J530" s="8" t="s">
        <v>75</v>
      </c>
      <c r="K530" s="7">
        <v>11</v>
      </c>
      <c r="L530" s="7">
        <v>8</v>
      </c>
      <c r="M530" s="7">
        <v>137.5</v>
      </c>
      <c r="N530" s="7">
        <v>2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  <c r="X530" s="9">
        <v>0</v>
      </c>
      <c r="Y530" s="7">
        <v>11</v>
      </c>
      <c r="Z530" s="7">
        <v>5</v>
      </c>
      <c r="AA530" s="7">
        <v>0</v>
      </c>
      <c r="AB530" s="7">
        <v>0</v>
      </c>
      <c r="AC530" s="6">
        <f t="shared" si="48"/>
        <v>0</v>
      </c>
      <c r="AD530" s="7">
        <f t="shared" si="49"/>
        <v>0</v>
      </c>
      <c r="AE530" s="7">
        <f t="shared" si="50"/>
        <v>0</v>
      </c>
      <c r="AF530" s="7">
        <f t="shared" si="51"/>
        <v>0</v>
      </c>
      <c r="AG530" s="7">
        <v>0</v>
      </c>
      <c r="AH530" s="7">
        <v>16</v>
      </c>
      <c r="AI530" s="7">
        <f t="shared" si="52"/>
        <v>0</v>
      </c>
      <c r="AJ530" s="7">
        <v>1</v>
      </c>
      <c r="AK530" s="7">
        <v>0</v>
      </c>
      <c r="AL530" s="7">
        <v>5</v>
      </c>
      <c r="AM530" s="7">
        <f t="shared" si="53"/>
        <v>16</v>
      </c>
    </row>
    <row r="531" spans="1:39" ht="12.75" x14ac:dyDescent="0.2">
      <c r="A531" s="7">
        <v>25</v>
      </c>
      <c r="B531" s="8" t="s">
        <v>121</v>
      </c>
      <c r="C531" s="8" t="s">
        <v>68</v>
      </c>
      <c r="D531" s="7">
        <v>1</v>
      </c>
      <c r="E531" s="8" t="s">
        <v>121</v>
      </c>
      <c r="F531" s="8" t="s">
        <v>126</v>
      </c>
      <c r="G531" s="8" t="s">
        <v>43</v>
      </c>
      <c r="H531" s="8" t="s">
        <v>47</v>
      </c>
      <c r="I531" s="8"/>
      <c r="J531" s="8" t="s">
        <v>80</v>
      </c>
      <c r="K531" s="7">
        <v>0</v>
      </c>
      <c r="L531" s="7">
        <v>3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2</v>
      </c>
      <c r="V531" s="7">
        <v>0</v>
      </c>
      <c r="W531" s="7">
        <v>0</v>
      </c>
      <c r="X531" s="9">
        <v>0</v>
      </c>
      <c r="Y531" s="7">
        <v>0</v>
      </c>
      <c r="Z531" s="7">
        <v>0</v>
      </c>
      <c r="AA531" s="7">
        <v>0</v>
      </c>
      <c r="AB531" s="7">
        <v>-5</v>
      </c>
      <c r="AC531" s="6">
        <f t="shared" si="48"/>
        <v>0</v>
      </c>
      <c r="AD531" s="7">
        <f t="shared" si="49"/>
        <v>0</v>
      </c>
      <c r="AE531" s="7">
        <f t="shared" si="50"/>
        <v>0</v>
      </c>
      <c r="AF531" s="7">
        <f t="shared" si="51"/>
        <v>0</v>
      </c>
      <c r="AG531" s="7">
        <v>20</v>
      </c>
      <c r="AH531" s="7">
        <v>-5</v>
      </c>
      <c r="AI531" s="7">
        <f t="shared" si="52"/>
        <v>0</v>
      </c>
      <c r="AJ531" s="7">
        <v>1</v>
      </c>
      <c r="AK531" s="7">
        <v>0</v>
      </c>
      <c r="AL531" s="7">
        <v>5</v>
      </c>
      <c r="AM531" s="7">
        <f t="shared" si="53"/>
        <v>15</v>
      </c>
    </row>
    <row r="532" spans="1:39" ht="12.75" x14ac:dyDescent="0.2">
      <c r="A532" s="7">
        <v>25</v>
      </c>
      <c r="B532" s="8" t="s">
        <v>121</v>
      </c>
      <c r="C532" s="8" t="s">
        <v>68</v>
      </c>
      <c r="D532" s="7">
        <v>1</v>
      </c>
      <c r="E532" s="8" t="s">
        <v>121</v>
      </c>
      <c r="F532" s="8" t="s">
        <v>123</v>
      </c>
      <c r="G532" s="8" t="s">
        <v>52</v>
      </c>
      <c r="H532" s="8" t="s">
        <v>47</v>
      </c>
      <c r="I532" s="8"/>
      <c r="J532" s="8" t="s">
        <v>81</v>
      </c>
      <c r="K532" s="7">
        <v>6</v>
      </c>
      <c r="L532" s="7">
        <v>9</v>
      </c>
      <c r="M532" s="7">
        <v>66.66</v>
      </c>
      <c r="N532" s="7">
        <v>1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1</v>
      </c>
      <c r="X532" s="9">
        <v>0</v>
      </c>
      <c r="Y532" s="7">
        <v>6</v>
      </c>
      <c r="Z532" s="7">
        <v>0</v>
      </c>
      <c r="AA532" s="7">
        <v>0</v>
      </c>
      <c r="AB532" s="7">
        <v>0</v>
      </c>
      <c r="AC532" s="6">
        <f t="shared" si="48"/>
        <v>0</v>
      </c>
      <c r="AD532" s="7">
        <f t="shared" si="49"/>
        <v>0</v>
      </c>
      <c r="AE532" s="7">
        <f t="shared" si="50"/>
        <v>0</v>
      </c>
      <c r="AF532" s="7">
        <f t="shared" si="51"/>
        <v>0</v>
      </c>
      <c r="AG532" s="7">
        <v>10</v>
      </c>
      <c r="AH532" s="7">
        <v>6</v>
      </c>
      <c r="AI532" s="7">
        <f t="shared" si="52"/>
        <v>0</v>
      </c>
      <c r="AJ532" s="7">
        <v>1</v>
      </c>
      <c r="AK532" s="7">
        <v>0</v>
      </c>
      <c r="AL532" s="7">
        <v>5</v>
      </c>
      <c r="AM532" s="7">
        <f t="shared" si="53"/>
        <v>16</v>
      </c>
    </row>
    <row r="533" spans="1:39" ht="12.75" x14ac:dyDescent="0.2">
      <c r="A533" s="7">
        <v>25</v>
      </c>
      <c r="B533" s="8" t="s">
        <v>121</v>
      </c>
      <c r="C533" s="8" t="s">
        <v>68</v>
      </c>
      <c r="D533" s="7">
        <v>1</v>
      </c>
      <c r="E533" s="8" t="s">
        <v>121</v>
      </c>
      <c r="F533" s="8" t="s">
        <v>127</v>
      </c>
      <c r="G533" s="8" t="s">
        <v>43</v>
      </c>
      <c r="H533" s="8" t="s">
        <v>87</v>
      </c>
      <c r="I533" s="8" t="s">
        <v>207</v>
      </c>
      <c r="J533" s="8"/>
      <c r="K533" s="7">
        <v>54</v>
      </c>
      <c r="L533" s="7">
        <v>51</v>
      </c>
      <c r="M533" s="7">
        <v>105.88</v>
      </c>
      <c r="N533" s="7">
        <v>3</v>
      </c>
      <c r="O533" s="7">
        <v>1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2</v>
      </c>
      <c r="V533" s="7">
        <v>0</v>
      </c>
      <c r="W533" s="7">
        <v>0</v>
      </c>
      <c r="X533" s="9">
        <v>0</v>
      </c>
      <c r="Y533" s="7">
        <v>54</v>
      </c>
      <c r="Z533" s="7">
        <v>5</v>
      </c>
      <c r="AA533" s="7">
        <v>20</v>
      </c>
      <c r="AB533" s="7">
        <v>2</v>
      </c>
      <c r="AC533" s="6">
        <f t="shared" si="48"/>
        <v>0</v>
      </c>
      <c r="AD533" s="7">
        <f t="shared" si="49"/>
        <v>0</v>
      </c>
      <c r="AE533" s="7">
        <f t="shared" si="50"/>
        <v>0</v>
      </c>
      <c r="AF533" s="7">
        <f t="shared" si="51"/>
        <v>0</v>
      </c>
      <c r="AG533" s="7">
        <v>20</v>
      </c>
      <c r="AH533" s="7">
        <v>81</v>
      </c>
      <c r="AI533" s="7">
        <f t="shared" si="52"/>
        <v>0</v>
      </c>
      <c r="AJ533" s="7">
        <v>1</v>
      </c>
      <c r="AK533" s="7">
        <v>0</v>
      </c>
      <c r="AL533" s="7">
        <v>5</v>
      </c>
      <c r="AM533" s="7">
        <f t="shared" si="53"/>
        <v>101</v>
      </c>
    </row>
    <row r="534" spans="1:39" ht="12.75" x14ac:dyDescent="0.2">
      <c r="A534" s="7">
        <v>25</v>
      </c>
      <c r="B534" s="8" t="s">
        <v>121</v>
      </c>
      <c r="C534" s="8" t="s">
        <v>68</v>
      </c>
      <c r="D534" s="7">
        <v>1</v>
      </c>
      <c r="E534" s="8" t="s">
        <v>121</v>
      </c>
      <c r="F534" s="8" t="s">
        <v>130</v>
      </c>
      <c r="G534" s="8" t="s">
        <v>41</v>
      </c>
      <c r="H534" s="8"/>
      <c r="I534" s="8"/>
      <c r="J534" s="8"/>
      <c r="K534" s="7">
        <v>28</v>
      </c>
      <c r="L534" s="7">
        <v>29</v>
      </c>
      <c r="M534" s="7">
        <v>96</v>
      </c>
      <c r="N534" s="7">
        <v>3</v>
      </c>
      <c r="O534" s="7">
        <v>0</v>
      </c>
      <c r="P534" s="7">
        <v>3</v>
      </c>
      <c r="Q534" s="7">
        <v>18</v>
      </c>
      <c r="R534" s="7">
        <v>2</v>
      </c>
      <c r="S534" s="7">
        <v>6</v>
      </c>
      <c r="T534" s="7">
        <v>7</v>
      </c>
      <c r="U534" s="7">
        <v>0</v>
      </c>
      <c r="V534" s="7">
        <v>0</v>
      </c>
      <c r="W534" s="7">
        <v>0</v>
      </c>
      <c r="X534" s="9">
        <v>0</v>
      </c>
      <c r="Y534" s="7">
        <v>28</v>
      </c>
      <c r="Z534" s="7">
        <v>-10</v>
      </c>
      <c r="AA534" s="7">
        <v>10</v>
      </c>
      <c r="AB534" s="7">
        <v>0</v>
      </c>
      <c r="AC534" s="6">
        <f t="shared" si="48"/>
        <v>40</v>
      </c>
      <c r="AD534" s="7">
        <f t="shared" si="49"/>
        <v>10</v>
      </c>
      <c r="AE534" s="7">
        <f t="shared" si="50"/>
        <v>10</v>
      </c>
      <c r="AF534" s="7">
        <f t="shared" si="51"/>
        <v>7</v>
      </c>
      <c r="AG534" s="7">
        <v>0</v>
      </c>
      <c r="AH534" s="7">
        <v>28</v>
      </c>
      <c r="AI534" s="7">
        <f t="shared" si="52"/>
        <v>67</v>
      </c>
      <c r="AJ534" s="7">
        <v>1</v>
      </c>
      <c r="AK534" s="7">
        <v>0</v>
      </c>
      <c r="AL534" s="7">
        <v>5</v>
      </c>
      <c r="AM534" s="7">
        <f t="shared" si="53"/>
        <v>95</v>
      </c>
    </row>
    <row r="535" spans="1:39" ht="12.75" x14ac:dyDescent="0.2">
      <c r="A535" s="7">
        <v>25</v>
      </c>
      <c r="B535" s="8" t="s">
        <v>121</v>
      </c>
      <c r="C535" s="8" t="s">
        <v>68</v>
      </c>
      <c r="D535" s="7">
        <v>1</v>
      </c>
      <c r="E535" s="8" t="s">
        <v>121</v>
      </c>
      <c r="F535" s="8" t="s">
        <v>129</v>
      </c>
      <c r="G535" s="8" t="s">
        <v>41</v>
      </c>
      <c r="H535" s="8" t="s">
        <v>50</v>
      </c>
      <c r="I535" s="8"/>
      <c r="J535" s="8"/>
      <c r="K535" s="7">
        <v>21</v>
      </c>
      <c r="L535" s="7">
        <v>19</v>
      </c>
      <c r="M535" s="7">
        <v>110.52</v>
      </c>
      <c r="N535" s="7">
        <v>1</v>
      </c>
      <c r="O535" s="7">
        <v>1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9">
        <v>0</v>
      </c>
      <c r="Y535" s="7">
        <v>21</v>
      </c>
      <c r="Z535" s="7">
        <v>5</v>
      </c>
      <c r="AA535" s="7">
        <v>0</v>
      </c>
      <c r="AB535" s="7">
        <v>2</v>
      </c>
      <c r="AC535" s="6">
        <f t="shared" si="48"/>
        <v>0</v>
      </c>
      <c r="AD535" s="7">
        <f t="shared" si="49"/>
        <v>0</v>
      </c>
      <c r="AE535" s="7">
        <f t="shared" si="50"/>
        <v>0</v>
      </c>
      <c r="AF535" s="7">
        <f t="shared" si="51"/>
        <v>0</v>
      </c>
      <c r="AG535" s="7">
        <v>0</v>
      </c>
      <c r="AH535" s="7">
        <v>28</v>
      </c>
      <c r="AI535" s="7">
        <f t="shared" si="52"/>
        <v>0</v>
      </c>
      <c r="AJ535" s="7">
        <v>1</v>
      </c>
      <c r="AK535" s="7">
        <v>0</v>
      </c>
      <c r="AL535" s="7">
        <v>5</v>
      </c>
      <c r="AM535" s="7">
        <f t="shared" si="53"/>
        <v>28</v>
      </c>
    </row>
    <row r="536" spans="1:39" ht="12.75" x14ac:dyDescent="0.2">
      <c r="A536" s="7">
        <v>25</v>
      </c>
      <c r="B536" s="8" t="s">
        <v>121</v>
      </c>
      <c r="C536" s="8" t="s">
        <v>68</v>
      </c>
      <c r="D536" s="7">
        <v>1</v>
      </c>
      <c r="E536" s="8" t="s">
        <v>121</v>
      </c>
      <c r="F536" s="8" t="s">
        <v>208</v>
      </c>
      <c r="G536" s="8" t="s">
        <v>41</v>
      </c>
      <c r="H536" s="8"/>
      <c r="I536" s="8"/>
      <c r="J536" s="8"/>
      <c r="K536" s="7">
        <v>4</v>
      </c>
      <c r="L536" s="7">
        <v>2</v>
      </c>
      <c r="M536" s="7">
        <v>200</v>
      </c>
      <c r="N536" s="7">
        <v>1</v>
      </c>
      <c r="O536" s="7">
        <v>0</v>
      </c>
      <c r="P536" s="7">
        <v>2</v>
      </c>
      <c r="Q536" s="7">
        <v>24</v>
      </c>
      <c r="R536" s="7">
        <v>0</v>
      </c>
      <c r="S536" s="7">
        <v>12</v>
      </c>
      <c r="T536" s="7">
        <v>4</v>
      </c>
      <c r="U536" s="7">
        <v>0</v>
      </c>
      <c r="V536" s="7">
        <v>0</v>
      </c>
      <c r="W536" s="7">
        <v>0</v>
      </c>
      <c r="X536" s="9">
        <v>0</v>
      </c>
      <c r="Y536" s="7">
        <v>4</v>
      </c>
      <c r="Z536" s="7">
        <v>0</v>
      </c>
      <c r="AA536" s="7">
        <v>0</v>
      </c>
      <c r="AB536" s="7">
        <v>0</v>
      </c>
      <c r="AC536" s="6">
        <f t="shared" si="48"/>
        <v>0</v>
      </c>
      <c r="AD536" s="7">
        <f t="shared" si="49"/>
        <v>-15</v>
      </c>
      <c r="AE536" s="7">
        <f t="shared" si="50"/>
        <v>0</v>
      </c>
      <c r="AF536" s="7">
        <f t="shared" si="51"/>
        <v>4</v>
      </c>
      <c r="AG536" s="7">
        <v>0</v>
      </c>
      <c r="AH536" s="7">
        <v>4</v>
      </c>
      <c r="AI536" s="7">
        <f t="shared" si="52"/>
        <v>-11</v>
      </c>
      <c r="AJ536" s="7">
        <v>1</v>
      </c>
      <c r="AK536" s="7">
        <v>0</v>
      </c>
      <c r="AL536" s="7">
        <v>5</v>
      </c>
      <c r="AM536" s="7">
        <f t="shared" si="53"/>
        <v>-7</v>
      </c>
    </row>
    <row r="537" spans="1:39" ht="12.75" x14ac:dyDescent="0.2">
      <c r="A537" s="7">
        <v>25</v>
      </c>
      <c r="B537" s="8" t="s">
        <v>121</v>
      </c>
      <c r="C537" s="8" t="s">
        <v>68</v>
      </c>
      <c r="D537" s="8"/>
      <c r="E537" s="8" t="s">
        <v>121</v>
      </c>
      <c r="F537" s="8" t="s">
        <v>131</v>
      </c>
      <c r="G537" s="8" t="s">
        <v>8</v>
      </c>
      <c r="H537" s="8"/>
      <c r="I537" s="8"/>
      <c r="J537" s="8"/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4</v>
      </c>
      <c r="Q537" s="7">
        <v>19</v>
      </c>
      <c r="R537" s="7">
        <v>3</v>
      </c>
      <c r="S537" s="7">
        <v>4.75</v>
      </c>
      <c r="T537" s="7">
        <v>11</v>
      </c>
      <c r="U537" s="7">
        <v>0</v>
      </c>
      <c r="V537" s="7">
        <v>0</v>
      </c>
      <c r="W537" s="7">
        <v>0</v>
      </c>
      <c r="X537" s="9">
        <v>0</v>
      </c>
      <c r="Y537" s="7">
        <v>0</v>
      </c>
      <c r="Z537" s="7">
        <v>0</v>
      </c>
      <c r="AA537" s="7">
        <v>0</v>
      </c>
      <c r="AB537" s="7">
        <v>0</v>
      </c>
      <c r="AC537" s="6">
        <f t="shared" si="48"/>
        <v>60</v>
      </c>
      <c r="AD537" s="7">
        <f t="shared" si="49"/>
        <v>15</v>
      </c>
      <c r="AE537" s="7">
        <f t="shared" si="50"/>
        <v>20</v>
      </c>
      <c r="AF537" s="7">
        <f t="shared" si="51"/>
        <v>11</v>
      </c>
      <c r="AG537" s="7">
        <v>0</v>
      </c>
      <c r="AH537" s="7">
        <v>0</v>
      </c>
      <c r="AI537" s="7">
        <f t="shared" si="52"/>
        <v>106</v>
      </c>
      <c r="AJ537" s="7">
        <v>1</v>
      </c>
      <c r="AK537" s="7">
        <v>0</v>
      </c>
      <c r="AL537" s="7">
        <v>5</v>
      </c>
      <c r="AM537" s="7">
        <f t="shared" si="53"/>
        <v>106</v>
      </c>
    </row>
    <row r="538" spans="1:39" ht="12.75" x14ac:dyDescent="0.2">
      <c r="A538" s="7">
        <v>25</v>
      </c>
      <c r="B538" s="8" t="s">
        <v>121</v>
      </c>
      <c r="C538" s="8" t="s">
        <v>68</v>
      </c>
      <c r="D538" s="8"/>
      <c r="E538" s="8" t="s">
        <v>121</v>
      </c>
      <c r="F538" s="8" t="s">
        <v>209</v>
      </c>
      <c r="G538" s="8" t="s">
        <v>8</v>
      </c>
      <c r="H538" s="8"/>
      <c r="I538" s="8"/>
      <c r="J538" s="8"/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2.2000000000000002</v>
      </c>
      <c r="Q538" s="7">
        <v>14</v>
      </c>
      <c r="R538" s="7">
        <v>2</v>
      </c>
      <c r="S538" s="7">
        <v>6</v>
      </c>
      <c r="T538" s="7">
        <v>6</v>
      </c>
      <c r="U538" s="7">
        <v>0</v>
      </c>
      <c r="V538" s="7">
        <v>0</v>
      </c>
      <c r="W538" s="7">
        <v>0</v>
      </c>
      <c r="X538" s="9">
        <v>0</v>
      </c>
      <c r="Y538" s="7">
        <v>0</v>
      </c>
      <c r="Z538" s="7">
        <v>0</v>
      </c>
      <c r="AA538" s="7">
        <v>0</v>
      </c>
      <c r="AB538" s="7">
        <v>0</v>
      </c>
      <c r="AC538" s="6">
        <f t="shared" si="48"/>
        <v>40</v>
      </c>
      <c r="AD538" s="7">
        <f t="shared" si="49"/>
        <v>10</v>
      </c>
      <c r="AE538" s="7">
        <f t="shared" si="50"/>
        <v>10</v>
      </c>
      <c r="AF538" s="7">
        <f t="shared" si="51"/>
        <v>6</v>
      </c>
      <c r="AG538" s="7">
        <v>0</v>
      </c>
      <c r="AH538" s="7">
        <v>0</v>
      </c>
      <c r="AI538" s="7">
        <f t="shared" si="52"/>
        <v>66</v>
      </c>
      <c r="AJ538" s="7">
        <v>1</v>
      </c>
      <c r="AK538" s="7">
        <v>0</v>
      </c>
      <c r="AL538" s="7">
        <v>5</v>
      </c>
      <c r="AM538" s="7">
        <f t="shared" si="53"/>
        <v>66</v>
      </c>
    </row>
    <row r="539" spans="1:39" ht="12.75" x14ac:dyDescent="0.2">
      <c r="A539" s="7">
        <v>25</v>
      </c>
      <c r="B539" s="8" t="s">
        <v>121</v>
      </c>
      <c r="C539" s="8" t="s">
        <v>68</v>
      </c>
      <c r="D539" s="8"/>
      <c r="E539" s="8" t="s">
        <v>121</v>
      </c>
      <c r="F539" s="8" t="s">
        <v>134</v>
      </c>
      <c r="G539" s="8" t="s">
        <v>8</v>
      </c>
      <c r="H539" s="8"/>
      <c r="I539" s="8"/>
      <c r="J539" s="8"/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4</v>
      </c>
      <c r="Q539" s="7">
        <v>25</v>
      </c>
      <c r="R539" s="7">
        <v>0</v>
      </c>
      <c r="S539" s="7">
        <v>6.25</v>
      </c>
      <c r="T539" s="7">
        <v>9</v>
      </c>
      <c r="U539" s="7">
        <v>0</v>
      </c>
      <c r="V539" s="7">
        <v>0</v>
      </c>
      <c r="W539" s="7">
        <v>0</v>
      </c>
      <c r="X539" s="9">
        <v>0</v>
      </c>
      <c r="Y539" s="7">
        <v>0</v>
      </c>
      <c r="Z539" s="7">
        <v>0</v>
      </c>
      <c r="AA539" s="7">
        <v>0</v>
      </c>
      <c r="AB539" s="7">
        <v>0</v>
      </c>
      <c r="AC539" s="6">
        <f t="shared" si="48"/>
        <v>0</v>
      </c>
      <c r="AD539" s="7">
        <f t="shared" si="49"/>
        <v>10</v>
      </c>
      <c r="AE539" s="7">
        <f t="shared" si="50"/>
        <v>0</v>
      </c>
      <c r="AF539" s="7">
        <f t="shared" si="51"/>
        <v>9</v>
      </c>
      <c r="AG539" s="7">
        <v>0</v>
      </c>
      <c r="AH539" s="7">
        <v>0</v>
      </c>
      <c r="AI539" s="7">
        <f t="shared" si="52"/>
        <v>19</v>
      </c>
      <c r="AJ539" s="7">
        <v>1</v>
      </c>
      <c r="AK539" s="7">
        <v>0</v>
      </c>
      <c r="AL539" s="7">
        <v>5</v>
      </c>
      <c r="AM539" s="7">
        <f t="shared" si="53"/>
        <v>19</v>
      </c>
    </row>
    <row r="540" spans="1:39" ht="12.75" x14ac:dyDescent="0.2">
      <c r="A540" s="7">
        <v>25</v>
      </c>
      <c r="B540" s="8" t="s">
        <v>121</v>
      </c>
      <c r="C540" s="8" t="s">
        <v>68</v>
      </c>
      <c r="D540" s="8"/>
      <c r="E540" s="8" t="s">
        <v>121</v>
      </c>
      <c r="F540" s="8" t="s">
        <v>155</v>
      </c>
      <c r="G540" s="8" t="s">
        <v>8</v>
      </c>
      <c r="H540" s="8"/>
      <c r="I540" s="8"/>
      <c r="J540" s="8"/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4</v>
      </c>
      <c r="Q540" s="7">
        <v>17</v>
      </c>
      <c r="R540" s="7">
        <v>2</v>
      </c>
      <c r="S540" s="7">
        <v>4.25</v>
      </c>
      <c r="T540" s="7">
        <v>13</v>
      </c>
      <c r="U540" s="7">
        <v>0</v>
      </c>
      <c r="V540" s="7">
        <v>0</v>
      </c>
      <c r="W540" s="7">
        <v>0</v>
      </c>
      <c r="X540" s="9">
        <v>0</v>
      </c>
      <c r="Y540" s="7">
        <v>0</v>
      </c>
      <c r="Z540" s="7">
        <v>0</v>
      </c>
      <c r="AA540" s="7">
        <v>0</v>
      </c>
      <c r="AB540" s="7">
        <v>0</v>
      </c>
      <c r="AC540" s="6">
        <f t="shared" si="48"/>
        <v>40</v>
      </c>
      <c r="AD540" s="7">
        <f t="shared" si="49"/>
        <v>15</v>
      </c>
      <c r="AE540" s="7">
        <f t="shared" si="50"/>
        <v>10</v>
      </c>
      <c r="AF540" s="7">
        <f t="shared" si="51"/>
        <v>13</v>
      </c>
      <c r="AG540" s="7">
        <v>0</v>
      </c>
      <c r="AH540" s="7">
        <v>0</v>
      </c>
      <c r="AI540" s="7">
        <f t="shared" si="52"/>
        <v>78</v>
      </c>
      <c r="AJ540" s="7">
        <v>1</v>
      </c>
      <c r="AK540" s="7">
        <v>0</v>
      </c>
      <c r="AL540" s="7">
        <v>5</v>
      </c>
      <c r="AM540" s="7">
        <f t="shared" si="53"/>
        <v>78</v>
      </c>
    </row>
    <row r="541" spans="1:39" ht="12.75" x14ac:dyDescent="0.2">
      <c r="A541" s="7">
        <v>25</v>
      </c>
      <c r="B541" s="8" t="s">
        <v>121</v>
      </c>
      <c r="C541" s="8" t="s">
        <v>68</v>
      </c>
      <c r="D541" s="7">
        <v>1</v>
      </c>
      <c r="E541" s="8" t="s">
        <v>68</v>
      </c>
      <c r="F541" s="8" t="s">
        <v>193</v>
      </c>
      <c r="G541" s="8" t="s">
        <v>8</v>
      </c>
      <c r="H541" s="8" t="s">
        <v>87</v>
      </c>
      <c r="I541" s="8" t="s">
        <v>212</v>
      </c>
      <c r="J541" s="8"/>
      <c r="K541" s="7">
        <v>8</v>
      </c>
      <c r="L541" s="7">
        <v>9</v>
      </c>
      <c r="M541" s="7">
        <v>88</v>
      </c>
      <c r="N541" s="7">
        <v>1</v>
      </c>
      <c r="O541" s="7">
        <v>0</v>
      </c>
      <c r="P541" s="7">
        <v>4</v>
      </c>
      <c r="Q541" s="7">
        <v>14</v>
      </c>
      <c r="R541" s="7">
        <v>5</v>
      </c>
      <c r="S541" s="7">
        <v>3.5</v>
      </c>
      <c r="T541" s="7">
        <v>17</v>
      </c>
      <c r="U541" s="7">
        <v>0</v>
      </c>
      <c r="V541" s="7">
        <v>0</v>
      </c>
      <c r="W541" s="7">
        <v>0</v>
      </c>
      <c r="X541" s="9">
        <v>0</v>
      </c>
      <c r="Y541" s="7">
        <v>8</v>
      </c>
      <c r="Z541" s="7">
        <v>0</v>
      </c>
      <c r="AA541" s="7">
        <v>0</v>
      </c>
      <c r="AB541" s="7">
        <v>0</v>
      </c>
      <c r="AC541" s="6">
        <f t="shared" si="48"/>
        <v>100</v>
      </c>
      <c r="AD541" s="7">
        <f t="shared" si="49"/>
        <v>15</v>
      </c>
      <c r="AE541" s="7">
        <f t="shared" si="50"/>
        <v>40</v>
      </c>
      <c r="AF541" s="7">
        <f t="shared" si="51"/>
        <v>17</v>
      </c>
      <c r="AG541" s="7">
        <v>0</v>
      </c>
      <c r="AH541" s="7">
        <v>8</v>
      </c>
      <c r="AI541" s="7">
        <f t="shared" si="52"/>
        <v>172</v>
      </c>
      <c r="AJ541" s="7">
        <v>0</v>
      </c>
      <c r="AK541" s="7">
        <v>1</v>
      </c>
      <c r="AL541" s="7">
        <v>5</v>
      </c>
      <c r="AM541" s="7">
        <f t="shared" si="53"/>
        <v>180</v>
      </c>
    </row>
    <row r="542" spans="1:39" ht="12.75" x14ac:dyDescent="0.2">
      <c r="A542" s="7">
        <v>25</v>
      </c>
      <c r="B542" s="8" t="s">
        <v>121</v>
      </c>
      <c r="C542" s="8" t="s">
        <v>68</v>
      </c>
      <c r="D542" s="7">
        <v>1</v>
      </c>
      <c r="E542" s="8" t="s">
        <v>68</v>
      </c>
      <c r="F542" s="8" t="s">
        <v>177</v>
      </c>
      <c r="G542" s="8" t="s">
        <v>8</v>
      </c>
      <c r="H542" s="8" t="s">
        <v>92</v>
      </c>
      <c r="I542" s="8"/>
      <c r="J542" s="8" t="s">
        <v>123</v>
      </c>
      <c r="K542" s="7">
        <v>2</v>
      </c>
      <c r="L542" s="7">
        <v>5</v>
      </c>
      <c r="M542" s="7">
        <v>40</v>
      </c>
      <c r="N542" s="7">
        <v>0</v>
      </c>
      <c r="O542" s="7">
        <v>0</v>
      </c>
      <c r="P542" s="7">
        <v>3</v>
      </c>
      <c r="Q542" s="7">
        <v>27</v>
      </c>
      <c r="R542" s="7">
        <v>0</v>
      </c>
      <c r="S542" s="7">
        <v>9</v>
      </c>
      <c r="T542" s="7">
        <v>9</v>
      </c>
      <c r="U542" s="7">
        <v>0</v>
      </c>
      <c r="V542" s="7">
        <v>0</v>
      </c>
      <c r="W542" s="7">
        <v>0</v>
      </c>
      <c r="X542" s="9">
        <v>0</v>
      </c>
      <c r="Y542" s="7">
        <v>2</v>
      </c>
      <c r="Z542" s="7">
        <v>0</v>
      </c>
      <c r="AA542" s="7">
        <v>0</v>
      </c>
      <c r="AB542" s="7">
        <v>0</v>
      </c>
      <c r="AC542" s="6">
        <f t="shared" si="48"/>
        <v>0</v>
      </c>
      <c r="AD542" s="7">
        <f t="shared" si="49"/>
        <v>5</v>
      </c>
      <c r="AE542" s="7">
        <f t="shared" si="50"/>
        <v>0</v>
      </c>
      <c r="AF542" s="7">
        <f t="shared" si="51"/>
        <v>9</v>
      </c>
      <c r="AG542" s="7">
        <v>0</v>
      </c>
      <c r="AH542" s="7">
        <v>2</v>
      </c>
      <c r="AI542" s="7">
        <f t="shared" si="52"/>
        <v>14</v>
      </c>
      <c r="AJ542" s="7">
        <v>0</v>
      </c>
      <c r="AK542" s="7">
        <v>0</v>
      </c>
      <c r="AL542" s="7">
        <v>5</v>
      </c>
      <c r="AM542" s="7">
        <f t="shared" si="53"/>
        <v>16</v>
      </c>
    </row>
    <row r="543" spans="1:39" ht="12.75" x14ac:dyDescent="0.2">
      <c r="A543" s="7">
        <v>25</v>
      </c>
      <c r="B543" s="8" t="s">
        <v>121</v>
      </c>
      <c r="C543" s="8" t="s">
        <v>68</v>
      </c>
      <c r="D543" s="7">
        <v>1</v>
      </c>
      <c r="E543" s="8" t="s">
        <v>68</v>
      </c>
      <c r="F543" s="8" t="s">
        <v>80</v>
      </c>
      <c r="G543" s="8" t="s">
        <v>8</v>
      </c>
      <c r="H543" s="8" t="s">
        <v>47</v>
      </c>
      <c r="I543" s="8"/>
      <c r="J543" s="8" t="s">
        <v>126</v>
      </c>
      <c r="K543" s="7">
        <v>4</v>
      </c>
      <c r="L543" s="7">
        <v>6</v>
      </c>
      <c r="M543" s="7">
        <v>66</v>
      </c>
      <c r="N543" s="7">
        <v>0</v>
      </c>
      <c r="O543" s="7">
        <v>0</v>
      </c>
      <c r="P543" s="7">
        <v>4</v>
      </c>
      <c r="Q543" s="7">
        <v>34</v>
      </c>
      <c r="R543" s="7">
        <v>0</v>
      </c>
      <c r="S543" s="7">
        <v>8.5</v>
      </c>
      <c r="T543" s="7">
        <v>8</v>
      </c>
      <c r="U543" s="7">
        <v>1</v>
      </c>
      <c r="V543" s="7">
        <v>0</v>
      </c>
      <c r="W543" s="7">
        <v>0</v>
      </c>
      <c r="X543" s="9">
        <v>0</v>
      </c>
      <c r="Y543" s="7">
        <v>4</v>
      </c>
      <c r="Z543" s="7">
        <v>0</v>
      </c>
      <c r="AA543" s="7">
        <v>0</v>
      </c>
      <c r="AB543" s="7">
        <v>0</v>
      </c>
      <c r="AC543" s="6">
        <f t="shared" si="48"/>
        <v>0</v>
      </c>
      <c r="AD543" s="7">
        <f t="shared" si="49"/>
        <v>5</v>
      </c>
      <c r="AE543" s="7">
        <f t="shared" si="50"/>
        <v>0</v>
      </c>
      <c r="AF543" s="7">
        <f t="shared" si="51"/>
        <v>8</v>
      </c>
      <c r="AG543" s="7">
        <v>10</v>
      </c>
      <c r="AH543" s="7">
        <v>4</v>
      </c>
      <c r="AI543" s="7">
        <f t="shared" si="52"/>
        <v>13</v>
      </c>
      <c r="AJ543" s="7">
        <v>0</v>
      </c>
      <c r="AK543" s="7">
        <v>0</v>
      </c>
      <c r="AL543" s="7">
        <v>5</v>
      </c>
      <c r="AM543" s="7">
        <f t="shared" si="53"/>
        <v>27</v>
      </c>
    </row>
    <row r="544" spans="1:39" ht="12.75" x14ac:dyDescent="0.2">
      <c r="A544" s="7">
        <v>25</v>
      </c>
      <c r="B544" s="8" t="s">
        <v>121</v>
      </c>
      <c r="C544" s="8" t="s">
        <v>68</v>
      </c>
      <c r="D544" s="7">
        <v>1</v>
      </c>
      <c r="E544" s="8" t="s">
        <v>68</v>
      </c>
      <c r="F544" s="8" t="s">
        <v>213</v>
      </c>
      <c r="G544" s="8" t="s">
        <v>43</v>
      </c>
      <c r="H544" s="8" t="s">
        <v>47</v>
      </c>
      <c r="I544" s="8"/>
      <c r="J544" s="8" t="s">
        <v>126</v>
      </c>
      <c r="K544" s="7">
        <v>1</v>
      </c>
      <c r="L544" s="7">
        <v>5</v>
      </c>
      <c r="M544" s="7">
        <v>20</v>
      </c>
      <c r="N544" s="7">
        <v>0</v>
      </c>
      <c r="O544" s="7">
        <v>0</v>
      </c>
      <c r="P544" s="7">
        <v>1</v>
      </c>
      <c r="Q544" s="7">
        <v>10</v>
      </c>
      <c r="R544" s="7">
        <v>0</v>
      </c>
      <c r="S544" s="7">
        <v>10</v>
      </c>
      <c r="T544" s="7">
        <v>0</v>
      </c>
      <c r="U544" s="7">
        <v>0</v>
      </c>
      <c r="V544" s="7">
        <v>0</v>
      </c>
      <c r="W544" s="7">
        <v>0</v>
      </c>
      <c r="X544" s="9">
        <v>0</v>
      </c>
      <c r="Y544" s="7">
        <v>1</v>
      </c>
      <c r="Z544" s="7">
        <v>0</v>
      </c>
      <c r="AA544" s="7">
        <v>0</v>
      </c>
      <c r="AB544" s="7">
        <v>0</v>
      </c>
      <c r="AC544" s="6">
        <f t="shared" si="48"/>
        <v>0</v>
      </c>
      <c r="AD544" s="7">
        <f t="shared" si="49"/>
        <v>-10</v>
      </c>
      <c r="AE544" s="7">
        <f t="shared" si="50"/>
        <v>0</v>
      </c>
      <c r="AF544" s="7">
        <f t="shared" si="51"/>
        <v>0</v>
      </c>
      <c r="AG544" s="7">
        <v>0</v>
      </c>
      <c r="AH544" s="7">
        <v>1</v>
      </c>
      <c r="AI544" s="7">
        <f t="shared" si="52"/>
        <v>-10</v>
      </c>
      <c r="AJ544" s="7">
        <v>0</v>
      </c>
      <c r="AK544" s="7">
        <v>0</v>
      </c>
      <c r="AL544" s="7">
        <v>5</v>
      </c>
      <c r="AM544" s="7">
        <f t="shared" si="53"/>
        <v>-9</v>
      </c>
    </row>
    <row r="545" spans="1:39" ht="12.75" x14ac:dyDescent="0.2">
      <c r="A545" s="7">
        <v>25</v>
      </c>
      <c r="B545" s="8" t="s">
        <v>121</v>
      </c>
      <c r="C545" s="8" t="s">
        <v>68</v>
      </c>
      <c r="D545" s="7">
        <v>1</v>
      </c>
      <c r="E545" s="8" t="s">
        <v>68</v>
      </c>
      <c r="F545" s="8" t="s">
        <v>83</v>
      </c>
      <c r="G545" s="8" t="s">
        <v>8</v>
      </c>
      <c r="H545" s="8" t="s">
        <v>50</v>
      </c>
      <c r="I545" s="8"/>
      <c r="J545" s="8"/>
      <c r="K545" s="7">
        <v>10</v>
      </c>
      <c r="L545" s="7">
        <v>5</v>
      </c>
      <c r="M545" s="7">
        <v>200</v>
      </c>
      <c r="N545" s="7">
        <v>2</v>
      </c>
      <c r="O545" s="7">
        <v>0</v>
      </c>
      <c r="P545" s="7">
        <v>4</v>
      </c>
      <c r="Q545" s="7">
        <v>17</v>
      </c>
      <c r="R545" s="7">
        <v>1</v>
      </c>
      <c r="S545" s="7">
        <v>4.25</v>
      </c>
      <c r="T545" s="7">
        <v>11</v>
      </c>
      <c r="U545" s="7">
        <v>0</v>
      </c>
      <c r="V545" s="7">
        <v>0</v>
      </c>
      <c r="W545" s="7">
        <v>0</v>
      </c>
      <c r="X545" s="9">
        <v>0</v>
      </c>
      <c r="Y545" s="7">
        <v>10</v>
      </c>
      <c r="Z545" s="7">
        <v>0</v>
      </c>
      <c r="AA545" s="7">
        <v>0</v>
      </c>
      <c r="AB545" s="7">
        <v>0</v>
      </c>
      <c r="AC545" s="6">
        <f t="shared" si="48"/>
        <v>20</v>
      </c>
      <c r="AD545" s="7">
        <f t="shared" si="49"/>
        <v>15</v>
      </c>
      <c r="AE545" s="7">
        <f t="shared" si="50"/>
        <v>0</v>
      </c>
      <c r="AF545" s="7">
        <f t="shared" si="51"/>
        <v>11</v>
      </c>
      <c r="AG545" s="7">
        <v>0</v>
      </c>
      <c r="AH545" s="7">
        <v>10</v>
      </c>
      <c r="AI545" s="7">
        <f t="shared" si="52"/>
        <v>46</v>
      </c>
      <c r="AJ545" s="7">
        <v>0</v>
      </c>
      <c r="AK545" s="7">
        <v>0</v>
      </c>
      <c r="AL545" s="7">
        <v>5</v>
      </c>
      <c r="AM545" s="7">
        <f t="shared" si="53"/>
        <v>56</v>
      </c>
    </row>
    <row r="546" spans="1:39" ht="12.75" x14ac:dyDescent="0.2">
      <c r="A546" s="7">
        <v>25</v>
      </c>
      <c r="B546" s="8" t="s">
        <v>121</v>
      </c>
      <c r="C546" s="8" t="s">
        <v>68</v>
      </c>
      <c r="D546" s="7">
        <v>1</v>
      </c>
      <c r="E546" s="8" t="s">
        <v>68</v>
      </c>
      <c r="F546" s="8" t="s">
        <v>81</v>
      </c>
      <c r="G546" s="8" t="s">
        <v>8</v>
      </c>
      <c r="H546" s="8" t="s">
        <v>44</v>
      </c>
      <c r="I546" s="8" t="s">
        <v>155</v>
      </c>
      <c r="J546" s="8"/>
      <c r="K546" s="7">
        <v>4</v>
      </c>
      <c r="L546" s="7">
        <v>2</v>
      </c>
      <c r="M546" s="7">
        <v>200</v>
      </c>
      <c r="N546" s="7">
        <v>1</v>
      </c>
      <c r="O546" s="7">
        <v>0</v>
      </c>
      <c r="P546" s="7">
        <v>4</v>
      </c>
      <c r="Q546" s="7">
        <v>28</v>
      </c>
      <c r="R546" s="7">
        <v>0</v>
      </c>
      <c r="S546" s="7">
        <v>7</v>
      </c>
      <c r="T546" s="7">
        <v>8</v>
      </c>
      <c r="U546" s="7">
        <v>1</v>
      </c>
      <c r="V546" s="7">
        <v>0</v>
      </c>
      <c r="W546" s="7">
        <v>0</v>
      </c>
      <c r="X546" s="9">
        <v>0</v>
      </c>
      <c r="Y546" s="7">
        <v>4</v>
      </c>
      <c r="Z546" s="7">
        <v>0</v>
      </c>
      <c r="AA546" s="7">
        <v>0</v>
      </c>
      <c r="AB546" s="7">
        <v>0</v>
      </c>
      <c r="AC546" s="6">
        <f t="shared" si="48"/>
        <v>0</v>
      </c>
      <c r="AD546" s="7">
        <f t="shared" si="49"/>
        <v>10</v>
      </c>
      <c r="AE546" s="7">
        <f t="shared" si="50"/>
        <v>0</v>
      </c>
      <c r="AF546" s="7">
        <f t="shared" si="51"/>
        <v>8</v>
      </c>
      <c r="AG546" s="7">
        <v>10</v>
      </c>
      <c r="AH546" s="7">
        <v>4</v>
      </c>
      <c r="AI546" s="7">
        <f t="shared" si="52"/>
        <v>18</v>
      </c>
      <c r="AJ546" s="7">
        <v>0</v>
      </c>
      <c r="AK546" s="7">
        <v>0</v>
      </c>
      <c r="AL546" s="7">
        <v>5</v>
      </c>
      <c r="AM546" s="7">
        <f t="shared" si="53"/>
        <v>32</v>
      </c>
    </row>
    <row r="547" spans="1:39" ht="12.75" x14ac:dyDescent="0.2">
      <c r="A547" s="7">
        <v>25</v>
      </c>
      <c r="B547" s="8" t="s">
        <v>121</v>
      </c>
      <c r="C547" s="8" t="s">
        <v>68</v>
      </c>
      <c r="D547" s="7">
        <v>2</v>
      </c>
      <c r="E547" s="8" t="s">
        <v>68</v>
      </c>
      <c r="F547" s="8" t="s">
        <v>70</v>
      </c>
      <c r="G547" s="8" t="s">
        <v>52</v>
      </c>
      <c r="H547" s="8" t="s">
        <v>87</v>
      </c>
      <c r="I547" s="8" t="s">
        <v>145</v>
      </c>
      <c r="J547" s="8"/>
      <c r="K547" s="7">
        <v>32</v>
      </c>
      <c r="L547" s="7">
        <v>26</v>
      </c>
      <c r="M547" s="7">
        <v>123.07</v>
      </c>
      <c r="N547" s="7">
        <v>4</v>
      </c>
      <c r="O547" s="7">
        <v>1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  <c r="U547" s="7">
        <v>0</v>
      </c>
      <c r="V547" s="7">
        <v>0</v>
      </c>
      <c r="W547" s="7">
        <v>0</v>
      </c>
      <c r="X547" s="9">
        <v>0</v>
      </c>
      <c r="Y547" s="7">
        <v>32</v>
      </c>
      <c r="Z547" s="7">
        <v>5</v>
      </c>
      <c r="AA547" s="7">
        <v>10</v>
      </c>
      <c r="AB547" s="7">
        <v>2</v>
      </c>
      <c r="AC547" s="6">
        <f t="shared" si="48"/>
        <v>0</v>
      </c>
      <c r="AD547" s="7">
        <f t="shared" si="49"/>
        <v>0</v>
      </c>
      <c r="AE547" s="7">
        <f t="shared" si="50"/>
        <v>0</v>
      </c>
      <c r="AF547" s="7">
        <f t="shared" si="51"/>
        <v>0</v>
      </c>
      <c r="AG547" s="7">
        <v>0</v>
      </c>
      <c r="AH547" s="7">
        <v>49</v>
      </c>
      <c r="AI547" s="7">
        <f t="shared" si="52"/>
        <v>0</v>
      </c>
      <c r="AJ547" s="7">
        <v>0</v>
      </c>
      <c r="AK547" s="7">
        <v>0</v>
      </c>
      <c r="AL547" s="7">
        <v>5</v>
      </c>
      <c r="AM547" s="7">
        <f t="shared" si="53"/>
        <v>49</v>
      </c>
    </row>
    <row r="548" spans="1:39" ht="12.75" x14ac:dyDescent="0.2">
      <c r="A548" s="7">
        <v>25</v>
      </c>
      <c r="B548" s="8" t="s">
        <v>121</v>
      </c>
      <c r="C548" s="8" t="s">
        <v>68</v>
      </c>
      <c r="D548" s="7">
        <v>2</v>
      </c>
      <c r="E548" s="8" t="s">
        <v>68</v>
      </c>
      <c r="F548" s="8" t="s">
        <v>178</v>
      </c>
      <c r="G548" s="8" t="s">
        <v>43</v>
      </c>
      <c r="H548" s="8" t="s">
        <v>47</v>
      </c>
      <c r="I548" s="8"/>
      <c r="J548" s="8" t="s">
        <v>212</v>
      </c>
      <c r="K548" s="7">
        <v>23</v>
      </c>
      <c r="L548" s="7">
        <v>22</v>
      </c>
      <c r="M548" s="7">
        <v>104.54</v>
      </c>
      <c r="N548" s="7">
        <v>1</v>
      </c>
      <c r="O548" s="7">
        <v>2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9">
        <v>0</v>
      </c>
      <c r="Y548" s="7">
        <v>23</v>
      </c>
      <c r="Z548" s="7">
        <v>5</v>
      </c>
      <c r="AA548" s="7">
        <v>0</v>
      </c>
      <c r="AB548" s="7">
        <v>4</v>
      </c>
      <c r="AC548" s="6">
        <f t="shared" si="48"/>
        <v>0</v>
      </c>
      <c r="AD548" s="7">
        <f t="shared" si="49"/>
        <v>0</v>
      </c>
      <c r="AE548" s="7">
        <f t="shared" si="50"/>
        <v>0</v>
      </c>
      <c r="AF548" s="7">
        <f t="shared" si="51"/>
        <v>0</v>
      </c>
      <c r="AG548" s="7">
        <v>0</v>
      </c>
      <c r="AH548" s="7">
        <v>32</v>
      </c>
      <c r="AI548" s="7">
        <f t="shared" si="52"/>
        <v>0</v>
      </c>
      <c r="AJ548" s="7">
        <v>0</v>
      </c>
      <c r="AK548" s="7">
        <v>0</v>
      </c>
      <c r="AL548" s="7">
        <v>5</v>
      </c>
      <c r="AM548" s="7">
        <f t="shared" si="53"/>
        <v>32</v>
      </c>
    </row>
    <row r="549" spans="1:39" ht="12.75" x14ac:dyDescent="0.2">
      <c r="A549" s="7">
        <v>25</v>
      </c>
      <c r="B549" s="8" t="s">
        <v>121</v>
      </c>
      <c r="C549" s="8" t="s">
        <v>68</v>
      </c>
      <c r="D549" s="7">
        <v>2</v>
      </c>
      <c r="E549" s="8" t="s">
        <v>68</v>
      </c>
      <c r="F549" s="8" t="s">
        <v>72</v>
      </c>
      <c r="G549" s="8" t="s">
        <v>43</v>
      </c>
      <c r="H549" s="8" t="s">
        <v>47</v>
      </c>
      <c r="I549" s="8"/>
      <c r="J549" s="8" t="s">
        <v>127</v>
      </c>
      <c r="K549" s="7">
        <v>12</v>
      </c>
      <c r="L549" s="7">
        <v>15</v>
      </c>
      <c r="M549" s="7">
        <v>80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  <c r="U549" s="7">
        <v>2</v>
      </c>
      <c r="V549" s="7">
        <v>0</v>
      </c>
      <c r="W549" s="7">
        <v>0</v>
      </c>
      <c r="X549" s="9">
        <v>0</v>
      </c>
      <c r="Y549" s="7">
        <v>12</v>
      </c>
      <c r="Z549" s="7">
        <v>-10</v>
      </c>
      <c r="AA549" s="7">
        <v>0</v>
      </c>
      <c r="AB549" s="7">
        <v>0</v>
      </c>
      <c r="AC549" s="6">
        <f t="shared" si="48"/>
        <v>0</v>
      </c>
      <c r="AD549" s="7">
        <f t="shared" si="49"/>
        <v>0</v>
      </c>
      <c r="AE549" s="7">
        <f t="shared" si="50"/>
        <v>0</v>
      </c>
      <c r="AF549" s="7">
        <f t="shared" si="51"/>
        <v>0</v>
      </c>
      <c r="AG549" s="7">
        <v>20</v>
      </c>
      <c r="AH549" s="7">
        <v>2</v>
      </c>
      <c r="AI549" s="7">
        <f t="shared" si="52"/>
        <v>0</v>
      </c>
      <c r="AJ549" s="7">
        <v>0</v>
      </c>
      <c r="AK549" s="7">
        <v>0</v>
      </c>
      <c r="AL549" s="7">
        <v>5</v>
      </c>
      <c r="AM549" s="7">
        <f t="shared" si="53"/>
        <v>22</v>
      </c>
    </row>
    <row r="550" spans="1:39" ht="12.75" x14ac:dyDescent="0.2">
      <c r="A550" s="7">
        <v>25</v>
      </c>
      <c r="B550" s="8" t="s">
        <v>121</v>
      </c>
      <c r="C550" s="8" t="s">
        <v>68</v>
      </c>
      <c r="D550" s="7">
        <v>2</v>
      </c>
      <c r="E550" s="8" t="s">
        <v>68</v>
      </c>
      <c r="F550" s="8" t="s">
        <v>75</v>
      </c>
      <c r="G550" s="8" t="s">
        <v>43</v>
      </c>
      <c r="H550" s="8" t="s">
        <v>44</v>
      </c>
      <c r="I550" s="8" t="s">
        <v>131</v>
      </c>
      <c r="J550" s="8"/>
      <c r="K550" s="7">
        <v>13</v>
      </c>
      <c r="L550" s="7">
        <v>17</v>
      </c>
      <c r="M550" s="7">
        <v>76.47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  <c r="U550" s="7">
        <v>1</v>
      </c>
      <c r="V550" s="7">
        <v>0</v>
      </c>
      <c r="W550" s="7">
        <v>0</v>
      </c>
      <c r="X550" s="9">
        <v>0</v>
      </c>
      <c r="Y550" s="7">
        <v>13</v>
      </c>
      <c r="Z550" s="7">
        <v>-10</v>
      </c>
      <c r="AA550" s="7">
        <v>0</v>
      </c>
      <c r="AB550" s="7">
        <v>0</v>
      </c>
      <c r="AC550" s="6">
        <f t="shared" si="48"/>
        <v>0</v>
      </c>
      <c r="AD550" s="7">
        <f t="shared" si="49"/>
        <v>0</v>
      </c>
      <c r="AE550" s="7">
        <f t="shared" si="50"/>
        <v>0</v>
      </c>
      <c r="AF550" s="7">
        <f t="shared" si="51"/>
        <v>0</v>
      </c>
      <c r="AG550" s="7">
        <v>10</v>
      </c>
      <c r="AH550" s="7">
        <v>3</v>
      </c>
      <c r="AI550" s="7">
        <f t="shared" si="52"/>
        <v>0</v>
      </c>
      <c r="AJ550" s="7">
        <v>0</v>
      </c>
      <c r="AK550" s="7">
        <v>0</v>
      </c>
      <c r="AL550" s="7">
        <v>5</v>
      </c>
      <c r="AM550" s="7">
        <f t="shared" si="53"/>
        <v>13</v>
      </c>
    </row>
    <row r="551" spans="1:39" ht="12.75" x14ac:dyDescent="0.2">
      <c r="A551" s="7">
        <v>25</v>
      </c>
      <c r="B551" s="8" t="s">
        <v>121</v>
      </c>
      <c r="C551" s="8" t="s">
        <v>68</v>
      </c>
      <c r="D551" s="7">
        <v>2</v>
      </c>
      <c r="E551" s="8" t="s">
        <v>68</v>
      </c>
      <c r="F551" s="8" t="s">
        <v>165</v>
      </c>
      <c r="G551" s="8" t="s">
        <v>43</v>
      </c>
      <c r="H551" s="8" t="s">
        <v>47</v>
      </c>
      <c r="I551" s="8"/>
      <c r="J551" s="8" t="s">
        <v>127</v>
      </c>
      <c r="K551" s="7">
        <v>8</v>
      </c>
      <c r="L551" s="7">
        <v>4</v>
      </c>
      <c r="M551" s="7">
        <v>200</v>
      </c>
      <c r="N551" s="7">
        <v>0</v>
      </c>
      <c r="O551" s="7">
        <v>1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  <c r="U551" s="7">
        <v>0</v>
      </c>
      <c r="V551" s="7">
        <v>0</v>
      </c>
      <c r="W551" s="7">
        <v>0</v>
      </c>
      <c r="X551" s="9">
        <v>0</v>
      </c>
      <c r="Y551" s="7">
        <v>8</v>
      </c>
      <c r="Z551" s="7">
        <v>0</v>
      </c>
      <c r="AA551" s="7">
        <v>0</v>
      </c>
      <c r="AB551" s="7">
        <v>2</v>
      </c>
      <c r="AC551" s="6">
        <f t="shared" si="48"/>
        <v>0</v>
      </c>
      <c r="AD551" s="7">
        <f t="shared" si="49"/>
        <v>0</v>
      </c>
      <c r="AE551" s="7">
        <f t="shared" si="50"/>
        <v>0</v>
      </c>
      <c r="AF551" s="7">
        <f t="shared" si="51"/>
        <v>0</v>
      </c>
      <c r="AG551" s="7">
        <v>0</v>
      </c>
      <c r="AH551" s="7">
        <v>10</v>
      </c>
      <c r="AI551" s="7">
        <f t="shared" si="52"/>
        <v>0</v>
      </c>
      <c r="AJ551" s="7">
        <v>0</v>
      </c>
      <c r="AK551" s="7">
        <v>0</v>
      </c>
      <c r="AL551" s="7">
        <v>5</v>
      </c>
      <c r="AM551" s="7">
        <f t="shared" si="53"/>
        <v>10</v>
      </c>
    </row>
    <row r="552" spans="1:39" ht="12.75" x14ac:dyDescent="0.2">
      <c r="A552" s="7">
        <v>26</v>
      </c>
      <c r="B552" s="8" t="s">
        <v>69</v>
      </c>
      <c r="C552" s="8" t="s">
        <v>95</v>
      </c>
      <c r="D552" s="7">
        <v>1</v>
      </c>
      <c r="E552" s="8" t="s">
        <v>69</v>
      </c>
      <c r="F552" s="8" t="s">
        <v>206</v>
      </c>
      <c r="G552" s="8" t="s">
        <v>43</v>
      </c>
      <c r="H552" s="8" t="s">
        <v>87</v>
      </c>
      <c r="I552" s="8" t="s">
        <v>214</v>
      </c>
      <c r="J552" s="8"/>
      <c r="K552" s="7">
        <v>62</v>
      </c>
      <c r="L552" s="7">
        <v>44</v>
      </c>
      <c r="M552" s="7">
        <v>140.9</v>
      </c>
      <c r="N552" s="7">
        <v>7</v>
      </c>
      <c r="O552" s="7">
        <v>2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  <c r="U552" s="7">
        <v>1</v>
      </c>
      <c r="V552" s="7">
        <v>0</v>
      </c>
      <c r="W552" s="7">
        <v>0</v>
      </c>
      <c r="X552" s="9">
        <v>0</v>
      </c>
      <c r="Y552" s="7">
        <v>62</v>
      </c>
      <c r="Z552" s="7">
        <v>5</v>
      </c>
      <c r="AA552" s="7">
        <v>20</v>
      </c>
      <c r="AB552" s="7">
        <v>4</v>
      </c>
      <c r="AC552" s="6">
        <f t="shared" si="48"/>
        <v>0</v>
      </c>
      <c r="AD552" s="7">
        <f t="shared" si="49"/>
        <v>0</v>
      </c>
      <c r="AE552" s="7">
        <f t="shared" si="50"/>
        <v>0</v>
      </c>
      <c r="AF552" s="7">
        <f t="shared" si="51"/>
        <v>0</v>
      </c>
      <c r="AG552" s="7">
        <v>10</v>
      </c>
      <c r="AH552" s="7">
        <v>91</v>
      </c>
      <c r="AI552" s="7">
        <f t="shared" si="52"/>
        <v>0</v>
      </c>
      <c r="AJ552" s="7">
        <v>1</v>
      </c>
      <c r="AK552" s="7">
        <v>0</v>
      </c>
      <c r="AL552" s="7">
        <v>5</v>
      </c>
      <c r="AM552" s="7">
        <f t="shared" si="53"/>
        <v>101</v>
      </c>
    </row>
    <row r="553" spans="1:39" ht="12.75" x14ac:dyDescent="0.2">
      <c r="A553" s="7">
        <v>26</v>
      </c>
      <c r="B553" s="8" t="s">
        <v>69</v>
      </c>
      <c r="C553" s="8" t="s">
        <v>95</v>
      </c>
      <c r="D553" s="7">
        <v>1</v>
      </c>
      <c r="E553" s="8" t="s">
        <v>69</v>
      </c>
      <c r="F553" s="8" t="s">
        <v>90</v>
      </c>
      <c r="G553" s="8" t="s">
        <v>41</v>
      </c>
      <c r="H553" s="8" t="s">
        <v>87</v>
      </c>
      <c r="I553" s="8" t="s">
        <v>179</v>
      </c>
      <c r="J553" s="8"/>
      <c r="K553" s="7">
        <v>33</v>
      </c>
      <c r="L553" s="7">
        <v>18</v>
      </c>
      <c r="M553" s="7">
        <v>183.33</v>
      </c>
      <c r="N553" s="7">
        <v>4</v>
      </c>
      <c r="O553" s="7">
        <v>2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  <c r="U553" s="7">
        <v>1</v>
      </c>
      <c r="V553" s="7">
        <v>0</v>
      </c>
      <c r="W553" s="7">
        <v>0</v>
      </c>
      <c r="X553" s="9">
        <v>0</v>
      </c>
      <c r="Y553" s="7">
        <v>33</v>
      </c>
      <c r="Z553" s="7">
        <v>10</v>
      </c>
      <c r="AA553" s="7">
        <v>10</v>
      </c>
      <c r="AB553" s="7">
        <v>4</v>
      </c>
      <c r="AC553" s="6">
        <f t="shared" si="48"/>
        <v>0</v>
      </c>
      <c r="AD553" s="7">
        <f t="shared" si="49"/>
        <v>0</v>
      </c>
      <c r="AE553" s="7">
        <f t="shared" si="50"/>
        <v>0</v>
      </c>
      <c r="AF553" s="7">
        <f t="shared" si="51"/>
        <v>0</v>
      </c>
      <c r="AG553" s="7">
        <v>10</v>
      </c>
      <c r="AH553" s="7">
        <v>57</v>
      </c>
      <c r="AI553" s="7">
        <f t="shared" si="52"/>
        <v>0</v>
      </c>
      <c r="AJ553" s="7">
        <v>1</v>
      </c>
      <c r="AK553" s="7">
        <v>0</v>
      </c>
      <c r="AL553" s="7">
        <v>5</v>
      </c>
      <c r="AM553" s="7">
        <f t="shared" si="53"/>
        <v>67</v>
      </c>
    </row>
    <row r="554" spans="1:39" ht="12.75" x14ac:dyDescent="0.2">
      <c r="A554" s="7">
        <v>26</v>
      </c>
      <c r="B554" s="8" t="s">
        <v>69</v>
      </c>
      <c r="C554" s="8" t="s">
        <v>95</v>
      </c>
      <c r="D554" s="7">
        <v>1</v>
      </c>
      <c r="E554" s="8" t="s">
        <v>69</v>
      </c>
      <c r="F554" s="8" t="s">
        <v>93</v>
      </c>
      <c r="G554" s="8" t="s">
        <v>43</v>
      </c>
      <c r="H554" s="8" t="s">
        <v>50</v>
      </c>
      <c r="I554" s="8"/>
      <c r="J554" s="8"/>
      <c r="K554" s="7">
        <v>93</v>
      </c>
      <c r="L554" s="7">
        <v>40</v>
      </c>
      <c r="M554" s="7">
        <v>232.5</v>
      </c>
      <c r="N554" s="7">
        <v>3</v>
      </c>
      <c r="O554" s="7">
        <v>10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  <c r="U554" s="7">
        <v>1</v>
      </c>
      <c r="V554" s="7">
        <v>0</v>
      </c>
      <c r="W554" s="7">
        <v>1</v>
      </c>
      <c r="X554" s="9">
        <v>0</v>
      </c>
      <c r="Y554" s="7">
        <v>93</v>
      </c>
      <c r="Z554" s="7">
        <v>15</v>
      </c>
      <c r="AA554" s="7">
        <v>30</v>
      </c>
      <c r="AB554" s="7">
        <v>20</v>
      </c>
      <c r="AC554" s="6">
        <f t="shared" si="48"/>
        <v>0</v>
      </c>
      <c r="AD554" s="7">
        <f t="shared" si="49"/>
        <v>0</v>
      </c>
      <c r="AE554" s="7">
        <f t="shared" si="50"/>
        <v>0</v>
      </c>
      <c r="AF554" s="7">
        <f t="shared" si="51"/>
        <v>0</v>
      </c>
      <c r="AG554" s="7">
        <v>20</v>
      </c>
      <c r="AH554" s="7">
        <v>158</v>
      </c>
      <c r="AI554" s="7">
        <f t="shared" si="52"/>
        <v>0</v>
      </c>
      <c r="AJ554" s="7">
        <v>1</v>
      </c>
      <c r="AK554" s="7">
        <v>1</v>
      </c>
      <c r="AL554" s="7">
        <v>30</v>
      </c>
      <c r="AM554" s="7">
        <f t="shared" si="53"/>
        <v>178</v>
      </c>
    </row>
    <row r="555" spans="1:39" ht="12.75" x14ac:dyDescent="0.2">
      <c r="A555" s="7">
        <v>26</v>
      </c>
      <c r="B555" s="8" t="s">
        <v>69</v>
      </c>
      <c r="C555" s="8" t="s">
        <v>95</v>
      </c>
      <c r="D555" s="7">
        <v>1</v>
      </c>
      <c r="E555" s="8" t="s">
        <v>69</v>
      </c>
      <c r="F555" s="8" t="s">
        <v>94</v>
      </c>
      <c r="G555" s="8" t="s">
        <v>52</v>
      </c>
      <c r="H555" s="8" t="s">
        <v>47</v>
      </c>
      <c r="I555" s="8"/>
      <c r="J555" s="8" t="s">
        <v>103</v>
      </c>
      <c r="K555" s="7">
        <v>0</v>
      </c>
      <c r="L555" s="7">
        <v>1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9">
        <v>0</v>
      </c>
      <c r="Y555" s="7">
        <v>0</v>
      </c>
      <c r="Z555" s="7">
        <v>0</v>
      </c>
      <c r="AA555" s="7">
        <v>0</v>
      </c>
      <c r="AB555" s="7">
        <v>-5</v>
      </c>
      <c r="AC555" s="6">
        <f t="shared" si="48"/>
        <v>0</v>
      </c>
      <c r="AD555" s="7">
        <f t="shared" si="49"/>
        <v>0</v>
      </c>
      <c r="AE555" s="7">
        <f t="shared" si="50"/>
        <v>0</v>
      </c>
      <c r="AF555" s="7">
        <f t="shared" si="51"/>
        <v>0</v>
      </c>
      <c r="AG555" s="7">
        <v>0</v>
      </c>
      <c r="AH555" s="7">
        <v>-5</v>
      </c>
      <c r="AI555" s="7">
        <f t="shared" si="52"/>
        <v>0</v>
      </c>
      <c r="AJ555" s="7">
        <v>1</v>
      </c>
      <c r="AK555" s="7">
        <v>0</v>
      </c>
      <c r="AL555" s="7">
        <v>5</v>
      </c>
      <c r="AM555" s="7">
        <f t="shared" si="53"/>
        <v>-5</v>
      </c>
    </row>
    <row r="556" spans="1:39" ht="12.75" x14ac:dyDescent="0.2">
      <c r="A556" s="7">
        <v>26</v>
      </c>
      <c r="B556" s="8" t="s">
        <v>69</v>
      </c>
      <c r="C556" s="8" t="s">
        <v>95</v>
      </c>
      <c r="D556" s="7">
        <v>1</v>
      </c>
      <c r="E556" s="8" t="s">
        <v>69</v>
      </c>
      <c r="F556" s="8" t="s">
        <v>151</v>
      </c>
      <c r="G556" s="8" t="s">
        <v>41</v>
      </c>
      <c r="H556" s="8"/>
      <c r="I556" s="8"/>
      <c r="J556" s="8"/>
      <c r="K556" s="7">
        <v>27</v>
      </c>
      <c r="L556" s="7">
        <v>18</v>
      </c>
      <c r="M556" s="7">
        <v>150</v>
      </c>
      <c r="N556" s="7">
        <v>1</v>
      </c>
      <c r="O556" s="7">
        <v>2</v>
      </c>
      <c r="P556" s="7">
        <v>2</v>
      </c>
      <c r="Q556" s="7">
        <v>22</v>
      </c>
      <c r="R556" s="7">
        <v>2</v>
      </c>
      <c r="S556" s="7">
        <v>11</v>
      </c>
      <c r="T556" s="7">
        <v>3</v>
      </c>
      <c r="U556" s="7">
        <v>0</v>
      </c>
      <c r="V556" s="7">
        <v>0</v>
      </c>
      <c r="W556" s="7">
        <v>0</v>
      </c>
      <c r="X556" s="9">
        <v>0</v>
      </c>
      <c r="Y556" s="7">
        <v>27</v>
      </c>
      <c r="Z556" s="7">
        <v>10</v>
      </c>
      <c r="AA556" s="7">
        <v>10</v>
      </c>
      <c r="AB556" s="7">
        <v>4</v>
      </c>
      <c r="AC556" s="6">
        <f t="shared" si="48"/>
        <v>40</v>
      </c>
      <c r="AD556" s="7">
        <f t="shared" si="49"/>
        <v>-10</v>
      </c>
      <c r="AE556" s="7">
        <f t="shared" si="50"/>
        <v>10</v>
      </c>
      <c r="AF556" s="7">
        <f t="shared" si="51"/>
        <v>3</v>
      </c>
      <c r="AG556" s="7">
        <v>0</v>
      </c>
      <c r="AH556" s="7">
        <v>51</v>
      </c>
      <c r="AI556" s="7">
        <f t="shared" si="52"/>
        <v>43</v>
      </c>
      <c r="AJ556" s="7">
        <v>1</v>
      </c>
      <c r="AK556" s="7">
        <v>0</v>
      </c>
      <c r="AL556" s="7">
        <v>5</v>
      </c>
      <c r="AM556" s="7">
        <f t="shared" si="53"/>
        <v>94</v>
      </c>
    </row>
    <row r="557" spans="1:39" ht="12.75" x14ac:dyDescent="0.2">
      <c r="A557" s="7">
        <v>26</v>
      </c>
      <c r="B557" s="8" t="s">
        <v>69</v>
      </c>
      <c r="C557" s="8" t="s">
        <v>95</v>
      </c>
      <c r="D557" s="7">
        <v>1</v>
      </c>
      <c r="E557" s="8" t="s">
        <v>69</v>
      </c>
      <c r="F557" s="8" t="s">
        <v>74</v>
      </c>
      <c r="G557" s="8" t="s">
        <v>41</v>
      </c>
      <c r="H557" s="8"/>
      <c r="I557" s="8"/>
      <c r="J557" s="8"/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1</v>
      </c>
      <c r="Q557" s="7">
        <v>10</v>
      </c>
      <c r="R557" s="7">
        <v>0</v>
      </c>
      <c r="S557" s="7">
        <v>10</v>
      </c>
      <c r="T557" s="7">
        <v>1</v>
      </c>
      <c r="U557" s="7">
        <v>0</v>
      </c>
      <c r="V557" s="7">
        <v>0</v>
      </c>
      <c r="W557" s="7">
        <v>0</v>
      </c>
      <c r="X557" s="9">
        <v>0</v>
      </c>
      <c r="Y557" s="7">
        <v>0</v>
      </c>
      <c r="Z557" s="7">
        <v>0</v>
      </c>
      <c r="AA557" s="7">
        <v>0</v>
      </c>
      <c r="AB557" s="7">
        <v>0</v>
      </c>
      <c r="AC557" s="6">
        <f t="shared" si="48"/>
        <v>0</v>
      </c>
      <c r="AD557" s="7">
        <f t="shared" si="49"/>
        <v>-10</v>
      </c>
      <c r="AE557" s="7">
        <f t="shared" si="50"/>
        <v>0</v>
      </c>
      <c r="AF557" s="7">
        <f t="shared" si="51"/>
        <v>1</v>
      </c>
      <c r="AG557" s="7">
        <v>0</v>
      </c>
      <c r="AH557" s="7">
        <v>0</v>
      </c>
      <c r="AI557" s="7">
        <f t="shared" si="52"/>
        <v>-9</v>
      </c>
      <c r="AJ557" s="7">
        <v>1</v>
      </c>
      <c r="AK557" s="7">
        <v>0</v>
      </c>
      <c r="AL557" s="7">
        <v>5</v>
      </c>
      <c r="AM557" s="7">
        <f t="shared" si="53"/>
        <v>-9</v>
      </c>
    </row>
    <row r="558" spans="1:39" ht="12.75" x14ac:dyDescent="0.2">
      <c r="A558" s="7">
        <v>26</v>
      </c>
      <c r="B558" s="8" t="s">
        <v>69</v>
      </c>
      <c r="C558" s="8" t="s">
        <v>95</v>
      </c>
      <c r="D558" s="8"/>
      <c r="E558" s="8" t="s">
        <v>69</v>
      </c>
      <c r="F558" s="8" t="s">
        <v>89</v>
      </c>
      <c r="G558" s="8" t="s">
        <v>41</v>
      </c>
      <c r="H558" s="8"/>
      <c r="I558" s="8"/>
      <c r="J558" s="8"/>
      <c r="K558" s="7">
        <v>0</v>
      </c>
      <c r="L558" s="7">
        <v>0</v>
      </c>
      <c r="M558" s="7">
        <v>0</v>
      </c>
      <c r="N558" s="7">
        <v>0</v>
      </c>
      <c r="O558" s="7">
        <v>0</v>
      </c>
      <c r="P558" s="7">
        <v>1</v>
      </c>
      <c r="Q558" s="7">
        <v>11</v>
      </c>
      <c r="R558" s="7">
        <v>0</v>
      </c>
      <c r="S558" s="7">
        <v>11</v>
      </c>
      <c r="T558" s="7">
        <v>3</v>
      </c>
      <c r="U558" s="7">
        <v>0</v>
      </c>
      <c r="V558" s="7">
        <v>0</v>
      </c>
      <c r="W558" s="7">
        <v>0</v>
      </c>
      <c r="X558" s="9">
        <v>0</v>
      </c>
      <c r="Y558" s="7">
        <v>0</v>
      </c>
      <c r="Z558" s="7">
        <v>0</v>
      </c>
      <c r="AA558" s="7">
        <v>0</v>
      </c>
      <c r="AB558" s="7">
        <v>0</v>
      </c>
      <c r="AC558" s="6">
        <f t="shared" si="48"/>
        <v>0</v>
      </c>
      <c r="AD558" s="7">
        <f t="shared" si="49"/>
        <v>-10</v>
      </c>
      <c r="AE558" s="7">
        <f t="shared" si="50"/>
        <v>0</v>
      </c>
      <c r="AF558" s="7">
        <f t="shared" si="51"/>
        <v>3</v>
      </c>
      <c r="AG558" s="7">
        <v>0</v>
      </c>
      <c r="AH558" s="7">
        <v>0</v>
      </c>
      <c r="AI558" s="7">
        <f t="shared" si="52"/>
        <v>-7</v>
      </c>
      <c r="AJ558" s="7">
        <v>1</v>
      </c>
      <c r="AK558" s="7">
        <v>0</v>
      </c>
      <c r="AL558" s="7">
        <v>5</v>
      </c>
      <c r="AM558" s="7">
        <f t="shared" si="53"/>
        <v>-7</v>
      </c>
    </row>
    <row r="559" spans="1:39" ht="12.75" x14ac:dyDescent="0.2">
      <c r="A559" s="7">
        <v>26</v>
      </c>
      <c r="B559" s="8" t="s">
        <v>69</v>
      </c>
      <c r="C559" s="8" t="s">
        <v>95</v>
      </c>
      <c r="D559" s="8"/>
      <c r="E559" s="8" t="s">
        <v>69</v>
      </c>
      <c r="F559" s="8" t="s">
        <v>205</v>
      </c>
      <c r="G559" s="8" t="s">
        <v>8</v>
      </c>
      <c r="H559" s="8"/>
      <c r="I559" s="8"/>
      <c r="J559" s="8"/>
      <c r="K559" s="7">
        <v>0</v>
      </c>
      <c r="L559" s="7">
        <v>0</v>
      </c>
      <c r="M559" s="7">
        <v>0</v>
      </c>
      <c r="N559" s="7">
        <v>0</v>
      </c>
      <c r="O559" s="7">
        <v>0</v>
      </c>
      <c r="P559" s="7">
        <v>4</v>
      </c>
      <c r="Q559" s="7">
        <v>24</v>
      </c>
      <c r="R559" s="7">
        <v>0</v>
      </c>
      <c r="S559" s="7">
        <v>6</v>
      </c>
      <c r="T559" s="7">
        <v>9</v>
      </c>
      <c r="U559" s="7">
        <v>0</v>
      </c>
      <c r="V559" s="7">
        <v>0</v>
      </c>
      <c r="W559" s="7">
        <v>0</v>
      </c>
      <c r="X559" s="9">
        <v>0</v>
      </c>
      <c r="Y559" s="7">
        <v>0</v>
      </c>
      <c r="Z559" s="7">
        <v>0</v>
      </c>
      <c r="AA559" s="7">
        <v>0</v>
      </c>
      <c r="AB559" s="7">
        <v>0</v>
      </c>
      <c r="AC559" s="6">
        <f t="shared" si="48"/>
        <v>0</v>
      </c>
      <c r="AD559" s="7">
        <f t="shared" si="49"/>
        <v>10</v>
      </c>
      <c r="AE559" s="7">
        <f t="shared" si="50"/>
        <v>0</v>
      </c>
      <c r="AF559" s="7">
        <f t="shared" si="51"/>
        <v>9</v>
      </c>
      <c r="AG559" s="7">
        <v>0</v>
      </c>
      <c r="AH559" s="7">
        <v>0</v>
      </c>
      <c r="AI559" s="7">
        <f t="shared" si="52"/>
        <v>19</v>
      </c>
      <c r="AJ559" s="7">
        <v>1</v>
      </c>
      <c r="AK559" s="7">
        <v>0</v>
      </c>
      <c r="AL559" s="7">
        <v>5</v>
      </c>
      <c r="AM559" s="7">
        <f t="shared" si="53"/>
        <v>19</v>
      </c>
    </row>
    <row r="560" spans="1:39" ht="12.75" x14ac:dyDescent="0.2">
      <c r="A560" s="7">
        <v>26</v>
      </c>
      <c r="B560" s="8" t="s">
        <v>69</v>
      </c>
      <c r="C560" s="8" t="s">
        <v>95</v>
      </c>
      <c r="D560" s="8"/>
      <c r="E560" s="8" t="s">
        <v>69</v>
      </c>
      <c r="F560" s="8" t="s">
        <v>84</v>
      </c>
      <c r="G560" s="8" t="s">
        <v>8</v>
      </c>
      <c r="H560" s="8"/>
      <c r="I560" s="8"/>
      <c r="J560" s="8"/>
      <c r="K560" s="7">
        <v>0</v>
      </c>
      <c r="L560" s="7">
        <v>0</v>
      </c>
      <c r="M560" s="7">
        <v>0</v>
      </c>
      <c r="N560" s="7">
        <v>0</v>
      </c>
      <c r="O560" s="7">
        <v>0</v>
      </c>
      <c r="P560" s="7">
        <v>4</v>
      </c>
      <c r="Q560" s="7">
        <v>23</v>
      </c>
      <c r="R560" s="7">
        <v>2</v>
      </c>
      <c r="S560" s="7">
        <v>5.75</v>
      </c>
      <c r="T560" s="7">
        <v>10</v>
      </c>
      <c r="U560" s="7">
        <v>0</v>
      </c>
      <c r="V560" s="7">
        <v>0</v>
      </c>
      <c r="W560" s="7">
        <v>0</v>
      </c>
      <c r="X560" s="9">
        <v>1</v>
      </c>
      <c r="Y560" s="7">
        <v>0</v>
      </c>
      <c r="Z560" s="7">
        <v>0</v>
      </c>
      <c r="AA560" s="7">
        <v>0</v>
      </c>
      <c r="AB560" s="7">
        <v>0</v>
      </c>
      <c r="AC560" s="6">
        <f t="shared" si="48"/>
        <v>40</v>
      </c>
      <c r="AD560" s="7">
        <f t="shared" si="49"/>
        <v>10</v>
      </c>
      <c r="AE560" s="7">
        <f t="shared" si="50"/>
        <v>10</v>
      </c>
      <c r="AF560" s="7">
        <f t="shared" si="51"/>
        <v>30</v>
      </c>
      <c r="AG560" s="7">
        <v>0</v>
      </c>
      <c r="AH560" s="7">
        <v>0</v>
      </c>
      <c r="AI560" s="7">
        <f t="shared" si="52"/>
        <v>90</v>
      </c>
      <c r="AJ560" s="7">
        <v>1</v>
      </c>
      <c r="AK560" s="7">
        <v>0</v>
      </c>
      <c r="AL560" s="7">
        <v>5</v>
      </c>
      <c r="AM560" s="7">
        <f t="shared" si="53"/>
        <v>90</v>
      </c>
    </row>
    <row r="561" spans="1:39" ht="12.75" x14ac:dyDescent="0.2">
      <c r="A561" s="7">
        <v>26</v>
      </c>
      <c r="B561" s="8" t="s">
        <v>69</v>
      </c>
      <c r="C561" s="8" t="s">
        <v>95</v>
      </c>
      <c r="D561" s="8"/>
      <c r="E561" s="8" t="s">
        <v>69</v>
      </c>
      <c r="F561" s="8" t="s">
        <v>203</v>
      </c>
      <c r="G561" s="8" t="s">
        <v>8</v>
      </c>
      <c r="H561" s="8"/>
      <c r="I561" s="8"/>
      <c r="J561" s="8"/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4</v>
      </c>
      <c r="Q561" s="7">
        <v>29</v>
      </c>
      <c r="R561" s="7">
        <v>2</v>
      </c>
      <c r="S561" s="7">
        <v>7.25</v>
      </c>
      <c r="T561" s="7">
        <v>12</v>
      </c>
      <c r="U561" s="7">
        <v>0</v>
      </c>
      <c r="V561" s="7">
        <v>0</v>
      </c>
      <c r="W561" s="7">
        <v>0</v>
      </c>
      <c r="X561" s="9">
        <v>0</v>
      </c>
      <c r="Y561" s="7">
        <v>0</v>
      </c>
      <c r="Z561" s="7">
        <v>0</v>
      </c>
      <c r="AA561" s="7">
        <v>0</v>
      </c>
      <c r="AB561" s="7">
        <v>0</v>
      </c>
      <c r="AC561" s="6">
        <f t="shared" si="48"/>
        <v>40</v>
      </c>
      <c r="AD561" s="7">
        <f t="shared" si="49"/>
        <v>10</v>
      </c>
      <c r="AE561" s="7">
        <f t="shared" si="50"/>
        <v>10</v>
      </c>
      <c r="AF561" s="7">
        <f t="shared" si="51"/>
        <v>12</v>
      </c>
      <c r="AG561" s="7">
        <v>0</v>
      </c>
      <c r="AH561" s="7">
        <v>0</v>
      </c>
      <c r="AI561" s="7">
        <f t="shared" si="52"/>
        <v>72</v>
      </c>
      <c r="AJ561" s="7">
        <v>1</v>
      </c>
      <c r="AK561" s="7">
        <v>0</v>
      </c>
      <c r="AL561" s="7">
        <v>5</v>
      </c>
      <c r="AM561" s="7">
        <f t="shared" si="53"/>
        <v>72</v>
      </c>
    </row>
    <row r="562" spans="1:39" ht="12.75" x14ac:dyDescent="0.2">
      <c r="A562" s="7">
        <v>26</v>
      </c>
      <c r="B562" s="8" t="s">
        <v>69</v>
      </c>
      <c r="C562" s="8" t="s">
        <v>95</v>
      </c>
      <c r="D562" s="8"/>
      <c r="E562" s="8" t="s">
        <v>69</v>
      </c>
      <c r="F562" s="8" t="s">
        <v>76</v>
      </c>
      <c r="G562" s="8" t="s">
        <v>8</v>
      </c>
      <c r="H562" s="8"/>
      <c r="I562" s="8"/>
      <c r="J562" s="8"/>
      <c r="K562" s="7">
        <v>0</v>
      </c>
      <c r="L562" s="7">
        <v>0</v>
      </c>
      <c r="M562" s="7">
        <v>0</v>
      </c>
      <c r="N562" s="7">
        <v>0</v>
      </c>
      <c r="O562" s="7">
        <v>0</v>
      </c>
      <c r="P562" s="7">
        <v>4</v>
      </c>
      <c r="Q562" s="7">
        <v>44</v>
      </c>
      <c r="R562" s="7">
        <v>2</v>
      </c>
      <c r="S562" s="7">
        <v>11</v>
      </c>
      <c r="T562" s="7">
        <v>9</v>
      </c>
      <c r="U562" s="7">
        <v>1</v>
      </c>
      <c r="V562" s="7">
        <v>0</v>
      </c>
      <c r="W562" s="7">
        <v>0</v>
      </c>
      <c r="X562" s="9">
        <v>0</v>
      </c>
      <c r="Y562" s="7">
        <v>0</v>
      </c>
      <c r="Z562" s="7">
        <v>0</v>
      </c>
      <c r="AA562" s="7">
        <v>0</v>
      </c>
      <c r="AB562" s="7">
        <v>0</v>
      </c>
      <c r="AC562" s="6">
        <f t="shared" si="48"/>
        <v>40</v>
      </c>
      <c r="AD562" s="7">
        <f t="shared" si="49"/>
        <v>-10</v>
      </c>
      <c r="AE562" s="7">
        <f t="shared" si="50"/>
        <v>10</v>
      </c>
      <c r="AF562" s="7">
        <f t="shared" si="51"/>
        <v>9</v>
      </c>
      <c r="AG562" s="7">
        <v>10</v>
      </c>
      <c r="AH562" s="7">
        <v>0</v>
      </c>
      <c r="AI562" s="7">
        <f t="shared" si="52"/>
        <v>49</v>
      </c>
      <c r="AJ562" s="7">
        <v>1</v>
      </c>
      <c r="AK562" s="7">
        <v>0</v>
      </c>
      <c r="AL562" s="7">
        <v>5</v>
      </c>
      <c r="AM562" s="7">
        <f t="shared" si="53"/>
        <v>59</v>
      </c>
    </row>
    <row r="563" spans="1:39" ht="12.75" x14ac:dyDescent="0.2">
      <c r="A563" s="7">
        <v>26</v>
      </c>
      <c r="B563" s="8" t="s">
        <v>69</v>
      </c>
      <c r="C563" s="8" t="s">
        <v>95</v>
      </c>
      <c r="D563" s="7">
        <v>1</v>
      </c>
      <c r="E563" s="8" t="s">
        <v>95</v>
      </c>
      <c r="F563" s="8" t="s">
        <v>109</v>
      </c>
      <c r="G563" s="8" t="s">
        <v>8</v>
      </c>
      <c r="H563" s="8" t="s">
        <v>47</v>
      </c>
      <c r="I563" s="8"/>
      <c r="J563" s="8" t="s">
        <v>90</v>
      </c>
      <c r="K563" s="7">
        <v>2</v>
      </c>
      <c r="L563" s="7">
        <v>4</v>
      </c>
      <c r="M563" s="7">
        <v>50</v>
      </c>
      <c r="N563" s="7">
        <v>0</v>
      </c>
      <c r="O563" s="7">
        <v>0</v>
      </c>
      <c r="P563" s="7">
        <v>4</v>
      </c>
      <c r="Q563" s="7">
        <v>33</v>
      </c>
      <c r="R563" s="7">
        <v>1</v>
      </c>
      <c r="S563" s="7">
        <v>8.25</v>
      </c>
      <c r="T563" s="7">
        <v>10</v>
      </c>
      <c r="U563" s="7">
        <v>0</v>
      </c>
      <c r="V563" s="7">
        <v>0</v>
      </c>
      <c r="W563" s="7">
        <v>0</v>
      </c>
      <c r="X563" s="9">
        <v>0</v>
      </c>
      <c r="Y563" s="7">
        <v>2</v>
      </c>
      <c r="Z563" s="7">
        <v>0</v>
      </c>
      <c r="AA563" s="7">
        <v>0</v>
      </c>
      <c r="AB563" s="7">
        <v>0</v>
      </c>
      <c r="AC563" s="6">
        <f t="shared" si="48"/>
        <v>20</v>
      </c>
      <c r="AD563" s="7">
        <f t="shared" si="49"/>
        <v>5</v>
      </c>
      <c r="AE563" s="7">
        <f t="shared" si="50"/>
        <v>0</v>
      </c>
      <c r="AF563" s="7">
        <f t="shared" si="51"/>
        <v>10</v>
      </c>
      <c r="AG563" s="7">
        <v>0</v>
      </c>
      <c r="AH563" s="7">
        <v>2</v>
      </c>
      <c r="AI563" s="7">
        <f t="shared" si="52"/>
        <v>35</v>
      </c>
      <c r="AJ563" s="7">
        <v>0</v>
      </c>
      <c r="AK563" s="7">
        <v>0</v>
      </c>
      <c r="AL563" s="7">
        <v>5</v>
      </c>
      <c r="AM563" s="7">
        <f t="shared" si="53"/>
        <v>37</v>
      </c>
    </row>
    <row r="564" spans="1:39" ht="12.75" x14ac:dyDescent="0.2">
      <c r="A564" s="7">
        <v>26</v>
      </c>
      <c r="B564" s="8" t="s">
        <v>69</v>
      </c>
      <c r="C564" s="8" t="s">
        <v>95</v>
      </c>
      <c r="D564" s="7">
        <v>1</v>
      </c>
      <c r="E564" s="8" t="s">
        <v>95</v>
      </c>
      <c r="F564" s="8" t="s">
        <v>108</v>
      </c>
      <c r="G564" s="8" t="s">
        <v>8</v>
      </c>
      <c r="H564" s="8" t="s">
        <v>50</v>
      </c>
      <c r="I564" s="8"/>
      <c r="J564" s="8"/>
      <c r="K564" s="7">
        <v>7</v>
      </c>
      <c r="L564" s="7">
        <v>6</v>
      </c>
      <c r="M564" s="7">
        <v>116</v>
      </c>
      <c r="N564" s="7">
        <v>1</v>
      </c>
      <c r="O564" s="7">
        <v>0</v>
      </c>
      <c r="P564" s="7">
        <v>2</v>
      </c>
      <c r="Q564" s="7">
        <v>22</v>
      </c>
      <c r="R564" s="7">
        <v>0</v>
      </c>
      <c r="S564" s="7">
        <v>11</v>
      </c>
      <c r="T564" s="7">
        <v>2</v>
      </c>
      <c r="U564" s="7">
        <v>0</v>
      </c>
      <c r="V564" s="7">
        <v>0</v>
      </c>
      <c r="W564" s="7">
        <v>0</v>
      </c>
      <c r="X564" s="9">
        <v>0</v>
      </c>
      <c r="Y564" s="7">
        <v>7</v>
      </c>
      <c r="Z564" s="7">
        <v>0</v>
      </c>
      <c r="AA564" s="7">
        <v>0</v>
      </c>
      <c r="AB564" s="7">
        <v>0</v>
      </c>
      <c r="AC564" s="6">
        <f t="shared" si="48"/>
        <v>0</v>
      </c>
      <c r="AD564" s="7">
        <f t="shared" si="49"/>
        <v>-10</v>
      </c>
      <c r="AE564" s="7">
        <f t="shared" si="50"/>
        <v>0</v>
      </c>
      <c r="AF564" s="7">
        <f t="shared" si="51"/>
        <v>2</v>
      </c>
      <c r="AG564" s="7">
        <v>0</v>
      </c>
      <c r="AH564" s="7">
        <v>7</v>
      </c>
      <c r="AI564" s="7">
        <f t="shared" si="52"/>
        <v>-8</v>
      </c>
      <c r="AJ564" s="7">
        <v>0</v>
      </c>
      <c r="AK564" s="7">
        <v>0</v>
      </c>
      <c r="AL564" s="7">
        <v>5</v>
      </c>
      <c r="AM564" s="7">
        <f t="shared" si="53"/>
        <v>-1</v>
      </c>
    </row>
    <row r="565" spans="1:39" ht="12.75" x14ac:dyDescent="0.2">
      <c r="A565" s="7">
        <v>26</v>
      </c>
      <c r="B565" s="8" t="s">
        <v>69</v>
      </c>
      <c r="C565" s="8" t="s">
        <v>95</v>
      </c>
      <c r="D565" s="7">
        <v>1</v>
      </c>
      <c r="E565" s="8" t="s">
        <v>95</v>
      </c>
      <c r="F565" s="8" t="s">
        <v>171</v>
      </c>
      <c r="G565" s="8" t="s">
        <v>41</v>
      </c>
      <c r="H565" s="8" t="s">
        <v>87</v>
      </c>
      <c r="I565" s="8" t="s">
        <v>215</v>
      </c>
      <c r="J565" s="8"/>
      <c r="K565" s="7">
        <v>0</v>
      </c>
      <c r="L565" s="7">
        <v>3</v>
      </c>
      <c r="M565" s="7">
        <v>0</v>
      </c>
      <c r="N565" s="7">
        <v>0</v>
      </c>
      <c r="O565" s="7">
        <v>0</v>
      </c>
      <c r="P565" s="7">
        <v>4</v>
      </c>
      <c r="Q565" s="7">
        <v>58</v>
      </c>
      <c r="R565" s="7">
        <v>1</v>
      </c>
      <c r="S565" s="7">
        <v>14.5</v>
      </c>
      <c r="T565" s="7">
        <v>8</v>
      </c>
      <c r="U565" s="7">
        <v>0</v>
      </c>
      <c r="V565" s="7">
        <v>0</v>
      </c>
      <c r="W565" s="7">
        <v>1</v>
      </c>
      <c r="X565" s="9">
        <v>0</v>
      </c>
      <c r="Y565" s="7">
        <v>0</v>
      </c>
      <c r="Z565" s="7">
        <v>0</v>
      </c>
      <c r="AA565" s="7">
        <v>0</v>
      </c>
      <c r="AB565" s="7">
        <v>-5</v>
      </c>
      <c r="AC565" s="6">
        <f t="shared" si="48"/>
        <v>20</v>
      </c>
      <c r="AD565" s="7">
        <f t="shared" si="49"/>
        <v>-15</v>
      </c>
      <c r="AE565" s="7">
        <f t="shared" si="50"/>
        <v>0</v>
      </c>
      <c r="AF565" s="7">
        <f t="shared" si="51"/>
        <v>8</v>
      </c>
      <c r="AG565" s="7">
        <v>10</v>
      </c>
      <c r="AH565" s="7">
        <v>-5</v>
      </c>
      <c r="AI565" s="7">
        <f t="shared" si="52"/>
        <v>13</v>
      </c>
      <c r="AJ565" s="7">
        <v>0</v>
      </c>
      <c r="AK565" s="7">
        <v>0</v>
      </c>
      <c r="AL565" s="7">
        <v>5</v>
      </c>
      <c r="AM565" s="7">
        <f t="shared" si="53"/>
        <v>18</v>
      </c>
    </row>
    <row r="566" spans="1:39" ht="12.75" x14ac:dyDescent="0.2">
      <c r="A566" s="7">
        <v>26</v>
      </c>
      <c r="B566" s="8" t="s">
        <v>69</v>
      </c>
      <c r="C566" s="8" t="s">
        <v>95</v>
      </c>
      <c r="D566" s="7">
        <v>1</v>
      </c>
      <c r="E566" s="8" t="s">
        <v>95</v>
      </c>
      <c r="F566" s="8" t="s">
        <v>97</v>
      </c>
      <c r="G566" s="8" t="s">
        <v>41</v>
      </c>
      <c r="H566" s="8" t="s">
        <v>47</v>
      </c>
      <c r="I566" s="8"/>
      <c r="J566" s="8" t="s">
        <v>93</v>
      </c>
      <c r="K566" s="7">
        <v>26</v>
      </c>
      <c r="L566" s="7">
        <v>9</v>
      </c>
      <c r="M566" s="7">
        <v>288</v>
      </c>
      <c r="N566" s="7">
        <v>1</v>
      </c>
      <c r="O566" s="7">
        <v>3</v>
      </c>
      <c r="P566" s="7">
        <v>3</v>
      </c>
      <c r="Q566" s="7">
        <v>35</v>
      </c>
      <c r="R566" s="7">
        <v>0</v>
      </c>
      <c r="S566" s="7">
        <v>11.66</v>
      </c>
      <c r="T566" s="7">
        <v>4</v>
      </c>
      <c r="U566" s="7">
        <v>0</v>
      </c>
      <c r="V566" s="7">
        <v>0</v>
      </c>
      <c r="W566" s="7">
        <v>0</v>
      </c>
      <c r="X566" s="9">
        <v>0</v>
      </c>
      <c r="Y566" s="7">
        <v>26</v>
      </c>
      <c r="Z566" s="7">
        <v>15</v>
      </c>
      <c r="AA566" s="7">
        <v>10</v>
      </c>
      <c r="AB566" s="7">
        <v>6</v>
      </c>
      <c r="AC566" s="6">
        <f t="shared" si="48"/>
        <v>0</v>
      </c>
      <c r="AD566" s="7">
        <f t="shared" si="49"/>
        <v>-10</v>
      </c>
      <c r="AE566" s="7">
        <f t="shared" si="50"/>
        <v>0</v>
      </c>
      <c r="AF566" s="7">
        <f t="shared" si="51"/>
        <v>4</v>
      </c>
      <c r="AG566" s="7">
        <v>0</v>
      </c>
      <c r="AH566" s="7">
        <v>57</v>
      </c>
      <c r="AI566" s="7">
        <f t="shared" si="52"/>
        <v>-6</v>
      </c>
      <c r="AJ566" s="7">
        <v>0</v>
      </c>
      <c r="AK566" s="7">
        <v>0</v>
      </c>
      <c r="AL566" s="7">
        <v>5</v>
      </c>
      <c r="AM566" s="7">
        <f t="shared" si="53"/>
        <v>51</v>
      </c>
    </row>
    <row r="567" spans="1:39" ht="12.75" x14ac:dyDescent="0.2">
      <c r="A567" s="7">
        <v>26</v>
      </c>
      <c r="B567" s="8" t="s">
        <v>69</v>
      </c>
      <c r="C567" s="8" t="s">
        <v>95</v>
      </c>
      <c r="D567" s="7">
        <v>1</v>
      </c>
      <c r="E567" s="8" t="s">
        <v>95</v>
      </c>
      <c r="F567" s="8" t="s">
        <v>110</v>
      </c>
      <c r="G567" s="8" t="s">
        <v>8</v>
      </c>
      <c r="H567" s="8" t="s">
        <v>50</v>
      </c>
      <c r="I567" s="8"/>
      <c r="J567" s="8"/>
      <c r="K567" s="7">
        <v>12</v>
      </c>
      <c r="L567" s="7">
        <v>6</v>
      </c>
      <c r="M567" s="7">
        <v>200</v>
      </c>
      <c r="N567" s="7">
        <v>2</v>
      </c>
      <c r="O567" s="7">
        <v>0</v>
      </c>
      <c r="P567" s="7">
        <v>4</v>
      </c>
      <c r="Q567" s="7">
        <v>42</v>
      </c>
      <c r="R567" s="7">
        <v>0</v>
      </c>
      <c r="S567" s="7">
        <v>10.5</v>
      </c>
      <c r="T567" s="7">
        <v>9</v>
      </c>
      <c r="U567" s="7">
        <v>0</v>
      </c>
      <c r="V567" s="7">
        <v>0</v>
      </c>
      <c r="W567" s="7">
        <v>0</v>
      </c>
      <c r="X567" s="9">
        <v>0</v>
      </c>
      <c r="Y567" s="7">
        <v>12</v>
      </c>
      <c r="Z567" s="7">
        <v>15</v>
      </c>
      <c r="AA567" s="7">
        <v>0</v>
      </c>
      <c r="AB567" s="7">
        <v>0</v>
      </c>
      <c r="AC567" s="6">
        <f t="shared" si="48"/>
        <v>0</v>
      </c>
      <c r="AD567" s="7">
        <f t="shared" si="49"/>
        <v>-10</v>
      </c>
      <c r="AE567" s="7">
        <f t="shared" si="50"/>
        <v>0</v>
      </c>
      <c r="AF567" s="7">
        <f t="shared" si="51"/>
        <v>9</v>
      </c>
      <c r="AG567" s="7">
        <v>0</v>
      </c>
      <c r="AH567" s="7">
        <v>27</v>
      </c>
      <c r="AI567" s="7">
        <f t="shared" si="52"/>
        <v>-1</v>
      </c>
      <c r="AJ567" s="7">
        <v>0</v>
      </c>
      <c r="AK567" s="7">
        <v>0</v>
      </c>
      <c r="AL567" s="7">
        <v>5</v>
      </c>
      <c r="AM567" s="7">
        <f t="shared" si="53"/>
        <v>26</v>
      </c>
    </row>
    <row r="568" spans="1:39" ht="12.75" x14ac:dyDescent="0.2">
      <c r="A568" s="7">
        <v>26</v>
      </c>
      <c r="B568" s="8" t="s">
        <v>69</v>
      </c>
      <c r="C568" s="8" t="s">
        <v>95</v>
      </c>
      <c r="D568" s="7">
        <v>1</v>
      </c>
      <c r="E568" s="8" t="s">
        <v>95</v>
      </c>
      <c r="F568" s="8" t="s">
        <v>106</v>
      </c>
      <c r="G568" s="8" t="s">
        <v>41</v>
      </c>
      <c r="H568" s="8" t="s">
        <v>87</v>
      </c>
      <c r="I568" s="8" t="s">
        <v>216</v>
      </c>
      <c r="J568" s="8"/>
      <c r="K568" s="7">
        <v>44</v>
      </c>
      <c r="L568" s="7">
        <v>30</v>
      </c>
      <c r="M568" s="7">
        <v>146</v>
      </c>
      <c r="N568" s="7">
        <v>3</v>
      </c>
      <c r="O568" s="7">
        <v>4</v>
      </c>
      <c r="P568" s="7">
        <v>3</v>
      </c>
      <c r="Q568" s="7">
        <v>28</v>
      </c>
      <c r="R568" s="7">
        <v>1</v>
      </c>
      <c r="S568" s="7">
        <v>9.33</v>
      </c>
      <c r="T568" s="7">
        <v>6</v>
      </c>
      <c r="U568" s="7">
        <v>0</v>
      </c>
      <c r="V568" s="7">
        <v>0</v>
      </c>
      <c r="W568" s="7">
        <v>0</v>
      </c>
      <c r="X568" s="9">
        <v>0</v>
      </c>
      <c r="Y568" s="7">
        <v>44</v>
      </c>
      <c r="Z568" s="7">
        <v>5</v>
      </c>
      <c r="AA568" s="7">
        <v>10</v>
      </c>
      <c r="AB568" s="7">
        <v>8</v>
      </c>
      <c r="AC568" s="6">
        <f t="shared" si="48"/>
        <v>20</v>
      </c>
      <c r="AD568" s="7">
        <f t="shared" si="49"/>
        <v>5</v>
      </c>
      <c r="AE568" s="7">
        <f t="shared" si="50"/>
        <v>0</v>
      </c>
      <c r="AF568" s="7">
        <f t="shared" si="51"/>
        <v>6</v>
      </c>
      <c r="AG568" s="7">
        <v>0</v>
      </c>
      <c r="AH568" s="7">
        <v>67</v>
      </c>
      <c r="AI568" s="7">
        <f t="shared" si="52"/>
        <v>31</v>
      </c>
      <c r="AJ568" s="7">
        <v>0</v>
      </c>
      <c r="AK568" s="7">
        <v>0</v>
      </c>
      <c r="AL568" s="7">
        <v>5</v>
      </c>
      <c r="AM568" s="7">
        <f t="shared" si="53"/>
        <v>98</v>
      </c>
    </row>
    <row r="569" spans="1:39" ht="12.75" x14ac:dyDescent="0.2">
      <c r="A569" s="7">
        <v>26</v>
      </c>
      <c r="B569" s="8" t="s">
        <v>69</v>
      </c>
      <c r="C569" s="8" t="s">
        <v>95</v>
      </c>
      <c r="D569" s="7">
        <v>2</v>
      </c>
      <c r="E569" s="8" t="s">
        <v>95</v>
      </c>
      <c r="F569" s="8" t="s">
        <v>98</v>
      </c>
      <c r="G569" s="8" t="s">
        <v>43</v>
      </c>
      <c r="H569" s="8" t="s">
        <v>87</v>
      </c>
      <c r="I569" s="8" t="s">
        <v>217</v>
      </c>
      <c r="J569" s="8"/>
      <c r="K569" s="7">
        <v>5</v>
      </c>
      <c r="L569" s="7">
        <v>6</v>
      </c>
      <c r="M569" s="7">
        <v>83.33</v>
      </c>
      <c r="N569" s="7">
        <v>1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  <c r="U569" s="7">
        <v>0</v>
      </c>
      <c r="V569" s="7">
        <v>0</v>
      </c>
      <c r="W569" s="7">
        <v>0</v>
      </c>
      <c r="X569" s="9">
        <v>0</v>
      </c>
      <c r="Y569" s="7">
        <v>5</v>
      </c>
      <c r="Z569" s="7">
        <v>0</v>
      </c>
      <c r="AA569" s="7">
        <v>0</v>
      </c>
      <c r="AB569" s="7">
        <v>0</v>
      </c>
      <c r="AC569" s="6">
        <f t="shared" si="48"/>
        <v>0</v>
      </c>
      <c r="AD569" s="7">
        <f t="shared" si="49"/>
        <v>0</v>
      </c>
      <c r="AE569" s="7">
        <f t="shared" si="50"/>
        <v>0</v>
      </c>
      <c r="AF569" s="7">
        <f t="shared" si="51"/>
        <v>0</v>
      </c>
      <c r="AG569" s="7">
        <v>0</v>
      </c>
      <c r="AH569" s="7">
        <v>5</v>
      </c>
      <c r="AI569" s="7">
        <f t="shared" si="52"/>
        <v>0</v>
      </c>
      <c r="AJ569" s="7">
        <v>0</v>
      </c>
      <c r="AK569" s="7">
        <v>0</v>
      </c>
      <c r="AL569" s="7">
        <v>5</v>
      </c>
      <c r="AM569" s="7">
        <f t="shared" si="53"/>
        <v>5</v>
      </c>
    </row>
    <row r="570" spans="1:39" ht="12.75" x14ac:dyDescent="0.2">
      <c r="A570" s="7">
        <v>26</v>
      </c>
      <c r="B570" s="8" t="s">
        <v>69</v>
      </c>
      <c r="C570" s="8" t="s">
        <v>95</v>
      </c>
      <c r="D570" s="7">
        <v>2</v>
      </c>
      <c r="E570" s="8" t="s">
        <v>95</v>
      </c>
      <c r="F570" s="8" t="s">
        <v>100</v>
      </c>
      <c r="G570" s="8" t="s">
        <v>52</v>
      </c>
      <c r="H570" s="8" t="s">
        <v>47</v>
      </c>
      <c r="I570" s="8"/>
      <c r="J570" s="8" t="s">
        <v>206</v>
      </c>
      <c r="K570" s="7">
        <v>1</v>
      </c>
      <c r="L570" s="7">
        <v>2</v>
      </c>
      <c r="M570" s="7">
        <v>50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  <c r="U570" s="7">
        <v>0</v>
      </c>
      <c r="V570" s="7">
        <v>0</v>
      </c>
      <c r="W570" s="7">
        <v>0</v>
      </c>
      <c r="X570" s="9">
        <v>0</v>
      </c>
      <c r="Y570" s="7">
        <v>1</v>
      </c>
      <c r="Z570" s="7">
        <v>0</v>
      </c>
      <c r="AA570" s="7">
        <v>0</v>
      </c>
      <c r="AB570" s="7">
        <v>0</v>
      </c>
      <c r="AC570" s="6">
        <f t="shared" si="48"/>
        <v>0</v>
      </c>
      <c r="AD570" s="7">
        <f t="shared" si="49"/>
        <v>0</v>
      </c>
      <c r="AE570" s="7">
        <f t="shared" si="50"/>
        <v>0</v>
      </c>
      <c r="AF570" s="7">
        <f t="shared" si="51"/>
        <v>0</v>
      </c>
      <c r="AG570" s="7">
        <v>0</v>
      </c>
      <c r="AH570" s="7">
        <v>1</v>
      </c>
      <c r="AI570" s="7">
        <f t="shared" si="52"/>
        <v>0</v>
      </c>
      <c r="AJ570" s="7">
        <v>0</v>
      </c>
      <c r="AK570" s="7">
        <v>0</v>
      </c>
      <c r="AL570" s="7">
        <v>5</v>
      </c>
      <c r="AM570" s="7">
        <f t="shared" si="53"/>
        <v>1</v>
      </c>
    </row>
    <row r="571" spans="1:39" ht="12.75" x14ac:dyDescent="0.2">
      <c r="A571" s="7">
        <v>26</v>
      </c>
      <c r="B571" s="8" t="s">
        <v>69</v>
      </c>
      <c r="C571" s="8" t="s">
        <v>95</v>
      </c>
      <c r="D571" s="7">
        <v>2</v>
      </c>
      <c r="E571" s="8" t="s">
        <v>95</v>
      </c>
      <c r="F571" s="8" t="s">
        <v>102</v>
      </c>
      <c r="G571" s="8" t="s">
        <v>41</v>
      </c>
      <c r="H571" s="8" t="s">
        <v>47</v>
      </c>
      <c r="I571" s="8"/>
      <c r="J571" s="8" t="s">
        <v>216</v>
      </c>
      <c r="K571" s="7">
        <v>8</v>
      </c>
      <c r="L571" s="7">
        <v>7</v>
      </c>
      <c r="M571" s="7">
        <v>114.28</v>
      </c>
      <c r="N571" s="7">
        <v>1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  <c r="U571" s="7">
        <v>0</v>
      </c>
      <c r="V571" s="7">
        <v>0</v>
      </c>
      <c r="W571" s="7">
        <v>0</v>
      </c>
      <c r="X571" s="9">
        <v>0</v>
      </c>
      <c r="Y571" s="7">
        <v>8</v>
      </c>
      <c r="Z571" s="7">
        <v>0</v>
      </c>
      <c r="AA571" s="7">
        <v>0</v>
      </c>
      <c r="AB571" s="7">
        <v>0</v>
      </c>
      <c r="AC571" s="6">
        <f t="shared" si="48"/>
        <v>0</v>
      </c>
      <c r="AD571" s="7">
        <f t="shared" si="49"/>
        <v>0</v>
      </c>
      <c r="AE571" s="7">
        <f t="shared" si="50"/>
        <v>0</v>
      </c>
      <c r="AF571" s="7">
        <f t="shared" si="51"/>
        <v>0</v>
      </c>
      <c r="AG571" s="7">
        <v>0</v>
      </c>
      <c r="AH571" s="7">
        <v>8</v>
      </c>
      <c r="AI571" s="7">
        <f t="shared" si="52"/>
        <v>0</v>
      </c>
      <c r="AJ571" s="7">
        <v>0</v>
      </c>
      <c r="AK571" s="7">
        <v>0</v>
      </c>
      <c r="AL571" s="7">
        <v>5</v>
      </c>
      <c r="AM571" s="7">
        <f t="shared" si="53"/>
        <v>8</v>
      </c>
    </row>
    <row r="572" spans="1:39" ht="12.75" x14ac:dyDescent="0.2">
      <c r="A572" s="7">
        <v>26</v>
      </c>
      <c r="B572" s="8" t="s">
        <v>69</v>
      </c>
      <c r="C572" s="8" t="s">
        <v>95</v>
      </c>
      <c r="D572" s="7">
        <v>2</v>
      </c>
      <c r="E572" s="8" t="s">
        <v>95</v>
      </c>
      <c r="F572" s="8" t="s">
        <v>103</v>
      </c>
      <c r="G572" s="8" t="s">
        <v>52</v>
      </c>
      <c r="H572" s="8" t="s">
        <v>47</v>
      </c>
      <c r="I572" s="8"/>
      <c r="J572" s="8" t="s">
        <v>76</v>
      </c>
      <c r="K572" s="7">
        <v>18</v>
      </c>
      <c r="L572" s="7">
        <v>18</v>
      </c>
      <c r="M572" s="7">
        <v>100</v>
      </c>
      <c r="N572" s="7">
        <v>0</v>
      </c>
      <c r="O572" s="7">
        <v>1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  <c r="U572" s="7">
        <v>1</v>
      </c>
      <c r="V572" s="7">
        <v>0</v>
      </c>
      <c r="W572" s="7">
        <v>0</v>
      </c>
      <c r="X572" s="9">
        <v>0</v>
      </c>
      <c r="Y572" s="7">
        <v>18</v>
      </c>
      <c r="Z572" s="7">
        <v>5</v>
      </c>
      <c r="AA572" s="7">
        <v>0</v>
      </c>
      <c r="AB572" s="7">
        <v>2</v>
      </c>
      <c r="AC572" s="6">
        <f t="shared" si="48"/>
        <v>0</v>
      </c>
      <c r="AD572" s="7">
        <f t="shared" si="49"/>
        <v>0</v>
      </c>
      <c r="AE572" s="7">
        <f t="shared" si="50"/>
        <v>0</v>
      </c>
      <c r="AF572" s="7">
        <f t="shared" si="51"/>
        <v>0</v>
      </c>
      <c r="AG572" s="7">
        <v>10</v>
      </c>
      <c r="AH572" s="7">
        <v>25</v>
      </c>
      <c r="AI572" s="7">
        <f t="shared" si="52"/>
        <v>0</v>
      </c>
      <c r="AJ572" s="7">
        <v>0</v>
      </c>
      <c r="AK572" s="7">
        <v>0</v>
      </c>
      <c r="AL572" s="7">
        <v>5</v>
      </c>
      <c r="AM572" s="7">
        <f t="shared" si="53"/>
        <v>35</v>
      </c>
    </row>
    <row r="573" spans="1:39" ht="12.75" x14ac:dyDescent="0.2">
      <c r="A573" s="7">
        <v>26</v>
      </c>
      <c r="B573" s="8" t="s">
        <v>69</v>
      </c>
      <c r="C573" s="8" t="s">
        <v>95</v>
      </c>
      <c r="D573" s="7">
        <v>2</v>
      </c>
      <c r="E573" s="8" t="s">
        <v>95</v>
      </c>
      <c r="F573" s="8" t="s">
        <v>173</v>
      </c>
      <c r="G573" s="8" t="s">
        <v>43</v>
      </c>
      <c r="H573" s="8" t="s">
        <v>92</v>
      </c>
      <c r="I573" s="8"/>
      <c r="J573" s="8" t="s">
        <v>93</v>
      </c>
      <c r="K573" s="7">
        <v>37</v>
      </c>
      <c r="L573" s="7">
        <v>29</v>
      </c>
      <c r="M573" s="7">
        <v>127.58</v>
      </c>
      <c r="N573" s="7">
        <v>3</v>
      </c>
      <c r="O573" s="7">
        <v>1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  <c r="U573" s="7">
        <v>0</v>
      </c>
      <c r="V573" s="7">
        <v>0</v>
      </c>
      <c r="W573" s="7">
        <v>0</v>
      </c>
      <c r="X573" s="9">
        <v>0</v>
      </c>
      <c r="Y573" s="7">
        <v>37</v>
      </c>
      <c r="Z573" s="7">
        <v>5</v>
      </c>
      <c r="AA573" s="7">
        <v>10</v>
      </c>
      <c r="AB573" s="7">
        <v>2</v>
      </c>
      <c r="AC573" s="6">
        <f t="shared" si="48"/>
        <v>0</v>
      </c>
      <c r="AD573" s="7">
        <f t="shared" si="49"/>
        <v>0</v>
      </c>
      <c r="AE573" s="7">
        <f t="shared" si="50"/>
        <v>0</v>
      </c>
      <c r="AF573" s="7">
        <f t="shared" si="51"/>
        <v>0</v>
      </c>
      <c r="AG573" s="7">
        <v>0</v>
      </c>
      <c r="AH573" s="7">
        <v>54</v>
      </c>
      <c r="AI573" s="7">
        <f t="shared" si="52"/>
        <v>0</v>
      </c>
      <c r="AJ573" s="7">
        <v>0</v>
      </c>
      <c r="AK573" s="7">
        <v>0</v>
      </c>
      <c r="AL573" s="7">
        <v>5</v>
      </c>
      <c r="AM573" s="7">
        <f t="shared" si="53"/>
        <v>54</v>
      </c>
    </row>
    <row r="574" spans="1:39" ht="12.75" x14ac:dyDescent="0.2">
      <c r="A574" s="7">
        <v>27</v>
      </c>
      <c r="B574" s="8" t="s">
        <v>38</v>
      </c>
      <c r="C574" s="8" t="s">
        <v>39</v>
      </c>
      <c r="D574" s="7">
        <v>1</v>
      </c>
      <c r="E574" s="8" t="s">
        <v>38</v>
      </c>
      <c r="F574" s="8" t="s">
        <v>40</v>
      </c>
      <c r="G574" s="8" t="s">
        <v>41</v>
      </c>
      <c r="H574" s="8"/>
      <c r="I574" s="8"/>
      <c r="J574" s="8"/>
      <c r="K574" s="7">
        <v>12</v>
      </c>
      <c r="L574" s="7">
        <v>11</v>
      </c>
      <c r="M574" s="7">
        <v>109</v>
      </c>
      <c r="N574" s="7">
        <v>1</v>
      </c>
      <c r="O574" s="7">
        <v>0</v>
      </c>
      <c r="P574" s="7">
        <v>4</v>
      </c>
      <c r="Q574" s="7">
        <v>41</v>
      </c>
      <c r="R574" s="7">
        <v>0</v>
      </c>
      <c r="S574" s="7">
        <v>10.25</v>
      </c>
      <c r="T574" s="7">
        <v>8</v>
      </c>
      <c r="U574" s="7">
        <v>0</v>
      </c>
      <c r="V574" s="7">
        <v>0</v>
      </c>
      <c r="W574" s="7">
        <v>0</v>
      </c>
      <c r="X574" s="9">
        <v>0</v>
      </c>
      <c r="Y574" s="7">
        <v>12</v>
      </c>
      <c r="Z574" s="7">
        <v>5</v>
      </c>
      <c r="AA574" s="7">
        <v>0</v>
      </c>
      <c r="AB574" s="7">
        <v>0</v>
      </c>
      <c r="AC574" s="6">
        <f t="shared" si="48"/>
        <v>0</v>
      </c>
      <c r="AD574" s="7">
        <f t="shared" si="49"/>
        <v>-10</v>
      </c>
      <c r="AE574" s="7">
        <f t="shared" si="50"/>
        <v>0</v>
      </c>
      <c r="AF574" s="7">
        <f t="shared" si="51"/>
        <v>8</v>
      </c>
      <c r="AG574" s="7">
        <v>0</v>
      </c>
      <c r="AH574" s="7">
        <v>17</v>
      </c>
      <c r="AI574" s="7">
        <f t="shared" si="52"/>
        <v>-2</v>
      </c>
      <c r="AJ574" s="7">
        <v>0</v>
      </c>
      <c r="AK574" s="7">
        <v>0</v>
      </c>
      <c r="AL574" s="7">
        <v>5</v>
      </c>
      <c r="AM574" s="7">
        <f t="shared" si="53"/>
        <v>15</v>
      </c>
    </row>
    <row r="575" spans="1:39" ht="12.75" x14ac:dyDescent="0.2">
      <c r="A575" s="7">
        <v>27</v>
      </c>
      <c r="B575" s="8" t="s">
        <v>38</v>
      </c>
      <c r="C575" s="8" t="s">
        <v>39</v>
      </c>
      <c r="D575" s="7">
        <v>1</v>
      </c>
      <c r="E575" s="8" t="s">
        <v>38</v>
      </c>
      <c r="F575" s="8" t="s">
        <v>42</v>
      </c>
      <c r="G575" s="8" t="s">
        <v>43</v>
      </c>
      <c r="H575" s="8" t="s">
        <v>47</v>
      </c>
      <c r="I575" s="8"/>
      <c r="J575" s="8" t="s">
        <v>157</v>
      </c>
      <c r="K575" s="7">
        <v>46</v>
      </c>
      <c r="L575" s="7">
        <v>35</v>
      </c>
      <c r="M575" s="7">
        <v>131.41999999999999</v>
      </c>
      <c r="N575" s="7">
        <v>2</v>
      </c>
      <c r="O575" s="7">
        <v>4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9">
        <v>0</v>
      </c>
      <c r="Y575" s="7">
        <v>46</v>
      </c>
      <c r="Z575" s="7">
        <v>5</v>
      </c>
      <c r="AA575" s="7">
        <v>10</v>
      </c>
      <c r="AB575" s="7">
        <v>8</v>
      </c>
      <c r="AC575" s="6">
        <f t="shared" si="48"/>
        <v>0</v>
      </c>
      <c r="AD575" s="7">
        <f t="shared" si="49"/>
        <v>0</v>
      </c>
      <c r="AE575" s="7">
        <f t="shared" si="50"/>
        <v>0</v>
      </c>
      <c r="AF575" s="7">
        <f t="shared" si="51"/>
        <v>0</v>
      </c>
      <c r="AG575" s="7">
        <v>0</v>
      </c>
      <c r="AH575" s="7">
        <v>69</v>
      </c>
      <c r="AI575" s="7">
        <f t="shared" si="52"/>
        <v>0</v>
      </c>
      <c r="AJ575" s="7">
        <v>0</v>
      </c>
      <c r="AK575" s="7">
        <v>0</v>
      </c>
      <c r="AL575" s="7">
        <v>5</v>
      </c>
      <c r="AM575" s="7">
        <f t="shared" si="53"/>
        <v>69</v>
      </c>
    </row>
    <row r="576" spans="1:39" ht="12.75" x14ac:dyDescent="0.2">
      <c r="A576" s="7">
        <v>27</v>
      </c>
      <c r="B576" s="8" t="s">
        <v>38</v>
      </c>
      <c r="C576" s="8" t="s">
        <v>39</v>
      </c>
      <c r="D576" s="7">
        <v>1</v>
      </c>
      <c r="E576" s="8" t="s">
        <v>38</v>
      </c>
      <c r="F576" s="8" t="s">
        <v>46</v>
      </c>
      <c r="G576" s="8" t="s">
        <v>43</v>
      </c>
      <c r="H576" s="8" t="s">
        <v>50</v>
      </c>
      <c r="I576" s="8"/>
      <c r="J576" s="8"/>
      <c r="K576" s="7">
        <v>75</v>
      </c>
      <c r="L576" s="7">
        <v>47</v>
      </c>
      <c r="M576" s="7">
        <v>159.57</v>
      </c>
      <c r="N576" s="7">
        <v>6</v>
      </c>
      <c r="O576" s="7">
        <v>4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  <c r="U576" s="7">
        <v>0</v>
      </c>
      <c r="V576" s="7">
        <v>0</v>
      </c>
      <c r="W576" s="7">
        <v>0</v>
      </c>
      <c r="X576" s="9">
        <v>0</v>
      </c>
      <c r="Y576" s="7">
        <v>75</v>
      </c>
      <c r="Z576" s="7">
        <v>10</v>
      </c>
      <c r="AA576" s="7">
        <v>30</v>
      </c>
      <c r="AB576" s="7">
        <v>8</v>
      </c>
      <c r="AC576" s="6">
        <f t="shared" si="48"/>
        <v>0</v>
      </c>
      <c r="AD576" s="7">
        <f t="shared" si="49"/>
        <v>0</v>
      </c>
      <c r="AE576" s="7">
        <f t="shared" si="50"/>
        <v>0</v>
      </c>
      <c r="AF576" s="7">
        <f t="shared" si="51"/>
        <v>0</v>
      </c>
      <c r="AG576" s="7">
        <v>0</v>
      </c>
      <c r="AH576" s="7">
        <v>123</v>
      </c>
      <c r="AI576" s="7">
        <f t="shared" si="52"/>
        <v>0</v>
      </c>
      <c r="AJ576" s="7">
        <v>0</v>
      </c>
      <c r="AK576" s="7">
        <v>0</v>
      </c>
      <c r="AL576" s="7">
        <v>5</v>
      </c>
      <c r="AM576" s="7">
        <f t="shared" si="53"/>
        <v>123</v>
      </c>
    </row>
    <row r="577" spans="1:39" ht="12.75" x14ac:dyDescent="0.2">
      <c r="A577" s="7">
        <v>27</v>
      </c>
      <c r="B577" s="8" t="s">
        <v>38</v>
      </c>
      <c r="C577" s="8" t="s">
        <v>39</v>
      </c>
      <c r="D577" s="7">
        <v>1</v>
      </c>
      <c r="E577" s="8" t="s">
        <v>38</v>
      </c>
      <c r="F577" s="8" t="s">
        <v>51</v>
      </c>
      <c r="G577" s="8" t="s">
        <v>52</v>
      </c>
      <c r="H577" s="8" t="s">
        <v>47</v>
      </c>
      <c r="I577" s="8"/>
      <c r="J577" s="8" t="s">
        <v>64</v>
      </c>
      <c r="K577" s="7">
        <v>26</v>
      </c>
      <c r="L577" s="7">
        <v>21</v>
      </c>
      <c r="M577" s="7">
        <v>123.8</v>
      </c>
      <c r="N577" s="7">
        <v>3</v>
      </c>
      <c r="O577" s="7">
        <v>1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  <c r="U577" s="7">
        <v>0</v>
      </c>
      <c r="V577" s="7">
        <v>0</v>
      </c>
      <c r="W577" s="7">
        <v>0</v>
      </c>
      <c r="X577" s="9">
        <v>0</v>
      </c>
      <c r="Y577" s="7">
        <v>26</v>
      </c>
      <c r="Z577" s="7">
        <v>5</v>
      </c>
      <c r="AA577" s="7">
        <v>10</v>
      </c>
      <c r="AB577" s="7">
        <v>2</v>
      </c>
      <c r="AC577" s="6">
        <f t="shared" si="48"/>
        <v>0</v>
      </c>
      <c r="AD577" s="7">
        <f t="shared" si="49"/>
        <v>0</v>
      </c>
      <c r="AE577" s="7">
        <f t="shared" si="50"/>
        <v>0</v>
      </c>
      <c r="AF577" s="7">
        <f t="shared" si="51"/>
        <v>0</v>
      </c>
      <c r="AG577" s="7">
        <v>0</v>
      </c>
      <c r="AH577" s="7">
        <v>43</v>
      </c>
      <c r="AI577" s="7">
        <f t="shared" si="52"/>
        <v>0</v>
      </c>
      <c r="AJ577" s="7">
        <v>0</v>
      </c>
      <c r="AK577" s="7">
        <v>0</v>
      </c>
      <c r="AL577" s="7">
        <v>5</v>
      </c>
      <c r="AM577" s="7">
        <f t="shared" si="53"/>
        <v>43</v>
      </c>
    </row>
    <row r="578" spans="1:39" ht="12.75" x14ac:dyDescent="0.2">
      <c r="A578" s="7">
        <v>27</v>
      </c>
      <c r="B578" s="8" t="s">
        <v>38</v>
      </c>
      <c r="C578" s="8" t="s">
        <v>39</v>
      </c>
      <c r="D578" s="7">
        <v>1</v>
      </c>
      <c r="E578" s="8" t="s">
        <v>38</v>
      </c>
      <c r="F578" s="8" t="s">
        <v>54</v>
      </c>
      <c r="G578" s="8" t="s">
        <v>41</v>
      </c>
      <c r="H578" s="8"/>
      <c r="I578" s="8"/>
      <c r="J578" s="8"/>
      <c r="K578" s="7">
        <v>0</v>
      </c>
      <c r="L578" s="7">
        <v>1</v>
      </c>
      <c r="M578" s="7">
        <v>0</v>
      </c>
      <c r="N578" s="7">
        <v>0</v>
      </c>
      <c r="O578" s="7">
        <v>0</v>
      </c>
      <c r="P578" s="7">
        <v>3</v>
      </c>
      <c r="Q578" s="7">
        <v>21</v>
      </c>
      <c r="R578" s="7">
        <v>1</v>
      </c>
      <c r="S578" s="7">
        <v>7</v>
      </c>
      <c r="T578" s="7">
        <v>5</v>
      </c>
      <c r="U578" s="7">
        <v>0</v>
      </c>
      <c r="V578" s="7">
        <v>0</v>
      </c>
      <c r="W578" s="7">
        <v>0</v>
      </c>
      <c r="X578" s="9">
        <v>0</v>
      </c>
      <c r="Y578" s="7">
        <v>0</v>
      </c>
      <c r="Z578" s="7">
        <v>0</v>
      </c>
      <c r="AA578" s="7">
        <v>0</v>
      </c>
      <c r="AB578" s="7">
        <v>-5</v>
      </c>
      <c r="AC578" s="6">
        <f t="shared" si="48"/>
        <v>20</v>
      </c>
      <c r="AD578" s="7">
        <f t="shared" si="49"/>
        <v>10</v>
      </c>
      <c r="AE578" s="7">
        <f t="shared" si="50"/>
        <v>0</v>
      </c>
      <c r="AF578" s="7">
        <f t="shared" si="51"/>
        <v>5</v>
      </c>
      <c r="AG578" s="7">
        <v>0</v>
      </c>
      <c r="AH578" s="7">
        <v>-5</v>
      </c>
      <c r="AI578" s="7">
        <f t="shared" si="52"/>
        <v>35</v>
      </c>
      <c r="AJ578" s="7">
        <v>0</v>
      </c>
      <c r="AK578" s="7">
        <v>0</v>
      </c>
      <c r="AL578" s="7">
        <v>5</v>
      </c>
      <c r="AM578" s="7">
        <f t="shared" si="53"/>
        <v>30</v>
      </c>
    </row>
    <row r="579" spans="1:39" ht="12.75" x14ac:dyDescent="0.2">
      <c r="A579" s="7">
        <v>27</v>
      </c>
      <c r="B579" s="8" t="s">
        <v>38</v>
      </c>
      <c r="C579" s="8" t="s">
        <v>39</v>
      </c>
      <c r="D579" s="7">
        <v>1</v>
      </c>
      <c r="E579" s="8" t="s">
        <v>38</v>
      </c>
      <c r="F579" s="8" t="s">
        <v>147</v>
      </c>
      <c r="G579" s="8" t="s">
        <v>52</v>
      </c>
      <c r="H579" s="8" t="s">
        <v>47</v>
      </c>
      <c r="I579" s="8"/>
      <c r="J579" s="8" t="s">
        <v>157</v>
      </c>
      <c r="K579" s="7">
        <v>3</v>
      </c>
      <c r="L579" s="7">
        <v>5</v>
      </c>
      <c r="M579" s="7">
        <v>60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  <c r="U579" s="7">
        <v>0</v>
      </c>
      <c r="V579" s="7">
        <v>0</v>
      </c>
      <c r="W579" s="7">
        <v>0</v>
      </c>
      <c r="X579" s="9">
        <v>0</v>
      </c>
      <c r="Y579" s="7">
        <v>3</v>
      </c>
      <c r="Z579" s="7">
        <v>0</v>
      </c>
      <c r="AA579" s="7">
        <v>0</v>
      </c>
      <c r="AB579" s="7">
        <v>0</v>
      </c>
      <c r="AC579" s="6">
        <f t="shared" ref="AC579:AC642" si="54">20*R579</f>
        <v>0</v>
      </c>
      <c r="AD579" s="7">
        <f t="shared" ref="AD579:AD642" si="55">IF(P579&gt;0,IF(S579&lt;5,15,IF(S579&lt;8,10,IF(S579&lt;10,5,IF(S579&lt;12,-10,-15)))),0)</f>
        <v>0</v>
      </c>
      <c r="AE579" s="7">
        <f t="shared" ref="AE579:AE642" si="56">IF(R579&lt;2,0,IF(R579&gt;2,(10+(R579-2)*10),10))</f>
        <v>0</v>
      </c>
      <c r="AF579" s="7">
        <f t="shared" ref="AF579:AF642" si="57">T579+X579*20</f>
        <v>0</v>
      </c>
      <c r="AG579" s="7">
        <v>0</v>
      </c>
      <c r="AH579" s="7">
        <v>3</v>
      </c>
      <c r="AI579" s="7">
        <f t="shared" ref="AI579:AI642" si="58">SUM(AC579:AF579)</f>
        <v>0</v>
      </c>
      <c r="AJ579" s="7">
        <v>0</v>
      </c>
      <c r="AK579" s="7">
        <v>0</v>
      </c>
      <c r="AL579" s="7">
        <v>5</v>
      </c>
      <c r="AM579" s="7">
        <f t="shared" ref="AM579:AM642" si="59">AG579+AH579+AI579</f>
        <v>3</v>
      </c>
    </row>
    <row r="580" spans="1:39" ht="12.75" x14ac:dyDescent="0.2">
      <c r="A580" s="7">
        <v>27</v>
      </c>
      <c r="B580" s="8" t="s">
        <v>38</v>
      </c>
      <c r="C580" s="8" t="s">
        <v>39</v>
      </c>
      <c r="D580" s="7">
        <v>1</v>
      </c>
      <c r="E580" s="8" t="s">
        <v>38</v>
      </c>
      <c r="F580" s="8" t="s">
        <v>53</v>
      </c>
      <c r="G580" s="8" t="s">
        <v>41</v>
      </c>
      <c r="H580" s="8" t="s">
        <v>50</v>
      </c>
      <c r="I580" s="8"/>
      <c r="J580" s="8"/>
      <c r="K580" s="7">
        <v>0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  <c r="U580" s="7">
        <v>1</v>
      </c>
      <c r="V580" s="7">
        <v>0</v>
      </c>
      <c r="W580" s="7">
        <v>0</v>
      </c>
      <c r="X580" s="9">
        <v>0</v>
      </c>
      <c r="Y580" s="7">
        <v>0</v>
      </c>
      <c r="Z580" s="7">
        <v>0</v>
      </c>
      <c r="AA580" s="7">
        <v>0</v>
      </c>
      <c r="AB580" s="7">
        <v>0</v>
      </c>
      <c r="AC580" s="6">
        <f t="shared" si="54"/>
        <v>0</v>
      </c>
      <c r="AD580" s="7">
        <f t="shared" si="55"/>
        <v>0</v>
      </c>
      <c r="AE580" s="7">
        <f t="shared" si="56"/>
        <v>0</v>
      </c>
      <c r="AF580" s="7">
        <f t="shared" si="57"/>
        <v>0</v>
      </c>
      <c r="AG580" s="7">
        <v>10</v>
      </c>
      <c r="AH580" s="7">
        <v>0</v>
      </c>
      <c r="AI580" s="7">
        <f t="shared" si="58"/>
        <v>0</v>
      </c>
      <c r="AJ580" s="7">
        <v>0</v>
      </c>
      <c r="AK580" s="7">
        <v>0</v>
      </c>
      <c r="AL580" s="7">
        <v>5</v>
      </c>
      <c r="AM580" s="7">
        <f t="shared" si="59"/>
        <v>10</v>
      </c>
    </row>
    <row r="581" spans="1:39" ht="12.75" x14ac:dyDescent="0.2">
      <c r="A581" s="7">
        <v>27</v>
      </c>
      <c r="B581" s="8" t="s">
        <v>38</v>
      </c>
      <c r="C581" s="8" t="s">
        <v>39</v>
      </c>
      <c r="D581" s="8"/>
      <c r="E581" s="8" t="s">
        <v>38</v>
      </c>
      <c r="F581" s="8" t="s">
        <v>56</v>
      </c>
      <c r="G581" s="8" t="s">
        <v>8</v>
      </c>
      <c r="H581" s="8"/>
      <c r="I581" s="8"/>
      <c r="J581" s="8"/>
      <c r="K581" s="7">
        <v>0</v>
      </c>
      <c r="L581" s="7">
        <v>0</v>
      </c>
      <c r="M581" s="7">
        <v>0</v>
      </c>
      <c r="N581" s="7">
        <v>0</v>
      </c>
      <c r="O581" s="7">
        <v>0</v>
      </c>
      <c r="P581" s="7">
        <v>3.5</v>
      </c>
      <c r="Q581" s="7">
        <v>20</v>
      </c>
      <c r="R581" s="7">
        <v>1</v>
      </c>
      <c r="S581" s="7">
        <v>5.21</v>
      </c>
      <c r="T581" s="7">
        <v>7</v>
      </c>
      <c r="U581" s="7">
        <v>0</v>
      </c>
      <c r="V581" s="7">
        <v>0</v>
      </c>
      <c r="W581" s="7">
        <v>0</v>
      </c>
      <c r="X581" s="9">
        <v>0</v>
      </c>
      <c r="Y581" s="7">
        <v>0</v>
      </c>
      <c r="Z581" s="7">
        <v>0</v>
      </c>
      <c r="AA581" s="7">
        <v>0</v>
      </c>
      <c r="AB581" s="7">
        <v>0</v>
      </c>
      <c r="AC581" s="6">
        <f t="shared" si="54"/>
        <v>20</v>
      </c>
      <c r="AD581" s="7">
        <f t="shared" si="55"/>
        <v>10</v>
      </c>
      <c r="AE581" s="7">
        <f t="shared" si="56"/>
        <v>0</v>
      </c>
      <c r="AF581" s="7">
        <f t="shared" si="57"/>
        <v>7</v>
      </c>
      <c r="AG581" s="7">
        <v>0</v>
      </c>
      <c r="AH581" s="7">
        <v>0</v>
      </c>
      <c r="AI581" s="7">
        <f t="shared" si="58"/>
        <v>37</v>
      </c>
      <c r="AJ581" s="7">
        <v>0</v>
      </c>
      <c r="AK581" s="7">
        <v>0</v>
      </c>
      <c r="AL581" s="7">
        <v>5</v>
      </c>
      <c r="AM581" s="7">
        <f t="shared" si="59"/>
        <v>37</v>
      </c>
    </row>
    <row r="582" spans="1:39" ht="12.75" x14ac:dyDescent="0.2">
      <c r="A582" s="7">
        <v>27</v>
      </c>
      <c r="B582" s="8" t="s">
        <v>38</v>
      </c>
      <c r="C582" s="8" t="s">
        <v>39</v>
      </c>
      <c r="D582" s="8"/>
      <c r="E582" s="8" t="s">
        <v>38</v>
      </c>
      <c r="F582" s="8" t="s">
        <v>55</v>
      </c>
      <c r="G582" s="8" t="s">
        <v>41</v>
      </c>
      <c r="H582" s="8"/>
      <c r="I582" s="8"/>
      <c r="J582" s="8"/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2.1</v>
      </c>
      <c r="Q582" s="7">
        <v>19</v>
      </c>
      <c r="R582" s="7">
        <v>0</v>
      </c>
      <c r="S582" s="7">
        <v>8.76</v>
      </c>
      <c r="T582" s="7">
        <v>6</v>
      </c>
      <c r="U582" s="7">
        <v>0</v>
      </c>
      <c r="V582" s="7">
        <v>0</v>
      </c>
      <c r="W582" s="7">
        <v>0</v>
      </c>
      <c r="X582" s="9">
        <v>0</v>
      </c>
      <c r="Y582" s="7">
        <v>0</v>
      </c>
      <c r="Z582" s="7">
        <v>0</v>
      </c>
      <c r="AA582" s="7">
        <v>0</v>
      </c>
      <c r="AB582" s="7">
        <v>0</v>
      </c>
      <c r="AC582" s="6">
        <f t="shared" si="54"/>
        <v>0</v>
      </c>
      <c r="AD582" s="7">
        <f t="shared" si="55"/>
        <v>5</v>
      </c>
      <c r="AE582" s="7">
        <f t="shared" si="56"/>
        <v>0</v>
      </c>
      <c r="AF582" s="7">
        <f t="shared" si="57"/>
        <v>6</v>
      </c>
      <c r="AG582" s="7">
        <v>0</v>
      </c>
      <c r="AH582" s="7">
        <v>0</v>
      </c>
      <c r="AI582" s="7">
        <f t="shared" si="58"/>
        <v>11</v>
      </c>
      <c r="AJ582" s="7">
        <v>0</v>
      </c>
      <c r="AK582" s="7">
        <v>0</v>
      </c>
      <c r="AL582" s="7">
        <v>5</v>
      </c>
      <c r="AM582" s="7">
        <f t="shared" si="59"/>
        <v>11</v>
      </c>
    </row>
    <row r="583" spans="1:39" ht="12.75" x14ac:dyDescent="0.2">
      <c r="A583" s="7">
        <v>27</v>
      </c>
      <c r="B583" s="8" t="s">
        <v>38</v>
      </c>
      <c r="C583" s="8" t="s">
        <v>39</v>
      </c>
      <c r="D583" s="8"/>
      <c r="E583" s="8" t="s">
        <v>38</v>
      </c>
      <c r="F583" s="8" t="s">
        <v>148</v>
      </c>
      <c r="G583" s="8" t="s">
        <v>8</v>
      </c>
      <c r="H583" s="8"/>
      <c r="I583" s="8"/>
      <c r="J583" s="8"/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4</v>
      </c>
      <c r="Q583" s="7">
        <v>38</v>
      </c>
      <c r="R583" s="7">
        <v>0</v>
      </c>
      <c r="S583" s="7">
        <v>9.5</v>
      </c>
      <c r="T583" s="7">
        <v>9</v>
      </c>
      <c r="U583" s="7">
        <v>1</v>
      </c>
      <c r="V583" s="7">
        <v>0</v>
      </c>
      <c r="W583" s="7">
        <v>0</v>
      </c>
      <c r="X583" s="9">
        <v>0</v>
      </c>
      <c r="Y583" s="7">
        <v>0</v>
      </c>
      <c r="Z583" s="7">
        <v>0</v>
      </c>
      <c r="AA583" s="7">
        <v>0</v>
      </c>
      <c r="AB583" s="7">
        <v>0</v>
      </c>
      <c r="AC583" s="6">
        <f t="shared" si="54"/>
        <v>0</v>
      </c>
      <c r="AD583" s="7">
        <f t="shared" si="55"/>
        <v>5</v>
      </c>
      <c r="AE583" s="7">
        <f t="shared" si="56"/>
        <v>0</v>
      </c>
      <c r="AF583" s="7">
        <f t="shared" si="57"/>
        <v>9</v>
      </c>
      <c r="AG583" s="7">
        <v>10</v>
      </c>
      <c r="AH583" s="7">
        <v>0</v>
      </c>
      <c r="AI583" s="7">
        <f t="shared" si="58"/>
        <v>14</v>
      </c>
      <c r="AJ583" s="7">
        <v>0</v>
      </c>
      <c r="AK583" s="7">
        <v>0</v>
      </c>
      <c r="AL583" s="7">
        <v>5</v>
      </c>
      <c r="AM583" s="7">
        <f t="shared" si="59"/>
        <v>24</v>
      </c>
    </row>
    <row r="584" spans="1:39" ht="12.75" x14ac:dyDescent="0.2">
      <c r="A584" s="7">
        <v>27</v>
      </c>
      <c r="B584" s="8" t="s">
        <v>38</v>
      </c>
      <c r="C584" s="8" t="s">
        <v>39</v>
      </c>
      <c r="D584" s="8"/>
      <c r="E584" s="8" t="s">
        <v>38</v>
      </c>
      <c r="F584" s="8" t="s">
        <v>58</v>
      </c>
      <c r="G584" s="8" t="s">
        <v>8</v>
      </c>
      <c r="H584" s="8"/>
      <c r="I584" s="8"/>
      <c r="J584" s="8"/>
      <c r="K584" s="7">
        <v>0</v>
      </c>
      <c r="L584" s="7">
        <v>0</v>
      </c>
      <c r="M584" s="7">
        <v>0</v>
      </c>
      <c r="N584" s="7">
        <v>0</v>
      </c>
      <c r="O584" s="7">
        <v>0</v>
      </c>
      <c r="P584" s="7">
        <v>2.4</v>
      </c>
      <c r="Q584" s="7">
        <v>26</v>
      </c>
      <c r="R584" s="7">
        <v>0</v>
      </c>
      <c r="S584" s="7">
        <v>9.75</v>
      </c>
      <c r="T584" s="7">
        <v>5</v>
      </c>
      <c r="U584" s="7">
        <v>0</v>
      </c>
      <c r="V584" s="7">
        <v>0</v>
      </c>
      <c r="W584" s="7">
        <v>0</v>
      </c>
      <c r="X584" s="9">
        <v>0</v>
      </c>
      <c r="Y584" s="7">
        <v>0</v>
      </c>
      <c r="Z584" s="7">
        <v>0</v>
      </c>
      <c r="AA584" s="7">
        <v>0</v>
      </c>
      <c r="AB584" s="7">
        <v>0</v>
      </c>
      <c r="AC584" s="6">
        <f t="shared" si="54"/>
        <v>0</v>
      </c>
      <c r="AD584" s="7">
        <f t="shared" si="55"/>
        <v>5</v>
      </c>
      <c r="AE584" s="7">
        <f t="shared" si="56"/>
        <v>0</v>
      </c>
      <c r="AF584" s="7">
        <f t="shared" si="57"/>
        <v>5</v>
      </c>
      <c r="AG584" s="7">
        <v>0</v>
      </c>
      <c r="AH584" s="7">
        <v>0</v>
      </c>
      <c r="AI584" s="7">
        <f t="shared" si="58"/>
        <v>10</v>
      </c>
      <c r="AJ584" s="7">
        <v>0</v>
      </c>
      <c r="AK584" s="7">
        <v>0</v>
      </c>
      <c r="AL584" s="7">
        <v>5</v>
      </c>
      <c r="AM584" s="7">
        <f t="shared" si="59"/>
        <v>10</v>
      </c>
    </row>
    <row r="585" spans="1:39" ht="12.75" x14ac:dyDescent="0.2">
      <c r="A585" s="7">
        <v>27</v>
      </c>
      <c r="B585" s="8" t="s">
        <v>38</v>
      </c>
      <c r="C585" s="8" t="s">
        <v>39</v>
      </c>
      <c r="D585" s="7">
        <v>1</v>
      </c>
      <c r="E585" s="8" t="s">
        <v>39</v>
      </c>
      <c r="F585" s="8" t="s">
        <v>59</v>
      </c>
      <c r="G585" s="8" t="s">
        <v>8</v>
      </c>
      <c r="H585" s="8"/>
      <c r="I585" s="8"/>
      <c r="J585" s="8"/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7">
        <v>4</v>
      </c>
      <c r="Q585" s="7">
        <v>26</v>
      </c>
      <c r="R585" s="7">
        <v>2</v>
      </c>
      <c r="S585" s="7">
        <v>6.5</v>
      </c>
      <c r="T585" s="7">
        <v>10</v>
      </c>
      <c r="U585" s="7">
        <v>0</v>
      </c>
      <c r="V585" s="7">
        <v>0</v>
      </c>
      <c r="W585" s="7">
        <v>0</v>
      </c>
      <c r="X585" s="9">
        <v>0</v>
      </c>
      <c r="Y585" s="7">
        <v>0</v>
      </c>
      <c r="Z585" s="7">
        <v>0</v>
      </c>
      <c r="AA585" s="7">
        <v>0</v>
      </c>
      <c r="AB585" s="7">
        <v>0</v>
      </c>
      <c r="AC585" s="6">
        <f t="shared" si="54"/>
        <v>40</v>
      </c>
      <c r="AD585" s="7">
        <f t="shared" si="55"/>
        <v>10</v>
      </c>
      <c r="AE585" s="7">
        <f t="shared" si="56"/>
        <v>10</v>
      </c>
      <c r="AF585" s="7">
        <f t="shared" si="57"/>
        <v>10</v>
      </c>
      <c r="AG585" s="7">
        <v>0</v>
      </c>
      <c r="AH585" s="7">
        <v>0</v>
      </c>
      <c r="AI585" s="7">
        <f t="shared" si="58"/>
        <v>70</v>
      </c>
      <c r="AJ585" s="7">
        <v>1</v>
      </c>
      <c r="AK585" s="7">
        <v>0</v>
      </c>
      <c r="AL585" s="7">
        <v>5</v>
      </c>
      <c r="AM585" s="7">
        <f t="shared" si="59"/>
        <v>70</v>
      </c>
    </row>
    <row r="586" spans="1:39" ht="12.75" x14ac:dyDescent="0.2">
      <c r="A586" s="7">
        <v>27</v>
      </c>
      <c r="B586" s="8" t="s">
        <v>38</v>
      </c>
      <c r="C586" s="8" t="s">
        <v>39</v>
      </c>
      <c r="D586" s="7">
        <v>1</v>
      </c>
      <c r="E586" s="8" t="s">
        <v>39</v>
      </c>
      <c r="F586" s="8" t="s">
        <v>61</v>
      </c>
      <c r="G586" s="8" t="s">
        <v>8</v>
      </c>
      <c r="H586" s="8"/>
      <c r="I586" s="8"/>
      <c r="J586" s="8"/>
      <c r="K586" s="7">
        <v>0</v>
      </c>
      <c r="L586" s="7">
        <v>0</v>
      </c>
      <c r="M586" s="7">
        <v>0</v>
      </c>
      <c r="N586" s="7">
        <v>0</v>
      </c>
      <c r="O586" s="7">
        <v>0</v>
      </c>
      <c r="P586" s="7">
        <v>4</v>
      </c>
      <c r="Q586" s="7">
        <v>25</v>
      </c>
      <c r="R586" s="7">
        <v>0</v>
      </c>
      <c r="S586" s="7">
        <v>6.25</v>
      </c>
      <c r="T586" s="7">
        <v>12</v>
      </c>
      <c r="U586" s="7">
        <v>0</v>
      </c>
      <c r="V586" s="7">
        <v>0</v>
      </c>
      <c r="W586" s="7">
        <v>0</v>
      </c>
      <c r="X586" s="9">
        <v>0</v>
      </c>
      <c r="Y586" s="7">
        <v>0</v>
      </c>
      <c r="Z586" s="7">
        <v>0</v>
      </c>
      <c r="AA586" s="7">
        <v>0</v>
      </c>
      <c r="AB586" s="7">
        <v>0</v>
      </c>
      <c r="AC586" s="6">
        <f t="shared" si="54"/>
        <v>0</v>
      </c>
      <c r="AD586" s="7">
        <f t="shared" si="55"/>
        <v>10</v>
      </c>
      <c r="AE586" s="7">
        <f t="shared" si="56"/>
        <v>0</v>
      </c>
      <c r="AF586" s="7">
        <f t="shared" si="57"/>
        <v>12</v>
      </c>
      <c r="AG586" s="7">
        <v>0</v>
      </c>
      <c r="AH586" s="7">
        <v>0</v>
      </c>
      <c r="AI586" s="7">
        <f t="shared" si="58"/>
        <v>22</v>
      </c>
      <c r="AJ586" s="7">
        <v>1</v>
      </c>
      <c r="AK586" s="7">
        <v>0</v>
      </c>
      <c r="AL586" s="7">
        <v>5</v>
      </c>
      <c r="AM586" s="7">
        <f t="shared" si="59"/>
        <v>22</v>
      </c>
    </row>
    <row r="587" spans="1:39" ht="12.75" x14ac:dyDescent="0.2">
      <c r="A587" s="7">
        <v>27</v>
      </c>
      <c r="B587" s="8" t="s">
        <v>38</v>
      </c>
      <c r="C587" s="8" t="s">
        <v>39</v>
      </c>
      <c r="D587" s="7">
        <v>1</v>
      </c>
      <c r="E587" s="8" t="s">
        <v>39</v>
      </c>
      <c r="F587" s="8" t="s">
        <v>62</v>
      </c>
      <c r="G587" s="8" t="s">
        <v>41</v>
      </c>
      <c r="H587" s="8" t="s">
        <v>50</v>
      </c>
      <c r="I587" s="8"/>
      <c r="J587" s="8"/>
      <c r="K587" s="7">
        <v>13</v>
      </c>
      <c r="L587" s="7">
        <v>8</v>
      </c>
      <c r="M587" s="7">
        <v>162</v>
      </c>
      <c r="N587" s="7">
        <v>0</v>
      </c>
      <c r="O587" s="7">
        <v>1</v>
      </c>
      <c r="P587" s="7">
        <v>4</v>
      </c>
      <c r="Q587" s="7">
        <v>39</v>
      </c>
      <c r="R587" s="7">
        <v>1</v>
      </c>
      <c r="S587" s="7">
        <v>9.75</v>
      </c>
      <c r="T587" s="7">
        <v>8</v>
      </c>
      <c r="U587" s="7">
        <v>0</v>
      </c>
      <c r="V587" s="7">
        <v>0</v>
      </c>
      <c r="W587" s="7">
        <v>0</v>
      </c>
      <c r="X587" s="9">
        <v>0</v>
      </c>
      <c r="Y587" s="7">
        <v>13</v>
      </c>
      <c r="Z587" s="7">
        <v>10</v>
      </c>
      <c r="AA587" s="7">
        <v>0</v>
      </c>
      <c r="AB587" s="7">
        <v>2</v>
      </c>
      <c r="AC587" s="6">
        <f t="shared" si="54"/>
        <v>20</v>
      </c>
      <c r="AD587" s="7">
        <f t="shared" si="55"/>
        <v>5</v>
      </c>
      <c r="AE587" s="7">
        <f t="shared" si="56"/>
        <v>0</v>
      </c>
      <c r="AF587" s="7">
        <f t="shared" si="57"/>
        <v>8</v>
      </c>
      <c r="AG587" s="7">
        <v>0</v>
      </c>
      <c r="AH587" s="7">
        <v>25</v>
      </c>
      <c r="AI587" s="7">
        <f t="shared" si="58"/>
        <v>33</v>
      </c>
      <c r="AJ587" s="7">
        <v>1</v>
      </c>
      <c r="AK587" s="7">
        <v>0</v>
      </c>
      <c r="AL587" s="7">
        <v>5</v>
      </c>
      <c r="AM587" s="7">
        <f t="shared" si="59"/>
        <v>58</v>
      </c>
    </row>
    <row r="588" spans="1:39" ht="12.75" x14ac:dyDescent="0.2">
      <c r="A588" s="7">
        <v>27</v>
      </c>
      <c r="B588" s="8" t="s">
        <v>38</v>
      </c>
      <c r="C588" s="8" t="s">
        <v>39</v>
      </c>
      <c r="D588" s="7">
        <v>1</v>
      </c>
      <c r="E588" s="8" t="s">
        <v>39</v>
      </c>
      <c r="F588" s="8" t="s">
        <v>48</v>
      </c>
      <c r="G588" s="8" t="s">
        <v>41</v>
      </c>
      <c r="H588" s="8"/>
      <c r="I588" s="8"/>
      <c r="J588" s="8"/>
      <c r="K588" s="7">
        <v>0</v>
      </c>
      <c r="L588" s="7">
        <v>0</v>
      </c>
      <c r="M588" s="7">
        <v>0</v>
      </c>
      <c r="N588" s="7">
        <v>0</v>
      </c>
      <c r="O588" s="7">
        <v>0</v>
      </c>
      <c r="P588" s="7">
        <v>4</v>
      </c>
      <c r="Q588" s="7">
        <v>32</v>
      </c>
      <c r="R588" s="7">
        <v>2</v>
      </c>
      <c r="S588" s="7">
        <v>8</v>
      </c>
      <c r="T588" s="7">
        <v>9</v>
      </c>
      <c r="U588" s="7">
        <v>0</v>
      </c>
      <c r="V588" s="7">
        <v>0</v>
      </c>
      <c r="W588" s="7">
        <v>0</v>
      </c>
      <c r="X588" s="9">
        <v>0</v>
      </c>
      <c r="Y588" s="7">
        <v>0</v>
      </c>
      <c r="Z588" s="7">
        <v>0</v>
      </c>
      <c r="AA588" s="7">
        <v>0</v>
      </c>
      <c r="AB588" s="7">
        <v>0</v>
      </c>
      <c r="AC588" s="6">
        <f t="shared" si="54"/>
        <v>40</v>
      </c>
      <c r="AD588" s="7">
        <f t="shared" si="55"/>
        <v>5</v>
      </c>
      <c r="AE588" s="7">
        <f t="shared" si="56"/>
        <v>10</v>
      </c>
      <c r="AF588" s="7">
        <f t="shared" si="57"/>
        <v>9</v>
      </c>
      <c r="AG588" s="7">
        <v>0</v>
      </c>
      <c r="AH588" s="7">
        <v>0</v>
      </c>
      <c r="AI588" s="7">
        <f t="shared" si="58"/>
        <v>64</v>
      </c>
      <c r="AJ588" s="7">
        <v>1</v>
      </c>
      <c r="AK588" s="7">
        <v>0</v>
      </c>
      <c r="AL588" s="7">
        <v>5</v>
      </c>
      <c r="AM588" s="7">
        <f t="shared" si="59"/>
        <v>64</v>
      </c>
    </row>
    <row r="589" spans="1:39" ht="12.75" x14ac:dyDescent="0.2">
      <c r="A589" s="7">
        <v>27</v>
      </c>
      <c r="B589" s="8" t="s">
        <v>38</v>
      </c>
      <c r="C589" s="8" t="s">
        <v>39</v>
      </c>
      <c r="D589" s="7">
        <v>1</v>
      </c>
      <c r="E589" s="8" t="s">
        <v>39</v>
      </c>
      <c r="F589" s="8" t="s">
        <v>45</v>
      </c>
      <c r="G589" s="8" t="s">
        <v>8</v>
      </c>
      <c r="H589" s="8"/>
      <c r="I589" s="8"/>
      <c r="J589" s="8"/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3</v>
      </c>
      <c r="Q589" s="7">
        <v>30</v>
      </c>
      <c r="R589" s="7">
        <v>0</v>
      </c>
      <c r="S589" s="7">
        <v>10</v>
      </c>
      <c r="T589" s="7">
        <v>5</v>
      </c>
      <c r="U589" s="7">
        <v>2</v>
      </c>
      <c r="V589" s="7">
        <v>0</v>
      </c>
      <c r="W589" s="7">
        <v>0</v>
      </c>
      <c r="X589" s="9">
        <v>0</v>
      </c>
      <c r="Y589" s="7">
        <v>0</v>
      </c>
      <c r="Z589" s="7">
        <v>0</v>
      </c>
      <c r="AA589" s="7">
        <v>0</v>
      </c>
      <c r="AB589" s="7">
        <v>0</v>
      </c>
      <c r="AC589" s="6">
        <f t="shared" si="54"/>
        <v>0</v>
      </c>
      <c r="AD589" s="7">
        <f t="shared" si="55"/>
        <v>-10</v>
      </c>
      <c r="AE589" s="7">
        <f t="shared" si="56"/>
        <v>0</v>
      </c>
      <c r="AF589" s="7">
        <f t="shared" si="57"/>
        <v>5</v>
      </c>
      <c r="AG589" s="7">
        <v>20</v>
      </c>
      <c r="AH589" s="7">
        <v>0</v>
      </c>
      <c r="AI589" s="7">
        <f t="shared" si="58"/>
        <v>-5</v>
      </c>
      <c r="AJ589" s="7">
        <v>1</v>
      </c>
      <c r="AK589" s="7">
        <v>0</v>
      </c>
      <c r="AL589" s="7">
        <v>5</v>
      </c>
      <c r="AM589" s="7">
        <f t="shared" si="59"/>
        <v>15</v>
      </c>
    </row>
    <row r="590" spans="1:39" ht="12.75" x14ac:dyDescent="0.2">
      <c r="A590" s="7">
        <v>27</v>
      </c>
      <c r="B590" s="8" t="s">
        <v>38</v>
      </c>
      <c r="C590" s="8" t="s">
        <v>39</v>
      </c>
      <c r="D590" s="7">
        <v>1</v>
      </c>
      <c r="E590" s="8" t="s">
        <v>39</v>
      </c>
      <c r="F590" s="8" t="s">
        <v>157</v>
      </c>
      <c r="G590" s="8" t="s">
        <v>41</v>
      </c>
      <c r="H590" s="8"/>
      <c r="I590" s="8"/>
      <c r="J590" s="8"/>
      <c r="K590" s="7">
        <v>0</v>
      </c>
      <c r="L590" s="7">
        <v>0</v>
      </c>
      <c r="M590" s="7">
        <v>0</v>
      </c>
      <c r="N590" s="7">
        <v>0</v>
      </c>
      <c r="O590" s="7">
        <v>0</v>
      </c>
      <c r="P590" s="7">
        <v>1</v>
      </c>
      <c r="Q590" s="7">
        <v>14</v>
      </c>
      <c r="R590" s="7">
        <v>0</v>
      </c>
      <c r="S590" s="7">
        <v>14</v>
      </c>
      <c r="T590" s="7">
        <v>1</v>
      </c>
      <c r="U590" s="7">
        <v>2</v>
      </c>
      <c r="V590" s="7">
        <v>0</v>
      </c>
      <c r="W590" s="7">
        <v>0</v>
      </c>
      <c r="X590" s="9">
        <v>0</v>
      </c>
      <c r="Y590" s="7">
        <v>0</v>
      </c>
      <c r="Z590" s="7">
        <v>0</v>
      </c>
      <c r="AA590" s="7">
        <v>0</v>
      </c>
      <c r="AB590" s="7">
        <v>0</v>
      </c>
      <c r="AC590" s="6">
        <f t="shared" si="54"/>
        <v>0</v>
      </c>
      <c r="AD590" s="7">
        <f t="shared" si="55"/>
        <v>-15</v>
      </c>
      <c r="AE590" s="7">
        <f t="shared" si="56"/>
        <v>0</v>
      </c>
      <c r="AF590" s="7">
        <f t="shared" si="57"/>
        <v>1</v>
      </c>
      <c r="AG590" s="7">
        <v>20</v>
      </c>
      <c r="AH590" s="7">
        <v>0</v>
      </c>
      <c r="AI590" s="7">
        <f t="shared" si="58"/>
        <v>-14</v>
      </c>
      <c r="AJ590" s="7">
        <v>1</v>
      </c>
      <c r="AK590" s="7">
        <v>0</v>
      </c>
      <c r="AL590" s="7">
        <v>5</v>
      </c>
      <c r="AM590" s="7">
        <f t="shared" si="59"/>
        <v>6</v>
      </c>
    </row>
    <row r="591" spans="1:39" ht="12.75" x14ac:dyDescent="0.2">
      <c r="A591" s="7">
        <v>27</v>
      </c>
      <c r="B591" s="8" t="s">
        <v>38</v>
      </c>
      <c r="C591" s="8" t="s">
        <v>39</v>
      </c>
      <c r="D591" s="7">
        <v>2</v>
      </c>
      <c r="E591" s="8" t="s">
        <v>39</v>
      </c>
      <c r="F591" s="8" t="s">
        <v>66</v>
      </c>
      <c r="G591" s="8" t="s">
        <v>43</v>
      </c>
      <c r="H591" s="8" t="s">
        <v>47</v>
      </c>
      <c r="I591" s="8"/>
      <c r="J591" s="8" t="s">
        <v>53</v>
      </c>
      <c r="K591" s="7">
        <v>44</v>
      </c>
      <c r="L591" s="7">
        <v>34</v>
      </c>
      <c r="M591" s="7">
        <v>129.41</v>
      </c>
      <c r="N591" s="7">
        <v>5</v>
      </c>
      <c r="O591" s="7">
        <v>1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  <c r="U591" s="7">
        <v>0</v>
      </c>
      <c r="V591" s="7">
        <v>0</v>
      </c>
      <c r="W591" s="7">
        <v>0</v>
      </c>
      <c r="X591" s="9">
        <v>0</v>
      </c>
      <c r="Y591" s="7">
        <v>44</v>
      </c>
      <c r="Z591" s="7">
        <v>5</v>
      </c>
      <c r="AA591" s="7">
        <v>10</v>
      </c>
      <c r="AB591" s="7">
        <v>2</v>
      </c>
      <c r="AC591" s="6">
        <f t="shared" si="54"/>
        <v>0</v>
      </c>
      <c r="AD591" s="7">
        <f t="shared" si="55"/>
        <v>0</v>
      </c>
      <c r="AE591" s="7">
        <f t="shared" si="56"/>
        <v>0</v>
      </c>
      <c r="AF591" s="7">
        <f t="shared" si="57"/>
        <v>0</v>
      </c>
      <c r="AG591" s="7">
        <v>0</v>
      </c>
      <c r="AH591" s="7">
        <v>61</v>
      </c>
      <c r="AI591" s="7">
        <f t="shared" si="58"/>
        <v>0</v>
      </c>
      <c r="AJ591" s="7">
        <v>1</v>
      </c>
      <c r="AK591" s="7">
        <v>0</v>
      </c>
      <c r="AL591" s="7">
        <v>5</v>
      </c>
      <c r="AM591" s="7">
        <f t="shared" si="59"/>
        <v>61</v>
      </c>
    </row>
    <row r="592" spans="1:39" ht="12.75" x14ac:dyDescent="0.2">
      <c r="A592" s="7">
        <v>27</v>
      </c>
      <c r="B592" s="8" t="s">
        <v>38</v>
      </c>
      <c r="C592" s="8" t="s">
        <v>39</v>
      </c>
      <c r="D592" s="7">
        <v>2</v>
      </c>
      <c r="E592" s="8" t="s">
        <v>39</v>
      </c>
      <c r="F592" s="8" t="s">
        <v>64</v>
      </c>
      <c r="G592" s="8" t="s">
        <v>43</v>
      </c>
      <c r="H592" s="8" t="s">
        <v>47</v>
      </c>
      <c r="I592" s="8"/>
      <c r="J592" s="8" t="s">
        <v>148</v>
      </c>
      <c r="K592" s="7">
        <v>47</v>
      </c>
      <c r="L592" s="7">
        <v>43</v>
      </c>
      <c r="M592" s="7">
        <v>109.3</v>
      </c>
      <c r="N592" s="7">
        <v>3</v>
      </c>
      <c r="O592" s="7">
        <v>2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  <c r="U592" s="7">
        <v>1</v>
      </c>
      <c r="V592" s="7">
        <v>0</v>
      </c>
      <c r="W592" s="7">
        <v>0</v>
      </c>
      <c r="X592" s="9">
        <v>0</v>
      </c>
      <c r="Y592" s="7">
        <v>47</v>
      </c>
      <c r="Z592" s="7">
        <v>5</v>
      </c>
      <c r="AA592" s="7">
        <v>10</v>
      </c>
      <c r="AB592" s="7">
        <v>4</v>
      </c>
      <c r="AC592" s="6">
        <f t="shared" si="54"/>
        <v>0</v>
      </c>
      <c r="AD592" s="7">
        <f t="shared" si="55"/>
        <v>0</v>
      </c>
      <c r="AE592" s="7">
        <f t="shared" si="56"/>
        <v>0</v>
      </c>
      <c r="AF592" s="7">
        <f t="shared" si="57"/>
        <v>0</v>
      </c>
      <c r="AG592" s="7">
        <v>10</v>
      </c>
      <c r="AH592" s="7">
        <v>66</v>
      </c>
      <c r="AI592" s="7">
        <f t="shared" si="58"/>
        <v>0</v>
      </c>
      <c r="AJ592" s="7">
        <v>1</v>
      </c>
      <c r="AK592" s="7">
        <v>0</v>
      </c>
      <c r="AL592" s="7">
        <v>5</v>
      </c>
      <c r="AM592" s="7">
        <f t="shared" si="59"/>
        <v>76</v>
      </c>
    </row>
    <row r="593" spans="1:39" ht="12.75" x14ac:dyDescent="0.2">
      <c r="A593" s="7">
        <v>27</v>
      </c>
      <c r="B593" s="8" t="s">
        <v>38</v>
      </c>
      <c r="C593" s="8" t="s">
        <v>39</v>
      </c>
      <c r="D593" s="7">
        <v>2</v>
      </c>
      <c r="E593" s="8" t="s">
        <v>39</v>
      </c>
      <c r="F593" s="8" t="s">
        <v>63</v>
      </c>
      <c r="G593" s="8" t="s">
        <v>43</v>
      </c>
      <c r="H593" s="8" t="s">
        <v>50</v>
      </c>
      <c r="I593" s="8"/>
      <c r="J593" s="8"/>
      <c r="K593" s="7">
        <v>56</v>
      </c>
      <c r="L593" s="7">
        <v>33</v>
      </c>
      <c r="M593" s="7">
        <v>169.69</v>
      </c>
      <c r="N593" s="7">
        <v>6</v>
      </c>
      <c r="O593" s="7">
        <v>2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  <c r="U593" s="7">
        <v>0</v>
      </c>
      <c r="V593" s="7">
        <v>0</v>
      </c>
      <c r="W593" s="7">
        <v>0</v>
      </c>
      <c r="X593" s="9">
        <v>0</v>
      </c>
      <c r="Y593" s="7">
        <v>56</v>
      </c>
      <c r="Z593" s="7">
        <v>10</v>
      </c>
      <c r="AA593" s="7">
        <v>20</v>
      </c>
      <c r="AB593" s="7">
        <v>4</v>
      </c>
      <c r="AC593" s="6">
        <f t="shared" si="54"/>
        <v>0</v>
      </c>
      <c r="AD593" s="7">
        <f t="shared" si="55"/>
        <v>0</v>
      </c>
      <c r="AE593" s="7">
        <f t="shared" si="56"/>
        <v>0</v>
      </c>
      <c r="AF593" s="7">
        <f t="shared" si="57"/>
        <v>0</v>
      </c>
      <c r="AG593" s="7">
        <v>0</v>
      </c>
      <c r="AH593" s="7">
        <v>90</v>
      </c>
      <c r="AI593" s="7">
        <f t="shared" si="58"/>
        <v>0</v>
      </c>
      <c r="AJ593" s="7">
        <v>1</v>
      </c>
      <c r="AK593" s="7">
        <v>1</v>
      </c>
      <c r="AL593" s="7">
        <v>30</v>
      </c>
      <c r="AM593" s="7">
        <f t="shared" si="59"/>
        <v>90</v>
      </c>
    </row>
    <row r="594" spans="1:39" ht="12.75" x14ac:dyDescent="0.2">
      <c r="A594" s="7">
        <v>27</v>
      </c>
      <c r="B594" s="8" t="s">
        <v>38</v>
      </c>
      <c r="C594" s="8" t="s">
        <v>39</v>
      </c>
      <c r="D594" s="8"/>
      <c r="E594" s="8" t="s">
        <v>39</v>
      </c>
      <c r="F594" s="8" t="s">
        <v>65</v>
      </c>
      <c r="G594" s="8" t="s">
        <v>52</v>
      </c>
      <c r="H594" s="8"/>
      <c r="I594" s="8"/>
      <c r="J594" s="8"/>
      <c r="K594" s="7">
        <v>0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  <c r="U594" s="7">
        <v>0</v>
      </c>
      <c r="V594" s="7">
        <v>0</v>
      </c>
      <c r="W594" s="7">
        <v>0</v>
      </c>
      <c r="X594" s="9">
        <v>0</v>
      </c>
      <c r="Y594" s="7">
        <v>0</v>
      </c>
      <c r="Z594" s="7">
        <v>0</v>
      </c>
      <c r="AA594" s="7">
        <v>0</v>
      </c>
      <c r="AB594" s="7">
        <v>0</v>
      </c>
      <c r="AC594" s="6">
        <f t="shared" si="54"/>
        <v>0</v>
      </c>
      <c r="AD594" s="7">
        <f t="shared" si="55"/>
        <v>0</v>
      </c>
      <c r="AE594" s="7">
        <f t="shared" si="56"/>
        <v>0</v>
      </c>
      <c r="AF594" s="7">
        <f t="shared" si="57"/>
        <v>0</v>
      </c>
      <c r="AG594" s="7">
        <v>0</v>
      </c>
      <c r="AH594" s="7">
        <v>0</v>
      </c>
      <c r="AI594" s="7">
        <f t="shared" si="58"/>
        <v>0</v>
      </c>
      <c r="AJ594" s="7">
        <v>1</v>
      </c>
      <c r="AK594" s="7">
        <v>0</v>
      </c>
      <c r="AL594" s="7">
        <v>5</v>
      </c>
      <c r="AM594" s="7">
        <f t="shared" si="59"/>
        <v>0</v>
      </c>
    </row>
    <row r="595" spans="1:39" ht="12.75" x14ac:dyDescent="0.2">
      <c r="A595" s="7">
        <v>27</v>
      </c>
      <c r="B595" s="8" t="s">
        <v>38</v>
      </c>
      <c r="C595" s="8" t="s">
        <v>39</v>
      </c>
      <c r="D595" s="8"/>
      <c r="E595" s="8" t="s">
        <v>39</v>
      </c>
      <c r="F595" s="8" t="s">
        <v>218</v>
      </c>
      <c r="G595" s="8" t="s">
        <v>41</v>
      </c>
      <c r="H595" s="8"/>
      <c r="I595" s="8"/>
      <c r="J595" s="8"/>
      <c r="K595" s="7">
        <v>0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9">
        <v>0</v>
      </c>
      <c r="Y595" s="7">
        <v>0</v>
      </c>
      <c r="Z595" s="7">
        <v>0</v>
      </c>
      <c r="AA595" s="7">
        <v>0</v>
      </c>
      <c r="AB595" s="7">
        <v>0</v>
      </c>
      <c r="AC595" s="6">
        <f t="shared" si="54"/>
        <v>0</v>
      </c>
      <c r="AD595" s="7">
        <f t="shared" si="55"/>
        <v>0</v>
      </c>
      <c r="AE595" s="7">
        <f t="shared" si="56"/>
        <v>0</v>
      </c>
      <c r="AF595" s="7">
        <f t="shared" si="57"/>
        <v>0</v>
      </c>
      <c r="AG595" s="7">
        <v>0</v>
      </c>
      <c r="AH595" s="7">
        <v>0</v>
      </c>
      <c r="AI595" s="7">
        <f t="shared" si="58"/>
        <v>0</v>
      </c>
      <c r="AJ595" s="7">
        <v>1</v>
      </c>
      <c r="AK595" s="7">
        <v>0</v>
      </c>
      <c r="AL595" s="7">
        <v>5</v>
      </c>
      <c r="AM595" s="7">
        <f t="shared" si="59"/>
        <v>0</v>
      </c>
    </row>
    <row r="596" spans="1:39" ht="12.75" x14ac:dyDescent="0.2">
      <c r="A596" s="7">
        <v>28</v>
      </c>
      <c r="B596" s="8" t="s">
        <v>121</v>
      </c>
      <c r="C596" s="8" t="s">
        <v>122</v>
      </c>
      <c r="D596" s="7">
        <v>1</v>
      </c>
      <c r="E596" s="8" t="s">
        <v>121</v>
      </c>
      <c r="F596" s="8" t="s">
        <v>219</v>
      </c>
      <c r="G596" s="8" t="s">
        <v>43</v>
      </c>
      <c r="H596" s="8" t="s">
        <v>47</v>
      </c>
      <c r="I596" s="8"/>
      <c r="J596" s="8" t="s">
        <v>142</v>
      </c>
      <c r="K596" s="7">
        <v>45</v>
      </c>
      <c r="L596" s="7">
        <v>39</v>
      </c>
      <c r="M596" s="7">
        <v>115.38</v>
      </c>
      <c r="N596" s="7">
        <v>4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  <c r="U596" s="7">
        <v>1</v>
      </c>
      <c r="V596" s="7">
        <v>0</v>
      </c>
      <c r="W596" s="7">
        <v>0</v>
      </c>
      <c r="X596" s="9">
        <v>0</v>
      </c>
      <c r="Y596" s="7">
        <v>45</v>
      </c>
      <c r="Z596" s="7">
        <v>5</v>
      </c>
      <c r="AA596" s="7">
        <v>10</v>
      </c>
      <c r="AB596" s="7">
        <v>0</v>
      </c>
      <c r="AC596" s="6">
        <f t="shared" si="54"/>
        <v>0</v>
      </c>
      <c r="AD596" s="7">
        <f t="shared" si="55"/>
        <v>0</v>
      </c>
      <c r="AE596" s="7">
        <f t="shared" si="56"/>
        <v>0</v>
      </c>
      <c r="AF596" s="7">
        <f t="shared" si="57"/>
        <v>0</v>
      </c>
      <c r="AG596" s="7">
        <v>10</v>
      </c>
      <c r="AH596" s="7">
        <v>60</v>
      </c>
      <c r="AI596" s="7">
        <f t="shared" si="58"/>
        <v>0</v>
      </c>
      <c r="AJ596" s="7">
        <v>1</v>
      </c>
      <c r="AK596" s="7">
        <v>0</v>
      </c>
      <c r="AL596" s="7">
        <v>5</v>
      </c>
      <c r="AM596" s="7">
        <f t="shared" si="59"/>
        <v>70</v>
      </c>
    </row>
    <row r="597" spans="1:39" ht="12.75" x14ac:dyDescent="0.2">
      <c r="A597" s="7">
        <v>28</v>
      </c>
      <c r="B597" s="8" t="s">
        <v>121</v>
      </c>
      <c r="C597" s="8" t="s">
        <v>122</v>
      </c>
      <c r="D597" s="7">
        <v>1</v>
      </c>
      <c r="E597" s="8" t="s">
        <v>121</v>
      </c>
      <c r="F597" s="8" t="s">
        <v>125</v>
      </c>
      <c r="G597" s="8" t="s">
        <v>43</v>
      </c>
      <c r="H597" s="8" t="s">
        <v>87</v>
      </c>
      <c r="I597" s="8" t="s">
        <v>185</v>
      </c>
      <c r="J597" s="8"/>
      <c r="K597" s="7">
        <v>6</v>
      </c>
      <c r="L597" s="7">
        <v>4</v>
      </c>
      <c r="M597" s="7">
        <v>150</v>
      </c>
      <c r="N597" s="7">
        <v>1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  <c r="U597" s="7">
        <v>2</v>
      </c>
      <c r="V597" s="7">
        <v>0</v>
      </c>
      <c r="W597" s="7">
        <v>0</v>
      </c>
      <c r="X597" s="9">
        <v>0</v>
      </c>
      <c r="Y597" s="7">
        <v>6</v>
      </c>
      <c r="Z597" s="7">
        <v>0</v>
      </c>
      <c r="AA597" s="7">
        <v>0</v>
      </c>
      <c r="AB597" s="7">
        <v>0</v>
      </c>
      <c r="AC597" s="6">
        <f t="shared" si="54"/>
        <v>0</v>
      </c>
      <c r="AD597" s="7">
        <f t="shared" si="55"/>
        <v>0</v>
      </c>
      <c r="AE597" s="7">
        <f t="shared" si="56"/>
        <v>0</v>
      </c>
      <c r="AF597" s="7">
        <f t="shared" si="57"/>
        <v>0</v>
      </c>
      <c r="AG597" s="7">
        <v>20</v>
      </c>
      <c r="AH597" s="7">
        <v>6</v>
      </c>
      <c r="AI597" s="7">
        <f t="shared" si="58"/>
        <v>0</v>
      </c>
      <c r="AJ597" s="7">
        <v>1</v>
      </c>
      <c r="AK597" s="7">
        <v>0</v>
      </c>
      <c r="AL597" s="7">
        <v>5</v>
      </c>
      <c r="AM597" s="7">
        <f t="shared" si="59"/>
        <v>26</v>
      </c>
    </row>
    <row r="598" spans="1:39" ht="12.75" x14ac:dyDescent="0.2">
      <c r="A598" s="7">
        <v>28</v>
      </c>
      <c r="B598" s="8" t="s">
        <v>121</v>
      </c>
      <c r="C598" s="8" t="s">
        <v>122</v>
      </c>
      <c r="D598" s="7">
        <v>1</v>
      </c>
      <c r="E598" s="8" t="s">
        <v>121</v>
      </c>
      <c r="F598" s="8" t="s">
        <v>126</v>
      </c>
      <c r="G598" s="8" t="s">
        <v>43</v>
      </c>
      <c r="H598" s="8" t="s">
        <v>47</v>
      </c>
      <c r="I598" s="8"/>
      <c r="J598" s="8" t="s">
        <v>144</v>
      </c>
      <c r="K598" s="7">
        <v>63</v>
      </c>
      <c r="L598" s="7">
        <v>43</v>
      </c>
      <c r="M598" s="7">
        <v>146.51</v>
      </c>
      <c r="N598" s="7">
        <v>7</v>
      </c>
      <c r="O598" s="7">
        <v>2</v>
      </c>
      <c r="P598" s="7">
        <v>0</v>
      </c>
      <c r="Q598" s="7">
        <v>0</v>
      </c>
      <c r="R598" s="7">
        <v>0</v>
      </c>
      <c r="S598" s="7">
        <v>0</v>
      </c>
      <c r="T598" s="7">
        <v>0</v>
      </c>
      <c r="U598" s="7">
        <v>0</v>
      </c>
      <c r="V598" s="7">
        <v>0</v>
      </c>
      <c r="W598" s="7">
        <v>0</v>
      </c>
      <c r="X598" s="9">
        <v>0</v>
      </c>
      <c r="Y598" s="7">
        <v>63</v>
      </c>
      <c r="Z598" s="7">
        <v>5</v>
      </c>
      <c r="AA598" s="7">
        <v>20</v>
      </c>
      <c r="AB598" s="7">
        <v>4</v>
      </c>
      <c r="AC598" s="6">
        <f t="shared" si="54"/>
        <v>0</v>
      </c>
      <c r="AD598" s="7">
        <f t="shared" si="55"/>
        <v>0</v>
      </c>
      <c r="AE598" s="7">
        <f t="shared" si="56"/>
        <v>0</v>
      </c>
      <c r="AF598" s="7">
        <f t="shared" si="57"/>
        <v>0</v>
      </c>
      <c r="AG598" s="7">
        <v>0</v>
      </c>
      <c r="AH598" s="7">
        <v>92</v>
      </c>
      <c r="AI598" s="7">
        <f t="shared" si="58"/>
        <v>0</v>
      </c>
      <c r="AJ598" s="7">
        <v>1</v>
      </c>
      <c r="AK598" s="7">
        <v>1</v>
      </c>
      <c r="AL598" s="7">
        <v>30</v>
      </c>
      <c r="AM598" s="7">
        <f t="shared" si="59"/>
        <v>92</v>
      </c>
    </row>
    <row r="599" spans="1:39" ht="12.75" x14ac:dyDescent="0.2">
      <c r="A599" s="7">
        <v>28</v>
      </c>
      <c r="B599" s="8" t="s">
        <v>121</v>
      </c>
      <c r="C599" s="8" t="s">
        <v>122</v>
      </c>
      <c r="D599" s="7">
        <v>1</v>
      </c>
      <c r="E599" s="8" t="s">
        <v>121</v>
      </c>
      <c r="F599" s="8" t="s">
        <v>127</v>
      </c>
      <c r="G599" s="8" t="s">
        <v>43</v>
      </c>
      <c r="H599" s="8" t="s">
        <v>47</v>
      </c>
      <c r="I599" s="8"/>
      <c r="J599" s="8" t="s">
        <v>141</v>
      </c>
      <c r="K599" s="7">
        <v>16</v>
      </c>
      <c r="L599" s="7">
        <v>15</v>
      </c>
      <c r="M599" s="7">
        <v>106.66</v>
      </c>
      <c r="N599" s="7">
        <v>1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  <c r="U599" s="7">
        <v>0</v>
      </c>
      <c r="V599" s="7">
        <v>0</v>
      </c>
      <c r="W599" s="7">
        <v>0</v>
      </c>
      <c r="X599" s="9">
        <v>0</v>
      </c>
      <c r="Y599" s="7">
        <v>16</v>
      </c>
      <c r="Z599" s="7">
        <v>5</v>
      </c>
      <c r="AA599" s="7">
        <v>0</v>
      </c>
      <c r="AB599" s="7">
        <v>0</v>
      </c>
      <c r="AC599" s="6">
        <f t="shared" si="54"/>
        <v>0</v>
      </c>
      <c r="AD599" s="7">
        <f t="shared" si="55"/>
        <v>0</v>
      </c>
      <c r="AE599" s="7">
        <f t="shared" si="56"/>
        <v>0</v>
      </c>
      <c r="AF599" s="7">
        <f t="shared" si="57"/>
        <v>0</v>
      </c>
      <c r="AG599" s="7">
        <v>0</v>
      </c>
      <c r="AH599" s="7">
        <v>21</v>
      </c>
      <c r="AI599" s="7">
        <f t="shared" si="58"/>
        <v>0</v>
      </c>
      <c r="AJ599" s="7">
        <v>1</v>
      </c>
      <c r="AK599" s="7">
        <v>0</v>
      </c>
      <c r="AL599" s="7">
        <v>5</v>
      </c>
      <c r="AM599" s="7">
        <f t="shared" si="59"/>
        <v>21</v>
      </c>
    </row>
    <row r="600" spans="1:39" ht="12.75" x14ac:dyDescent="0.2">
      <c r="A600" s="7">
        <v>28</v>
      </c>
      <c r="B600" s="8" t="s">
        <v>121</v>
      </c>
      <c r="C600" s="8" t="s">
        <v>122</v>
      </c>
      <c r="D600" s="7">
        <v>1</v>
      </c>
      <c r="E600" s="8" t="s">
        <v>121</v>
      </c>
      <c r="F600" s="8" t="s">
        <v>130</v>
      </c>
      <c r="G600" s="8" t="s">
        <v>41</v>
      </c>
      <c r="H600" s="8"/>
      <c r="I600" s="8"/>
      <c r="J600" s="8"/>
      <c r="K600" s="7">
        <v>6</v>
      </c>
      <c r="L600" s="7">
        <v>6</v>
      </c>
      <c r="M600" s="7">
        <v>100</v>
      </c>
      <c r="N600" s="7">
        <v>1</v>
      </c>
      <c r="O600" s="7">
        <v>0</v>
      </c>
      <c r="P600" s="7">
        <v>4</v>
      </c>
      <c r="Q600" s="7">
        <v>30</v>
      </c>
      <c r="R600" s="7">
        <v>0</v>
      </c>
      <c r="S600" s="7">
        <v>7.5</v>
      </c>
      <c r="T600" s="7">
        <v>4</v>
      </c>
      <c r="U600" s="7">
        <v>0</v>
      </c>
      <c r="V600" s="7">
        <v>0</v>
      </c>
      <c r="W600" s="7">
        <v>0</v>
      </c>
      <c r="X600" s="9">
        <v>0</v>
      </c>
      <c r="Y600" s="7">
        <v>6</v>
      </c>
      <c r="Z600" s="7">
        <v>0</v>
      </c>
      <c r="AA600" s="7">
        <v>0</v>
      </c>
      <c r="AB600" s="7">
        <v>0</v>
      </c>
      <c r="AC600" s="6">
        <f t="shared" si="54"/>
        <v>0</v>
      </c>
      <c r="AD600" s="7">
        <f t="shared" si="55"/>
        <v>10</v>
      </c>
      <c r="AE600" s="7">
        <f t="shared" si="56"/>
        <v>0</v>
      </c>
      <c r="AF600" s="7">
        <f t="shared" si="57"/>
        <v>4</v>
      </c>
      <c r="AG600" s="7">
        <v>0</v>
      </c>
      <c r="AH600" s="7">
        <v>6</v>
      </c>
      <c r="AI600" s="7">
        <f t="shared" si="58"/>
        <v>14</v>
      </c>
      <c r="AJ600" s="7">
        <v>1</v>
      </c>
      <c r="AK600" s="7">
        <v>0</v>
      </c>
      <c r="AL600" s="7">
        <v>5</v>
      </c>
      <c r="AM600" s="7">
        <f t="shared" si="59"/>
        <v>20</v>
      </c>
    </row>
    <row r="601" spans="1:39" ht="12.75" x14ac:dyDescent="0.2">
      <c r="A601" s="7">
        <v>28</v>
      </c>
      <c r="B601" s="8" t="s">
        <v>121</v>
      </c>
      <c r="C601" s="8" t="s">
        <v>122</v>
      </c>
      <c r="D601" s="7">
        <v>1</v>
      </c>
      <c r="E601" s="8" t="s">
        <v>121</v>
      </c>
      <c r="F601" s="8" t="s">
        <v>129</v>
      </c>
      <c r="G601" s="8" t="s">
        <v>41</v>
      </c>
      <c r="H601" s="8"/>
      <c r="I601" s="8"/>
      <c r="J601" s="8"/>
      <c r="K601" s="7">
        <v>2</v>
      </c>
      <c r="L601" s="7">
        <v>3</v>
      </c>
      <c r="M601" s="7">
        <v>66</v>
      </c>
      <c r="N601" s="7">
        <v>0</v>
      </c>
      <c r="O601" s="7">
        <v>0</v>
      </c>
      <c r="P601" s="7">
        <v>2</v>
      </c>
      <c r="Q601" s="7">
        <v>14</v>
      </c>
      <c r="R601" s="7">
        <v>1</v>
      </c>
      <c r="S601" s="7">
        <v>7</v>
      </c>
      <c r="T601" s="7">
        <v>2</v>
      </c>
      <c r="U601" s="7">
        <v>0</v>
      </c>
      <c r="V601" s="7">
        <v>0</v>
      </c>
      <c r="W601" s="7">
        <v>0</v>
      </c>
      <c r="X601" s="9">
        <v>0</v>
      </c>
      <c r="Y601" s="7">
        <v>2</v>
      </c>
      <c r="Z601" s="7">
        <v>0</v>
      </c>
      <c r="AA601" s="7">
        <v>0</v>
      </c>
      <c r="AB601" s="7">
        <v>0</v>
      </c>
      <c r="AC601" s="6">
        <f t="shared" si="54"/>
        <v>20</v>
      </c>
      <c r="AD601" s="7">
        <f t="shared" si="55"/>
        <v>10</v>
      </c>
      <c r="AE601" s="7">
        <f t="shared" si="56"/>
        <v>0</v>
      </c>
      <c r="AF601" s="7">
        <f t="shared" si="57"/>
        <v>2</v>
      </c>
      <c r="AG601" s="7">
        <v>0</v>
      </c>
      <c r="AH601" s="7">
        <v>2</v>
      </c>
      <c r="AI601" s="7">
        <f t="shared" si="58"/>
        <v>32</v>
      </c>
      <c r="AJ601" s="7">
        <v>1</v>
      </c>
      <c r="AK601" s="7">
        <v>0</v>
      </c>
      <c r="AL601" s="7">
        <v>5</v>
      </c>
      <c r="AM601" s="7">
        <f t="shared" si="59"/>
        <v>34</v>
      </c>
    </row>
    <row r="602" spans="1:39" ht="12.75" x14ac:dyDescent="0.2">
      <c r="A602" s="7">
        <v>28</v>
      </c>
      <c r="B602" s="8" t="s">
        <v>121</v>
      </c>
      <c r="C602" s="8" t="s">
        <v>122</v>
      </c>
      <c r="D602" s="7">
        <v>1</v>
      </c>
      <c r="E602" s="8" t="s">
        <v>121</v>
      </c>
      <c r="F602" s="8" t="s">
        <v>123</v>
      </c>
      <c r="G602" s="8" t="s">
        <v>52</v>
      </c>
      <c r="H602" s="8" t="s">
        <v>50</v>
      </c>
      <c r="I602" s="8"/>
      <c r="J602" s="8"/>
      <c r="K602" s="7">
        <v>11</v>
      </c>
      <c r="L602" s="7">
        <v>7</v>
      </c>
      <c r="M602" s="7">
        <v>157.13999999999999</v>
      </c>
      <c r="N602" s="7">
        <v>1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  <c r="U602" s="7">
        <v>1</v>
      </c>
      <c r="V602" s="7">
        <v>0</v>
      </c>
      <c r="W602" s="7">
        <v>0</v>
      </c>
      <c r="X602" s="9">
        <v>0</v>
      </c>
      <c r="Y602" s="7">
        <v>11</v>
      </c>
      <c r="Z602" s="7">
        <v>10</v>
      </c>
      <c r="AA602" s="7">
        <v>0</v>
      </c>
      <c r="AB602" s="7">
        <v>0</v>
      </c>
      <c r="AC602" s="6">
        <f t="shared" si="54"/>
        <v>0</v>
      </c>
      <c r="AD602" s="7">
        <f t="shared" si="55"/>
        <v>0</v>
      </c>
      <c r="AE602" s="7">
        <f t="shared" si="56"/>
        <v>0</v>
      </c>
      <c r="AF602" s="7">
        <f t="shared" si="57"/>
        <v>0</v>
      </c>
      <c r="AG602" s="7">
        <v>10</v>
      </c>
      <c r="AH602" s="7">
        <v>21</v>
      </c>
      <c r="AI602" s="7">
        <f t="shared" si="58"/>
        <v>0</v>
      </c>
      <c r="AJ602" s="7">
        <v>1</v>
      </c>
      <c r="AK602" s="7">
        <v>0</v>
      </c>
      <c r="AL602" s="7">
        <v>5</v>
      </c>
      <c r="AM602" s="7">
        <f t="shared" si="59"/>
        <v>31</v>
      </c>
    </row>
    <row r="603" spans="1:39" ht="12.75" x14ac:dyDescent="0.2">
      <c r="A603" s="7">
        <v>28</v>
      </c>
      <c r="B603" s="8" t="s">
        <v>121</v>
      </c>
      <c r="C603" s="8" t="s">
        <v>122</v>
      </c>
      <c r="D603" s="7">
        <v>1</v>
      </c>
      <c r="E603" s="8" t="s">
        <v>121</v>
      </c>
      <c r="F603" s="8" t="s">
        <v>131</v>
      </c>
      <c r="G603" s="8" t="s">
        <v>8</v>
      </c>
      <c r="H603" s="8"/>
      <c r="I603" s="8"/>
      <c r="J603" s="8"/>
      <c r="K603" s="7">
        <v>1</v>
      </c>
      <c r="L603" s="7">
        <v>3</v>
      </c>
      <c r="M603" s="7">
        <v>33</v>
      </c>
      <c r="N603" s="7">
        <v>0</v>
      </c>
      <c r="O603" s="7">
        <v>0</v>
      </c>
      <c r="P603" s="7">
        <v>4</v>
      </c>
      <c r="Q603" s="7">
        <v>31</v>
      </c>
      <c r="R603" s="7">
        <v>1</v>
      </c>
      <c r="S603" s="7">
        <v>7.75</v>
      </c>
      <c r="T603" s="7">
        <v>4</v>
      </c>
      <c r="U603" s="7">
        <v>0</v>
      </c>
      <c r="V603" s="7">
        <v>0</v>
      </c>
      <c r="W603" s="7">
        <v>0</v>
      </c>
      <c r="X603" s="9">
        <v>0</v>
      </c>
      <c r="Y603" s="7">
        <v>1</v>
      </c>
      <c r="Z603" s="7">
        <v>0</v>
      </c>
      <c r="AA603" s="7">
        <v>0</v>
      </c>
      <c r="AB603" s="7">
        <v>0</v>
      </c>
      <c r="AC603" s="6">
        <f t="shared" si="54"/>
        <v>20</v>
      </c>
      <c r="AD603" s="7">
        <f t="shared" si="55"/>
        <v>10</v>
      </c>
      <c r="AE603" s="7">
        <f t="shared" si="56"/>
        <v>0</v>
      </c>
      <c r="AF603" s="7">
        <f t="shared" si="57"/>
        <v>4</v>
      </c>
      <c r="AG603" s="7">
        <v>0</v>
      </c>
      <c r="AH603" s="7">
        <v>1</v>
      </c>
      <c r="AI603" s="7">
        <f t="shared" si="58"/>
        <v>34</v>
      </c>
      <c r="AJ603" s="7">
        <v>1</v>
      </c>
      <c r="AK603" s="7">
        <v>0</v>
      </c>
      <c r="AL603" s="7">
        <v>5</v>
      </c>
      <c r="AM603" s="7">
        <f t="shared" si="59"/>
        <v>35</v>
      </c>
    </row>
    <row r="604" spans="1:39" ht="12.75" x14ac:dyDescent="0.2">
      <c r="A604" s="7">
        <v>28</v>
      </c>
      <c r="B604" s="8" t="s">
        <v>121</v>
      </c>
      <c r="C604" s="8" t="s">
        <v>122</v>
      </c>
      <c r="D604" s="7">
        <v>1</v>
      </c>
      <c r="E604" s="8" t="s">
        <v>121</v>
      </c>
      <c r="F604" s="8" t="s">
        <v>209</v>
      </c>
      <c r="G604" s="8" t="s">
        <v>8</v>
      </c>
      <c r="H604" s="8"/>
      <c r="I604" s="8"/>
      <c r="J604" s="8"/>
      <c r="K604" s="7">
        <v>0</v>
      </c>
      <c r="L604" s="7">
        <v>0</v>
      </c>
      <c r="M604" s="7">
        <v>0</v>
      </c>
      <c r="N604" s="7">
        <v>0</v>
      </c>
      <c r="O604" s="7">
        <v>0</v>
      </c>
      <c r="P604" s="7">
        <v>2</v>
      </c>
      <c r="Q604" s="7">
        <v>26</v>
      </c>
      <c r="R604" s="7">
        <v>1</v>
      </c>
      <c r="S604" s="7">
        <v>13</v>
      </c>
      <c r="T604" s="7">
        <v>2</v>
      </c>
      <c r="U604" s="7">
        <v>0</v>
      </c>
      <c r="V604" s="7">
        <v>0</v>
      </c>
      <c r="W604" s="7">
        <v>0</v>
      </c>
      <c r="X604" s="9">
        <v>0</v>
      </c>
      <c r="Y604" s="7">
        <v>0</v>
      </c>
      <c r="Z604" s="7">
        <v>0</v>
      </c>
      <c r="AA604" s="7">
        <v>0</v>
      </c>
      <c r="AB604" s="7">
        <v>0</v>
      </c>
      <c r="AC604" s="6">
        <f t="shared" si="54"/>
        <v>20</v>
      </c>
      <c r="AD604" s="7">
        <f t="shared" si="55"/>
        <v>-15</v>
      </c>
      <c r="AE604" s="7">
        <f t="shared" si="56"/>
        <v>0</v>
      </c>
      <c r="AF604" s="7">
        <f t="shared" si="57"/>
        <v>2</v>
      </c>
      <c r="AG604" s="7">
        <v>0</v>
      </c>
      <c r="AH604" s="7">
        <v>0</v>
      </c>
      <c r="AI604" s="7">
        <f t="shared" si="58"/>
        <v>7</v>
      </c>
      <c r="AJ604" s="7">
        <v>1</v>
      </c>
      <c r="AK604" s="7">
        <v>0</v>
      </c>
      <c r="AL604" s="7">
        <v>5</v>
      </c>
      <c r="AM604" s="7">
        <f t="shared" si="59"/>
        <v>7</v>
      </c>
    </row>
    <row r="605" spans="1:39" ht="12.75" x14ac:dyDescent="0.2">
      <c r="A605" s="7">
        <v>28</v>
      </c>
      <c r="B605" s="8" t="s">
        <v>121</v>
      </c>
      <c r="C605" s="8" t="s">
        <v>122</v>
      </c>
      <c r="D605" s="8"/>
      <c r="E605" s="8" t="s">
        <v>121</v>
      </c>
      <c r="F605" s="8" t="s">
        <v>134</v>
      </c>
      <c r="G605" s="8" t="s">
        <v>8</v>
      </c>
      <c r="H605" s="8"/>
      <c r="I605" s="8"/>
      <c r="J605" s="8"/>
      <c r="K605" s="7">
        <v>0</v>
      </c>
      <c r="L605" s="7">
        <v>0</v>
      </c>
      <c r="M605" s="7">
        <v>0</v>
      </c>
      <c r="N605" s="7">
        <v>0</v>
      </c>
      <c r="O605" s="7">
        <v>0</v>
      </c>
      <c r="P605" s="7">
        <v>4</v>
      </c>
      <c r="Q605" s="7">
        <v>23</v>
      </c>
      <c r="R605" s="7">
        <v>2</v>
      </c>
      <c r="S605" s="7">
        <v>5.75</v>
      </c>
      <c r="T605" s="7">
        <v>8</v>
      </c>
      <c r="U605" s="7">
        <v>0</v>
      </c>
      <c r="V605" s="7">
        <v>0</v>
      </c>
      <c r="W605" s="7">
        <v>0</v>
      </c>
      <c r="X605" s="9">
        <v>0</v>
      </c>
      <c r="Y605" s="7">
        <v>0</v>
      </c>
      <c r="Z605" s="7">
        <v>0</v>
      </c>
      <c r="AA605" s="7">
        <v>0</v>
      </c>
      <c r="AB605" s="7">
        <v>0</v>
      </c>
      <c r="AC605" s="6">
        <f t="shared" si="54"/>
        <v>40</v>
      </c>
      <c r="AD605" s="7">
        <f t="shared" si="55"/>
        <v>10</v>
      </c>
      <c r="AE605" s="7">
        <f t="shared" si="56"/>
        <v>10</v>
      </c>
      <c r="AF605" s="7">
        <f t="shared" si="57"/>
        <v>8</v>
      </c>
      <c r="AG605" s="7">
        <v>0</v>
      </c>
      <c r="AH605" s="7">
        <v>0</v>
      </c>
      <c r="AI605" s="7">
        <f t="shared" si="58"/>
        <v>68</v>
      </c>
      <c r="AJ605" s="7">
        <v>1</v>
      </c>
      <c r="AK605" s="7">
        <v>0</v>
      </c>
      <c r="AL605" s="7">
        <v>5</v>
      </c>
      <c r="AM605" s="7">
        <f t="shared" si="59"/>
        <v>68</v>
      </c>
    </row>
    <row r="606" spans="1:39" ht="12.75" x14ac:dyDescent="0.2">
      <c r="A606" s="7">
        <v>28</v>
      </c>
      <c r="B606" s="8" t="s">
        <v>121</v>
      </c>
      <c r="C606" s="8" t="s">
        <v>122</v>
      </c>
      <c r="D606" s="8"/>
      <c r="E606" s="8" t="s">
        <v>121</v>
      </c>
      <c r="F606" s="8" t="s">
        <v>155</v>
      </c>
      <c r="G606" s="8" t="s">
        <v>8</v>
      </c>
      <c r="H606" s="8"/>
      <c r="I606" s="8"/>
      <c r="J606" s="8"/>
      <c r="K606" s="7">
        <v>0</v>
      </c>
      <c r="L606" s="7">
        <v>0</v>
      </c>
      <c r="M606" s="7">
        <v>0</v>
      </c>
      <c r="N606" s="7">
        <v>0</v>
      </c>
      <c r="O606" s="7">
        <v>0</v>
      </c>
      <c r="P606" s="7">
        <v>4</v>
      </c>
      <c r="Q606" s="7">
        <v>15</v>
      </c>
      <c r="R606" s="7">
        <v>1</v>
      </c>
      <c r="S606" s="7">
        <v>3.75</v>
      </c>
      <c r="T606" s="7">
        <v>14</v>
      </c>
      <c r="U606" s="7">
        <v>0</v>
      </c>
      <c r="V606" s="7">
        <v>0</v>
      </c>
      <c r="W606" s="7">
        <v>0</v>
      </c>
      <c r="X606" s="9">
        <v>0</v>
      </c>
      <c r="Y606" s="7">
        <v>0</v>
      </c>
      <c r="Z606" s="7">
        <v>0</v>
      </c>
      <c r="AA606" s="7">
        <v>0</v>
      </c>
      <c r="AB606" s="7">
        <v>0</v>
      </c>
      <c r="AC606" s="6">
        <f t="shared" si="54"/>
        <v>20</v>
      </c>
      <c r="AD606" s="7">
        <f t="shared" si="55"/>
        <v>15</v>
      </c>
      <c r="AE606" s="7">
        <f t="shared" si="56"/>
        <v>0</v>
      </c>
      <c r="AF606" s="7">
        <f t="shared" si="57"/>
        <v>14</v>
      </c>
      <c r="AG606" s="7">
        <v>0</v>
      </c>
      <c r="AH606" s="7">
        <v>0</v>
      </c>
      <c r="AI606" s="7">
        <f t="shared" si="58"/>
        <v>49</v>
      </c>
      <c r="AJ606" s="7">
        <v>1</v>
      </c>
      <c r="AK606" s="7">
        <v>0</v>
      </c>
      <c r="AL606" s="7">
        <v>5</v>
      </c>
      <c r="AM606" s="7">
        <f t="shared" si="59"/>
        <v>49</v>
      </c>
    </row>
    <row r="607" spans="1:39" ht="12.75" x14ac:dyDescent="0.2">
      <c r="A607" s="7">
        <v>28</v>
      </c>
      <c r="B607" s="8" t="s">
        <v>121</v>
      </c>
      <c r="C607" s="8" t="s">
        <v>122</v>
      </c>
      <c r="D607" s="7">
        <v>1</v>
      </c>
      <c r="E607" s="8" t="s">
        <v>122</v>
      </c>
      <c r="F607" s="8" t="s">
        <v>137</v>
      </c>
      <c r="G607" s="8" t="s">
        <v>41</v>
      </c>
      <c r="H607" s="8" t="s">
        <v>47</v>
      </c>
      <c r="I607" s="8"/>
      <c r="J607" s="8" t="s">
        <v>125</v>
      </c>
      <c r="K607" s="7">
        <v>8</v>
      </c>
      <c r="L607" s="7">
        <v>5</v>
      </c>
      <c r="M607" s="7">
        <v>160</v>
      </c>
      <c r="N607" s="7">
        <v>1</v>
      </c>
      <c r="O607" s="7">
        <v>0</v>
      </c>
      <c r="P607" s="7">
        <v>4</v>
      </c>
      <c r="Q607" s="7">
        <v>18</v>
      </c>
      <c r="R607" s="7">
        <v>2</v>
      </c>
      <c r="S607" s="7">
        <v>4.5</v>
      </c>
      <c r="T607" s="7">
        <v>10</v>
      </c>
      <c r="U607" s="7">
        <v>0</v>
      </c>
      <c r="V607" s="7">
        <v>0</v>
      </c>
      <c r="W607" s="7">
        <v>0</v>
      </c>
      <c r="X607" s="9">
        <v>0</v>
      </c>
      <c r="Y607" s="7">
        <v>8</v>
      </c>
      <c r="Z607" s="7">
        <v>0</v>
      </c>
      <c r="AA607" s="7">
        <v>0</v>
      </c>
      <c r="AB607" s="7">
        <v>0</v>
      </c>
      <c r="AC607" s="6">
        <f t="shared" si="54"/>
        <v>40</v>
      </c>
      <c r="AD607" s="7">
        <f t="shared" si="55"/>
        <v>15</v>
      </c>
      <c r="AE607" s="7">
        <f t="shared" si="56"/>
        <v>10</v>
      </c>
      <c r="AF607" s="7">
        <f t="shared" si="57"/>
        <v>10</v>
      </c>
      <c r="AG607" s="7">
        <v>0</v>
      </c>
      <c r="AH607" s="7">
        <v>8</v>
      </c>
      <c r="AI607" s="7">
        <f t="shared" si="58"/>
        <v>75</v>
      </c>
      <c r="AJ607" s="7">
        <v>0</v>
      </c>
      <c r="AK607" s="7">
        <v>0</v>
      </c>
      <c r="AL607" s="7">
        <v>5</v>
      </c>
      <c r="AM607" s="7">
        <f t="shared" si="59"/>
        <v>83</v>
      </c>
    </row>
    <row r="608" spans="1:39" ht="12.75" x14ac:dyDescent="0.2">
      <c r="A608" s="7">
        <v>28</v>
      </c>
      <c r="B608" s="8" t="s">
        <v>121</v>
      </c>
      <c r="C608" s="8" t="s">
        <v>122</v>
      </c>
      <c r="D608" s="7">
        <v>1</v>
      </c>
      <c r="E608" s="8" t="s">
        <v>122</v>
      </c>
      <c r="F608" s="8" t="s">
        <v>135</v>
      </c>
      <c r="G608" s="8" t="s">
        <v>8</v>
      </c>
      <c r="H608" s="8"/>
      <c r="I608" s="8"/>
      <c r="J608" s="8"/>
      <c r="K608" s="7">
        <v>0</v>
      </c>
      <c r="L608" s="7">
        <v>0</v>
      </c>
      <c r="M608" s="7">
        <v>0</v>
      </c>
      <c r="N608" s="7">
        <v>0</v>
      </c>
      <c r="O608" s="7">
        <v>0</v>
      </c>
      <c r="P608" s="7">
        <v>2</v>
      </c>
      <c r="Q608" s="7">
        <v>20</v>
      </c>
      <c r="R608" s="7">
        <v>0</v>
      </c>
      <c r="S608" s="7">
        <v>10</v>
      </c>
      <c r="T608" s="7">
        <v>4</v>
      </c>
      <c r="U608" s="7">
        <v>1</v>
      </c>
      <c r="V608" s="7">
        <v>0</v>
      </c>
      <c r="W608" s="7">
        <v>0</v>
      </c>
      <c r="X608" s="9">
        <v>0</v>
      </c>
      <c r="Y608" s="7">
        <v>0</v>
      </c>
      <c r="Z608" s="7">
        <v>0</v>
      </c>
      <c r="AA608" s="7">
        <v>0</v>
      </c>
      <c r="AB608" s="7">
        <v>0</v>
      </c>
      <c r="AC608" s="6">
        <f t="shared" si="54"/>
        <v>0</v>
      </c>
      <c r="AD608" s="7">
        <f t="shared" si="55"/>
        <v>-10</v>
      </c>
      <c r="AE608" s="7">
        <f t="shared" si="56"/>
        <v>0</v>
      </c>
      <c r="AF608" s="7">
        <f t="shared" si="57"/>
        <v>4</v>
      </c>
      <c r="AG608" s="7">
        <v>10</v>
      </c>
      <c r="AH608" s="7">
        <v>0</v>
      </c>
      <c r="AI608" s="7">
        <f t="shared" si="58"/>
        <v>-6</v>
      </c>
      <c r="AJ608" s="7">
        <v>0</v>
      </c>
      <c r="AK608" s="7">
        <v>0</v>
      </c>
      <c r="AL608" s="7">
        <v>5</v>
      </c>
      <c r="AM608" s="7">
        <f t="shared" si="59"/>
        <v>4</v>
      </c>
    </row>
    <row r="609" spans="1:39" ht="12.75" x14ac:dyDescent="0.2">
      <c r="A609" s="7">
        <v>28</v>
      </c>
      <c r="B609" s="8" t="s">
        <v>121</v>
      </c>
      <c r="C609" s="8" t="s">
        <v>122</v>
      </c>
      <c r="D609" s="7">
        <v>1</v>
      </c>
      <c r="E609" s="8" t="s">
        <v>122</v>
      </c>
      <c r="F609" s="8" t="s">
        <v>200</v>
      </c>
      <c r="G609" s="8" t="s">
        <v>41</v>
      </c>
      <c r="H609" s="8" t="s">
        <v>50</v>
      </c>
      <c r="I609" s="8"/>
      <c r="J609" s="8"/>
      <c r="K609" s="7">
        <v>1</v>
      </c>
      <c r="L609" s="7">
        <v>1</v>
      </c>
      <c r="M609" s="7">
        <v>100</v>
      </c>
      <c r="N609" s="7">
        <v>0</v>
      </c>
      <c r="O609" s="7">
        <v>0</v>
      </c>
      <c r="P609" s="7">
        <v>4</v>
      </c>
      <c r="Q609" s="7">
        <v>26</v>
      </c>
      <c r="R609" s="7">
        <v>3</v>
      </c>
      <c r="S609" s="7">
        <v>6.5</v>
      </c>
      <c r="T609" s="7">
        <v>9</v>
      </c>
      <c r="U609" s="7">
        <v>0</v>
      </c>
      <c r="V609" s="7">
        <v>0</v>
      </c>
      <c r="W609" s="7">
        <v>0</v>
      </c>
      <c r="X609" s="9">
        <v>0</v>
      </c>
      <c r="Y609" s="7">
        <v>1</v>
      </c>
      <c r="Z609" s="7">
        <v>0</v>
      </c>
      <c r="AA609" s="7">
        <v>0</v>
      </c>
      <c r="AB609" s="7">
        <v>0</v>
      </c>
      <c r="AC609" s="6">
        <f t="shared" si="54"/>
        <v>60</v>
      </c>
      <c r="AD609" s="7">
        <f t="shared" si="55"/>
        <v>10</v>
      </c>
      <c r="AE609" s="7">
        <f t="shared" si="56"/>
        <v>20</v>
      </c>
      <c r="AF609" s="7">
        <f t="shared" si="57"/>
        <v>9</v>
      </c>
      <c r="AG609" s="7">
        <v>0</v>
      </c>
      <c r="AH609" s="7">
        <v>1</v>
      </c>
      <c r="AI609" s="7">
        <f t="shared" si="58"/>
        <v>99</v>
      </c>
      <c r="AJ609" s="7">
        <v>0</v>
      </c>
      <c r="AK609" s="7">
        <v>0</v>
      </c>
      <c r="AL609" s="7">
        <v>5</v>
      </c>
      <c r="AM609" s="7">
        <f t="shared" si="59"/>
        <v>100</v>
      </c>
    </row>
    <row r="610" spans="1:39" ht="12.75" x14ac:dyDescent="0.2">
      <c r="A610" s="7">
        <v>28</v>
      </c>
      <c r="B610" s="8" t="s">
        <v>121</v>
      </c>
      <c r="C610" s="8" t="s">
        <v>122</v>
      </c>
      <c r="D610" s="7">
        <v>1</v>
      </c>
      <c r="E610" s="8" t="s">
        <v>122</v>
      </c>
      <c r="F610" s="8" t="s">
        <v>136</v>
      </c>
      <c r="G610" s="8" t="s">
        <v>8</v>
      </c>
      <c r="H610" s="8"/>
      <c r="I610" s="8"/>
      <c r="J610" s="8"/>
      <c r="K610" s="7">
        <v>0</v>
      </c>
      <c r="L610" s="7">
        <v>0</v>
      </c>
      <c r="M610" s="7">
        <v>0</v>
      </c>
      <c r="N610" s="7">
        <v>0</v>
      </c>
      <c r="O610" s="7">
        <v>0</v>
      </c>
      <c r="P610" s="7">
        <v>3</v>
      </c>
      <c r="Q610" s="7">
        <v>33</v>
      </c>
      <c r="R610" s="7">
        <v>1</v>
      </c>
      <c r="S610" s="7">
        <v>11</v>
      </c>
      <c r="T610" s="7">
        <v>4</v>
      </c>
      <c r="U610" s="7">
        <v>0</v>
      </c>
      <c r="V610" s="7">
        <v>0</v>
      </c>
      <c r="W610" s="7">
        <v>0</v>
      </c>
      <c r="X610" s="9">
        <v>0</v>
      </c>
      <c r="Y610" s="7">
        <v>0</v>
      </c>
      <c r="Z610" s="7">
        <v>0</v>
      </c>
      <c r="AA610" s="7">
        <v>0</v>
      </c>
      <c r="AB610" s="7">
        <v>0</v>
      </c>
      <c r="AC610" s="6">
        <f t="shared" si="54"/>
        <v>20</v>
      </c>
      <c r="AD610" s="7">
        <f t="shared" si="55"/>
        <v>-10</v>
      </c>
      <c r="AE610" s="7">
        <f t="shared" si="56"/>
        <v>0</v>
      </c>
      <c r="AF610" s="7">
        <f t="shared" si="57"/>
        <v>4</v>
      </c>
      <c r="AG610" s="7">
        <v>0</v>
      </c>
      <c r="AH610" s="7">
        <v>0</v>
      </c>
      <c r="AI610" s="7">
        <f t="shared" si="58"/>
        <v>14</v>
      </c>
      <c r="AJ610" s="7">
        <v>0</v>
      </c>
      <c r="AK610" s="7">
        <v>0</v>
      </c>
      <c r="AL610" s="7">
        <v>5</v>
      </c>
      <c r="AM610" s="7">
        <f t="shared" si="59"/>
        <v>14</v>
      </c>
    </row>
    <row r="611" spans="1:39" ht="12.75" x14ac:dyDescent="0.2">
      <c r="A611" s="7">
        <v>28</v>
      </c>
      <c r="B611" s="8" t="s">
        <v>121</v>
      </c>
      <c r="C611" s="8" t="s">
        <v>122</v>
      </c>
      <c r="D611" s="7">
        <v>1</v>
      </c>
      <c r="E611" s="8" t="s">
        <v>122</v>
      </c>
      <c r="F611" s="8" t="s">
        <v>220</v>
      </c>
      <c r="G611" s="8" t="s">
        <v>8</v>
      </c>
      <c r="H611" s="8"/>
      <c r="I611" s="8"/>
      <c r="J611" s="8"/>
      <c r="K611" s="7">
        <v>0</v>
      </c>
      <c r="L611" s="7">
        <v>0</v>
      </c>
      <c r="M611" s="7">
        <v>0</v>
      </c>
      <c r="N611" s="7">
        <v>0</v>
      </c>
      <c r="O611" s="7">
        <v>0</v>
      </c>
      <c r="P611" s="7">
        <v>3</v>
      </c>
      <c r="Q611" s="7">
        <v>25</v>
      </c>
      <c r="R611" s="7">
        <v>1</v>
      </c>
      <c r="S611" s="7">
        <v>8.33</v>
      </c>
      <c r="T611" s="7">
        <v>3</v>
      </c>
      <c r="U611" s="7">
        <v>0</v>
      </c>
      <c r="V611" s="7">
        <v>0</v>
      </c>
      <c r="W611" s="7">
        <v>0</v>
      </c>
      <c r="X611" s="9">
        <v>0</v>
      </c>
      <c r="Y611" s="7">
        <v>0</v>
      </c>
      <c r="Z611" s="7">
        <v>0</v>
      </c>
      <c r="AA611" s="7">
        <v>0</v>
      </c>
      <c r="AB611" s="7">
        <v>0</v>
      </c>
      <c r="AC611" s="6">
        <f t="shared" si="54"/>
        <v>20</v>
      </c>
      <c r="AD611" s="7">
        <f t="shared" si="55"/>
        <v>5</v>
      </c>
      <c r="AE611" s="7">
        <f t="shared" si="56"/>
        <v>0</v>
      </c>
      <c r="AF611" s="7">
        <f t="shared" si="57"/>
        <v>3</v>
      </c>
      <c r="AG611" s="7">
        <v>0</v>
      </c>
      <c r="AH611" s="7">
        <v>0</v>
      </c>
      <c r="AI611" s="7">
        <f t="shared" si="58"/>
        <v>28</v>
      </c>
      <c r="AJ611" s="7">
        <v>0</v>
      </c>
      <c r="AK611" s="7">
        <v>0</v>
      </c>
      <c r="AL611" s="7">
        <v>5</v>
      </c>
      <c r="AM611" s="7">
        <f t="shared" si="59"/>
        <v>28</v>
      </c>
    </row>
    <row r="612" spans="1:39" ht="12.75" x14ac:dyDescent="0.2">
      <c r="A612" s="7">
        <v>28</v>
      </c>
      <c r="B612" s="8" t="s">
        <v>121</v>
      </c>
      <c r="C612" s="8" t="s">
        <v>122</v>
      </c>
      <c r="D612" s="7">
        <v>1</v>
      </c>
      <c r="E612" s="8" t="s">
        <v>122</v>
      </c>
      <c r="F612" s="8" t="s">
        <v>139</v>
      </c>
      <c r="G612" s="8" t="s">
        <v>41</v>
      </c>
      <c r="H612" s="8" t="s">
        <v>87</v>
      </c>
      <c r="I612" s="8" t="s">
        <v>221</v>
      </c>
      <c r="J612" s="8"/>
      <c r="K612" s="7">
        <v>0</v>
      </c>
      <c r="L612" s="7">
        <v>3</v>
      </c>
      <c r="M612" s="7">
        <v>0</v>
      </c>
      <c r="N612" s="7">
        <v>0</v>
      </c>
      <c r="O612" s="7">
        <v>0</v>
      </c>
      <c r="P612" s="7">
        <v>3</v>
      </c>
      <c r="Q612" s="7">
        <v>20</v>
      </c>
      <c r="R612" s="7">
        <v>0</v>
      </c>
      <c r="S612" s="7">
        <v>6.66</v>
      </c>
      <c r="T612" s="7">
        <v>7</v>
      </c>
      <c r="U612" s="7">
        <v>1</v>
      </c>
      <c r="V612" s="7">
        <v>0</v>
      </c>
      <c r="W612" s="7">
        <v>0</v>
      </c>
      <c r="X612" s="9">
        <v>0</v>
      </c>
      <c r="Y612" s="7">
        <v>0</v>
      </c>
      <c r="Z612" s="7">
        <v>0</v>
      </c>
      <c r="AA612" s="7">
        <v>0</v>
      </c>
      <c r="AB612" s="7">
        <v>-5</v>
      </c>
      <c r="AC612" s="6">
        <f t="shared" si="54"/>
        <v>0</v>
      </c>
      <c r="AD612" s="7">
        <f t="shared" si="55"/>
        <v>10</v>
      </c>
      <c r="AE612" s="7">
        <f t="shared" si="56"/>
        <v>0</v>
      </c>
      <c r="AF612" s="7">
        <f t="shared" si="57"/>
        <v>7</v>
      </c>
      <c r="AG612" s="7">
        <v>10</v>
      </c>
      <c r="AH612" s="7">
        <v>-5</v>
      </c>
      <c r="AI612" s="7">
        <f t="shared" si="58"/>
        <v>17</v>
      </c>
      <c r="AJ612" s="7">
        <v>0</v>
      </c>
      <c r="AK612" s="7">
        <v>0</v>
      </c>
      <c r="AL612" s="7">
        <v>5</v>
      </c>
      <c r="AM612" s="7">
        <f t="shared" si="59"/>
        <v>22</v>
      </c>
    </row>
    <row r="613" spans="1:39" ht="12.75" x14ac:dyDescent="0.2">
      <c r="A613" s="7">
        <v>28</v>
      </c>
      <c r="B613" s="8" t="s">
        <v>121</v>
      </c>
      <c r="C613" s="8" t="s">
        <v>122</v>
      </c>
      <c r="D613" s="7">
        <v>1</v>
      </c>
      <c r="E613" s="8" t="s">
        <v>122</v>
      </c>
      <c r="F613" s="8" t="s">
        <v>222</v>
      </c>
      <c r="G613" s="8" t="s">
        <v>41</v>
      </c>
      <c r="H613" s="8" t="s">
        <v>47</v>
      </c>
      <c r="I613" s="8"/>
      <c r="J613" s="8" t="s">
        <v>123</v>
      </c>
      <c r="K613" s="7">
        <v>11</v>
      </c>
      <c r="L613" s="7">
        <v>12</v>
      </c>
      <c r="M613" s="7">
        <v>91</v>
      </c>
      <c r="N613" s="7">
        <v>0</v>
      </c>
      <c r="O613" s="7">
        <v>0</v>
      </c>
      <c r="P613" s="7">
        <v>1</v>
      </c>
      <c r="Q613" s="7">
        <v>8</v>
      </c>
      <c r="R613" s="7">
        <v>0</v>
      </c>
      <c r="S613" s="7">
        <v>8</v>
      </c>
      <c r="T613" s="7">
        <v>1</v>
      </c>
      <c r="U613" s="7">
        <v>0</v>
      </c>
      <c r="V613" s="7">
        <v>0</v>
      </c>
      <c r="W613" s="7">
        <v>0</v>
      </c>
      <c r="X613" s="9">
        <v>0</v>
      </c>
      <c r="Y613" s="7">
        <v>11</v>
      </c>
      <c r="Z613" s="7">
        <v>-10</v>
      </c>
      <c r="AA613" s="7">
        <v>0</v>
      </c>
      <c r="AB613" s="7">
        <v>0</v>
      </c>
      <c r="AC613" s="6">
        <f t="shared" si="54"/>
        <v>0</v>
      </c>
      <c r="AD613" s="7">
        <f t="shared" si="55"/>
        <v>5</v>
      </c>
      <c r="AE613" s="7">
        <f t="shared" si="56"/>
        <v>0</v>
      </c>
      <c r="AF613" s="7">
        <f t="shared" si="57"/>
        <v>1</v>
      </c>
      <c r="AG613" s="7">
        <v>0</v>
      </c>
      <c r="AH613" s="7">
        <v>1</v>
      </c>
      <c r="AI613" s="7">
        <f t="shared" si="58"/>
        <v>6</v>
      </c>
      <c r="AJ613" s="7">
        <v>0</v>
      </c>
      <c r="AK613" s="7">
        <v>0</v>
      </c>
      <c r="AL613" s="7">
        <v>5</v>
      </c>
      <c r="AM613" s="7">
        <f t="shared" si="59"/>
        <v>7</v>
      </c>
    </row>
    <row r="614" spans="1:39" ht="12.75" x14ac:dyDescent="0.2">
      <c r="A614" s="7">
        <v>28</v>
      </c>
      <c r="B614" s="8" t="s">
        <v>121</v>
      </c>
      <c r="C614" s="8" t="s">
        <v>122</v>
      </c>
      <c r="D614" s="7">
        <v>2</v>
      </c>
      <c r="E614" s="8" t="s">
        <v>122</v>
      </c>
      <c r="F614" s="8" t="s">
        <v>141</v>
      </c>
      <c r="G614" s="8" t="s">
        <v>43</v>
      </c>
      <c r="H614" s="8" t="s">
        <v>50</v>
      </c>
      <c r="I614" s="8"/>
      <c r="J614" s="8"/>
      <c r="K614" s="7">
        <v>65</v>
      </c>
      <c r="L614" s="7">
        <v>53</v>
      </c>
      <c r="M614" s="7">
        <v>122.64</v>
      </c>
      <c r="N614" s="7">
        <v>5</v>
      </c>
      <c r="O614" s="7">
        <v>1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  <c r="U614" s="7">
        <v>1</v>
      </c>
      <c r="V614" s="7">
        <v>0</v>
      </c>
      <c r="W614" s="7">
        <v>0</v>
      </c>
      <c r="X614" s="9">
        <v>0</v>
      </c>
      <c r="Y614" s="7">
        <v>65</v>
      </c>
      <c r="Z614" s="7">
        <v>5</v>
      </c>
      <c r="AA614" s="7">
        <v>20</v>
      </c>
      <c r="AB614" s="7">
        <v>2</v>
      </c>
      <c r="AC614" s="6">
        <f t="shared" si="54"/>
        <v>0</v>
      </c>
      <c r="AD614" s="7">
        <f t="shared" si="55"/>
        <v>0</v>
      </c>
      <c r="AE614" s="7">
        <f t="shared" si="56"/>
        <v>0</v>
      </c>
      <c r="AF614" s="7">
        <f t="shared" si="57"/>
        <v>0</v>
      </c>
      <c r="AG614" s="7">
        <v>10</v>
      </c>
      <c r="AH614" s="7">
        <v>92</v>
      </c>
      <c r="AI614" s="7">
        <f t="shared" si="58"/>
        <v>0</v>
      </c>
      <c r="AJ614" s="7">
        <v>0</v>
      </c>
      <c r="AK614" s="7">
        <v>0</v>
      </c>
      <c r="AL614" s="7">
        <v>5</v>
      </c>
      <c r="AM614" s="7">
        <f t="shared" si="59"/>
        <v>102</v>
      </c>
    </row>
    <row r="615" spans="1:39" ht="12.75" x14ac:dyDescent="0.2">
      <c r="A615" s="7">
        <v>28</v>
      </c>
      <c r="B615" s="8" t="s">
        <v>121</v>
      </c>
      <c r="C615" s="8" t="s">
        <v>122</v>
      </c>
      <c r="D615" s="7">
        <v>2</v>
      </c>
      <c r="E615" s="8" t="s">
        <v>122</v>
      </c>
      <c r="F615" s="8" t="s">
        <v>143</v>
      </c>
      <c r="G615" s="8" t="s">
        <v>43</v>
      </c>
      <c r="H615" s="8" t="s">
        <v>87</v>
      </c>
      <c r="I615" s="8" t="s">
        <v>223</v>
      </c>
      <c r="J615" s="8"/>
      <c r="K615" s="7">
        <v>4</v>
      </c>
      <c r="L615" s="7">
        <v>5</v>
      </c>
      <c r="M615" s="7">
        <v>80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  <c r="U615" s="7">
        <v>0</v>
      </c>
      <c r="V615" s="7">
        <v>0</v>
      </c>
      <c r="W615" s="7">
        <v>0</v>
      </c>
      <c r="X615" s="9">
        <v>0</v>
      </c>
      <c r="Y615" s="7">
        <v>4</v>
      </c>
      <c r="Z615" s="7">
        <v>0</v>
      </c>
      <c r="AA615" s="7">
        <v>0</v>
      </c>
      <c r="AB615" s="7">
        <v>0</v>
      </c>
      <c r="AC615" s="6">
        <f t="shared" si="54"/>
        <v>0</v>
      </c>
      <c r="AD615" s="7">
        <f t="shared" si="55"/>
        <v>0</v>
      </c>
      <c r="AE615" s="7">
        <f t="shared" si="56"/>
        <v>0</v>
      </c>
      <c r="AF615" s="7">
        <f t="shared" si="57"/>
        <v>0</v>
      </c>
      <c r="AG615" s="7">
        <v>0</v>
      </c>
      <c r="AH615" s="7">
        <v>4</v>
      </c>
      <c r="AI615" s="7">
        <f t="shared" si="58"/>
        <v>0</v>
      </c>
      <c r="AJ615" s="7">
        <v>0</v>
      </c>
      <c r="AK615" s="7">
        <v>0</v>
      </c>
      <c r="AL615" s="7">
        <v>5</v>
      </c>
      <c r="AM615" s="7">
        <f t="shared" si="59"/>
        <v>4</v>
      </c>
    </row>
    <row r="616" spans="1:39" ht="12.75" x14ac:dyDescent="0.2">
      <c r="A616" s="7">
        <v>28</v>
      </c>
      <c r="B616" s="8" t="s">
        <v>121</v>
      </c>
      <c r="C616" s="8" t="s">
        <v>122</v>
      </c>
      <c r="D616" s="7">
        <v>2</v>
      </c>
      <c r="E616" s="8" t="s">
        <v>122</v>
      </c>
      <c r="F616" s="8" t="s">
        <v>142</v>
      </c>
      <c r="G616" s="8" t="s">
        <v>52</v>
      </c>
      <c r="H616" s="8" t="s">
        <v>47</v>
      </c>
      <c r="I616" s="8"/>
      <c r="J616" s="8" t="s">
        <v>219</v>
      </c>
      <c r="K616" s="7">
        <v>40</v>
      </c>
      <c r="L616" s="7">
        <v>30</v>
      </c>
      <c r="M616" s="7">
        <v>133.33000000000001</v>
      </c>
      <c r="N616" s="7">
        <v>3</v>
      </c>
      <c r="O616" s="7">
        <v>1</v>
      </c>
      <c r="P616" s="7">
        <v>0</v>
      </c>
      <c r="Q616" s="7">
        <v>0</v>
      </c>
      <c r="R616" s="7">
        <v>0</v>
      </c>
      <c r="S616" s="7">
        <v>0</v>
      </c>
      <c r="T616" s="7">
        <v>0</v>
      </c>
      <c r="U616" s="7">
        <v>1</v>
      </c>
      <c r="V616" s="7">
        <v>0</v>
      </c>
      <c r="W616" s="7">
        <v>0</v>
      </c>
      <c r="X616" s="9">
        <v>0</v>
      </c>
      <c r="Y616" s="7">
        <v>40</v>
      </c>
      <c r="Z616" s="7">
        <v>5</v>
      </c>
      <c r="AA616" s="7">
        <v>10</v>
      </c>
      <c r="AB616" s="7">
        <v>2</v>
      </c>
      <c r="AC616" s="6">
        <f t="shared" si="54"/>
        <v>0</v>
      </c>
      <c r="AD616" s="7">
        <f t="shared" si="55"/>
        <v>0</v>
      </c>
      <c r="AE616" s="7">
        <f t="shared" si="56"/>
        <v>0</v>
      </c>
      <c r="AF616" s="7">
        <f t="shared" si="57"/>
        <v>0</v>
      </c>
      <c r="AG616" s="7">
        <v>10</v>
      </c>
      <c r="AH616" s="7">
        <v>57</v>
      </c>
      <c r="AI616" s="7">
        <f t="shared" si="58"/>
        <v>0</v>
      </c>
      <c r="AJ616" s="7">
        <v>0</v>
      </c>
      <c r="AK616" s="7">
        <v>0</v>
      </c>
      <c r="AL616" s="7">
        <v>5</v>
      </c>
      <c r="AM616" s="7">
        <f t="shared" si="59"/>
        <v>67</v>
      </c>
    </row>
    <row r="617" spans="1:39" ht="12.75" x14ac:dyDescent="0.2">
      <c r="A617" s="7">
        <v>28</v>
      </c>
      <c r="B617" s="8" t="s">
        <v>121</v>
      </c>
      <c r="C617" s="8" t="s">
        <v>122</v>
      </c>
      <c r="D617" s="7">
        <v>2</v>
      </c>
      <c r="E617" s="8" t="s">
        <v>122</v>
      </c>
      <c r="F617" s="8" t="s">
        <v>144</v>
      </c>
      <c r="G617" s="8" t="s">
        <v>52</v>
      </c>
      <c r="H617" s="8" t="s">
        <v>47</v>
      </c>
      <c r="I617" s="8"/>
      <c r="J617" s="8" t="s">
        <v>125</v>
      </c>
      <c r="K617" s="7">
        <v>10</v>
      </c>
      <c r="L617" s="7">
        <v>11</v>
      </c>
      <c r="M617" s="7">
        <v>90.9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  <c r="T617" s="7">
        <v>0</v>
      </c>
      <c r="U617" s="7">
        <v>1</v>
      </c>
      <c r="V617" s="7">
        <v>0</v>
      </c>
      <c r="W617" s="7">
        <v>0</v>
      </c>
      <c r="X617" s="9">
        <v>0</v>
      </c>
      <c r="Y617" s="7">
        <v>10</v>
      </c>
      <c r="Z617" s="7">
        <v>0</v>
      </c>
      <c r="AA617" s="7">
        <v>0</v>
      </c>
      <c r="AB617" s="7">
        <v>0</v>
      </c>
      <c r="AC617" s="6">
        <f t="shared" si="54"/>
        <v>0</v>
      </c>
      <c r="AD617" s="7">
        <f t="shared" si="55"/>
        <v>0</v>
      </c>
      <c r="AE617" s="7">
        <f t="shared" si="56"/>
        <v>0</v>
      </c>
      <c r="AF617" s="7">
        <f t="shared" si="57"/>
        <v>0</v>
      </c>
      <c r="AG617" s="7">
        <v>10</v>
      </c>
      <c r="AH617" s="7">
        <v>10</v>
      </c>
      <c r="AI617" s="7">
        <f t="shared" si="58"/>
        <v>0</v>
      </c>
      <c r="AJ617" s="7">
        <v>0</v>
      </c>
      <c r="AK617" s="7">
        <v>0</v>
      </c>
      <c r="AL617" s="7">
        <v>5</v>
      </c>
      <c r="AM617" s="7">
        <f t="shared" si="59"/>
        <v>20</v>
      </c>
    </row>
    <row r="618" spans="1:39" ht="12.75" x14ac:dyDescent="0.2">
      <c r="A618" s="7">
        <v>29</v>
      </c>
      <c r="B618" s="8" t="s">
        <v>96</v>
      </c>
      <c r="C618" s="8" t="s">
        <v>95</v>
      </c>
      <c r="D618" s="7">
        <v>1</v>
      </c>
      <c r="E618" s="8" t="s">
        <v>96</v>
      </c>
      <c r="F618" s="8" t="s">
        <v>105</v>
      </c>
      <c r="G618" s="8" t="s">
        <v>52</v>
      </c>
      <c r="H618" s="8" t="s">
        <v>47</v>
      </c>
      <c r="I618" s="8"/>
      <c r="J618" s="8" t="s">
        <v>173</v>
      </c>
      <c r="K618" s="7">
        <v>29</v>
      </c>
      <c r="L618" s="7">
        <v>27</v>
      </c>
      <c r="M618" s="7">
        <v>107.4</v>
      </c>
      <c r="N618" s="7">
        <v>3</v>
      </c>
      <c r="O618" s="7">
        <v>1</v>
      </c>
      <c r="P618" s="7">
        <v>0</v>
      </c>
      <c r="Q618" s="7">
        <v>0</v>
      </c>
      <c r="R618" s="7">
        <v>0</v>
      </c>
      <c r="S618" s="7">
        <v>0</v>
      </c>
      <c r="T618" s="7">
        <v>0</v>
      </c>
      <c r="U618" s="7">
        <v>1</v>
      </c>
      <c r="V618" s="7">
        <v>0</v>
      </c>
      <c r="W618" s="7">
        <v>0</v>
      </c>
      <c r="X618" s="9">
        <v>0</v>
      </c>
      <c r="Y618" s="7">
        <v>29</v>
      </c>
      <c r="Z618" s="7">
        <v>5</v>
      </c>
      <c r="AA618" s="7">
        <v>10</v>
      </c>
      <c r="AB618" s="7">
        <v>2</v>
      </c>
      <c r="AC618" s="6">
        <f t="shared" si="54"/>
        <v>0</v>
      </c>
      <c r="AD618" s="7">
        <f t="shared" si="55"/>
        <v>0</v>
      </c>
      <c r="AE618" s="7">
        <f t="shared" si="56"/>
        <v>0</v>
      </c>
      <c r="AF618" s="7">
        <f t="shared" si="57"/>
        <v>0</v>
      </c>
      <c r="AG618" s="7">
        <v>10</v>
      </c>
      <c r="AH618" s="7">
        <v>46</v>
      </c>
      <c r="AI618" s="7">
        <f t="shared" si="58"/>
        <v>0</v>
      </c>
      <c r="AJ618" s="7">
        <v>0</v>
      </c>
      <c r="AK618" s="7">
        <v>0</v>
      </c>
      <c r="AL618" s="7">
        <v>5</v>
      </c>
      <c r="AM618" s="7">
        <f t="shared" si="59"/>
        <v>56</v>
      </c>
    </row>
    <row r="619" spans="1:39" ht="12.75" x14ac:dyDescent="0.2">
      <c r="A619" s="7">
        <v>29</v>
      </c>
      <c r="B619" s="8" t="s">
        <v>96</v>
      </c>
      <c r="C619" s="8" t="s">
        <v>95</v>
      </c>
      <c r="D619" s="7">
        <v>1</v>
      </c>
      <c r="E619" s="8" t="s">
        <v>96</v>
      </c>
      <c r="F619" s="8" t="s">
        <v>101</v>
      </c>
      <c r="G619" s="8" t="s">
        <v>43</v>
      </c>
      <c r="H619" s="8" t="s">
        <v>47</v>
      </c>
      <c r="I619" s="8"/>
      <c r="J619" s="8" t="s">
        <v>103</v>
      </c>
      <c r="K619" s="7">
        <v>38</v>
      </c>
      <c r="L619" s="7">
        <v>28</v>
      </c>
      <c r="M619" s="7">
        <v>135.71</v>
      </c>
      <c r="N619" s="7">
        <v>4</v>
      </c>
      <c r="O619" s="7">
        <v>2</v>
      </c>
      <c r="P619" s="7">
        <v>0</v>
      </c>
      <c r="Q619" s="7">
        <v>0</v>
      </c>
      <c r="R619" s="7">
        <v>0</v>
      </c>
      <c r="S619" s="7">
        <v>0</v>
      </c>
      <c r="T619" s="7">
        <v>0</v>
      </c>
      <c r="U619" s="7">
        <v>0</v>
      </c>
      <c r="V619" s="7">
        <v>0</v>
      </c>
      <c r="W619" s="7">
        <v>0</v>
      </c>
      <c r="X619" s="9">
        <v>0</v>
      </c>
      <c r="Y619" s="7">
        <v>38</v>
      </c>
      <c r="Z619" s="7">
        <v>5</v>
      </c>
      <c r="AA619" s="7">
        <v>10</v>
      </c>
      <c r="AB619" s="7">
        <v>4</v>
      </c>
      <c r="AC619" s="6">
        <f t="shared" si="54"/>
        <v>0</v>
      </c>
      <c r="AD619" s="7">
        <f t="shared" si="55"/>
        <v>0</v>
      </c>
      <c r="AE619" s="7">
        <f t="shared" si="56"/>
        <v>0</v>
      </c>
      <c r="AF619" s="7">
        <f t="shared" si="57"/>
        <v>0</v>
      </c>
      <c r="AG619" s="7">
        <v>0</v>
      </c>
      <c r="AH619" s="7">
        <v>57</v>
      </c>
      <c r="AI619" s="7">
        <f t="shared" si="58"/>
        <v>0</v>
      </c>
      <c r="AJ619" s="7">
        <v>0</v>
      </c>
      <c r="AK619" s="7">
        <v>0</v>
      </c>
      <c r="AL619" s="7">
        <v>5</v>
      </c>
      <c r="AM619" s="7">
        <f t="shared" si="59"/>
        <v>57</v>
      </c>
    </row>
    <row r="620" spans="1:39" ht="12.75" x14ac:dyDescent="0.2">
      <c r="A620" s="7">
        <v>29</v>
      </c>
      <c r="B620" s="8" t="s">
        <v>96</v>
      </c>
      <c r="C620" s="8" t="s">
        <v>95</v>
      </c>
      <c r="D620" s="7">
        <v>1</v>
      </c>
      <c r="E620" s="8" t="s">
        <v>96</v>
      </c>
      <c r="F620" s="8" t="s">
        <v>117</v>
      </c>
      <c r="G620" s="8" t="s">
        <v>43</v>
      </c>
      <c r="H620" s="8" t="s">
        <v>50</v>
      </c>
      <c r="I620" s="8"/>
      <c r="J620" s="8"/>
      <c r="K620" s="7">
        <v>68</v>
      </c>
      <c r="L620" s="7">
        <v>44</v>
      </c>
      <c r="M620" s="7">
        <v>154.54</v>
      </c>
      <c r="N620" s="7">
        <v>5</v>
      </c>
      <c r="O620" s="7">
        <v>3</v>
      </c>
      <c r="P620" s="7">
        <v>0</v>
      </c>
      <c r="Q620" s="7">
        <v>0</v>
      </c>
      <c r="R620" s="7">
        <v>0</v>
      </c>
      <c r="S620" s="7">
        <v>0</v>
      </c>
      <c r="T620" s="7">
        <v>0</v>
      </c>
      <c r="U620" s="7">
        <v>1</v>
      </c>
      <c r="V620" s="7">
        <v>0</v>
      </c>
      <c r="W620" s="7">
        <v>0</v>
      </c>
      <c r="X620" s="9">
        <v>0</v>
      </c>
      <c r="Y620" s="7">
        <v>68</v>
      </c>
      <c r="Z620" s="7">
        <v>10</v>
      </c>
      <c r="AA620" s="7">
        <v>20</v>
      </c>
      <c r="AB620" s="7">
        <v>6</v>
      </c>
      <c r="AC620" s="6">
        <f t="shared" si="54"/>
        <v>0</v>
      </c>
      <c r="AD620" s="7">
        <f t="shared" si="55"/>
        <v>0</v>
      </c>
      <c r="AE620" s="7">
        <f t="shared" si="56"/>
        <v>0</v>
      </c>
      <c r="AF620" s="7">
        <f t="shared" si="57"/>
        <v>0</v>
      </c>
      <c r="AG620" s="7">
        <v>10</v>
      </c>
      <c r="AH620" s="7">
        <v>104</v>
      </c>
      <c r="AI620" s="7">
        <f t="shared" si="58"/>
        <v>0</v>
      </c>
      <c r="AJ620" s="7">
        <v>0</v>
      </c>
      <c r="AK620" s="7">
        <v>0</v>
      </c>
      <c r="AL620" s="7">
        <v>5</v>
      </c>
      <c r="AM620" s="7">
        <f t="shared" si="59"/>
        <v>114</v>
      </c>
    </row>
    <row r="621" spans="1:39" ht="12.75" x14ac:dyDescent="0.2">
      <c r="A621" s="7">
        <v>29</v>
      </c>
      <c r="B621" s="8" t="s">
        <v>96</v>
      </c>
      <c r="C621" s="8" t="s">
        <v>95</v>
      </c>
      <c r="D621" s="7">
        <v>1</v>
      </c>
      <c r="E621" s="8" t="s">
        <v>96</v>
      </c>
      <c r="F621" s="8" t="s">
        <v>196</v>
      </c>
      <c r="G621" s="8" t="s">
        <v>43</v>
      </c>
      <c r="H621" s="8" t="s">
        <v>87</v>
      </c>
      <c r="I621" s="8" t="s">
        <v>224</v>
      </c>
      <c r="J621" s="8"/>
      <c r="K621" s="7">
        <v>0</v>
      </c>
      <c r="L621" s="7">
        <v>1</v>
      </c>
      <c r="M621" s="7">
        <v>0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v>0</v>
      </c>
      <c r="U621" s="7">
        <v>0</v>
      </c>
      <c r="V621" s="7">
        <v>0</v>
      </c>
      <c r="W621" s="7">
        <v>0</v>
      </c>
      <c r="X621" s="9">
        <v>0</v>
      </c>
      <c r="Y621" s="7">
        <v>0</v>
      </c>
      <c r="Z621" s="7">
        <v>0</v>
      </c>
      <c r="AA621" s="7">
        <v>0</v>
      </c>
      <c r="AB621" s="7">
        <v>-5</v>
      </c>
      <c r="AC621" s="6">
        <f t="shared" si="54"/>
        <v>0</v>
      </c>
      <c r="AD621" s="7">
        <f t="shared" si="55"/>
        <v>0</v>
      </c>
      <c r="AE621" s="7">
        <f t="shared" si="56"/>
        <v>0</v>
      </c>
      <c r="AF621" s="7">
        <f t="shared" si="57"/>
        <v>0</v>
      </c>
      <c r="AG621" s="7">
        <v>0</v>
      </c>
      <c r="AH621" s="7">
        <v>-5</v>
      </c>
      <c r="AI621" s="7">
        <f t="shared" si="58"/>
        <v>0</v>
      </c>
      <c r="AJ621" s="7">
        <v>0</v>
      </c>
      <c r="AK621" s="7">
        <v>0</v>
      </c>
      <c r="AL621" s="7">
        <v>5</v>
      </c>
      <c r="AM621" s="7">
        <f t="shared" si="59"/>
        <v>-5</v>
      </c>
    </row>
    <row r="622" spans="1:39" ht="12.75" x14ac:dyDescent="0.2">
      <c r="A622" s="7">
        <v>29</v>
      </c>
      <c r="B622" s="8" t="s">
        <v>96</v>
      </c>
      <c r="C622" s="8" t="s">
        <v>95</v>
      </c>
      <c r="D622" s="7">
        <v>1</v>
      </c>
      <c r="E622" s="8" t="s">
        <v>96</v>
      </c>
      <c r="F622" s="8" t="s">
        <v>120</v>
      </c>
      <c r="G622" s="8" t="s">
        <v>41</v>
      </c>
      <c r="H622" s="8" t="s">
        <v>47</v>
      </c>
      <c r="I622" s="8"/>
      <c r="J622" s="8" t="s">
        <v>171</v>
      </c>
      <c r="K622" s="7">
        <v>19</v>
      </c>
      <c r="L622" s="7">
        <v>14</v>
      </c>
      <c r="M622" s="7">
        <v>135.71</v>
      </c>
      <c r="N622" s="7">
        <v>0</v>
      </c>
      <c r="O622" s="7">
        <v>2</v>
      </c>
      <c r="P622" s="7">
        <v>0</v>
      </c>
      <c r="Q622" s="7">
        <v>0</v>
      </c>
      <c r="R622" s="7">
        <v>0</v>
      </c>
      <c r="S622" s="7">
        <v>0</v>
      </c>
      <c r="T622" s="7">
        <v>0</v>
      </c>
      <c r="U622" s="7">
        <v>0</v>
      </c>
      <c r="V622" s="7">
        <v>0</v>
      </c>
      <c r="W622" s="7">
        <v>0</v>
      </c>
      <c r="X622" s="9">
        <v>0</v>
      </c>
      <c r="Y622" s="7">
        <v>19</v>
      </c>
      <c r="Z622" s="7">
        <v>5</v>
      </c>
      <c r="AA622" s="7">
        <v>0</v>
      </c>
      <c r="AB622" s="7">
        <v>4</v>
      </c>
      <c r="AC622" s="6">
        <f t="shared" si="54"/>
        <v>0</v>
      </c>
      <c r="AD622" s="7">
        <f t="shared" si="55"/>
        <v>0</v>
      </c>
      <c r="AE622" s="7">
        <f t="shared" si="56"/>
        <v>0</v>
      </c>
      <c r="AF622" s="7">
        <f t="shared" si="57"/>
        <v>0</v>
      </c>
      <c r="AG622" s="7">
        <v>0</v>
      </c>
      <c r="AH622" s="7">
        <v>28</v>
      </c>
      <c r="AI622" s="7">
        <f t="shared" si="58"/>
        <v>0</v>
      </c>
      <c r="AJ622" s="7">
        <v>0</v>
      </c>
      <c r="AK622" s="7">
        <v>0</v>
      </c>
      <c r="AL622" s="7">
        <v>5</v>
      </c>
      <c r="AM622" s="7">
        <f t="shared" si="59"/>
        <v>28</v>
      </c>
    </row>
    <row r="623" spans="1:39" ht="12.75" x14ac:dyDescent="0.2">
      <c r="A623" s="7">
        <v>29</v>
      </c>
      <c r="B623" s="8" t="s">
        <v>96</v>
      </c>
      <c r="C623" s="8" t="s">
        <v>95</v>
      </c>
      <c r="D623" s="7">
        <v>1</v>
      </c>
      <c r="E623" s="8" t="s">
        <v>96</v>
      </c>
      <c r="F623" s="8" t="s">
        <v>211</v>
      </c>
      <c r="G623" s="8" t="s">
        <v>41</v>
      </c>
      <c r="H623" s="8" t="s">
        <v>50</v>
      </c>
      <c r="I623" s="8"/>
      <c r="J623" s="8"/>
      <c r="K623" s="7">
        <v>11</v>
      </c>
      <c r="L623" s="7">
        <v>6</v>
      </c>
      <c r="M623" s="7">
        <v>183.33</v>
      </c>
      <c r="N623" s="7">
        <v>0</v>
      </c>
      <c r="O623" s="7">
        <v>1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  <c r="U623" s="7">
        <v>1</v>
      </c>
      <c r="V623" s="7">
        <v>0</v>
      </c>
      <c r="W623" s="7">
        <v>0</v>
      </c>
      <c r="X623" s="9">
        <v>0</v>
      </c>
      <c r="Y623" s="7">
        <v>11</v>
      </c>
      <c r="Z623" s="7">
        <v>10</v>
      </c>
      <c r="AA623" s="7">
        <v>0</v>
      </c>
      <c r="AB623" s="7">
        <v>2</v>
      </c>
      <c r="AC623" s="6">
        <f t="shared" si="54"/>
        <v>0</v>
      </c>
      <c r="AD623" s="7">
        <f t="shared" si="55"/>
        <v>0</v>
      </c>
      <c r="AE623" s="7">
        <f t="shared" si="56"/>
        <v>0</v>
      </c>
      <c r="AF623" s="7">
        <f t="shared" si="57"/>
        <v>0</v>
      </c>
      <c r="AG623" s="7">
        <v>10</v>
      </c>
      <c r="AH623" s="7">
        <v>23</v>
      </c>
      <c r="AI623" s="7">
        <f t="shared" si="58"/>
        <v>0</v>
      </c>
      <c r="AJ623" s="7">
        <v>0</v>
      </c>
      <c r="AK623" s="7">
        <v>0</v>
      </c>
      <c r="AL623" s="7">
        <v>5</v>
      </c>
      <c r="AM623" s="7">
        <f t="shared" si="59"/>
        <v>33</v>
      </c>
    </row>
    <row r="624" spans="1:39" ht="12.75" x14ac:dyDescent="0.2">
      <c r="A624" s="7">
        <v>29</v>
      </c>
      <c r="B624" s="8" t="s">
        <v>96</v>
      </c>
      <c r="C624" s="8" t="s">
        <v>95</v>
      </c>
      <c r="D624" s="8"/>
      <c r="E624" s="8" t="s">
        <v>96</v>
      </c>
      <c r="F624" s="8" t="s">
        <v>225</v>
      </c>
      <c r="G624" s="8" t="s">
        <v>8</v>
      </c>
      <c r="H624" s="8"/>
      <c r="I624" s="8"/>
      <c r="J624" s="8"/>
      <c r="K624" s="7">
        <v>0</v>
      </c>
      <c r="L624" s="7">
        <v>0</v>
      </c>
      <c r="M624" s="7">
        <v>0</v>
      </c>
      <c r="N624" s="7">
        <v>0</v>
      </c>
      <c r="O624" s="7">
        <v>0</v>
      </c>
      <c r="P624" s="7">
        <v>4</v>
      </c>
      <c r="Q624" s="7">
        <v>36</v>
      </c>
      <c r="R624" s="7">
        <v>2</v>
      </c>
      <c r="S624" s="7">
        <v>9</v>
      </c>
      <c r="T624" s="7">
        <v>8</v>
      </c>
      <c r="U624" s="7">
        <v>0</v>
      </c>
      <c r="V624" s="7">
        <v>0</v>
      </c>
      <c r="W624" s="7">
        <v>0</v>
      </c>
      <c r="X624" s="9">
        <v>0</v>
      </c>
      <c r="Y624" s="7">
        <v>0</v>
      </c>
      <c r="Z624" s="7">
        <v>0</v>
      </c>
      <c r="AA624" s="7">
        <v>0</v>
      </c>
      <c r="AB624" s="7">
        <v>0</v>
      </c>
      <c r="AC624" s="6">
        <f t="shared" si="54"/>
        <v>40</v>
      </c>
      <c r="AD624" s="7">
        <f t="shared" si="55"/>
        <v>5</v>
      </c>
      <c r="AE624" s="7">
        <f t="shared" si="56"/>
        <v>10</v>
      </c>
      <c r="AF624" s="7">
        <f t="shared" si="57"/>
        <v>8</v>
      </c>
      <c r="AG624" s="7">
        <v>0</v>
      </c>
      <c r="AH624" s="7">
        <v>0</v>
      </c>
      <c r="AI624" s="7">
        <f t="shared" si="58"/>
        <v>63</v>
      </c>
      <c r="AJ624" s="7">
        <v>0</v>
      </c>
      <c r="AK624" s="7">
        <v>0</v>
      </c>
      <c r="AL624" s="7">
        <v>5</v>
      </c>
      <c r="AM624" s="7">
        <f t="shared" si="59"/>
        <v>63</v>
      </c>
    </row>
    <row r="625" spans="1:39" ht="12.75" x14ac:dyDescent="0.2">
      <c r="A625" s="7">
        <v>29</v>
      </c>
      <c r="B625" s="8" t="s">
        <v>96</v>
      </c>
      <c r="C625" s="8" t="s">
        <v>95</v>
      </c>
      <c r="D625" s="8"/>
      <c r="E625" s="8" t="s">
        <v>96</v>
      </c>
      <c r="F625" s="8" t="s">
        <v>226</v>
      </c>
      <c r="G625" s="8" t="s">
        <v>8</v>
      </c>
      <c r="H625" s="8"/>
      <c r="I625" s="8"/>
      <c r="J625" s="8"/>
      <c r="K625" s="7">
        <v>0</v>
      </c>
      <c r="L625" s="7">
        <v>0</v>
      </c>
      <c r="M625" s="7">
        <v>0</v>
      </c>
      <c r="N625" s="7">
        <v>0</v>
      </c>
      <c r="O625" s="7">
        <v>0</v>
      </c>
      <c r="P625" s="7">
        <v>4</v>
      </c>
      <c r="Q625" s="7">
        <v>34</v>
      </c>
      <c r="R625" s="7">
        <v>0</v>
      </c>
      <c r="S625" s="7">
        <v>8.5</v>
      </c>
      <c r="T625" s="7">
        <v>7</v>
      </c>
      <c r="U625" s="7">
        <v>1</v>
      </c>
      <c r="V625" s="7">
        <v>0</v>
      </c>
      <c r="W625" s="7">
        <v>0</v>
      </c>
      <c r="X625" s="9">
        <v>0</v>
      </c>
      <c r="Y625" s="7">
        <v>0</v>
      </c>
      <c r="Z625" s="7">
        <v>0</v>
      </c>
      <c r="AA625" s="7">
        <v>0</v>
      </c>
      <c r="AB625" s="7">
        <v>0</v>
      </c>
      <c r="AC625" s="6">
        <f t="shared" si="54"/>
        <v>0</v>
      </c>
      <c r="AD625" s="7">
        <f t="shared" si="55"/>
        <v>5</v>
      </c>
      <c r="AE625" s="7">
        <f t="shared" si="56"/>
        <v>0</v>
      </c>
      <c r="AF625" s="7">
        <f t="shared" si="57"/>
        <v>7</v>
      </c>
      <c r="AG625" s="7">
        <v>10</v>
      </c>
      <c r="AH625" s="7">
        <v>0</v>
      </c>
      <c r="AI625" s="7">
        <f t="shared" si="58"/>
        <v>12</v>
      </c>
      <c r="AJ625" s="7">
        <v>0</v>
      </c>
      <c r="AK625" s="7">
        <v>0</v>
      </c>
      <c r="AL625" s="7">
        <v>5</v>
      </c>
      <c r="AM625" s="7">
        <f t="shared" si="59"/>
        <v>22</v>
      </c>
    </row>
    <row r="626" spans="1:39" ht="12.75" x14ac:dyDescent="0.2">
      <c r="A626" s="7">
        <v>29</v>
      </c>
      <c r="B626" s="8" t="s">
        <v>96</v>
      </c>
      <c r="C626" s="8" t="s">
        <v>95</v>
      </c>
      <c r="D626" s="8"/>
      <c r="E626" s="8" t="s">
        <v>96</v>
      </c>
      <c r="F626" s="8" t="s">
        <v>114</v>
      </c>
      <c r="G626" s="8" t="s">
        <v>8</v>
      </c>
      <c r="H626" s="8"/>
      <c r="I626" s="8"/>
      <c r="J626" s="8"/>
      <c r="K626" s="7">
        <v>0</v>
      </c>
      <c r="L626" s="7">
        <v>0</v>
      </c>
      <c r="M626" s="7">
        <v>0</v>
      </c>
      <c r="N626" s="7">
        <v>0</v>
      </c>
      <c r="O626" s="7">
        <v>0</v>
      </c>
      <c r="P626" s="7">
        <v>3.1</v>
      </c>
      <c r="Q626" s="7">
        <v>36</v>
      </c>
      <c r="R626" s="7">
        <v>0</v>
      </c>
      <c r="S626" s="7">
        <v>11.36</v>
      </c>
      <c r="T626" s="7">
        <v>7</v>
      </c>
      <c r="U626" s="7">
        <v>0</v>
      </c>
      <c r="V626" s="7">
        <v>0</v>
      </c>
      <c r="W626" s="7">
        <v>0</v>
      </c>
      <c r="X626" s="9">
        <v>0</v>
      </c>
      <c r="Y626" s="7">
        <v>0</v>
      </c>
      <c r="Z626" s="7">
        <v>0</v>
      </c>
      <c r="AA626" s="7">
        <v>0</v>
      </c>
      <c r="AB626" s="7">
        <v>0</v>
      </c>
      <c r="AC626" s="6">
        <f t="shared" si="54"/>
        <v>0</v>
      </c>
      <c r="AD626" s="7">
        <f t="shared" si="55"/>
        <v>-10</v>
      </c>
      <c r="AE626" s="7">
        <f t="shared" si="56"/>
        <v>0</v>
      </c>
      <c r="AF626" s="7">
        <f t="shared" si="57"/>
        <v>7</v>
      </c>
      <c r="AG626" s="7">
        <v>0</v>
      </c>
      <c r="AH626" s="7">
        <v>0</v>
      </c>
      <c r="AI626" s="7">
        <f t="shared" si="58"/>
        <v>-3</v>
      </c>
      <c r="AJ626" s="7">
        <v>0</v>
      </c>
      <c r="AK626" s="7">
        <v>0</v>
      </c>
      <c r="AL626" s="7">
        <v>5</v>
      </c>
      <c r="AM626" s="7">
        <f t="shared" si="59"/>
        <v>-3</v>
      </c>
    </row>
    <row r="627" spans="1:39" ht="12.75" x14ac:dyDescent="0.2">
      <c r="A627" s="7">
        <v>29</v>
      </c>
      <c r="B627" s="8" t="s">
        <v>96</v>
      </c>
      <c r="C627" s="8" t="s">
        <v>95</v>
      </c>
      <c r="D627" s="8"/>
      <c r="E627" s="8" t="s">
        <v>96</v>
      </c>
      <c r="F627" s="8" t="s">
        <v>181</v>
      </c>
      <c r="G627" s="8" t="s">
        <v>8</v>
      </c>
      <c r="H627" s="8"/>
      <c r="I627" s="8"/>
      <c r="J627" s="8"/>
      <c r="K627" s="7">
        <v>0</v>
      </c>
      <c r="L627" s="7">
        <v>0</v>
      </c>
      <c r="M627" s="7">
        <v>0</v>
      </c>
      <c r="N627" s="7">
        <v>0</v>
      </c>
      <c r="O627" s="7">
        <v>0</v>
      </c>
      <c r="P627" s="7">
        <v>4</v>
      </c>
      <c r="Q627" s="7">
        <v>40</v>
      </c>
      <c r="R627" s="7">
        <v>2</v>
      </c>
      <c r="S627" s="7">
        <v>10</v>
      </c>
      <c r="T627" s="7">
        <v>8</v>
      </c>
      <c r="U627" s="7">
        <v>0</v>
      </c>
      <c r="V627" s="7">
        <v>0</v>
      </c>
      <c r="W627" s="7">
        <v>0</v>
      </c>
      <c r="X627" s="9">
        <v>0</v>
      </c>
      <c r="Y627" s="7">
        <v>0</v>
      </c>
      <c r="Z627" s="7">
        <v>0</v>
      </c>
      <c r="AA627" s="7">
        <v>0</v>
      </c>
      <c r="AB627" s="7">
        <v>0</v>
      </c>
      <c r="AC627" s="6">
        <f t="shared" si="54"/>
        <v>40</v>
      </c>
      <c r="AD627" s="7">
        <f t="shared" si="55"/>
        <v>-10</v>
      </c>
      <c r="AE627" s="7">
        <f t="shared" si="56"/>
        <v>10</v>
      </c>
      <c r="AF627" s="7">
        <f t="shared" si="57"/>
        <v>8</v>
      </c>
      <c r="AG627" s="7">
        <v>0</v>
      </c>
      <c r="AH627" s="7">
        <v>0</v>
      </c>
      <c r="AI627" s="7">
        <f t="shared" si="58"/>
        <v>48</v>
      </c>
      <c r="AJ627" s="7">
        <v>0</v>
      </c>
      <c r="AK627" s="7">
        <v>0</v>
      </c>
      <c r="AL627" s="7">
        <v>5</v>
      </c>
      <c r="AM627" s="7">
        <f t="shared" si="59"/>
        <v>48</v>
      </c>
    </row>
    <row r="628" spans="1:39" ht="12.75" x14ac:dyDescent="0.2">
      <c r="A628" s="7">
        <v>29</v>
      </c>
      <c r="B628" s="8" t="s">
        <v>96</v>
      </c>
      <c r="C628" s="8" t="s">
        <v>95</v>
      </c>
      <c r="D628" s="8"/>
      <c r="E628" s="8" t="s">
        <v>96</v>
      </c>
      <c r="F628" s="8" t="s">
        <v>111</v>
      </c>
      <c r="G628" s="8" t="s">
        <v>8</v>
      </c>
      <c r="H628" s="8"/>
      <c r="I628" s="8"/>
      <c r="J628" s="8"/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7">
        <v>4</v>
      </c>
      <c r="Q628" s="7">
        <v>29</v>
      </c>
      <c r="R628" s="7">
        <v>0</v>
      </c>
      <c r="S628" s="7">
        <v>7.25</v>
      </c>
      <c r="T628" s="7">
        <v>10</v>
      </c>
      <c r="U628" s="7">
        <v>0</v>
      </c>
      <c r="V628" s="7">
        <v>0</v>
      </c>
      <c r="W628" s="7">
        <v>0</v>
      </c>
      <c r="X628" s="9">
        <v>0</v>
      </c>
      <c r="Y628" s="7">
        <v>0</v>
      </c>
      <c r="Z628" s="7">
        <v>0</v>
      </c>
      <c r="AA628" s="7">
        <v>0</v>
      </c>
      <c r="AB628" s="7">
        <v>0</v>
      </c>
      <c r="AC628" s="6">
        <f t="shared" si="54"/>
        <v>0</v>
      </c>
      <c r="AD628" s="7">
        <f t="shared" si="55"/>
        <v>10</v>
      </c>
      <c r="AE628" s="7">
        <f t="shared" si="56"/>
        <v>0</v>
      </c>
      <c r="AF628" s="7">
        <f t="shared" si="57"/>
        <v>10</v>
      </c>
      <c r="AG628" s="7">
        <v>0</v>
      </c>
      <c r="AH628" s="7">
        <v>0</v>
      </c>
      <c r="AI628" s="7">
        <f t="shared" si="58"/>
        <v>20</v>
      </c>
      <c r="AJ628" s="7">
        <v>0</v>
      </c>
      <c r="AK628" s="7">
        <v>0</v>
      </c>
      <c r="AL628" s="7">
        <v>5</v>
      </c>
      <c r="AM628" s="7">
        <f t="shared" si="59"/>
        <v>20</v>
      </c>
    </row>
    <row r="629" spans="1:39" ht="12.75" x14ac:dyDescent="0.2">
      <c r="A629" s="7">
        <v>29</v>
      </c>
      <c r="B629" s="8" t="s">
        <v>96</v>
      </c>
      <c r="C629" s="8" t="s">
        <v>95</v>
      </c>
      <c r="D629" s="7">
        <v>1</v>
      </c>
      <c r="E629" s="8" t="s">
        <v>95</v>
      </c>
      <c r="F629" s="8" t="s">
        <v>109</v>
      </c>
      <c r="G629" s="8" t="s">
        <v>8</v>
      </c>
      <c r="H629" s="8"/>
      <c r="I629" s="8"/>
      <c r="J629" s="8"/>
      <c r="K629" s="7">
        <v>0</v>
      </c>
      <c r="L629" s="7">
        <v>0</v>
      </c>
      <c r="M629" s="7">
        <v>0</v>
      </c>
      <c r="N629" s="7">
        <v>0</v>
      </c>
      <c r="O629" s="7">
        <v>0</v>
      </c>
      <c r="P629" s="7">
        <v>3</v>
      </c>
      <c r="Q629" s="7">
        <v>22</v>
      </c>
      <c r="R629" s="7">
        <v>0</v>
      </c>
      <c r="S629" s="7">
        <v>7.33</v>
      </c>
      <c r="T629" s="7">
        <v>10</v>
      </c>
      <c r="U629" s="7">
        <v>0</v>
      </c>
      <c r="V629" s="7">
        <v>0</v>
      </c>
      <c r="W629" s="7">
        <v>0</v>
      </c>
      <c r="X629" s="9">
        <v>0</v>
      </c>
      <c r="Y629" s="7">
        <v>0</v>
      </c>
      <c r="Z629" s="7">
        <v>0</v>
      </c>
      <c r="AA629" s="7">
        <v>0</v>
      </c>
      <c r="AB629" s="7">
        <v>0</v>
      </c>
      <c r="AC629" s="6">
        <f t="shared" si="54"/>
        <v>0</v>
      </c>
      <c r="AD629" s="7">
        <f t="shared" si="55"/>
        <v>10</v>
      </c>
      <c r="AE629" s="7">
        <f t="shared" si="56"/>
        <v>0</v>
      </c>
      <c r="AF629" s="7">
        <f t="shared" si="57"/>
        <v>10</v>
      </c>
      <c r="AG629" s="7">
        <v>0</v>
      </c>
      <c r="AH629" s="7">
        <v>0</v>
      </c>
      <c r="AI629" s="7">
        <f t="shared" si="58"/>
        <v>20</v>
      </c>
      <c r="AJ629" s="7">
        <v>1</v>
      </c>
      <c r="AK629" s="7">
        <v>0</v>
      </c>
      <c r="AL629" s="7">
        <v>5</v>
      </c>
      <c r="AM629" s="7">
        <f t="shared" si="59"/>
        <v>20</v>
      </c>
    </row>
    <row r="630" spans="1:39" ht="12.75" x14ac:dyDescent="0.2">
      <c r="A630" s="7">
        <v>29</v>
      </c>
      <c r="B630" s="8" t="s">
        <v>96</v>
      </c>
      <c r="C630" s="8" t="s">
        <v>95</v>
      </c>
      <c r="D630" s="7">
        <v>1</v>
      </c>
      <c r="E630" s="8" t="s">
        <v>95</v>
      </c>
      <c r="F630" s="8" t="s">
        <v>97</v>
      </c>
      <c r="G630" s="8" t="s">
        <v>41</v>
      </c>
      <c r="H630" s="8" t="s">
        <v>47</v>
      </c>
      <c r="I630" s="8"/>
      <c r="J630" s="8" t="s">
        <v>211</v>
      </c>
      <c r="K630" s="7">
        <v>27</v>
      </c>
      <c r="L630" s="7">
        <v>19</v>
      </c>
      <c r="M630" s="7">
        <v>142</v>
      </c>
      <c r="N630" s="7">
        <v>3</v>
      </c>
      <c r="O630" s="7">
        <v>1</v>
      </c>
      <c r="P630" s="7">
        <v>4</v>
      </c>
      <c r="Q630" s="7">
        <v>38</v>
      </c>
      <c r="R630" s="7">
        <v>0</v>
      </c>
      <c r="S630" s="7">
        <v>9.5</v>
      </c>
      <c r="T630" s="7">
        <v>10</v>
      </c>
      <c r="U630" s="7">
        <v>0</v>
      </c>
      <c r="V630" s="7">
        <v>0</v>
      </c>
      <c r="W630" s="7">
        <v>0</v>
      </c>
      <c r="X630" s="9">
        <v>0</v>
      </c>
      <c r="Y630" s="7">
        <v>27</v>
      </c>
      <c r="Z630" s="7">
        <v>5</v>
      </c>
      <c r="AA630" s="7">
        <v>10</v>
      </c>
      <c r="AB630" s="7">
        <v>2</v>
      </c>
      <c r="AC630" s="6">
        <f t="shared" si="54"/>
        <v>0</v>
      </c>
      <c r="AD630" s="7">
        <f t="shared" si="55"/>
        <v>5</v>
      </c>
      <c r="AE630" s="7">
        <f t="shared" si="56"/>
        <v>0</v>
      </c>
      <c r="AF630" s="7">
        <f t="shared" si="57"/>
        <v>10</v>
      </c>
      <c r="AG630" s="7">
        <v>0</v>
      </c>
      <c r="AH630" s="7">
        <v>44</v>
      </c>
      <c r="AI630" s="7">
        <f t="shared" si="58"/>
        <v>15</v>
      </c>
      <c r="AJ630" s="7">
        <v>1</v>
      </c>
      <c r="AK630" s="7">
        <v>0</v>
      </c>
      <c r="AL630" s="7">
        <v>5</v>
      </c>
      <c r="AM630" s="7">
        <f t="shared" si="59"/>
        <v>59</v>
      </c>
    </row>
    <row r="631" spans="1:39" ht="12.75" x14ac:dyDescent="0.2">
      <c r="A631" s="7">
        <v>29</v>
      </c>
      <c r="B631" s="8" t="s">
        <v>96</v>
      </c>
      <c r="C631" s="8" t="s">
        <v>95</v>
      </c>
      <c r="D631" s="7">
        <v>1</v>
      </c>
      <c r="E631" s="8" t="s">
        <v>95</v>
      </c>
      <c r="F631" s="8" t="s">
        <v>110</v>
      </c>
      <c r="G631" s="8" t="s">
        <v>8</v>
      </c>
      <c r="H631" s="8"/>
      <c r="I631" s="8"/>
      <c r="J631" s="8"/>
      <c r="K631" s="7">
        <v>0</v>
      </c>
      <c r="L631" s="7">
        <v>0</v>
      </c>
      <c r="M631" s="7">
        <v>0</v>
      </c>
      <c r="N631" s="7">
        <v>0</v>
      </c>
      <c r="O631" s="7">
        <v>0</v>
      </c>
      <c r="P631" s="7">
        <v>3</v>
      </c>
      <c r="Q631" s="7">
        <v>38</v>
      </c>
      <c r="R631" s="7">
        <v>0</v>
      </c>
      <c r="S631" s="7">
        <v>12.66</v>
      </c>
      <c r="T631" s="7">
        <v>3</v>
      </c>
      <c r="U631" s="7">
        <v>0</v>
      </c>
      <c r="V631" s="7">
        <v>0</v>
      </c>
      <c r="W631" s="7">
        <v>0</v>
      </c>
      <c r="X631" s="9">
        <v>0</v>
      </c>
      <c r="Y631" s="7">
        <v>0</v>
      </c>
      <c r="Z631" s="7">
        <v>0</v>
      </c>
      <c r="AA631" s="7">
        <v>0</v>
      </c>
      <c r="AB631" s="7">
        <v>0</v>
      </c>
      <c r="AC631" s="6">
        <f t="shared" si="54"/>
        <v>0</v>
      </c>
      <c r="AD631" s="7">
        <f t="shared" si="55"/>
        <v>-15</v>
      </c>
      <c r="AE631" s="7">
        <f t="shared" si="56"/>
        <v>0</v>
      </c>
      <c r="AF631" s="7">
        <f t="shared" si="57"/>
        <v>3</v>
      </c>
      <c r="AG631" s="7">
        <v>0</v>
      </c>
      <c r="AH631" s="7">
        <v>0</v>
      </c>
      <c r="AI631" s="7">
        <f t="shared" si="58"/>
        <v>-12</v>
      </c>
      <c r="AJ631" s="7">
        <v>1</v>
      </c>
      <c r="AK631" s="7">
        <v>0</v>
      </c>
      <c r="AL631" s="7">
        <v>5</v>
      </c>
      <c r="AM631" s="7">
        <f t="shared" si="59"/>
        <v>-12</v>
      </c>
    </row>
    <row r="632" spans="1:39" ht="12.75" x14ac:dyDescent="0.2">
      <c r="A632" s="7">
        <v>29</v>
      </c>
      <c r="B632" s="8" t="s">
        <v>96</v>
      </c>
      <c r="C632" s="8" t="s">
        <v>95</v>
      </c>
      <c r="D632" s="7">
        <v>1</v>
      </c>
      <c r="E632" s="8" t="s">
        <v>95</v>
      </c>
      <c r="F632" s="8" t="s">
        <v>171</v>
      </c>
      <c r="G632" s="8" t="s">
        <v>41</v>
      </c>
      <c r="H632" s="8"/>
      <c r="I632" s="8"/>
      <c r="J632" s="8"/>
      <c r="K632" s="7">
        <v>0</v>
      </c>
      <c r="L632" s="7">
        <v>0</v>
      </c>
      <c r="M632" s="7">
        <v>0</v>
      </c>
      <c r="N632" s="7">
        <v>0</v>
      </c>
      <c r="O632" s="7">
        <v>0</v>
      </c>
      <c r="P632" s="7">
        <v>3</v>
      </c>
      <c r="Q632" s="7">
        <v>21</v>
      </c>
      <c r="R632" s="7">
        <v>0</v>
      </c>
      <c r="S632" s="7">
        <v>7</v>
      </c>
      <c r="T632" s="7">
        <v>7</v>
      </c>
      <c r="U632" s="7">
        <v>1</v>
      </c>
      <c r="V632" s="7">
        <v>0</v>
      </c>
      <c r="W632" s="7">
        <v>0</v>
      </c>
      <c r="X632" s="9">
        <v>0</v>
      </c>
      <c r="Y632" s="7">
        <v>0</v>
      </c>
      <c r="Z632" s="7">
        <v>0</v>
      </c>
      <c r="AA632" s="7">
        <v>0</v>
      </c>
      <c r="AB632" s="7">
        <v>0</v>
      </c>
      <c r="AC632" s="6">
        <f t="shared" si="54"/>
        <v>0</v>
      </c>
      <c r="AD632" s="7">
        <f t="shared" si="55"/>
        <v>10</v>
      </c>
      <c r="AE632" s="7">
        <f t="shared" si="56"/>
        <v>0</v>
      </c>
      <c r="AF632" s="7">
        <f t="shared" si="57"/>
        <v>7</v>
      </c>
      <c r="AG632" s="7">
        <v>10</v>
      </c>
      <c r="AH632" s="7">
        <v>0</v>
      </c>
      <c r="AI632" s="7">
        <f t="shared" si="58"/>
        <v>17</v>
      </c>
      <c r="AJ632" s="7">
        <v>1</v>
      </c>
      <c r="AK632" s="7">
        <v>0</v>
      </c>
      <c r="AL632" s="7">
        <v>5</v>
      </c>
      <c r="AM632" s="7">
        <f t="shared" si="59"/>
        <v>27</v>
      </c>
    </row>
    <row r="633" spans="1:39" ht="12.75" x14ac:dyDescent="0.2">
      <c r="A633" s="7">
        <v>29</v>
      </c>
      <c r="B633" s="8" t="s">
        <v>96</v>
      </c>
      <c r="C633" s="8" t="s">
        <v>95</v>
      </c>
      <c r="D633" s="7">
        <v>1</v>
      </c>
      <c r="E633" s="8" t="s">
        <v>95</v>
      </c>
      <c r="F633" s="8" t="s">
        <v>108</v>
      </c>
      <c r="G633" s="8" t="s">
        <v>8</v>
      </c>
      <c r="H633" s="8"/>
      <c r="I633" s="8"/>
      <c r="J633" s="8"/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4</v>
      </c>
      <c r="Q633" s="7">
        <v>20</v>
      </c>
      <c r="R633" s="7">
        <v>1</v>
      </c>
      <c r="S633" s="7">
        <v>5</v>
      </c>
      <c r="T633" s="7">
        <v>11</v>
      </c>
      <c r="U633" s="7">
        <v>0</v>
      </c>
      <c r="V633" s="7">
        <v>0</v>
      </c>
      <c r="W633" s="7">
        <v>0</v>
      </c>
      <c r="X633" s="9">
        <v>0</v>
      </c>
      <c r="Y633" s="7">
        <v>0</v>
      </c>
      <c r="Z633" s="7">
        <v>0</v>
      </c>
      <c r="AA633" s="7">
        <v>0</v>
      </c>
      <c r="AB633" s="7">
        <v>0</v>
      </c>
      <c r="AC633" s="6">
        <f t="shared" si="54"/>
        <v>20</v>
      </c>
      <c r="AD633" s="7">
        <f t="shared" si="55"/>
        <v>10</v>
      </c>
      <c r="AE633" s="7">
        <f t="shared" si="56"/>
        <v>0</v>
      </c>
      <c r="AF633" s="7">
        <f t="shared" si="57"/>
        <v>11</v>
      </c>
      <c r="AG633" s="7">
        <v>0</v>
      </c>
      <c r="AH633" s="7">
        <v>0</v>
      </c>
      <c r="AI633" s="7">
        <f t="shared" si="58"/>
        <v>41</v>
      </c>
      <c r="AJ633" s="7">
        <v>1</v>
      </c>
      <c r="AK633" s="7">
        <v>0</v>
      </c>
      <c r="AL633" s="7">
        <v>5</v>
      </c>
      <c r="AM633" s="7">
        <f t="shared" si="59"/>
        <v>41</v>
      </c>
    </row>
    <row r="634" spans="1:39" ht="12.75" x14ac:dyDescent="0.2">
      <c r="A634" s="7">
        <v>29</v>
      </c>
      <c r="B634" s="8" t="s">
        <v>96</v>
      </c>
      <c r="C634" s="8" t="s">
        <v>95</v>
      </c>
      <c r="D634" s="7">
        <v>1</v>
      </c>
      <c r="E634" s="8" t="s">
        <v>95</v>
      </c>
      <c r="F634" s="8" t="s">
        <v>106</v>
      </c>
      <c r="G634" s="8" t="s">
        <v>41</v>
      </c>
      <c r="H634" s="8" t="s">
        <v>47</v>
      </c>
      <c r="I634" s="8"/>
      <c r="J634" s="8" t="s">
        <v>105</v>
      </c>
      <c r="K634" s="7">
        <v>0</v>
      </c>
      <c r="L634" s="7">
        <v>1</v>
      </c>
      <c r="M634" s="7">
        <v>0</v>
      </c>
      <c r="N634" s="7">
        <v>0</v>
      </c>
      <c r="O634" s="7">
        <v>0</v>
      </c>
      <c r="P634" s="7">
        <v>3</v>
      </c>
      <c r="Q634" s="7">
        <v>31</v>
      </c>
      <c r="R634" s="7">
        <v>3</v>
      </c>
      <c r="S634" s="7">
        <v>10.33</v>
      </c>
      <c r="T634" s="7">
        <v>4</v>
      </c>
      <c r="U634" s="7">
        <v>0</v>
      </c>
      <c r="V634" s="7">
        <v>0</v>
      </c>
      <c r="W634" s="7">
        <v>0</v>
      </c>
      <c r="X634" s="9">
        <v>0</v>
      </c>
      <c r="Y634" s="7">
        <v>0</v>
      </c>
      <c r="Z634" s="7">
        <v>0</v>
      </c>
      <c r="AA634" s="7">
        <v>0</v>
      </c>
      <c r="AB634" s="7">
        <v>-5</v>
      </c>
      <c r="AC634" s="6">
        <f t="shared" si="54"/>
        <v>60</v>
      </c>
      <c r="AD634" s="7">
        <f t="shared" si="55"/>
        <v>-10</v>
      </c>
      <c r="AE634" s="7">
        <f t="shared" si="56"/>
        <v>20</v>
      </c>
      <c r="AF634" s="7">
        <f t="shared" si="57"/>
        <v>4</v>
      </c>
      <c r="AG634" s="7">
        <v>0</v>
      </c>
      <c r="AH634" s="7">
        <v>-5</v>
      </c>
      <c r="AI634" s="7">
        <f t="shared" si="58"/>
        <v>74</v>
      </c>
      <c r="AJ634" s="7">
        <v>1</v>
      </c>
      <c r="AK634" s="7">
        <v>0</v>
      </c>
      <c r="AL634" s="7">
        <v>5</v>
      </c>
      <c r="AM634" s="7">
        <f t="shared" si="59"/>
        <v>69</v>
      </c>
    </row>
    <row r="635" spans="1:39" ht="12.75" x14ac:dyDescent="0.2">
      <c r="A635" s="7">
        <v>29</v>
      </c>
      <c r="B635" s="8" t="s">
        <v>96</v>
      </c>
      <c r="C635" s="8" t="s">
        <v>95</v>
      </c>
      <c r="D635" s="7">
        <v>2</v>
      </c>
      <c r="E635" s="8" t="s">
        <v>95</v>
      </c>
      <c r="F635" s="8" t="s">
        <v>98</v>
      </c>
      <c r="G635" s="8" t="s">
        <v>43</v>
      </c>
      <c r="H635" s="8" t="s">
        <v>50</v>
      </c>
      <c r="I635" s="8"/>
      <c r="J635" s="8"/>
      <c r="K635" s="7">
        <v>62</v>
      </c>
      <c r="L635" s="7">
        <v>52</v>
      </c>
      <c r="M635" s="7">
        <v>119.23</v>
      </c>
      <c r="N635" s="7">
        <v>7</v>
      </c>
      <c r="O635" s="7">
        <v>1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0</v>
      </c>
      <c r="V635" s="7">
        <v>0</v>
      </c>
      <c r="W635" s="7">
        <v>0</v>
      </c>
      <c r="X635" s="9">
        <v>0</v>
      </c>
      <c r="Y635" s="7">
        <v>62</v>
      </c>
      <c r="Z635" s="7">
        <v>5</v>
      </c>
      <c r="AA635" s="7">
        <v>20</v>
      </c>
      <c r="AB635" s="7">
        <v>2</v>
      </c>
      <c r="AC635" s="6">
        <f t="shared" si="54"/>
        <v>0</v>
      </c>
      <c r="AD635" s="7">
        <f t="shared" si="55"/>
        <v>0</v>
      </c>
      <c r="AE635" s="7">
        <f t="shared" si="56"/>
        <v>0</v>
      </c>
      <c r="AF635" s="7">
        <f t="shared" si="57"/>
        <v>0</v>
      </c>
      <c r="AG635" s="7">
        <v>0</v>
      </c>
      <c r="AH635" s="7">
        <v>89</v>
      </c>
      <c r="AI635" s="7">
        <f t="shared" si="58"/>
        <v>0</v>
      </c>
      <c r="AJ635" s="7">
        <v>1</v>
      </c>
      <c r="AK635" s="7">
        <v>1</v>
      </c>
      <c r="AL635" s="7">
        <v>30</v>
      </c>
      <c r="AM635" s="7">
        <f t="shared" si="59"/>
        <v>89</v>
      </c>
    </row>
    <row r="636" spans="1:39" ht="12.75" x14ac:dyDescent="0.2">
      <c r="A636" s="7">
        <v>29</v>
      </c>
      <c r="B636" s="8" t="s">
        <v>96</v>
      </c>
      <c r="C636" s="8" t="s">
        <v>95</v>
      </c>
      <c r="D636" s="7">
        <v>2</v>
      </c>
      <c r="E636" s="8" t="s">
        <v>95</v>
      </c>
      <c r="F636" s="8" t="s">
        <v>100</v>
      </c>
      <c r="G636" s="8" t="s">
        <v>52</v>
      </c>
      <c r="H636" s="8" t="s">
        <v>47</v>
      </c>
      <c r="I636" s="8"/>
      <c r="J636" s="8" t="s">
        <v>226</v>
      </c>
      <c r="K636" s="7">
        <v>36</v>
      </c>
      <c r="L636" s="7">
        <v>21</v>
      </c>
      <c r="M636" s="7">
        <v>171.42</v>
      </c>
      <c r="N636" s="7">
        <v>3</v>
      </c>
      <c r="O636" s="7">
        <v>3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  <c r="U636" s="7">
        <v>0</v>
      </c>
      <c r="V636" s="7">
        <v>0</v>
      </c>
      <c r="W636" s="7">
        <v>0</v>
      </c>
      <c r="X636" s="9">
        <v>0</v>
      </c>
      <c r="Y636" s="7">
        <v>36</v>
      </c>
      <c r="Z636" s="7">
        <v>10</v>
      </c>
      <c r="AA636" s="7">
        <v>10</v>
      </c>
      <c r="AB636" s="7">
        <v>6</v>
      </c>
      <c r="AC636" s="6">
        <f t="shared" si="54"/>
        <v>0</v>
      </c>
      <c r="AD636" s="7">
        <f t="shared" si="55"/>
        <v>0</v>
      </c>
      <c r="AE636" s="7">
        <f t="shared" si="56"/>
        <v>0</v>
      </c>
      <c r="AF636" s="7">
        <f t="shared" si="57"/>
        <v>0</v>
      </c>
      <c r="AG636" s="7">
        <v>0</v>
      </c>
      <c r="AH636" s="7">
        <v>62</v>
      </c>
      <c r="AI636" s="7">
        <f t="shared" si="58"/>
        <v>0</v>
      </c>
      <c r="AJ636" s="7">
        <v>1</v>
      </c>
      <c r="AK636" s="7">
        <v>0</v>
      </c>
      <c r="AL636" s="7">
        <v>5</v>
      </c>
      <c r="AM636" s="7">
        <f t="shared" si="59"/>
        <v>62</v>
      </c>
    </row>
    <row r="637" spans="1:39" ht="12.75" x14ac:dyDescent="0.2">
      <c r="A637" s="7">
        <v>29</v>
      </c>
      <c r="B637" s="8" t="s">
        <v>96</v>
      </c>
      <c r="C637" s="8" t="s">
        <v>95</v>
      </c>
      <c r="D637" s="7">
        <v>2</v>
      </c>
      <c r="E637" s="8" t="s">
        <v>95</v>
      </c>
      <c r="F637" s="8" t="s">
        <v>102</v>
      </c>
      <c r="G637" s="8" t="s">
        <v>41</v>
      </c>
      <c r="H637" s="8"/>
      <c r="I637" s="8"/>
      <c r="J637" s="8"/>
      <c r="K637" s="7">
        <v>15</v>
      </c>
      <c r="L637" s="7">
        <v>10</v>
      </c>
      <c r="M637" s="7">
        <v>150</v>
      </c>
      <c r="N637" s="7">
        <v>2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  <c r="U637" s="7">
        <v>0</v>
      </c>
      <c r="V637" s="7">
        <v>0</v>
      </c>
      <c r="W637" s="7">
        <v>0</v>
      </c>
      <c r="X637" s="9">
        <v>0</v>
      </c>
      <c r="Y637" s="7">
        <v>15</v>
      </c>
      <c r="Z637" s="7">
        <v>10</v>
      </c>
      <c r="AA637" s="7">
        <v>0</v>
      </c>
      <c r="AB637" s="7">
        <v>0</v>
      </c>
      <c r="AC637" s="6">
        <f t="shared" si="54"/>
        <v>0</v>
      </c>
      <c r="AD637" s="7">
        <f t="shared" si="55"/>
        <v>0</v>
      </c>
      <c r="AE637" s="7">
        <f t="shared" si="56"/>
        <v>0</v>
      </c>
      <c r="AF637" s="7">
        <f t="shared" si="57"/>
        <v>0</v>
      </c>
      <c r="AG637" s="7">
        <v>0</v>
      </c>
      <c r="AH637" s="7">
        <v>25</v>
      </c>
      <c r="AI637" s="7">
        <f t="shared" si="58"/>
        <v>0</v>
      </c>
      <c r="AJ637" s="7">
        <v>1</v>
      </c>
      <c r="AK637" s="7">
        <v>0</v>
      </c>
      <c r="AL637" s="7">
        <v>5</v>
      </c>
      <c r="AM637" s="7">
        <f t="shared" si="59"/>
        <v>25</v>
      </c>
    </row>
    <row r="638" spans="1:39" ht="12.75" x14ac:dyDescent="0.2">
      <c r="A638" s="7">
        <v>29</v>
      </c>
      <c r="B638" s="8" t="s">
        <v>96</v>
      </c>
      <c r="C638" s="8" t="s">
        <v>95</v>
      </c>
      <c r="D638" s="7">
        <v>2</v>
      </c>
      <c r="E638" s="8" t="s">
        <v>95</v>
      </c>
      <c r="F638" s="8" t="s">
        <v>103</v>
      </c>
      <c r="G638" s="8" t="s">
        <v>52</v>
      </c>
      <c r="H638" s="8" t="s">
        <v>47</v>
      </c>
      <c r="I638" s="8"/>
      <c r="J638" s="8" t="s">
        <v>117</v>
      </c>
      <c r="K638" s="7">
        <v>23</v>
      </c>
      <c r="L638" s="7">
        <v>10</v>
      </c>
      <c r="M638" s="7">
        <v>230</v>
      </c>
      <c r="N638" s="7">
        <v>2</v>
      </c>
      <c r="O638" s="7">
        <v>1</v>
      </c>
      <c r="P638" s="7">
        <v>0</v>
      </c>
      <c r="Q638" s="7">
        <v>0</v>
      </c>
      <c r="R638" s="7">
        <v>0</v>
      </c>
      <c r="S638" s="7">
        <v>0</v>
      </c>
      <c r="T638" s="7">
        <v>0</v>
      </c>
      <c r="U638" s="7">
        <v>1</v>
      </c>
      <c r="V638" s="7">
        <v>0</v>
      </c>
      <c r="W638" s="7">
        <v>0</v>
      </c>
      <c r="X638" s="9">
        <v>0</v>
      </c>
      <c r="Y638" s="7">
        <v>23</v>
      </c>
      <c r="Z638" s="7">
        <v>15</v>
      </c>
      <c r="AA638" s="7">
        <v>0</v>
      </c>
      <c r="AB638" s="7">
        <v>2</v>
      </c>
      <c r="AC638" s="6">
        <f t="shared" si="54"/>
        <v>0</v>
      </c>
      <c r="AD638" s="7">
        <f t="shared" si="55"/>
        <v>0</v>
      </c>
      <c r="AE638" s="7">
        <f t="shared" si="56"/>
        <v>0</v>
      </c>
      <c r="AF638" s="7">
        <f t="shared" si="57"/>
        <v>0</v>
      </c>
      <c r="AG638" s="7">
        <v>10</v>
      </c>
      <c r="AH638" s="7">
        <v>40</v>
      </c>
      <c r="AI638" s="7">
        <f t="shared" si="58"/>
        <v>0</v>
      </c>
      <c r="AJ638" s="7">
        <v>1</v>
      </c>
      <c r="AK638" s="7">
        <v>0</v>
      </c>
      <c r="AL638" s="7">
        <v>5</v>
      </c>
      <c r="AM638" s="7">
        <f t="shared" si="59"/>
        <v>50</v>
      </c>
    </row>
    <row r="639" spans="1:39" ht="12.75" x14ac:dyDescent="0.2">
      <c r="A639" s="7">
        <v>29</v>
      </c>
      <c r="B639" s="8" t="s">
        <v>96</v>
      </c>
      <c r="C639" s="8" t="s">
        <v>95</v>
      </c>
      <c r="D639" s="7">
        <v>2</v>
      </c>
      <c r="E639" s="8" t="s">
        <v>95</v>
      </c>
      <c r="F639" s="8" t="s">
        <v>173</v>
      </c>
      <c r="G639" s="8" t="s">
        <v>43</v>
      </c>
      <c r="H639" s="8" t="s">
        <v>50</v>
      </c>
      <c r="I639" s="8"/>
      <c r="J639" s="8"/>
      <c r="K639" s="7">
        <v>5</v>
      </c>
      <c r="L639" s="7">
        <v>2</v>
      </c>
      <c r="M639" s="7">
        <v>250</v>
      </c>
      <c r="N639" s="7">
        <v>1</v>
      </c>
      <c r="O639" s="7">
        <v>0</v>
      </c>
      <c r="P639" s="7">
        <v>0</v>
      </c>
      <c r="Q639" s="7">
        <v>0</v>
      </c>
      <c r="R639" s="7">
        <v>0</v>
      </c>
      <c r="S639" s="7">
        <v>0</v>
      </c>
      <c r="T639" s="7">
        <v>0</v>
      </c>
      <c r="U639" s="7">
        <v>1</v>
      </c>
      <c r="V639" s="7">
        <v>0</v>
      </c>
      <c r="W639" s="7">
        <v>0</v>
      </c>
      <c r="X639" s="9">
        <v>0</v>
      </c>
      <c r="Y639" s="7">
        <v>5</v>
      </c>
      <c r="Z639" s="7">
        <v>0</v>
      </c>
      <c r="AA639" s="7">
        <v>0</v>
      </c>
      <c r="AB639" s="7">
        <v>0</v>
      </c>
      <c r="AC639" s="6">
        <f t="shared" si="54"/>
        <v>0</v>
      </c>
      <c r="AD639" s="7">
        <f t="shared" si="55"/>
        <v>0</v>
      </c>
      <c r="AE639" s="7">
        <f t="shared" si="56"/>
        <v>0</v>
      </c>
      <c r="AF639" s="7">
        <f t="shared" si="57"/>
        <v>0</v>
      </c>
      <c r="AG639" s="7">
        <v>10</v>
      </c>
      <c r="AH639" s="7">
        <v>5</v>
      </c>
      <c r="AI639" s="7">
        <f t="shared" si="58"/>
        <v>0</v>
      </c>
      <c r="AJ639" s="7">
        <v>1</v>
      </c>
      <c r="AK639" s="7">
        <v>0</v>
      </c>
      <c r="AL639" s="7">
        <v>5</v>
      </c>
      <c r="AM639" s="7">
        <f t="shared" si="59"/>
        <v>15</v>
      </c>
    </row>
    <row r="640" spans="1:39" ht="12.75" x14ac:dyDescent="0.2">
      <c r="A640" s="7">
        <v>30</v>
      </c>
      <c r="B640" s="8" t="s">
        <v>38</v>
      </c>
      <c r="C640" s="8" t="s">
        <v>69</v>
      </c>
      <c r="D640" s="7">
        <v>1</v>
      </c>
      <c r="E640" s="8" t="s">
        <v>38</v>
      </c>
      <c r="F640" s="8" t="s">
        <v>40</v>
      </c>
      <c r="G640" s="8" t="s">
        <v>41</v>
      </c>
      <c r="H640" s="8"/>
      <c r="I640" s="8"/>
      <c r="J640" s="8"/>
      <c r="K640" s="7">
        <v>78</v>
      </c>
      <c r="L640" s="7">
        <v>40</v>
      </c>
      <c r="M640" s="7">
        <v>195</v>
      </c>
      <c r="N640" s="7">
        <v>4</v>
      </c>
      <c r="O640" s="7">
        <v>7</v>
      </c>
      <c r="P640" s="7">
        <v>2</v>
      </c>
      <c r="Q640" s="7">
        <v>27</v>
      </c>
      <c r="R640" s="7">
        <v>0</v>
      </c>
      <c r="S640" s="7">
        <v>13.5</v>
      </c>
      <c r="T640" s="7">
        <v>2</v>
      </c>
      <c r="U640" s="7">
        <v>0</v>
      </c>
      <c r="V640" s="7">
        <v>0</v>
      </c>
      <c r="W640" s="7">
        <v>1</v>
      </c>
      <c r="X640" s="9">
        <v>0</v>
      </c>
      <c r="Y640" s="7">
        <v>78</v>
      </c>
      <c r="Z640" s="7">
        <v>10</v>
      </c>
      <c r="AA640" s="7">
        <v>30</v>
      </c>
      <c r="AB640" s="7">
        <v>14</v>
      </c>
      <c r="AC640" s="6">
        <f t="shared" si="54"/>
        <v>0</v>
      </c>
      <c r="AD640" s="7">
        <f t="shared" si="55"/>
        <v>-15</v>
      </c>
      <c r="AE640" s="7">
        <f t="shared" si="56"/>
        <v>0</v>
      </c>
      <c r="AF640" s="7">
        <f t="shared" si="57"/>
        <v>2</v>
      </c>
      <c r="AG640" s="7">
        <v>10</v>
      </c>
      <c r="AH640" s="7">
        <v>132</v>
      </c>
      <c r="AI640" s="7">
        <f t="shared" si="58"/>
        <v>-13</v>
      </c>
      <c r="AJ640" s="7">
        <v>1</v>
      </c>
      <c r="AK640" s="7">
        <v>1</v>
      </c>
      <c r="AL640" s="7">
        <v>30</v>
      </c>
      <c r="AM640" s="7">
        <f t="shared" si="59"/>
        <v>129</v>
      </c>
    </row>
    <row r="641" spans="1:39" ht="12.75" x14ac:dyDescent="0.2">
      <c r="A641" s="7">
        <v>30</v>
      </c>
      <c r="B641" s="8" t="s">
        <v>38</v>
      </c>
      <c r="C641" s="8" t="s">
        <v>69</v>
      </c>
      <c r="D641" s="7">
        <v>1</v>
      </c>
      <c r="E641" s="8" t="s">
        <v>38</v>
      </c>
      <c r="F641" s="8" t="s">
        <v>197</v>
      </c>
      <c r="G641" s="8" t="s">
        <v>43</v>
      </c>
      <c r="H641" s="8" t="s">
        <v>47</v>
      </c>
      <c r="I641" s="8"/>
      <c r="J641" s="8" t="s">
        <v>76</v>
      </c>
      <c r="K641" s="7">
        <v>33</v>
      </c>
      <c r="L641" s="7">
        <v>33</v>
      </c>
      <c r="M641" s="7">
        <v>100</v>
      </c>
      <c r="N641" s="7">
        <v>3</v>
      </c>
      <c r="O641" s="7">
        <v>1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  <c r="U641" s="7">
        <v>0</v>
      </c>
      <c r="V641" s="7">
        <v>0</v>
      </c>
      <c r="W641" s="7">
        <v>0</v>
      </c>
      <c r="X641" s="9">
        <v>0</v>
      </c>
      <c r="Y641" s="7">
        <v>33</v>
      </c>
      <c r="Z641" s="7">
        <v>5</v>
      </c>
      <c r="AA641" s="7">
        <v>10</v>
      </c>
      <c r="AB641" s="7">
        <v>2</v>
      </c>
      <c r="AC641" s="6">
        <f t="shared" si="54"/>
        <v>0</v>
      </c>
      <c r="AD641" s="7">
        <f t="shared" si="55"/>
        <v>0</v>
      </c>
      <c r="AE641" s="7">
        <f t="shared" si="56"/>
        <v>0</v>
      </c>
      <c r="AF641" s="7">
        <f t="shared" si="57"/>
        <v>0</v>
      </c>
      <c r="AG641" s="7">
        <v>0</v>
      </c>
      <c r="AH641" s="7">
        <v>50</v>
      </c>
      <c r="AI641" s="7">
        <f t="shared" si="58"/>
        <v>0</v>
      </c>
      <c r="AJ641" s="7">
        <v>1</v>
      </c>
      <c r="AK641" s="7">
        <v>0</v>
      </c>
      <c r="AL641" s="7">
        <v>5</v>
      </c>
      <c r="AM641" s="7">
        <f t="shared" si="59"/>
        <v>50</v>
      </c>
    </row>
    <row r="642" spans="1:39" ht="12.75" x14ac:dyDescent="0.2">
      <c r="A642" s="7">
        <v>30</v>
      </c>
      <c r="B642" s="8" t="s">
        <v>38</v>
      </c>
      <c r="C642" s="8" t="s">
        <v>69</v>
      </c>
      <c r="D642" s="7">
        <v>1</v>
      </c>
      <c r="E642" s="8" t="s">
        <v>38</v>
      </c>
      <c r="F642" s="8" t="s">
        <v>46</v>
      </c>
      <c r="G642" s="8" t="s">
        <v>43</v>
      </c>
      <c r="H642" s="8" t="s">
        <v>87</v>
      </c>
      <c r="I642" s="8" t="s">
        <v>217</v>
      </c>
      <c r="J642" s="8"/>
      <c r="K642" s="7">
        <v>1</v>
      </c>
      <c r="L642" s="7">
        <v>2</v>
      </c>
      <c r="M642" s="7">
        <v>50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0</v>
      </c>
      <c r="T642" s="7">
        <v>0</v>
      </c>
      <c r="U642" s="7">
        <v>0</v>
      </c>
      <c r="V642" s="7">
        <v>0</v>
      </c>
      <c r="W642" s="7">
        <v>0</v>
      </c>
      <c r="X642" s="9">
        <v>0</v>
      </c>
      <c r="Y642" s="7">
        <v>1</v>
      </c>
      <c r="Z642" s="7">
        <v>0</v>
      </c>
      <c r="AA642" s="7">
        <v>0</v>
      </c>
      <c r="AB642" s="7">
        <v>0</v>
      </c>
      <c r="AC642" s="6">
        <f t="shared" si="54"/>
        <v>0</v>
      </c>
      <c r="AD642" s="7">
        <f t="shared" si="55"/>
        <v>0</v>
      </c>
      <c r="AE642" s="7">
        <f t="shared" si="56"/>
        <v>0</v>
      </c>
      <c r="AF642" s="7">
        <f t="shared" si="57"/>
        <v>0</v>
      </c>
      <c r="AG642" s="7">
        <v>0</v>
      </c>
      <c r="AH642" s="7">
        <v>1</v>
      </c>
      <c r="AI642" s="7">
        <f t="shared" si="58"/>
        <v>0</v>
      </c>
      <c r="AJ642" s="7">
        <v>1</v>
      </c>
      <c r="AK642" s="7">
        <v>0</v>
      </c>
      <c r="AL642" s="7">
        <v>5</v>
      </c>
      <c r="AM642" s="7">
        <f t="shared" si="59"/>
        <v>1</v>
      </c>
    </row>
    <row r="643" spans="1:39" ht="12.75" x14ac:dyDescent="0.2">
      <c r="A643" s="7">
        <v>30</v>
      </c>
      <c r="B643" s="8" t="s">
        <v>38</v>
      </c>
      <c r="C643" s="8" t="s">
        <v>69</v>
      </c>
      <c r="D643" s="7">
        <v>1</v>
      </c>
      <c r="E643" s="8" t="s">
        <v>38</v>
      </c>
      <c r="F643" s="8" t="s">
        <v>42</v>
      </c>
      <c r="G643" s="8" t="s">
        <v>43</v>
      </c>
      <c r="H643" s="8" t="s">
        <v>92</v>
      </c>
      <c r="I643" s="8"/>
      <c r="J643" s="8" t="s">
        <v>76</v>
      </c>
      <c r="K643" s="7">
        <v>41</v>
      </c>
      <c r="L643" s="7">
        <v>24</v>
      </c>
      <c r="M643" s="7">
        <v>170.83</v>
      </c>
      <c r="N643" s="7">
        <v>5</v>
      </c>
      <c r="O643" s="7">
        <v>1</v>
      </c>
      <c r="P643" s="7">
        <v>0</v>
      </c>
      <c r="Q643" s="7">
        <v>0</v>
      </c>
      <c r="R643" s="7">
        <v>0</v>
      </c>
      <c r="S643" s="7">
        <v>0</v>
      </c>
      <c r="T643" s="7">
        <v>0</v>
      </c>
      <c r="U643" s="7">
        <v>0</v>
      </c>
      <c r="V643" s="7">
        <v>0</v>
      </c>
      <c r="W643" s="7">
        <v>0</v>
      </c>
      <c r="X643" s="9">
        <v>0</v>
      </c>
      <c r="Y643" s="7">
        <v>41</v>
      </c>
      <c r="Z643" s="7">
        <v>10</v>
      </c>
      <c r="AA643" s="7">
        <v>10</v>
      </c>
      <c r="AB643" s="7">
        <v>2</v>
      </c>
      <c r="AC643" s="6">
        <f t="shared" ref="AC643:AC706" si="60">20*R643</f>
        <v>0</v>
      </c>
      <c r="AD643" s="7">
        <f t="shared" ref="AD643:AD706" si="61">IF(P643&gt;0,IF(S643&lt;5,15,IF(S643&lt;8,10,IF(S643&lt;10,5,IF(S643&lt;12,-10,-15)))),0)</f>
        <v>0</v>
      </c>
      <c r="AE643" s="7">
        <f t="shared" ref="AE643:AE706" si="62">IF(R643&lt;2,0,IF(R643&gt;2,(10+(R643-2)*10),10))</f>
        <v>0</v>
      </c>
      <c r="AF643" s="7">
        <f t="shared" ref="AF643:AF706" si="63">T643+X643*20</f>
        <v>0</v>
      </c>
      <c r="AG643" s="7">
        <v>0</v>
      </c>
      <c r="AH643" s="7">
        <v>63</v>
      </c>
      <c r="AI643" s="7">
        <f t="shared" ref="AI643:AI706" si="64">SUM(AC643:AF643)</f>
        <v>0</v>
      </c>
      <c r="AJ643" s="7">
        <v>1</v>
      </c>
      <c r="AK643" s="7">
        <v>0</v>
      </c>
      <c r="AL643" s="7">
        <v>5</v>
      </c>
      <c r="AM643" s="7">
        <f t="shared" ref="AM643:AM706" si="65">AG643+AH643+AI643</f>
        <v>63</v>
      </c>
    </row>
    <row r="644" spans="1:39" ht="12.75" x14ac:dyDescent="0.2">
      <c r="A644" s="7">
        <v>30</v>
      </c>
      <c r="B644" s="8" t="s">
        <v>38</v>
      </c>
      <c r="C644" s="8" t="s">
        <v>69</v>
      </c>
      <c r="D644" s="7">
        <v>1</v>
      </c>
      <c r="E644" s="8" t="s">
        <v>38</v>
      </c>
      <c r="F644" s="8" t="s">
        <v>51</v>
      </c>
      <c r="G644" s="8" t="s">
        <v>52</v>
      </c>
      <c r="H644" s="8" t="s">
        <v>50</v>
      </c>
      <c r="I644" s="8"/>
      <c r="J644" s="8"/>
      <c r="K644" s="7">
        <v>51</v>
      </c>
      <c r="L644" s="7">
        <v>22</v>
      </c>
      <c r="M644" s="7">
        <v>231.81</v>
      </c>
      <c r="N644" s="7">
        <v>2</v>
      </c>
      <c r="O644" s="7">
        <v>5</v>
      </c>
      <c r="P644" s="7">
        <v>0</v>
      </c>
      <c r="Q644" s="7">
        <v>0</v>
      </c>
      <c r="R644" s="7">
        <v>0</v>
      </c>
      <c r="S644" s="7">
        <v>0</v>
      </c>
      <c r="T644" s="7">
        <v>0</v>
      </c>
      <c r="U644" s="7">
        <v>0</v>
      </c>
      <c r="V644" s="7">
        <v>0</v>
      </c>
      <c r="W644" s="7">
        <v>0</v>
      </c>
      <c r="X644" s="9">
        <v>0</v>
      </c>
      <c r="Y644" s="7">
        <v>51</v>
      </c>
      <c r="Z644" s="7">
        <v>15</v>
      </c>
      <c r="AA644" s="7">
        <v>20</v>
      </c>
      <c r="AB644" s="7">
        <v>10</v>
      </c>
      <c r="AC644" s="6">
        <f t="shared" si="60"/>
        <v>0</v>
      </c>
      <c r="AD644" s="7">
        <f t="shared" si="61"/>
        <v>0</v>
      </c>
      <c r="AE644" s="7">
        <f t="shared" si="62"/>
        <v>0</v>
      </c>
      <c r="AF644" s="7">
        <f t="shared" si="63"/>
        <v>0</v>
      </c>
      <c r="AG644" s="7">
        <v>0</v>
      </c>
      <c r="AH644" s="7">
        <v>96</v>
      </c>
      <c r="AI644" s="7">
        <f t="shared" si="64"/>
        <v>0</v>
      </c>
      <c r="AJ644" s="7">
        <v>1</v>
      </c>
      <c r="AK644" s="7">
        <v>0</v>
      </c>
      <c r="AL644" s="7">
        <v>5</v>
      </c>
      <c r="AM644" s="7">
        <f t="shared" si="65"/>
        <v>96</v>
      </c>
    </row>
    <row r="645" spans="1:39" ht="12.75" x14ac:dyDescent="0.2">
      <c r="A645" s="7">
        <v>30</v>
      </c>
      <c r="B645" s="8" t="s">
        <v>38</v>
      </c>
      <c r="C645" s="8" t="s">
        <v>69</v>
      </c>
      <c r="D645" s="7">
        <v>1</v>
      </c>
      <c r="E645" s="8" t="s">
        <v>38</v>
      </c>
      <c r="F645" s="8" t="s">
        <v>53</v>
      </c>
      <c r="G645" s="8" t="s">
        <v>41</v>
      </c>
      <c r="H645" s="8"/>
      <c r="I645" s="8"/>
      <c r="J645" s="8"/>
      <c r="K645" s="7">
        <v>0</v>
      </c>
      <c r="L645" s="7">
        <v>0</v>
      </c>
      <c r="M645" s="7">
        <v>0</v>
      </c>
      <c r="N645" s="7">
        <v>0</v>
      </c>
      <c r="O645" s="7">
        <v>0</v>
      </c>
      <c r="P645" s="7">
        <v>4</v>
      </c>
      <c r="Q645" s="7">
        <v>31</v>
      </c>
      <c r="R645" s="7">
        <v>1</v>
      </c>
      <c r="S645" s="7">
        <v>7.75</v>
      </c>
      <c r="T645" s="7">
        <v>6</v>
      </c>
      <c r="U645" s="7">
        <v>2</v>
      </c>
      <c r="V645" s="7">
        <v>0</v>
      </c>
      <c r="W645" s="7">
        <v>0</v>
      </c>
      <c r="X645" s="9">
        <v>0</v>
      </c>
      <c r="Y645" s="7">
        <v>0</v>
      </c>
      <c r="Z645" s="7">
        <v>0</v>
      </c>
      <c r="AA645" s="7">
        <v>0</v>
      </c>
      <c r="AB645" s="7">
        <v>0</v>
      </c>
      <c r="AC645" s="6">
        <f t="shared" si="60"/>
        <v>20</v>
      </c>
      <c r="AD645" s="7">
        <f t="shared" si="61"/>
        <v>10</v>
      </c>
      <c r="AE645" s="7">
        <f t="shared" si="62"/>
        <v>0</v>
      </c>
      <c r="AF645" s="7">
        <f t="shared" si="63"/>
        <v>6</v>
      </c>
      <c r="AG645" s="7">
        <v>20</v>
      </c>
      <c r="AH645" s="7">
        <v>0</v>
      </c>
      <c r="AI645" s="7">
        <f t="shared" si="64"/>
        <v>36</v>
      </c>
      <c r="AJ645" s="7">
        <v>1</v>
      </c>
      <c r="AK645" s="7">
        <v>0</v>
      </c>
      <c r="AL645" s="7">
        <v>5</v>
      </c>
      <c r="AM645" s="7">
        <f t="shared" si="65"/>
        <v>56</v>
      </c>
    </row>
    <row r="646" spans="1:39" ht="12.75" x14ac:dyDescent="0.2">
      <c r="A646" s="7">
        <v>30</v>
      </c>
      <c r="B646" s="8" t="s">
        <v>38</v>
      </c>
      <c r="C646" s="8" t="s">
        <v>69</v>
      </c>
      <c r="D646" s="8"/>
      <c r="E646" s="8" t="s">
        <v>38</v>
      </c>
      <c r="F646" s="8" t="s">
        <v>54</v>
      </c>
      <c r="G646" s="8" t="s">
        <v>41</v>
      </c>
      <c r="H646" s="8"/>
      <c r="I646" s="8"/>
      <c r="J646" s="8"/>
      <c r="K646" s="7">
        <v>0</v>
      </c>
      <c r="L646" s="7">
        <v>0</v>
      </c>
      <c r="M646" s="7">
        <v>0</v>
      </c>
      <c r="N646" s="7">
        <v>0</v>
      </c>
      <c r="O646" s="7">
        <v>0</v>
      </c>
      <c r="P646" s="7">
        <v>3</v>
      </c>
      <c r="Q646" s="7">
        <v>43</v>
      </c>
      <c r="R646" s="7">
        <v>0</v>
      </c>
      <c r="S646" s="7">
        <v>14.33</v>
      </c>
      <c r="T646" s="7">
        <v>3</v>
      </c>
      <c r="U646" s="7">
        <v>0</v>
      </c>
      <c r="V646" s="7">
        <v>0</v>
      </c>
      <c r="W646" s="7">
        <v>0</v>
      </c>
      <c r="X646" s="9">
        <v>0</v>
      </c>
      <c r="Y646" s="7">
        <v>0</v>
      </c>
      <c r="Z646" s="7">
        <v>0</v>
      </c>
      <c r="AA646" s="7">
        <v>0</v>
      </c>
      <c r="AB646" s="7">
        <v>0</v>
      </c>
      <c r="AC646" s="6">
        <f t="shared" si="60"/>
        <v>0</v>
      </c>
      <c r="AD646" s="7">
        <f t="shared" si="61"/>
        <v>-15</v>
      </c>
      <c r="AE646" s="7">
        <f t="shared" si="62"/>
        <v>0</v>
      </c>
      <c r="AF646" s="7">
        <f t="shared" si="63"/>
        <v>3</v>
      </c>
      <c r="AG646" s="7">
        <v>0</v>
      </c>
      <c r="AH646" s="7">
        <v>0</v>
      </c>
      <c r="AI646" s="7">
        <f t="shared" si="64"/>
        <v>-12</v>
      </c>
      <c r="AJ646" s="7">
        <v>1</v>
      </c>
      <c r="AK646" s="7">
        <v>0</v>
      </c>
      <c r="AL646" s="7">
        <v>5</v>
      </c>
      <c r="AM646" s="7">
        <f t="shared" si="65"/>
        <v>-12</v>
      </c>
    </row>
    <row r="647" spans="1:39" ht="12.75" x14ac:dyDescent="0.2">
      <c r="A647" s="7">
        <v>30</v>
      </c>
      <c r="B647" s="8" t="s">
        <v>38</v>
      </c>
      <c r="C647" s="8" t="s">
        <v>69</v>
      </c>
      <c r="D647" s="8"/>
      <c r="E647" s="8" t="s">
        <v>38</v>
      </c>
      <c r="F647" s="8" t="s">
        <v>187</v>
      </c>
      <c r="G647" s="8" t="s">
        <v>41</v>
      </c>
      <c r="H647" s="8"/>
      <c r="I647" s="8"/>
      <c r="J647" s="8"/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  <c r="S647" s="7">
        <v>0</v>
      </c>
      <c r="T647" s="7">
        <v>0</v>
      </c>
      <c r="U647" s="7">
        <v>1</v>
      </c>
      <c r="V647" s="7">
        <v>0</v>
      </c>
      <c r="W647" s="7">
        <v>0</v>
      </c>
      <c r="X647" s="9">
        <v>0</v>
      </c>
      <c r="Y647" s="7">
        <v>0</v>
      </c>
      <c r="Z647" s="7">
        <v>0</v>
      </c>
      <c r="AA647" s="7">
        <v>0</v>
      </c>
      <c r="AB647" s="7">
        <v>0</v>
      </c>
      <c r="AC647" s="6">
        <f t="shared" si="60"/>
        <v>0</v>
      </c>
      <c r="AD647" s="7">
        <f t="shared" si="61"/>
        <v>0</v>
      </c>
      <c r="AE647" s="7">
        <f t="shared" si="62"/>
        <v>0</v>
      </c>
      <c r="AF647" s="7">
        <f t="shared" si="63"/>
        <v>0</v>
      </c>
      <c r="AG647" s="7">
        <v>10</v>
      </c>
      <c r="AH647" s="7">
        <v>0</v>
      </c>
      <c r="AI647" s="7">
        <f t="shared" si="64"/>
        <v>0</v>
      </c>
      <c r="AJ647" s="7">
        <v>1</v>
      </c>
      <c r="AK647" s="7">
        <v>0</v>
      </c>
      <c r="AL647" s="7">
        <v>5</v>
      </c>
      <c r="AM647" s="7">
        <f t="shared" si="65"/>
        <v>10</v>
      </c>
    </row>
    <row r="648" spans="1:39" ht="12.75" x14ac:dyDescent="0.2">
      <c r="A648" s="7">
        <v>30</v>
      </c>
      <c r="B648" s="8" t="s">
        <v>38</v>
      </c>
      <c r="C648" s="8" t="s">
        <v>69</v>
      </c>
      <c r="D648" s="8"/>
      <c r="E648" s="8" t="s">
        <v>38</v>
      </c>
      <c r="F648" s="8" t="s">
        <v>56</v>
      </c>
      <c r="G648" s="8" t="s">
        <v>8</v>
      </c>
      <c r="H648" s="8"/>
      <c r="I648" s="8"/>
      <c r="J648" s="8"/>
      <c r="K648" s="7">
        <v>0</v>
      </c>
      <c r="L648" s="7">
        <v>0</v>
      </c>
      <c r="M648" s="7">
        <v>0</v>
      </c>
      <c r="N648" s="7">
        <v>0</v>
      </c>
      <c r="O648" s="7">
        <v>0</v>
      </c>
      <c r="P648" s="7">
        <v>4</v>
      </c>
      <c r="Q648" s="7">
        <v>26</v>
      </c>
      <c r="R648" s="7">
        <v>0</v>
      </c>
      <c r="S648" s="7">
        <v>6.5</v>
      </c>
      <c r="T648" s="7">
        <v>8</v>
      </c>
      <c r="U648" s="7">
        <v>0</v>
      </c>
      <c r="V648" s="7">
        <v>0</v>
      </c>
      <c r="W648" s="7">
        <v>0</v>
      </c>
      <c r="X648" s="9">
        <v>0</v>
      </c>
      <c r="Y648" s="7">
        <v>0</v>
      </c>
      <c r="Z648" s="7">
        <v>0</v>
      </c>
      <c r="AA648" s="7">
        <v>0</v>
      </c>
      <c r="AB648" s="7">
        <v>0</v>
      </c>
      <c r="AC648" s="6">
        <f t="shared" si="60"/>
        <v>0</v>
      </c>
      <c r="AD648" s="7">
        <f t="shared" si="61"/>
        <v>10</v>
      </c>
      <c r="AE648" s="7">
        <f t="shared" si="62"/>
        <v>0</v>
      </c>
      <c r="AF648" s="7">
        <f t="shared" si="63"/>
        <v>8</v>
      </c>
      <c r="AG648" s="7">
        <v>0</v>
      </c>
      <c r="AH648" s="7">
        <v>0</v>
      </c>
      <c r="AI648" s="7">
        <f t="shared" si="64"/>
        <v>18</v>
      </c>
      <c r="AJ648" s="7">
        <v>1</v>
      </c>
      <c r="AK648" s="7">
        <v>0</v>
      </c>
      <c r="AL648" s="7">
        <v>5</v>
      </c>
      <c r="AM648" s="7">
        <f t="shared" si="65"/>
        <v>18</v>
      </c>
    </row>
    <row r="649" spans="1:39" ht="12.75" x14ac:dyDescent="0.2">
      <c r="A649" s="7">
        <v>30</v>
      </c>
      <c r="B649" s="8" t="s">
        <v>38</v>
      </c>
      <c r="C649" s="8" t="s">
        <v>69</v>
      </c>
      <c r="D649" s="8"/>
      <c r="E649" s="8" t="s">
        <v>38</v>
      </c>
      <c r="F649" s="8" t="s">
        <v>227</v>
      </c>
      <c r="G649" s="8" t="s">
        <v>8</v>
      </c>
      <c r="H649" s="8"/>
      <c r="I649" s="8"/>
      <c r="J649" s="8"/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3</v>
      </c>
      <c r="Q649" s="7">
        <v>43</v>
      </c>
      <c r="R649" s="7">
        <v>2</v>
      </c>
      <c r="S649" s="7">
        <v>14.33</v>
      </c>
      <c r="T649" s="7">
        <v>5</v>
      </c>
      <c r="U649" s="7">
        <v>0</v>
      </c>
      <c r="V649" s="7">
        <v>0</v>
      </c>
      <c r="W649" s="7">
        <v>0</v>
      </c>
      <c r="X649" s="9">
        <v>0</v>
      </c>
      <c r="Y649" s="7">
        <v>0</v>
      </c>
      <c r="Z649" s="7">
        <v>0</v>
      </c>
      <c r="AA649" s="7">
        <v>0</v>
      </c>
      <c r="AB649" s="7">
        <v>0</v>
      </c>
      <c r="AC649" s="6">
        <f t="shared" si="60"/>
        <v>40</v>
      </c>
      <c r="AD649" s="7">
        <f t="shared" si="61"/>
        <v>-15</v>
      </c>
      <c r="AE649" s="7">
        <f t="shared" si="62"/>
        <v>10</v>
      </c>
      <c r="AF649" s="7">
        <f t="shared" si="63"/>
        <v>5</v>
      </c>
      <c r="AG649" s="7">
        <v>0</v>
      </c>
      <c r="AH649" s="7">
        <v>0</v>
      </c>
      <c r="AI649" s="7">
        <f t="shared" si="64"/>
        <v>40</v>
      </c>
      <c r="AJ649" s="7">
        <v>1</v>
      </c>
      <c r="AK649" s="7">
        <v>0</v>
      </c>
      <c r="AL649" s="7">
        <v>5</v>
      </c>
      <c r="AM649" s="7">
        <f t="shared" si="65"/>
        <v>40</v>
      </c>
    </row>
    <row r="650" spans="1:39" ht="12.75" x14ac:dyDescent="0.2">
      <c r="A650" s="7">
        <v>30</v>
      </c>
      <c r="B650" s="8" t="s">
        <v>38</v>
      </c>
      <c r="C650" s="8" t="s">
        <v>69</v>
      </c>
      <c r="D650" s="8"/>
      <c r="E650" s="8" t="s">
        <v>38</v>
      </c>
      <c r="F650" s="8" t="s">
        <v>228</v>
      </c>
      <c r="G650" s="8" t="s">
        <v>8</v>
      </c>
      <c r="H650" s="8"/>
      <c r="I650" s="8"/>
      <c r="J650" s="8"/>
      <c r="K650" s="7">
        <v>0</v>
      </c>
      <c r="L650" s="7">
        <v>0</v>
      </c>
      <c r="M650" s="7">
        <v>0</v>
      </c>
      <c r="N650" s="7">
        <v>0</v>
      </c>
      <c r="O650" s="7">
        <v>0</v>
      </c>
      <c r="P650" s="7">
        <v>4</v>
      </c>
      <c r="Q650" s="7">
        <v>26</v>
      </c>
      <c r="R650" s="7">
        <v>1</v>
      </c>
      <c r="S650" s="7">
        <v>6.5</v>
      </c>
      <c r="T650" s="7">
        <v>12</v>
      </c>
      <c r="U650" s="7">
        <v>0</v>
      </c>
      <c r="V650" s="7">
        <v>0</v>
      </c>
      <c r="W650" s="7">
        <v>0</v>
      </c>
      <c r="X650" s="9">
        <v>0</v>
      </c>
      <c r="Y650" s="7">
        <v>0</v>
      </c>
      <c r="Z650" s="7">
        <v>0</v>
      </c>
      <c r="AA650" s="7">
        <v>0</v>
      </c>
      <c r="AB650" s="7">
        <v>0</v>
      </c>
      <c r="AC650" s="6">
        <f t="shared" si="60"/>
        <v>20</v>
      </c>
      <c r="AD650" s="7">
        <f t="shared" si="61"/>
        <v>10</v>
      </c>
      <c r="AE650" s="7">
        <f t="shared" si="62"/>
        <v>0</v>
      </c>
      <c r="AF650" s="7">
        <f t="shared" si="63"/>
        <v>12</v>
      </c>
      <c r="AG650" s="7">
        <v>0</v>
      </c>
      <c r="AH650" s="7">
        <v>0</v>
      </c>
      <c r="AI650" s="7">
        <f t="shared" si="64"/>
        <v>42</v>
      </c>
      <c r="AJ650" s="7">
        <v>1</v>
      </c>
      <c r="AK650" s="7">
        <v>0</v>
      </c>
      <c r="AL650" s="7">
        <v>5</v>
      </c>
      <c r="AM650" s="7">
        <f t="shared" si="65"/>
        <v>42</v>
      </c>
    </row>
    <row r="651" spans="1:39" ht="12.75" x14ac:dyDescent="0.2">
      <c r="A651" s="7">
        <v>30</v>
      </c>
      <c r="B651" s="8" t="s">
        <v>38</v>
      </c>
      <c r="C651" s="8" t="s">
        <v>69</v>
      </c>
      <c r="D651" s="7">
        <v>1</v>
      </c>
      <c r="E651" s="8" t="s">
        <v>69</v>
      </c>
      <c r="F651" s="8" t="s">
        <v>76</v>
      </c>
      <c r="G651" s="8" t="s">
        <v>8</v>
      </c>
      <c r="H651" s="8"/>
      <c r="I651" s="8"/>
      <c r="J651" s="8"/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7">
        <v>4</v>
      </c>
      <c r="Q651" s="7">
        <v>48</v>
      </c>
      <c r="R651" s="7">
        <v>0</v>
      </c>
      <c r="S651" s="7">
        <v>12</v>
      </c>
      <c r="T651" s="7">
        <v>10</v>
      </c>
      <c r="U651" s="7">
        <v>1</v>
      </c>
      <c r="V651" s="7">
        <v>0</v>
      </c>
      <c r="W651" s="7">
        <v>1</v>
      </c>
      <c r="X651" s="9">
        <v>0</v>
      </c>
      <c r="Y651" s="7">
        <v>0</v>
      </c>
      <c r="Z651" s="7">
        <v>0</v>
      </c>
      <c r="AA651" s="7">
        <v>0</v>
      </c>
      <c r="AB651" s="7">
        <v>0</v>
      </c>
      <c r="AC651" s="6">
        <f t="shared" si="60"/>
        <v>0</v>
      </c>
      <c r="AD651" s="7">
        <f t="shared" si="61"/>
        <v>-15</v>
      </c>
      <c r="AE651" s="7">
        <f t="shared" si="62"/>
        <v>0</v>
      </c>
      <c r="AF651" s="7">
        <f t="shared" si="63"/>
        <v>10</v>
      </c>
      <c r="AG651" s="7">
        <v>20</v>
      </c>
      <c r="AH651" s="7">
        <v>0</v>
      </c>
      <c r="AI651" s="7">
        <f t="shared" si="64"/>
        <v>-5</v>
      </c>
      <c r="AJ651" s="7">
        <v>0</v>
      </c>
      <c r="AK651" s="7">
        <v>0</v>
      </c>
      <c r="AL651" s="7">
        <v>5</v>
      </c>
      <c r="AM651" s="7">
        <f t="shared" si="65"/>
        <v>15</v>
      </c>
    </row>
    <row r="652" spans="1:39" ht="12.75" x14ac:dyDescent="0.2">
      <c r="A652" s="7">
        <v>30</v>
      </c>
      <c r="B652" s="8" t="s">
        <v>38</v>
      </c>
      <c r="C652" s="8" t="s">
        <v>69</v>
      </c>
      <c r="D652" s="7">
        <v>1</v>
      </c>
      <c r="E652" s="8" t="s">
        <v>69</v>
      </c>
      <c r="F652" s="8" t="s">
        <v>203</v>
      </c>
      <c r="G652" s="8" t="s">
        <v>8</v>
      </c>
      <c r="H652" s="8"/>
      <c r="I652" s="8"/>
      <c r="J652" s="8"/>
      <c r="K652" s="7">
        <v>0</v>
      </c>
      <c r="L652" s="7">
        <v>0</v>
      </c>
      <c r="M652" s="7">
        <v>0</v>
      </c>
      <c r="N652" s="7">
        <v>0</v>
      </c>
      <c r="O652" s="7">
        <v>0</v>
      </c>
      <c r="P652" s="7">
        <v>4</v>
      </c>
      <c r="Q652" s="7">
        <v>28</v>
      </c>
      <c r="R652" s="7">
        <v>0</v>
      </c>
      <c r="S652" s="7">
        <v>7</v>
      </c>
      <c r="T652" s="7">
        <v>11</v>
      </c>
      <c r="U652" s="7">
        <v>0</v>
      </c>
      <c r="V652" s="7">
        <v>0</v>
      </c>
      <c r="W652" s="7">
        <v>0</v>
      </c>
      <c r="X652" s="9">
        <v>0</v>
      </c>
      <c r="Y652" s="7">
        <v>0</v>
      </c>
      <c r="Z652" s="7">
        <v>0</v>
      </c>
      <c r="AA652" s="7">
        <v>0</v>
      </c>
      <c r="AB652" s="7">
        <v>0</v>
      </c>
      <c r="AC652" s="6">
        <f t="shared" si="60"/>
        <v>0</v>
      </c>
      <c r="AD652" s="7">
        <f t="shared" si="61"/>
        <v>10</v>
      </c>
      <c r="AE652" s="7">
        <f t="shared" si="62"/>
        <v>0</v>
      </c>
      <c r="AF652" s="7">
        <f t="shared" si="63"/>
        <v>11</v>
      </c>
      <c r="AG652" s="7">
        <v>0</v>
      </c>
      <c r="AH652" s="7">
        <v>0</v>
      </c>
      <c r="AI652" s="7">
        <f t="shared" si="64"/>
        <v>21</v>
      </c>
      <c r="AJ652" s="7">
        <v>0</v>
      </c>
      <c r="AK652" s="7">
        <v>0</v>
      </c>
      <c r="AL652" s="7">
        <v>5</v>
      </c>
      <c r="AM652" s="7">
        <f t="shared" si="65"/>
        <v>21</v>
      </c>
    </row>
    <row r="653" spans="1:39" ht="12.75" x14ac:dyDescent="0.2">
      <c r="A653" s="7">
        <v>30</v>
      </c>
      <c r="B653" s="8" t="s">
        <v>38</v>
      </c>
      <c r="C653" s="8" t="s">
        <v>69</v>
      </c>
      <c r="D653" s="7">
        <v>1</v>
      </c>
      <c r="E653" s="8" t="s">
        <v>69</v>
      </c>
      <c r="F653" s="8" t="s">
        <v>89</v>
      </c>
      <c r="G653" s="8" t="s">
        <v>41</v>
      </c>
      <c r="H653" s="8" t="s">
        <v>50</v>
      </c>
      <c r="I653" s="8"/>
      <c r="J653" s="8"/>
      <c r="K653" s="7">
        <v>3</v>
      </c>
      <c r="L653" s="7">
        <v>4</v>
      </c>
      <c r="M653" s="7">
        <v>75</v>
      </c>
      <c r="N653" s="7">
        <v>0</v>
      </c>
      <c r="O653" s="7">
        <v>0</v>
      </c>
      <c r="P653" s="7">
        <v>2</v>
      </c>
      <c r="Q653" s="7">
        <v>23</v>
      </c>
      <c r="R653" s="7">
        <v>0</v>
      </c>
      <c r="S653" s="7">
        <v>11.5</v>
      </c>
      <c r="T653" s="7">
        <v>2</v>
      </c>
      <c r="U653" s="7">
        <v>0</v>
      </c>
      <c r="V653" s="7">
        <v>0</v>
      </c>
      <c r="W653" s="7">
        <v>0</v>
      </c>
      <c r="X653" s="9">
        <v>0</v>
      </c>
      <c r="Y653" s="7">
        <v>3</v>
      </c>
      <c r="Z653" s="7">
        <v>0</v>
      </c>
      <c r="AA653" s="7">
        <v>0</v>
      </c>
      <c r="AB653" s="7">
        <v>0</v>
      </c>
      <c r="AC653" s="6">
        <f t="shared" si="60"/>
        <v>0</v>
      </c>
      <c r="AD653" s="7">
        <f t="shared" si="61"/>
        <v>-10</v>
      </c>
      <c r="AE653" s="7">
        <f t="shared" si="62"/>
        <v>0</v>
      </c>
      <c r="AF653" s="7">
        <f t="shared" si="63"/>
        <v>2</v>
      </c>
      <c r="AG653" s="7">
        <v>0</v>
      </c>
      <c r="AH653" s="7">
        <v>3</v>
      </c>
      <c r="AI653" s="7">
        <f t="shared" si="64"/>
        <v>-8</v>
      </c>
      <c r="AJ653" s="7">
        <v>0</v>
      </c>
      <c r="AK653" s="7">
        <v>0</v>
      </c>
      <c r="AL653" s="7">
        <v>5</v>
      </c>
      <c r="AM653" s="7">
        <f t="shared" si="65"/>
        <v>-5</v>
      </c>
    </row>
    <row r="654" spans="1:39" ht="12.75" x14ac:dyDescent="0.2">
      <c r="A654" s="7">
        <v>30</v>
      </c>
      <c r="B654" s="8" t="s">
        <v>38</v>
      </c>
      <c r="C654" s="8" t="s">
        <v>69</v>
      </c>
      <c r="D654" s="7">
        <v>1</v>
      </c>
      <c r="E654" s="8" t="s">
        <v>69</v>
      </c>
      <c r="F654" s="8" t="s">
        <v>205</v>
      </c>
      <c r="G654" s="8" t="s">
        <v>8</v>
      </c>
      <c r="H654" s="8"/>
      <c r="I654" s="8"/>
      <c r="J654" s="8"/>
      <c r="K654" s="7">
        <v>0</v>
      </c>
      <c r="L654" s="7">
        <v>0</v>
      </c>
      <c r="M654" s="7">
        <v>0</v>
      </c>
      <c r="N654" s="7">
        <v>0</v>
      </c>
      <c r="O654" s="7">
        <v>0</v>
      </c>
      <c r="P654" s="7">
        <v>3</v>
      </c>
      <c r="Q654" s="7">
        <v>52</v>
      </c>
      <c r="R654" s="7">
        <v>0</v>
      </c>
      <c r="S654" s="7">
        <v>17.329999999999998</v>
      </c>
      <c r="T654" s="7">
        <v>2</v>
      </c>
      <c r="U654" s="7">
        <v>1</v>
      </c>
      <c r="V654" s="7">
        <v>0</v>
      </c>
      <c r="W654" s="7">
        <v>0</v>
      </c>
      <c r="X654" s="9">
        <v>0</v>
      </c>
      <c r="Y654" s="7">
        <v>0</v>
      </c>
      <c r="Z654" s="7">
        <v>0</v>
      </c>
      <c r="AA654" s="7">
        <v>0</v>
      </c>
      <c r="AB654" s="7">
        <v>0</v>
      </c>
      <c r="AC654" s="6">
        <f t="shared" si="60"/>
        <v>0</v>
      </c>
      <c r="AD654" s="7">
        <f t="shared" si="61"/>
        <v>-15</v>
      </c>
      <c r="AE654" s="7">
        <f t="shared" si="62"/>
        <v>0</v>
      </c>
      <c r="AF654" s="7">
        <f t="shared" si="63"/>
        <v>2</v>
      </c>
      <c r="AG654" s="7">
        <v>10</v>
      </c>
      <c r="AH654" s="7">
        <v>0</v>
      </c>
      <c r="AI654" s="7">
        <f t="shared" si="64"/>
        <v>-13</v>
      </c>
      <c r="AJ654" s="7">
        <v>0</v>
      </c>
      <c r="AK654" s="7">
        <v>0</v>
      </c>
      <c r="AL654" s="7">
        <v>5</v>
      </c>
      <c r="AM654" s="7">
        <f t="shared" si="65"/>
        <v>-3</v>
      </c>
    </row>
    <row r="655" spans="1:39" ht="12.75" x14ac:dyDescent="0.2">
      <c r="A655" s="7">
        <v>30</v>
      </c>
      <c r="B655" s="8" t="s">
        <v>38</v>
      </c>
      <c r="C655" s="8" t="s">
        <v>69</v>
      </c>
      <c r="D655" s="7">
        <v>1</v>
      </c>
      <c r="E655" s="8" t="s">
        <v>69</v>
      </c>
      <c r="F655" s="8" t="s">
        <v>84</v>
      </c>
      <c r="G655" s="8" t="s">
        <v>8</v>
      </c>
      <c r="H655" s="8"/>
      <c r="I655" s="8"/>
      <c r="J655" s="8"/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7">
        <v>4</v>
      </c>
      <c r="Q655" s="7">
        <v>30</v>
      </c>
      <c r="R655" s="7">
        <v>1</v>
      </c>
      <c r="S655" s="7">
        <v>7.5</v>
      </c>
      <c r="T655" s="7">
        <v>4</v>
      </c>
      <c r="U655" s="7">
        <v>0</v>
      </c>
      <c r="V655" s="7">
        <v>0</v>
      </c>
      <c r="W655" s="7">
        <v>0</v>
      </c>
      <c r="X655" s="9">
        <v>0</v>
      </c>
      <c r="Y655" s="7">
        <v>0</v>
      </c>
      <c r="Z655" s="7">
        <v>0</v>
      </c>
      <c r="AA655" s="7">
        <v>0</v>
      </c>
      <c r="AB655" s="7">
        <v>0</v>
      </c>
      <c r="AC655" s="6">
        <f t="shared" si="60"/>
        <v>20</v>
      </c>
      <c r="AD655" s="7">
        <f t="shared" si="61"/>
        <v>10</v>
      </c>
      <c r="AE655" s="7">
        <f t="shared" si="62"/>
        <v>0</v>
      </c>
      <c r="AF655" s="7">
        <f t="shared" si="63"/>
        <v>4</v>
      </c>
      <c r="AG655" s="7">
        <v>0</v>
      </c>
      <c r="AH655" s="7">
        <v>0</v>
      </c>
      <c r="AI655" s="7">
        <f t="shared" si="64"/>
        <v>34</v>
      </c>
      <c r="AJ655" s="7">
        <v>0</v>
      </c>
      <c r="AK655" s="7">
        <v>0</v>
      </c>
      <c r="AL655" s="7">
        <v>5</v>
      </c>
      <c r="AM655" s="7">
        <f t="shared" si="65"/>
        <v>34</v>
      </c>
    </row>
    <row r="656" spans="1:39" ht="12.75" x14ac:dyDescent="0.2">
      <c r="A656" s="7">
        <v>30</v>
      </c>
      <c r="B656" s="8" t="s">
        <v>38</v>
      </c>
      <c r="C656" s="8" t="s">
        <v>69</v>
      </c>
      <c r="D656" s="7">
        <v>1</v>
      </c>
      <c r="E656" s="8" t="s">
        <v>69</v>
      </c>
      <c r="F656" s="8" t="s">
        <v>74</v>
      </c>
      <c r="G656" s="8" t="s">
        <v>41</v>
      </c>
      <c r="H656" s="8" t="s">
        <v>50</v>
      </c>
      <c r="I656" s="8"/>
      <c r="J656" s="8"/>
      <c r="K656" s="7">
        <v>54</v>
      </c>
      <c r="L656" s="7">
        <v>31</v>
      </c>
      <c r="M656" s="7">
        <v>174</v>
      </c>
      <c r="N656" s="7">
        <v>1</v>
      </c>
      <c r="O656" s="7">
        <v>5</v>
      </c>
      <c r="P656" s="7">
        <v>2</v>
      </c>
      <c r="Q656" s="7">
        <v>22</v>
      </c>
      <c r="R656" s="7">
        <v>1</v>
      </c>
      <c r="S656" s="7">
        <v>11</v>
      </c>
      <c r="T656" s="7">
        <v>4</v>
      </c>
      <c r="U656" s="7">
        <v>0</v>
      </c>
      <c r="V656" s="7">
        <v>0</v>
      </c>
      <c r="W656" s="7">
        <v>0</v>
      </c>
      <c r="X656" s="9">
        <v>0</v>
      </c>
      <c r="Y656" s="7">
        <v>54</v>
      </c>
      <c r="Z656" s="7">
        <v>10</v>
      </c>
      <c r="AA656" s="7">
        <v>20</v>
      </c>
      <c r="AB656" s="7">
        <v>10</v>
      </c>
      <c r="AC656" s="6">
        <f t="shared" si="60"/>
        <v>20</v>
      </c>
      <c r="AD656" s="7">
        <f t="shared" si="61"/>
        <v>-10</v>
      </c>
      <c r="AE656" s="7">
        <f t="shared" si="62"/>
        <v>0</v>
      </c>
      <c r="AF656" s="7">
        <f t="shared" si="63"/>
        <v>4</v>
      </c>
      <c r="AG656" s="7">
        <v>0</v>
      </c>
      <c r="AH656" s="7">
        <v>94</v>
      </c>
      <c r="AI656" s="7">
        <f t="shared" si="64"/>
        <v>14</v>
      </c>
      <c r="AJ656" s="7">
        <v>0</v>
      </c>
      <c r="AK656" s="7">
        <v>0</v>
      </c>
      <c r="AL656" s="7">
        <v>5</v>
      </c>
      <c r="AM656" s="7">
        <f t="shared" si="65"/>
        <v>108</v>
      </c>
    </row>
    <row r="657" spans="1:39" ht="12.75" x14ac:dyDescent="0.2">
      <c r="A657" s="7">
        <v>30</v>
      </c>
      <c r="B657" s="8" t="s">
        <v>38</v>
      </c>
      <c r="C657" s="8" t="s">
        <v>69</v>
      </c>
      <c r="D657" s="7">
        <v>1</v>
      </c>
      <c r="E657" s="8" t="s">
        <v>69</v>
      </c>
      <c r="F657" s="8" t="s">
        <v>151</v>
      </c>
      <c r="G657" s="8" t="s">
        <v>41</v>
      </c>
      <c r="H657" s="8" t="s">
        <v>87</v>
      </c>
      <c r="I657" s="8" t="s">
        <v>150</v>
      </c>
      <c r="J657" s="8"/>
      <c r="K657" s="7">
        <v>6</v>
      </c>
      <c r="L657" s="7">
        <v>5</v>
      </c>
      <c r="M657" s="7">
        <v>120</v>
      </c>
      <c r="N657" s="7">
        <v>1</v>
      </c>
      <c r="O657" s="7">
        <v>0</v>
      </c>
      <c r="P657" s="7">
        <v>1</v>
      </c>
      <c r="Q657" s="7">
        <v>5</v>
      </c>
      <c r="R657" s="7">
        <v>1</v>
      </c>
      <c r="S657" s="7">
        <v>5</v>
      </c>
      <c r="T657" s="7">
        <v>2</v>
      </c>
      <c r="U657" s="7">
        <v>0</v>
      </c>
      <c r="V657" s="7">
        <v>0</v>
      </c>
      <c r="W657" s="7">
        <v>0</v>
      </c>
      <c r="X657" s="9">
        <v>0</v>
      </c>
      <c r="Y657" s="7">
        <v>6</v>
      </c>
      <c r="Z657" s="7">
        <v>0</v>
      </c>
      <c r="AA657" s="7">
        <v>0</v>
      </c>
      <c r="AB657" s="7">
        <v>0</v>
      </c>
      <c r="AC657" s="6">
        <f t="shared" si="60"/>
        <v>20</v>
      </c>
      <c r="AD657" s="7">
        <f t="shared" si="61"/>
        <v>10</v>
      </c>
      <c r="AE657" s="7">
        <f t="shared" si="62"/>
        <v>0</v>
      </c>
      <c r="AF657" s="7">
        <f t="shared" si="63"/>
        <v>2</v>
      </c>
      <c r="AG657" s="7">
        <v>0</v>
      </c>
      <c r="AH657" s="7">
        <v>6</v>
      </c>
      <c r="AI657" s="7">
        <f t="shared" si="64"/>
        <v>32</v>
      </c>
      <c r="AJ657" s="7">
        <v>0</v>
      </c>
      <c r="AK657" s="7">
        <v>0</v>
      </c>
      <c r="AL657" s="7">
        <v>5</v>
      </c>
      <c r="AM657" s="7">
        <f t="shared" si="65"/>
        <v>38</v>
      </c>
    </row>
    <row r="658" spans="1:39" ht="12.75" x14ac:dyDescent="0.2">
      <c r="A658" s="7">
        <v>30</v>
      </c>
      <c r="B658" s="8" t="s">
        <v>38</v>
      </c>
      <c r="C658" s="8" t="s">
        <v>69</v>
      </c>
      <c r="D658" s="7">
        <v>2</v>
      </c>
      <c r="E658" s="8" t="s">
        <v>69</v>
      </c>
      <c r="F658" s="8" t="s">
        <v>206</v>
      </c>
      <c r="G658" s="8" t="s">
        <v>43</v>
      </c>
      <c r="H658" s="8" t="s">
        <v>47</v>
      </c>
      <c r="I658" s="8"/>
      <c r="J658" s="8" t="s">
        <v>53</v>
      </c>
      <c r="K658" s="7">
        <v>9</v>
      </c>
      <c r="L658" s="7">
        <v>5</v>
      </c>
      <c r="M658" s="7">
        <v>180</v>
      </c>
      <c r="N658" s="7">
        <v>2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  <c r="T658" s="7">
        <v>0</v>
      </c>
      <c r="U658" s="7">
        <v>0</v>
      </c>
      <c r="V658" s="7">
        <v>0</v>
      </c>
      <c r="W658" s="7">
        <v>0</v>
      </c>
      <c r="X658" s="9">
        <v>0</v>
      </c>
      <c r="Y658" s="7">
        <v>9</v>
      </c>
      <c r="Z658" s="7">
        <v>0</v>
      </c>
      <c r="AA658" s="7">
        <v>0</v>
      </c>
      <c r="AB658" s="7">
        <v>0</v>
      </c>
      <c r="AC658" s="6">
        <f t="shared" si="60"/>
        <v>0</v>
      </c>
      <c r="AD658" s="7">
        <f t="shared" si="61"/>
        <v>0</v>
      </c>
      <c r="AE658" s="7">
        <f t="shared" si="62"/>
        <v>0</v>
      </c>
      <c r="AF658" s="7">
        <f t="shared" si="63"/>
        <v>0</v>
      </c>
      <c r="AG658" s="7">
        <v>0</v>
      </c>
      <c r="AH658" s="7">
        <v>9</v>
      </c>
      <c r="AI658" s="7">
        <f t="shared" si="64"/>
        <v>0</v>
      </c>
      <c r="AJ658" s="7">
        <v>0</v>
      </c>
      <c r="AK658" s="7">
        <v>0</v>
      </c>
      <c r="AL658" s="7">
        <v>5</v>
      </c>
      <c r="AM658" s="7">
        <f t="shared" si="65"/>
        <v>9</v>
      </c>
    </row>
    <row r="659" spans="1:39" ht="12.75" x14ac:dyDescent="0.2">
      <c r="A659" s="7">
        <v>30</v>
      </c>
      <c r="B659" s="8" t="s">
        <v>38</v>
      </c>
      <c r="C659" s="8" t="s">
        <v>69</v>
      </c>
      <c r="D659" s="7">
        <v>2</v>
      </c>
      <c r="E659" s="8" t="s">
        <v>69</v>
      </c>
      <c r="F659" s="8" t="s">
        <v>90</v>
      </c>
      <c r="G659" s="8" t="s">
        <v>41</v>
      </c>
      <c r="H659" s="8" t="s">
        <v>47</v>
      </c>
      <c r="I659" s="8"/>
      <c r="J659" s="8" t="s">
        <v>187</v>
      </c>
      <c r="K659" s="7">
        <v>26</v>
      </c>
      <c r="L659" s="7">
        <v>16</v>
      </c>
      <c r="M659" s="7">
        <v>162.5</v>
      </c>
      <c r="N659" s="7">
        <v>3</v>
      </c>
      <c r="O659" s="7">
        <v>2</v>
      </c>
      <c r="P659" s="7">
        <v>0</v>
      </c>
      <c r="Q659" s="7">
        <v>0</v>
      </c>
      <c r="R659" s="7">
        <v>0</v>
      </c>
      <c r="S659" s="7">
        <v>0</v>
      </c>
      <c r="T659" s="7">
        <v>0</v>
      </c>
      <c r="U659" s="7">
        <v>0</v>
      </c>
      <c r="V659" s="7">
        <v>0</v>
      </c>
      <c r="W659" s="7">
        <v>0</v>
      </c>
      <c r="X659" s="9">
        <v>0</v>
      </c>
      <c r="Y659" s="7">
        <v>26</v>
      </c>
      <c r="Z659" s="7">
        <v>10</v>
      </c>
      <c r="AA659" s="7">
        <v>10</v>
      </c>
      <c r="AB659" s="7">
        <v>4</v>
      </c>
      <c r="AC659" s="6">
        <f t="shared" si="60"/>
        <v>0</v>
      </c>
      <c r="AD659" s="7">
        <f t="shared" si="61"/>
        <v>0</v>
      </c>
      <c r="AE659" s="7">
        <f t="shared" si="62"/>
        <v>0</v>
      </c>
      <c r="AF659" s="7">
        <f t="shared" si="63"/>
        <v>0</v>
      </c>
      <c r="AG659" s="7">
        <v>0</v>
      </c>
      <c r="AH659" s="7">
        <v>50</v>
      </c>
      <c r="AI659" s="7">
        <f t="shared" si="64"/>
        <v>0</v>
      </c>
      <c r="AJ659" s="7">
        <v>0</v>
      </c>
      <c r="AK659" s="7">
        <v>0</v>
      </c>
      <c r="AL659" s="7">
        <v>5</v>
      </c>
      <c r="AM659" s="7">
        <f t="shared" si="65"/>
        <v>50</v>
      </c>
    </row>
    <row r="660" spans="1:39" ht="12.75" x14ac:dyDescent="0.2">
      <c r="A660" s="7">
        <v>30</v>
      </c>
      <c r="B660" s="8" t="s">
        <v>38</v>
      </c>
      <c r="C660" s="8" t="s">
        <v>69</v>
      </c>
      <c r="D660" s="7">
        <v>2</v>
      </c>
      <c r="E660" s="8" t="s">
        <v>69</v>
      </c>
      <c r="F660" s="8" t="s">
        <v>93</v>
      </c>
      <c r="G660" s="8" t="s">
        <v>43</v>
      </c>
      <c r="H660" s="8" t="s">
        <v>92</v>
      </c>
      <c r="I660" s="8"/>
      <c r="J660" s="8" t="s">
        <v>40</v>
      </c>
      <c r="K660" s="7">
        <v>13</v>
      </c>
      <c r="L660" s="7">
        <v>14</v>
      </c>
      <c r="M660" s="7">
        <v>92.85</v>
      </c>
      <c r="N660" s="7">
        <v>1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  <c r="T660" s="7">
        <v>0</v>
      </c>
      <c r="U660" s="7">
        <v>0</v>
      </c>
      <c r="V660" s="7">
        <v>0</v>
      </c>
      <c r="W660" s="7">
        <v>0</v>
      </c>
      <c r="X660" s="9">
        <v>0</v>
      </c>
      <c r="Y660" s="7">
        <v>13</v>
      </c>
      <c r="Z660" s="7">
        <v>-10</v>
      </c>
      <c r="AA660" s="7">
        <v>0</v>
      </c>
      <c r="AB660" s="7">
        <v>0</v>
      </c>
      <c r="AC660" s="6">
        <f t="shared" si="60"/>
        <v>0</v>
      </c>
      <c r="AD660" s="7">
        <f t="shared" si="61"/>
        <v>0</v>
      </c>
      <c r="AE660" s="7">
        <f t="shared" si="62"/>
        <v>0</v>
      </c>
      <c r="AF660" s="7">
        <f t="shared" si="63"/>
        <v>0</v>
      </c>
      <c r="AG660" s="7">
        <v>0</v>
      </c>
      <c r="AH660" s="7">
        <v>3</v>
      </c>
      <c r="AI660" s="7">
        <f t="shared" si="64"/>
        <v>0</v>
      </c>
      <c r="AJ660" s="7">
        <v>0</v>
      </c>
      <c r="AK660" s="7">
        <v>0</v>
      </c>
      <c r="AL660" s="7">
        <v>5</v>
      </c>
      <c r="AM660" s="7">
        <f t="shared" si="65"/>
        <v>3</v>
      </c>
    </row>
    <row r="661" spans="1:39" ht="12.75" x14ac:dyDescent="0.2">
      <c r="A661" s="7">
        <v>30</v>
      </c>
      <c r="B661" s="8" t="s">
        <v>38</v>
      </c>
      <c r="C661" s="8" t="s">
        <v>69</v>
      </c>
      <c r="D661" s="7">
        <v>2</v>
      </c>
      <c r="E661" s="8" t="s">
        <v>69</v>
      </c>
      <c r="F661" s="8" t="s">
        <v>94</v>
      </c>
      <c r="G661" s="8" t="s">
        <v>52</v>
      </c>
      <c r="H661" s="8" t="s">
        <v>47</v>
      </c>
      <c r="I661" s="8"/>
      <c r="J661" s="8" t="s">
        <v>53</v>
      </c>
      <c r="K661" s="7">
        <v>79</v>
      </c>
      <c r="L661" s="7">
        <v>45</v>
      </c>
      <c r="M661" s="7">
        <v>175.55</v>
      </c>
      <c r="N661" s="7">
        <v>7</v>
      </c>
      <c r="O661" s="7">
        <v>4</v>
      </c>
      <c r="P661" s="7">
        <v>0</v>
      </c>
      <c r="Q661" s="7">
        <v>0</v>
      </c>
      <c r="R661" s="7">
        <v>0</v>
      </c>
      <c r="S661" s="7">
        <v>0</v>
      </c>
      <c r="T661" s="7">
        <v>0</v>
      </c>
      <c r="U661" s="7">
        <v>0</v>
      </c>
      <c r="V661" s="7">
        <v>0</v>
      </c>
      <c r="W661" s="7">
        <v>0</v>
      </c>
      <c r="X661" s="9">
        <v>0</v>
      </c>
      <c r="Y661" s="7">
        <v>79</v>
      </c>
      <c r="Z661" s="7">
        <v>10</v>
      </c>
      <c r="AA661" s="7">
        <v>30</v>
      </c>
      <c r="AB661" s="7">
        <v>8</v>
      </c>
      <c r="AC661" s="6">
        <f t="shared" si="60"/>
        <v>0</v>
      </c>
      <c r="AD661" s="7">
        <f t="shared" si="61"/>
        <v>0</v>
      </c>
      <c r="AE661" s="7">
        <f t="shared" si="62"/>
        <v>0</v>
      </c>
      <c r="AF661" s="7">
        <f t="shared" si="63"/>
        <v>0</v>
      </c>
      <c r="AG661" s="7">
        <v>0</v>
      </c>
      <c r="AH661" s="7">
        <v>127</v>
      </c>
      <c r="AI661" s="7">
        <f t="shared" si="64"/>
        <v>0</v>
      </c>
      <c r="AJ661" s="7">
        <v>0</v>
      </c>
      <c r="AK661" s="7">
        <v>0</v>
      </c>
      <c r="AL661" s="7">
        <v>5</v>
      </c>
      <c r="AM661" s="7">
        <f t="shared" si="65"/>
        <v>127</v>
      </c>
    </row>
    <row r="662" spans="1:39" ht="12.75" x14ac:dyDescent="0.2">
      <c r="A662" s="7">
        <v>31</v>
      </c>
      <c r="B662" s="8" t="s">
        <v>96</v>
      </c>
      <c r="C662" s="8" t="s">
        <v>39</v>
      </c>
      <c r="D662" s="7">
        <v>1</v>
      </c>
      <c r="E662" s="8" t="s">
        <v>96</v>
      </c>
      <c r="F662" s="8" t="s">
        <v>196</v>
      </c>
      <c r="G662" s="8" t="s">
        <v>43</v>
      </c>
      <c r="H662" s="8" t="s">
        <v>44</v>
      </c>
      <c r="I662" s="8" t="s">
        <v>45</v>
      </c>
      <c r="J662" s="8"/>
      <c r="K662" s="7">
        <v>45</v>
      </c>
      <c r="L662" s="7">
        <v>31</v>
      </c>
      <c r="M662" s="7">
        <v>145.16</v>
      </c>
      <c r="N662" s="7">
        <v>2</v>
      </c>
      <c r="O662" s="7">
        <v>4</v>
      </c>
      <c r="P662" s="7">
        <v>0</v>
      </c>
      <c r="Q662" s="7">
        <v>0</v>
      </c>
      <c r="R662" s="7">
        <v>0</v>
      </c>
      <c r="S662" s="7">
        <v>0</v>
      </c>
      <c r="T662" s="7">
        <v>0</v>
      </c>
      <c r="U662" s="7">
        <v>0</v>
      </c>
      <c r="V662" s="7">
        <v>0</v>
      </c>
      <c r="W662" s="7">
        <v>0</v>
      </c>
      <c r="X662" s="9">
        <v>0</v>
      </c>
      <c r="Y662" s="7">
        <v>45</v>
      </c>
      <c r="Z662" s="7">
        <v>5</v>
      </c>
      <c r="AA662" s="7">
        <v>10</v>
      </c>
      <c r="AB662" s="7">
        <v>8</v>
      </c>
      <c r="AC662" s="6">
        <f t="shared" si="60"/>
        <v>0</v>
      </c>
      <c r="AD662" s="7">
        <f t="shared" si="61"/>
        <v>0</v>
      </c>
      <c r="AE662" s="7">
        <f t="shared" si="62"/>
        <v>0</v>
      </c>
      <c r="AF662" s="7">
        <f t="shared" si="63"/>
        <v>0</v>
      </c>
      <c r="AG662" s="7">
        <v>0</v>
      </c>
      <c r="AH662" s="7">
        <v>68</v>
      </c>
      <c r="AI662" s="7">
        <f t="shared" si="64"/>
        <v>0</v>
      </c>
      <c r="AJ662" s="7">
        <v>1</v>
      </c>
      <c r="AK662" s="7">
        <v>0</v>
      </c>
      <c r="AL662" s="7">
        <v>5</v>
      </c>
      <c r="AM662" s="7">
        <f t="shared" si="65"/>
        <v>68</v>
      </c>
    </row>
    <row r="663" spans="1:39" ht="12.75" x14ac:dyDescent="0.2">
      <c r="A663" s="7">
        <v>31</v>
      </c>
      <c r="B663" s="8" t="s">
        <v>96</v>
      </c>
      <c r="C663" s="8" t="s">
        <v>39</v>
      </c>
      <c r="D663" s="7">
        <v>1</v>
      </c>
      <c r="E663" s="8" t="s">
        <v>96</v>
      </c>
      <c r="F663" s="8" t="s">
        <v>105</v>
      </c>
      <c r="G663" s="8" t="s">
        <v>52</v>
      </c>
      <c r="H663" s="8" t="s">
        <v>47</v>
      </c>
      <c r="I663" s="8"/>
      <c r="J663" s="8" t="s">
        <v>63</v>
      </c>
      <c r="K663" s="7">
        <v>7</v>
      </c>
      <c r="L663" s="7">
        <v>13</v>
      </c>
      <c r="M663" s="7">
        <v>53.84</v>
      </c>
      <c r="N663" s="7">
        <v>1</v>
      </c>
      <c r="O663" s="7">
        <v>0</v>
      </c>
      <c r="P663" s="7">
        <v>0</v>
      </c>
      <c r="Q663" s="7">
        <v>0</v>
      </c>
      <c r="R663" s="7">
        <v>0</v>
      </c>
      <c r="S663" s="7">
        <v>0</v>
      </c>
      <c r="T663" s="7">
        <v>0</v>
      </c>
      <c r="U663" s="7">
        <v>2</v>
      </c>
      <c r="V663" s="7">
        <v>0</v>
      </c>
      <c r="W663" s="7">
        <v>0</v>
      </c>
      <c r="X663" s="9">
        <v>0</v>
      </c>
      <c r="Y663" s="7">
        <v>7</v>
      </c>
      <c r="Z663" s="7">
        <v>0</v>
      </c>
      <c r="AA663" s="7">
        <v>0</v>
      </c>
      <c r="AB663" s="7">
        <v>0</v>
      </c>
      <c r="AC663" s="6">
        <f t="shared" si="60"/>
        <v>0</v>
      </c>
      <c r="AD663" s="7">
        <f t="shared" si="61"/>
        <v>0</v>
      </c>
      <c r="AE663" s="7">
        <f t="shared" si="62"/>
        <v>0</v>
      </c>
      <c r="AF663" s="7">
        <f t="shared" si="63"/>
        <v>0</v>
      </c>
      <c r="AG663" s="7">
        <v>20</v>
      </c>
      <c r="AH663" s="7">
        <v>7</v>
      </c>
      <c r="AI663" s="7">
        <f t="shared" si="64"/>
        <v>0</v>
      </c>
      <c r="AJ663" s="7">
        <v>1</v>
      </c>
      <c r="AK663" s="7">
        <v>0</v>
      </c>
      <c r="AL663" s="7">
        <v>5</v>
      </c>
      <c r="AM663" s="7">
        <f t="shared" si="65"/>
        <v>27</v>
      </c>
    </row>
    <row r="664" spans="1:39" ht="12.75" x14ac:dyDescent="0.2">
      <c r="A664" s="7">
        <v>31</v>
      </c>
      <c r="B664" s="8" t="s">
        <v>96</v>
      </c>
      <c r="C664" s="8" t="s">
        <v>39</v>
      </c>
      <c r="D664" s="7">
        <v>1</v>
      </c>
      <c r="E664" s="8" t="s">
        <v>96</v>
      </c>
      <c r="F664" s="8" t="s">
        <v>101</v>
      </c>
      <c r="G664" s="8" t="s">
        <v>43</v>
      </c>
      <c r="H664" s="8" t="s">
        <v>92</v>
      </c>
      <c r="I664" s="8"/>
      <c r="J664" s="8" t="s">
        <v>62</v>
      </c>
      <c r="K664" s="7">
        <v>37</v>
      </c>
      <c r="L664" s="7">
        <v>25</v>
      </c>
      <c r="M664" s="7">
        <v>148</v>
      </c>
      <c r="N664" s="7">
        <v>4</v>
      </c>
      <c r="O664" s="7">
        <v>2</v>
      </c>
      <c r="P664" s="7">
        <v>0</v>
      </c>
      <c r="Q664" s="7">
        <v>0</v>
      </c>
      <c r="R664" s="7">
        <v>0</v>
      </c>
      <c r="S664" s="7">
        <v>0</v>
      </c>
      <c r="T664" s="7">
        <v>0</v>
      </c>
      <c r="U664" s="7">
        <v>0</v>
      </c>
      <c r="V664" s="7">
        <v>0</v>
      </c>
      <c r="W664" s="7">
        <v>0</v>
      </c>
      <c r="X664" s="9">
        <v>0</v>
      </c>
      <c r="Y664" s="7">
        <v>37</v>
      </c>
      <c r="Z664" s="7">
        <v>5</v>
      </c>
      <c r="AA664" s="7">
        <v>10</v>
      </c>
      <c r="AB664" s="7">
        <v>4</v>
      </c>
      <c r="AC664" s="6">
        <f t="shared" si="60"/>
        <v>0</v>
      </c>
      <c r="AD664" s="7">
        <f t="shared" si="61"/>
        <v>0</v>
      </c>
      <c r="AE664" s="7">
        <f t="shared" si="62"/>
        <v>0</v>
      </c>
      <c r="AF664" s="7">
        <f t="shared" si="63"/>
        <v>0</v>
      </c>
      <c r="AG664" s="7">
        <v>0</v>
      </c>
      <c r="AH664" s="7">
        <v>56</v>
      </c>
      <c r="AI664" s="7">
        <f t="shared" si="64"/>
        <v>0</v>
      </c>
      <c r="AJ664" s="7">
        <v>1</v>
      </c>
      <c r="AK664" s="7">
        <v>0</v>
      </c>
      <c r="AL664" s="7">
        <v>5</v>
      </c>
      <c r="AM664" s="7">
        <f t="shared" si="65"/>
        <v>56</v>
      </c>
    </row>
    <row r="665" spans="1:39" ht="12.75" x14ac:dyDescent="0.2">
      <c r="A665" s="7">
        <v>31</v>
      </c>
      <c r="B665" s="8" t="s">
        <v>96</v>
      </c>
      <c r="C665" s="8" t="s">
        <v>39</v>
      </c>
      <c r="D665" s="7">
        <v>1</v>
      </c>
      <c r="E665" s="8" t="s">
        <v>96</v>
      </c>
      <c r="F665" s="8" t="s">
        <v>117</v>
      </c>
      <c r="G665" s="8" t="s">
        <v>43</v>
      </c>
      <c r="H665" s="8" t="s">
        <v>47</v>
      </c>
      <c r="I665" s="8"/>
      <c r="J665" s="8" t="s">
        <v>67</v>
      </c>
      <c r="K665" s="7">
        <v>32</v>
      </c>
      <c r="L665" s="7">
        <v>26</v>
      </c>
      <c r="M665" s="7">
        <v>123.07</v>
      </c>
      <c r="N665" s="7">
        <v>2</v>
      </c>
      <c r="O665" s="7">
        <v>1</v>
      </c>
      <c r="P665" s="7">
        <v>0</v>
      </c>
      <c r="Q665" s="7">
        <v>0</v>
      </c>
      <c r="R665" s="7">
        <v>0</v>
      </c>
      <c r="S665" s="7">
        <v>0</v>
      </c>
      <c r="T665" s="7">
        <v>0</v>
      </c>
      <c r="U665" s="7">
        <v>1</v>
      </c>
      <c r="V665" s="7">
        <v>0</v>
      </c>
      <c r="W665" s="7">
        <v>0</v>
      </c>
      <c r="X665" s="9">
        <v>0</v>
      </c>
      <c r="Y665" s="7">
        <v>32</v>
      </c>
      <c r="Z665" s="7">
        <v>5</v>
      </c>
      <c r="AA665" s="7">
        <v>10</v>
      </c>
      <c r="AB665" s="7">
        <v>2</v>
      </c>
      <c r="AC665" s="6">
        <f t="shared" si="60"/>
        <v>0</v>
      </c>
      <c r="AD665" s="7">
        <f t="shared" si="61"/>
        <v>0</v>
      </c>
      <c r="AE665" s="7">
        <f t="shared" si="62"/>
        <v>0</v>
      </c>
      <c r="AF665" s="7">
        <f t="shared" si="63"/>
        <v>0</v>
      </c>
      <c r="AG665" s="7">
        <v>10</v>
      </c>
      <c r="AH665" s="7">
        <v>49</v>
      </c>
      <c r="AI665" s="7">
        <f t="shared" si="64"/>
        <v>0</v>
      </c>
      <c r="AJ665" s="7">
        <v>1</v>
      </c>
      <c r="AK665" s="7">
        <v>0</v>
      </c>
      <c r="AL665" s="7">
        <v>5</v>
      </c>
      <c r="AM665" s="7">
        <f t="shared" si="65"/>
        <v>59</v>
      </c>
    </row>
    <row r="666" spans="1:39" ht="12.75" x14ac:dyDescent="0.2">
      <c r="A666" s="7">
        <v>31</v>
      </c>
      <c r="B666" s="8" t="s">
        <v>96</v>
      </c>
      <c r="C666" s="8" t="s">
        <v>39</v>
      </c>
      <c r="D666" s="7">
        <v>1</v>
      </c>
      <c r="E666" s="8" t="s">
        <v>96</v>
      </c>
      <c r="F666" s="8" t="s">
        <v>120</v>
      </c>
      <c r="G666" s="8" t="s">
        <v>41</v>
      </c>
      <c r="H666" s="8" t="s">
        <v>47</v>
      </c>
      <c r="I666" s="8"/>
      <c r="J666" s="8" t="s">
        <v>66</v>
      </c>
      <c r="K666" s="7">
        <v>14</v>
      </c>
      <c r="L666" s="7">
        <v>10</v>
      </c>
      <c r="M666" s="7">
        <v>140</v>
      </c>
      <c r="N666" s="7">
        <v>1</v>
      </c>
      <c r="O666" s="7">
        <v>1</v>
      </c>
      <c r="P666" s="7">
        <v>0</v>
      </c>
      <c r="Q666" s="7">
        <v>0</v>
      </c>
      <c r="R666" s="7">
        <v>0</v>
      </c>
      <c r="S666" s="7">
        <v>0</v>
      </c>
      <c r="T666" s="7">
        <v>0</v>
      </c>
      <c r="U666" s="7">
        <v>1</v>
      </c>
      <c r="V666" s="7">
        <v>0</v>
      </c>
      <c r="W666" s="7">
        <v>0</v>
      </c>
      <c r="X666" s="9">
        <v>0</v>
      </c>
      <c r="Y666" s="7">
        <v>14</v>
      </c>
      <c r="Z666" s="7">
        <v>5</v>
      </c>
      <c r="AA666" s="7">
        <v>0</v>
      </c>
      <c r="AB666" s="7">
        <v>2</v>
      </c>
      <c r="AC666" s="6">
        <f t="shared" si="60"/>
        <v>0</v>
      </c>
      <c r="AD666" s="7">
        <f t="shared" si="61"/>
        <v>0</v>
      </c>
      <c r="AE666" s="7">
        <f t="shared" si="62"/>
        <v>0</v>
      </c>
      <c r="AF666" s="7">
        <f t="shared" si="63"/>
        <v>0</v>
      </c>
      <c r="AG666" s="7">
        <v>10</v>
      </c>
      <c r="AH666" s="7">
        <v>21</v>
      </c>
      <c r="AI666" s="7">
        <f t="shared" si="64"/>
        <v>0</v>
      </c>
      <c r="AJ666" s="7">
        <v>1</v>
      </c>
      <c r="AK666" s="7">
        <v>0</v>
      </c>
      <c r="AL666" s="7">
        <v>5</v>
      </c>
      <c r="AM666" s="7">
        <f t="shared" si="65"/>
        <v>31</v>
      </c>
    </row>
    <row r="667" spans="1:39" ht="12.75" x14ac:dyDescent="0.2">
      <c r="A667" s="7">
        <v>31</v>
      </c>
      <c r="B667" s="8" t="s">
        <v>96</v>
      </c>
      <c r="C667" s="8" t="s">
        <v>39</v>
      </c>
      <c r="D667" s="7">
        <v>1</v>
      </c>
      <c r="E667" s="8" t="s">
        <v>96</v>
      </c>
      <c r="F667" s="8" t="s">
        <v>211</v>
      </c>
      <c r="G667" s="8" t="s">
        <v>41</v>
      </c>
      <c r="H667" s="8"/>
      <c r="I667" s="8"/>
      <c r="J667" s="8"/>
      <c r="K667" s="7">
        <v>23</v>
      </c>
      <c r="L667" s="7">
        <v>10</v>
      </c>
      <c r="M667" s="7">
        <v>230</v>
      </c>
      <c r="N667" s="7">
        <v>0</v>
      </c>
      <c r="O667" s="7">
        <v>3</v>
      </c>
      <c r="P667" s="7">
        <v>3</v>
      </c>
      <c r="Q667" s="7">
        <v>28</v>
      </c>
      <c r="R667" s="7">
        <v>0</v>
      </c>
      <c r="S667" s="7">
        <v>9.33</v>
      </c>
      <c r="T667" s="7">
        <v>7</v>
      </c>
      <c r="U667" s="7">
        <v>0</v>
      </c>
      <c r="V667" s="7">
        <v>0</v>
      </c>
      <c r="W667" s="7">
        <v>0</v>
      </c>
      <c r="X667" s="9">
        <v>0</v>
      </c>
      <c r="Y667" s="7">
        <v>23</v>
      </c>
      <c r="Z667" s="7">
        <v>15</v>
      </c>
      <c r="AA667" s="7">
        <v>0</v>
      </c>
      <c r="AB667" s="7">
        <v>6</v>
      </c>
      <c r="AC667" s="6">
        <f t="shared" si="60"/>
        <v>0</v>
      </c>
      <c r="AD667" s="7">
        <f t="shared" si="61"/>
        <v>5</v>
      </c>
      <c r="AE667" s="7">
        <f t="shared" si="62"/>
        <v>0</v>
      </c>
      <c r="AF667" s="7">
        <f t="shared" si="63"/>
        <v>7</v>
      </c>
      <c r="AG667" s="7">
        <v>0</v>
      </c>
      <c r="AH667" s="7">
        <v>44</v>
      </c>
      <c r="AI667" s="7">
        <f t="shared" si="64"/>
        <v>12</v>
      </c>
      <c r="AJ667" s="7">
        <v>1</v>
      </c>
      <c r="AK667" s="7">
        <v>0</v>
      </c>
      <c r="AL667" s="7">
        <v>5</v>
      </c>
      <c r="AM667" s="7">
        <f t="shared" si="65"/>
        <v>56</v>
      </c>
    </row>
    <row r="668" spans="1:39" ht="12.75" x14ac:dyDescent="0.2">
      <c r="A668" s="7">
        <v>31</v>
      </c>
      <c r="B668" s="8" t="s">
        <v>96</v>
      </c>
      <c r="C668" s="8" t="s">
        <v>39</v>
      </c>
      <c r="D668" s="7">
        <v>1</v>
      </c>
      <c r="E668" s="8" t="s">
        <v>96</v>
      </c>
      <c r="F668" s="8" t="s">
        <v>113</v>
      </c>
      <c r="G668" s="8" t="s">
        <v>41</v>
      </c>
      <c r="H668" s="8"/>
      <c r="I668" s="8"/>
      <c r="J668" s="8"/>
      <c r="K668" s="7">
        <v>1</v>
      </c>
      <c r="L668" s="7">
        <v>3</v>
      </c>
      <c r="M668" s="7">
        <v>33</v>
      </c>
      <c r="N668" s="7">
        <v>0</v>
      </c>
      <c r="O668" s="7">
        <v>0</v>
      </c>
      <c r="P668" s="7">
        <v>1</v>
      </c>
      <c r="Q668" s="7">
        <v>15</v>
      </c>
      <c r="R668" s="7">
        <v>0</v>
      </c>
      <c r="S668" s="7">
        <v>15</v>
      </c>
      <c r="T668" s="7">
        <v>0</v>
      </c>
      <c r="U668" s="7">
        <v>0</v>
      </c>
      <c r="V668" s="7">
        <v>0</v>
      </c>
      <c r="W668" s="7">
        <v>0</v>
      </c>
      <c r="X668" s="9">
        <v>0</v>
      </c>
      <c r="Y668" s="7">
        <v>1</v>
      </c>
      <c r="Z668" s="7">
        <v>0</v>
      </c>
      <c r="AA668" s="7">
        <v>0</v>
      </c>
      <c r="AB668" s="7">
        <v>0</v>
      </c>
      <c r="AC668" s="6">
        <f t="shared" si="60"/>
        <v>0</v>
      </c>
      <c r="AD668" s="7">
        <f t="shared" si="61"/>
        <v>-15</v>
      </c>
      <c r="AE668" s="7">
        <f t="shared" si="62"/>
        <v>0</v>
      </c>
      <c r="AF668" s="7">
        <f t="shared" si="63"/>
        <v>0</v>
      </c>
      <c r="AG668" s="7">
        <v>0</v>
      </c>
      <c r="AH668" s="7">
        <v>1</v>
      </c>
      <c r="AI668" s="7">
        <f t="shared" si="64"/>
        <v>-15</v>
      </c>
      <c r="AJ668" s="7">
        <v>1</v>
      </c>
      <c r="AK668" s="7">
        <v>0</v>
      </c>
      <c r="AL668" s="7">
        <v>5</v>
      </c>
      <c r="AM668" s="7">
        <f t="shared" si="65"/>
        <v>-14</v>
      </c>
    </row>
    <row r="669" spans="1:39" ht="12.75" x14ac:dyDescent="0.2">
      <c r="A669" s="7">
        <v>31</v>
      </c>
      <c r="B669" s="8" t="s">
        <v>96</v>
      </c>
      <c r="C669" s="8" t="s">
        <v>39</v>
      </c>
      <c r="D669" s="7">
        <v>1</v>
      </c>
      <c r="E669" s="8" t="s">
        <v>96</v>
      </c>
      <c r="F669" s="8" t="s">
        <v>226</v>
      </c>
      <c r="G669" s="8" t="s">
        <v>8</v>
      </c>
      <c r="H669" s="8"/>
      <c r="I669" s="8"/>
      <c r="J669" s="8"/>
      <c r="K669" s="7">
        <v>1</v>
      </c>
      <c r="L669" s="7">
        <v>2</v>
      </c>
      <c r="M669" s="7">
        <v>50</v>
      </c>
      <c r="N669" s="7">
        <v>0</v>
      </c>
      <c r="O669" s="7">
        <v>0</v>
      </c>
      <c r="P669" s="7">
        <v>4</v>
      </c>
      <c r="Q669" s="7">
        <v>25</v>
      </c>
      <c r="R669" s="7">
        <v>2</v>
      </c>
      <c r="S669" s="7">
        <v>6.25</v>
      </c>
      <c r="T669" s="7">
        <v>14</v>
      </c>
      <c r="U669" s="7">
        <v>0</v>
      </c>
      <c r="V669" s="7">
        <v>0</v>
      </c>
      <c r="W669" s="7">
        <v>0</v>
      </c>
      <c r="X669" s="9">
        <v>0</v>
      </c>
      <c r="Y669" s="7">
        <v>1</v>
      </c>
      <c r="Z669" s="7">
        <v>0</v>
      </c>
      <c r="AA669" s="7">
        <v>0</v>
      </c>
      <c r="AB669" s="7">
        <v>0</v>
      </c>
      <c r="AC669" s="6">
        <f t="shared" si="60"/>
        <v>40</v>
      </c>
      <c r="AD669" s="7">
        <f t="shared" si="61"/>
        <v>10</v>
      </c>
      <c r="AE669" s="7">
        <f t="shared" si="62"/>
        <v>10</v>
      </c>
      <c r="AF669" s="7">
        <f t="shared" si="63"/>
        <v>14</v>
      </c>
      <c r="AG669" s="7">
        <v>0</v>
      </c>
      <c r="AH669" s="7">
        <v>1</v>
      </c>
      <c r="AI669" s="7">
        <f t="shared" si="64"/>
        <v>74</v>
      </c>
      <c r="AJ669" s="7">
        <v>1</v>
      </c>
      <c r="AK669" s="7">
        <v>1</v>
      </c>
      <c r="AL669" s="7">
        <v>30</v>
      </c>
      <c r="AM669" s="7">
        <f t="shared" si="65"/>
        <v>75</v>
      </c>
    </row>
    <row r="670" spans="1:39" ht="12.75" x14ac:dyDescent="0.2">
      <c r="A670" s="7">
        <v>31</v>
      </c>
      <c r="B670" s="8" t="s">
        <v>96</v>
      </c>
      <c r="C670" s="8" t="s">
        <v>39</v>
      </c>
      <c r="D670" s="7">
        <v>1</v>
      </c>
      <c r="E670" s="8" t="s">
        <v>96</v>
      </c>
      <c r="F670" s="8" t="s">
        <v>114</v>
      </c>
      <c r="G670" s="8" t="s">
        <v>8</v>
      </c>
      <c r="H670" s="8"/>
      <c r="I670" s="8"/>
      <c r="J670" s="8"/>
      <c r="K670" s="7">
        <v>1</v>
      </c>
      <c r="L670" s="7">
        <v>2</v>
      </c>
      <c r="M670" s="7">
        <v>50</v>
      </c>
      <c r="N670" s="7">
        <v>0</v>
      </c>
      <c r="O670" s="7">
        <v>0</v>
      </c>
      <c r="P670" s="7">
        <v>4</v>
      </c>
      <c r="Q670" s="7">
        <v>29</v>
      </c>
      <c r="R670" s="7">
        <v>2</v>
      </c>
      <c r="S670" s="7">
        <v>7.25</v>
      </c>
      <c r="T670" s="7">
        <v>11</v>
      </c>
      <c r="U670" s="7">
        <v>0</v>
      </c>
      <c r="V670" s="7">
        <v>0</v>
      </c>
      <c r="W670" s="7">
        <v>1</v>
      </c>
      <c r="X670" s="9">
        <v>0</v>
      </c>
      <c r="Y670" s="7">
        <v>1</v>
      </c>
      <c r="Z670" s="7">
        <v>0</v>
      </c>
      <c r="AA670" s="7">
        <v>0</v>
      </c>
      <c r="AB670" s="7">
        <v>0</v>
      </c>
      <c r="AC670" s="6">
        <f t="shared" si="60"/>
        <v>40</v>
      </c>
      <c r="AD670" s="7">
        <f t="shared" si="61"/>
        <v>10</v>
      </c>
      <c r="AE670" s="7">
        <f t="shared" si="62"/>
        <v>10</v>
      </c>
      <c r="AF670" s="7">
        <f t="shared" si="63"/>
        <v>11</v>
      </c>
      <c r="AG670" s="7">
        <v>10</v>
      </c>
      <c r="AH670" s="7">
        <v>1</v>
      </c>
      <c r="AI670" s="7">
        <f t="shared" si="64"/>
        <v>71</v>
      </c>
      <c r="AJ670" s="7">
        <v>1</v>
      </c>
      <c r="AK670" s="7">
        <v>0</v>
      </c>
      <c r="AL670" s="7">
        <v>5</v>
      </c>
      <c r="AM670" s="7">
        <f t="shared" si="65"/>
        <v>82</v>
      </c>
    </row>
    <row r="671" spans="1:39" ht="12.75" x14ac:dyDescent="0.2">
      <c r="A671" s="7">
        <v>31</v>
      </c>
      <c r="B671" s="8" t="s">
        <v>96</v>
      </c>
      <c r="C671" s="8" t="s">
        <v>39</v>
      </c>
      <c r="D671" s="8"/>
      <c r="E671" s="8" t="s">
        <v>96</v>
      </c>
      <c r="F671" s="8" t="s">
        <v>181</v>
      </c>
      <c r="G671" s="8" t="s">
        <v>8</v>
      </c>
      <c r="H671" s="8"/>
      <c r="I671" s="8"/>
      <c r="J671" s="8"/>
      <c r="K671" s="7">
        <v>0</v>
      </c>
      <c r="L671" s="7">
        <v>0</v>
      </c>
      <c r="M671" s="7">
        <v>0</v>
      </c>
      <c r="N671" s="7">
        <v>0</v>
      </c>
      <c r="O671" s="7">
        <v>0</v>
      </c>
      <c r="P671" s="7">
        <v>4</v>
      </c>
      <c r="Q671" s="7">
        <v>28</v>
      </c>
      <c r="R671" s="7">
        <v>2</v>
      </c>
      <c r="S671" s="7">
        <v>7</v>
      </c>
      <c r="T671" s="7">
        <v>7</v>
      </c>
      <c r="U671" s="7">
        <v>0</v>
      </c>
      <c r="V671" s="7">
        <v>0</v>
      </c>
      <c r="W671" s="7">
        <v>0</v>
      </c>
      <c r="X671" s="9">
        <v>0</v>
      </c>
      <c r="Y671" s="7">
        <v>0</v>
      </c>
      <c r="Z671" s="7">
        <v>0</v>
      </c>
      <c r="AA671" s="7">
        <v>0</v>
      </c>
      <c r="AB671" s="7">
        <v>0</v>
      </c>
      <c r="AC671" s="6">
        <f t="shared" si="60"/>
        <v>40</v>
      </c>
      <c r="AD671" s="7">
        <f t="shared" si="61"/>
        <v>10</v>
      </c>
      <c r="AE671" s="7">
        <f t="shared" si="62"/>
        <v>10</v>
      </c>
      <c r="AF671" s="7">
        <f t="shared" si="63"/>
        <v>7</v>
      </c>
      <c r="AG671" s="7">
        <v>0</v>
      </c>
      <c r="AH671" s="7">
        <v>0</v>
      </c>
      <c r="AI671" s="7">
        <f t="shared" si="64"/>
        <v>67</v>
      </c>
      <c r="AJ671" s="7">
        <v>1</v>
      </c>
      <c r="AK671" s="7">
        <v>0</v>
      </c>
      <c r="AL671" s="7">
        <v>5</v>
      </c>
      <c r="AM671" s="7">
        <f t="shared" si="65"/>
        <v>67</v>
      </c>
    </row>
    <row r="672" spans="1:39" ht="12.75" x14ac:dyDescent="0.2">
      <c r="A672" s="7">
        <v>31</v>
      </c>
      <c r="B672" s="8" t="s">
        <v>96</v>
      </c>
      <c r="C672" s="8" t="s">
        <v>39</v>
      </c>
      <c r="D672" s="8"/>
      <c r="E672" s="8" t="s">
        <v>96</v>
      </c>
      <c r="F672" s="8" t="s">
        <v>111</v>
      </c>
      <c r="G672" s="8" t="s">
        <v>8</v>
      </c>
      <c r="H672" s="8"/>
      <c r="I672" s="8"/>
      <c r="J672" s="8"/>
      <c r="K672" s="7">
        <v>0</v>
      </c>
      <c r="L672" s="7">
        <v>0</v>
      </c>
      <c r="M672" s="7">
        <v>0</v>
      </c>
      <c r="N672" s="7">
        <v>0</v>
      </c>
      <c r="O672" s="7">
        <v>0</v>
      </c>
      <c r="P672" s="7">
        <v>4</v>
      </c>
      <c r="Q672" s="7">
        <v>23</v>
      </c>
      <c r="R672" s="7">
        <v>0</v>
      </c>
      <c r="S672" s="7">
        <v>5.75</v>
      </c>
      <c r="T672" s="7">
        <v>14</v>
      </c>
      <c r="U672" s="7">
        <v>0</v>
      </c>
      <c r="V672" s="7">
        <v>0</v>
      </c>
      <c r="W672" s="7">
        <v>0</v>
      </c>
      <c r="X672" s="9">
        <v>0</v>
      </c>
      <c r="Y672" s="7">
        <v>0</v>
      </c>
      <c r="Z672" s="7">
        <v>0</v>
      </c>
      <c r="AA672" s="7">
        <v>0</v>
      </c>
      <c r="AB672" s="7">
        <v>0</v>
      </c>
      <c r="AC672" s="6">
        <f t="shared" si="60"/>
        <v>0</v>
      </c>
      <c r="AD672" s="7">
        <f t="shared" si="61"/>
        <v>10</v>
      </c>
      <c r="AE672" s="7">
        <f t="shared" si="62"/>
        <v>0</v>
      </c>
      <c r="AF672" s="7">
        <f t="shared" si="63"/>
        <v>14</v>
      </c>
      <c r="AG672" s="7">
        <v>0</v>
      </c>
      <c r="AH672" s="7">
        <v>0</v>
      </c>
      <c r="AI672" s="7">
        <f t="shared" si="64"/>
        <v>24</v>
      </c>
      <c r="AJ672" s="7">
        <v>1</v>
      </c>
      <c r="AK672" s="7">
        <v>0</v>
      </c>
      <c r="AL672" s="7">
        <v>5</v>
      </c>
      <c r="AM672" s="7">
        <f t="shared" si="65"/>
        <v>24</v>
      </c>
    </row>
    <row r="673" spans="1:39" ht="12.75" x14ac:dyDescent="0.2">
      <c r="A673" s="7">
        <v>31</v>
      </c>
      <c r="B673" s="8" t="s">
        <v>96</v>
      </c>
      <c r="C673" s="8" t="s">
        <v>39</v>
      </c>
      <c r="D673" s="7">
        <v>1</v>
      </c>
      <c r="E673" s="8" t="s">
        <v>39</v>
      </c>
      <c r="F673" s="8" t="s">
        <v>218</v>
      </c>
      <c r="G673" s="8" t="s">
        <v>41</v>
      </c>
      <c r="H673" s="8" t="s">
        <v>92</v>
      </c>
      <c r="I673" s="8"/>
      <c r="J673" s="8" t="s">
        <v>114</v>
      </c>
      <c r="K673" s="7">
        <v>23</v>
      </c>
      <c r="L673" s="7">
        <v>29</v>
      </c>
      <c r="M673" s="7">
        <v>79</v>
      </c>
      <c r="N673" s="7">
        <v>3</v>
      </c>
      <c r="O673" s="7">
        <v>0</v>
      </c>
      <c r="P673" s="7">
        <v>2</v>
      </c>
      <c r="Q673" s="7">
        <v>28</v>
      </c>
      <c r="R673" s="7">
        <v>0</v>
      </c>
      <c r="S673" s="7">
        <v>14</v>
      </c>
      <c r="T673" s="7">
        <v>5</v>
      </c>
      <c r="U673" s="7">
        <v>0</v>
      </c>
      <c r="V673" s="7">
        <v>0</v>
      </c>
      <c r="W673" s="7">
        <v>0</v>
      </c>
      <c r="X673" s="9">
        <v>0</v>
      </c>
      <c r="Y673" s="7">
        <v>23</v>
      </c>
      <c r="Z673" s="7">
        <v>-10</v>
      </c>
      <c r="AA673" s="7">
        <v>0</v>
      </c>
      <c r="AB673" s="7">
        <v>0</v>
      </c>
      <c r="AC673" s="6">
        <f t="shared" si="60"/>
        <v>0</v>
      </c>
      <c r="AD673" s="7">
        <f t="shared" si="61"/>
        <v>-15</v>
      </c>
      <c r="AE673" s="7">
        <f t="shared" si="62"/>
        <v>0</v>
      </c>
      <c r="AF673" s="7">
        <f t="shared" si="63"/>
        <v>5</v>
      </c>
      <c r="AG673" s="7">
        <v>0</v>
      </c>
      <c r="AH673" s="7">
        <v>13</v>
      </c>
      <c r="AI673" s="7">
        <f t="shared" si="64"/>
        <v>-10</v>
      </c>
      <c r="AJ673" s="7">
        <v>0</v>
      </c>
      <c r="AK673" s="7">
        <v>0</v>
      </c>
      <c r="AL673" s="7">
        <v>5</v>
      </c>
      <c r="AM673" s="7">
        <f t="shared" si="65"/>
        <v>3</v>
      </c>
    </row>
    <row r="674" spans="1:39" ht="12.75" x14ac:dyDescent="0.2">
      <c r="A674" s="7">
        <v>31</v>
      </c>
      <c r="B674" s="8" t="s">
        <v>96</v>
      </c>
      <c r="C674" s="8" t="s">
        <v>39</v>
      </c>
      <c r="D674" s="7">
        <v>1</v>
      </c>
      <c r="E674" s="8" t="s">
        <v>39</v>
      </c>
      <c r="F674" s="8" t="s">
        <v>59</v>
      </c>
      <c r="G674" s="8" t="s">
        <v>8</v>
      </c>
      <c r="H674" s="8" t="s">
        <v>50</v>
      </c>
      <c r="I674" s="8"/>
      <c r="J674" s="8"/>
      <c r="K674" s="7">
        <v>0</v>
      </c>
      <c r="L674" s="7">
        <v>0</v>
      </c>
      <c r="M674" s="7">
        <v>0</v>
      </c>
      <c r="N674" s="7">
        <v>0</v>
      </c>
      <c r="O674" s="7">
        <v>0</v>
      </c>
      <c r="P674" s="7">
        <v>4</v>
      </c>
      <c r="Q674" s="7">
        <v>34</v>
      </c>
      <c r="R674" s="7">
        <v>1</v>
      </c>
      <c r="S674" s="7">
        <v>8.5</v>
      </c>
      <c r="T674" s="7">
        <v>13</v>
      </c>
      <c r="U674" s="7">
        <v>0</v>
      </c>
      <c r="V674" s="7">
        <v>0</v>
      </c>
      <c r="W674" s="7">
        <v>0</v>
      </c>
      <c r="X674" s="9">
        <v>0</v>
      </c>
      <c r="Y674" s="7">
        <v>0</v>
      </c>
      <c r="Z674" s="7">
        <v>0</v>
      </c>
      <c r="AA674" s="7">
        <v>0</v>
      </c>
      <c r="AB674" s="7">
        <v>0</v>
      </c>
      <c r="AC674" s="6">
        <f t="shared" si="60"/>
        <v>20</v>
      </c>
      <c r="AD674" s="7">
        <f t="shared" si="61"/>
        <v>5</v>
      </c>
      <c r="AE674" s="7">
        <f t="shared" si="62"/>
        <v>0</v>
      </c>
      <c r="AF674" s="7">
        <f t="shared" si="63"/>
        <v>13</v>
      </c>
      <c r="AG674" s="7">
        <v>0</v>
      </c>
      <c r="AH674" s="7">
        <v>0</v>
      </c>
      <c r="AI674" s="7">
        <f t="shared" si="64"/>
        <v>38</v>
      </c>
      <c r="AJ674" s="7">
        <v>0</v>
      </c>
      <c r="AK674" s="7">
        <v>0</v>
      </c>
      <c r="AL674" s="7">
        <v>5</v>
      </c>
      <c r="AM674" s="7">
        <f t="shared" si="65"/>
        <v>38</v>
      </c>
    </row>
    <row r="675" spans="1:39" ht="12.75" x14ac:dyDescent="0.2">
      <c r="A675" s="7">
        <v>31</v>
      </c>
      <c r="B675" s="8" t="s">
        <v>96</v>
      </c>
      <c r="C675" s="8" t="s">
        <v>39</v>
      </c>
      <c r="D675" s="7">
        <v>1</v>
      </c>
      <c r="E675" s="8" t="s">
        <v>39</v>
      </c>
      <c r="F675" s="8" t="s">
        <v>61</v>
      </c>
      <c r="G675" s="8" t="s">
        <v>8</v>
      </c>
      <c r="H675" s="8"/>
      <c r="I675" s="8"/>
      <c r="J675" s="8"/>
      <c r="K675" s="7">
        <v>0</v>
      </c>
      <c r="L675" s="7">
        <v>0</v>
      </c>
      <c r="M675" s="7">
        <v>0</v>
      </c>
      <c r="N675" s="7">
        <v>0</v>
      </c>
      <c r="O675" s="7">
        <v>0</v>
      </c>
      <c r="P675" s="7">
        <v>4</v>
      </c>
      <c r="Q675" s="7">
        <v>22</v>
      </c>
      <c r="R675" s="7">
        <v>1</v>
      </c>
      <c r="S675" s="7">
        <v>5.5</v>
      </c>
      <c r="T675" s="7">
        <v>9</v>
      </c>
      <c r="U675" s="7">
        <v>0</v>
      </c>
      <c r="V675" s="7">
        <v>0</v>
      </c>
      <c r="W675" s="7">
        <v>0</v>
      </c>
      <c r="X675" s="9">
        <v>0</v>
      </c>
      <c r="Y675" s="7">
        <v>0</v>
      </c>
      <c r="Z675" s="7">
        <v>0</v>
      </c>
      <c r="AA675" s="7">
        <v>0</v>
      </c>
      <c r="AB675" s="7">
        <v>0</v>
      </c>
      <c r="AC675" s="6">
        <f t="shared" si="60"/>
        <v>20</v>
      </c>
      <c r="AD675" s="7">
        <f t="shared" si="61"/>
        <v>10</v>
      </c>
      <c r="AE675" s="7">
        <f t="shared" si="62"/>
        <v>0</v>
      </c>
      <c r="AF675" s="7">
        <f t="shared" si="63"/>
        <v>9</v>
      </c>
      <c r="AG675" s="7">
        <v>0</v>
      </c>
      <c r="AH675" s="7">
        <v>0</v>
      </c>
      <c r="AI675" s="7">
        <f t="shared" si="64"/>
        <v>39</v>
      </c>
      <c r="AJ675" s="7">
        <v>0</v>
      </c>
      <c r="AK675" s="7">
        <v>0</v>
      </c>
      <c r="AL675" s="7">
        <v>5</v>
      </c>
      <c r="AM675" s="7">
        <f t="shared" si="65"/>
        <v>39</v>
      </c>
    </row>
    <row r="676" spans="1:39" ht="12.75" x14ac:dyDescent="0.2">
      <c r="A676" s="7">
        <v>31</v>
      </c>
      <c r="B676" s="8" t="s">
        <v>96</v>
      </c>
      <c r="C676" s="8" t="s">
        <v>39</v>
      </c>
      <c r="D676" s="7">
        <v>1</v>
      </c>
      <c r="E676" s="8" t="s">
        <v>39</v>
      </c>
      <c r="F676" s="8" t="s">
        <v>48</v>
      </c>
      <c r="G676" s="8" t="s">
        <v>41</v>
      </c>
      <c r="H676" s="8" t="s">
        <v>47</v>
      </c>
      <c r="I676" s="8"/>
      <c r="J676" s="8" t="s">
        <v>120</v>
      </c>
      <c r="K676" s="7">
        <v>23</v>
      </c>
      <c r="L676" s="7">
        <v>19</v>
      </c>
      <c r="M676" s="7">
        <v>121</v>
      </c>
      <c r="N676" s="7">
        <v>1</v>
      </c>
      <c r="O676" s="7">
        <v>1</v>
      </c>
      <c r="P676" s="7">
        <v>4</v>
      </c>
      <c r="Q676" s="7">
        <v>24</v>
      </c>
      <c r="R676" s="7">
        <v>0</v>
      </c>
      <c r="S676" s="7">
        <v>6</v>
      </c>
      <c r="T676" s="7">
        <v>11</v>
      </c>
      <c r="U676" s="7">
        <v>0</v>
      </c>
      <c r="V676" s="7">
        <v>0</v>
      </c>
      <c r="W676" s="7">
        <v>0</v>
      </c>
      <c r="X676" s="9">
        <v>0</v>
      </c>
      <c r="Y676" s="7">
        <v>23</v>
      </c>
      <c r="Z676" s="7">
        <v>5</v>
      </c>
      <c r="AA676" s="7">
        <v>0</v>
      </c>
      <c r="AB676" s="7">
        <v>2</v>
      </c>
      <c r="AC676" s="6">
        <f t="shared" si="60"/>
        <v>0</v>
      </c>
      <c r="AD676" s="7">
        <f t="shared" si="61"/>
        <v>10</v>
      </c>
      <c r="AE676" s="7">
        <f t="shared" si="62"/>
        <v>0</v>
      </c>
      <c r="AF676" s="7">
        <f t="shared" si="63"/>
        <v>11</v>
      </c>
      <c r="AG676" s="7">
        <v>0</v>
      </c>
      <c r="AH676" s="7">
        <v>30</v>
      </c>
      <c r="AI676" s="7">
        <f t="shared" si="64"/>
        <v>21</v>
      </c>
      <c r="AJ676" s="7">
        <v>0</v>
      </c>
      <c r="AK676" s="7">
        <v>0</v>
      </c>
      <c r="AL676" s="7">
        <v>5</v>
      </c>
      <c r="AM676" s="7">
        <f t="shared" si="65"/>
        <v>51</v>
      </c>
    </row>
    <row r="677" spans="1:39" ht="12.75" x14ac:dyDescent="0.2">
      <c r="A677" s="7">
        <v>31</v>
      </c>
      <c r="B677" s="8" t="s">
        <v>96</v>
      </c>
      <c r="C677" s="8" t="s">
        <v>39</v>
      </c>
      <c r="D677" s="7">
        <v>1</v>
      </c>
      <c r="E677" s="8" t="s">
        <v>39</v>
      </c>
      <c r="F677" s="8" t="s">
        <v>45</v>
      </c>
      <c r="G677" s="8" t="s">
        <v>8</v>
      </c>
      <c r="H677" s="8"/>
      <c r="I677" s="8"/>
      <c r="J677" s="8"/>
      <c r="K677" s="7">
        <v>0</v>
      </c>
      <c r="L677" s="7">
        <v>0</v>
      </c>
      <c r="M677" s="7">
        <v>0</v>
      </c>
      <c r="N677" s="7">
        <v>0</v>
      </c>
      <c r="O677" s="7">
        <v>0</v>
      </c>
      <c r="P677" s="7">
        <v>3</v>
      </c>
      <c r="Q677" s="7">
        <v>28</v>
      </c>
      <c r="R677" s="7">
        <v>1</v>
      </c>
      <c r="S677" s="7">
        <v>9.33</v>
      </c>
      <c r="T677" s="7">
        <v>7</v>
      </c>
      <c r="U677" s="7">
        <v>0</v>
      </c>
      <c r="V677" s="7">
        <v>0</v>
      </c>
      <c r="W677" s="7">
        <v>0</v>
      </c>
      <c r="X677" s="9">
        <v>0</v>
      </c>
      <c r="Y677" s="7">
        <v>0</v>
      </c>
      <c r="Z677" s="7">
        <v>0</v>
      </c>
      <c r="AA677" s="7">
        <v>0</v>
      </c>
      <c r="AB677" s="7">
        <v>0</v>
      </c>
      <c r="AC677" s="6">
        <f t="shared" si="60"/>
        <v>20</v>
      </c>
      <c r="AD677" s="7">
        <f t="shared" si="61"/>
        <v>5</v>
      </c>
      <c r="AE677" s="7">
        <f t="shared" si="62"/>
        <v>0</v>
      </c>
      <c r="AF677" s="7">
        <f t="shared" si="63"/>
        <v>7</v>
      </c>
      <c r="AG677" s="7">
        <v>0</v>
      </c>
      <c r="AH677" s="7">
        <v>0</v>
      </c>
      <c r="AI677" s="7">
        <f t="shared" si="64"/>
        <v>32</v>
      </c>
      <c r="AJ677" s="7">
        <v>0</v>
      </c>
      <c r="AK677" s="7">
        <v>0</v>
      </c>
      <c r="AL677" s="7">
        <v>5</v>
      </c>
      <c r="AM677" s="7">
        <f t="shared" si="65"/>
        <v>32</v>
      </c>
    </row>
    <row r="678" spans="1:39" ht="12.75" x14ac:dyDescent="0.2">
      <c r="A678" s="7">
        <v>31</v>
      </c>
      <c r="B678" s="8" t="s">
        <v>96</v>
      </c>
      <c r="C678" s="8" t="s">
        <v>39</v>
      </c>
      <c r="D678" s="7">
        <v>1</v>
      </c>
      <c r="E678" s="8" t="s">
        <v>39</v>
      </c>
      <c r="F678" s="8" t="s">
        <v>62</v>
      </c>
      <c r="G678" s="8" t="s">
        <v>41</v>
      </c>
      <c r="H678" s="8" t="s">
        <v>47</v>
      </c>
      <c r="I678" s="8"/>
      <c r="J678" s="8" t="s">
        <v>117</v>
      </c>
      <c r="K678" s="7">
        <v>50</v>
      </c>
      <c r="L678" s="7">
        <v>42</v>
      </c>
      <c r="M678" s="7">
        <v>119</v>
      </c>
      <c r="N678" s="7">
        <v>5</v>
      </c>
      <c r="O678" s="7">
        <v>1</v>
      </c>
      <c r="P678" s="7">
        <v>3</v>
      </c>
      <c r="Q678" s="7">
        <v>28</v>
      </c>
      <c r="R678" s="7">
        <v>3</v>
      </c>
      <c r="S678" s="7">
        <v>9.33</v>
      </c>
      <c r="T678" s="7">
        <v>8</v>
      </c>
      <c r="U678" s="7">
        <v>0</v>
      </c>
      <c r="V678" s="7">
        <v>0</v>
      </c>
      <c r="W678" s="7">
        <v>1</v>
      </c>
      <c r="X678" s="9">
        <v>0</v>
      </c>
      <c r="Y678" s="7">
        <v>50</v>
      </c>
      <c r="Z678" s="7">
        <v>5</v>
      </c>
      <c r="AA678" s="7">
        <v>20</v>
      </c>
      <c r="AB678" s="7">
        <v>2</v>
      </c>
      <c r="AC678" s="6">
        <f t="shared" si="60"/>
        <v>60</v>
      </c>
      <c r="AD678" s="7">
        <f t="shared" si="61"/>
        <v>5</v>
      </c>
      <c r="AE678" s="7">
        <f t="shared" si="62"/>
        <v>20</v>
      </c>
      <c r="AF678" s="7">
        <f t="shared" si="63"/>
        <v>8</v>
      </c>
      <c r="AG678" s="7">
        <v>10</v>
      </c>
      <c r="AH678" s="7">
        <v>77</v>
      </c>
      <c r="AI678" s="7">
        <f t="shared" si="64"/>
        <v>93</v>
      </c>
      <c r="AJ678" s="7">
        <v>0</v>
      </c>
      <c r="AK678" s="7">
        <v>0</v>
      </c>
      <c r="AL678" s="7">
        <v>5</v>
      </c>
      <c r="AM678" s="7">
        <f t="shared" si="65"/>
        <v>180</v>
      </c>
    </row>
    <row r="679" spans="1:39" ht="12.75" x14ac:dyDescent="0.2">
      <c r="A679" s="7">
        <v>31</v>
      </c>
      <c r="B679" s="8" t="s">
        <v>96</v>
      </c>
      <c r="C679" s="8" t="s">
        <v>39</v>
      </c>
      <c r="D679" s="7">
        <v>2</v>
      </c>
      <c r="E679" s="8" t="s">
        <v>39</v>
      </c>
      <c r="F679" s="8" t="s">
        <v>66</v>
      </c>
      <c r="G679" s="8" t="s">
        <v>43</v>
      </c>
      <c r="H679" s="8" t="s">
        <v>44</v>
      </c>
      <c r="I679" s="8" t="s">
        <v>114</v>
      </c>
      <c r="J679" s="8"/>
      <c r="K679" s="7">
        <v>9</v>
      </c>
      <c r="L679" s="7">
        <v>9</v>
      </c>
      <c r="M679" s="7">
        <v>100</v>
      </c>
      <c r="N679" s="7">
        <v>2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7">
        <v>0</v>
      </c>
      <c r="U679" s="7">
        <v>1</v>
      </c>
      <c r="V679" s="7">
        <v>0</v>
      </c>
      <c r="W679" s="7">
        <v>0</v>
      </c>
      <c r="X679" s="9">
        <v>0</v>
      </c>
      <c r="Y679" s="7">
        <v>9</v>
      </c>
      <c r="Z679" s="7">
        <v>0</v>
      </c>
      <c r="AA679" s="7">
        <v>0</v>
      </c>
      <c r="AB679" s="7">
        <v>0</v>
      </c>
      <c r="AC679" s="6">
        <f t="shared" si="60"/>
        <v>0</v>
      </c>
      <c r="AD679" s="7">
        <f t="shared" si="61"/>
        <v>0</v>
      </c>
      <c r="AE679" s="7">
        <f t="shared" si="62"/>
        <v>0</v>
      </c>
      <c r="AF679" s="7">
        <f t="shared" si="63"/>
        <v>0</v>
      </c>
      <c r="AG679" s="7">
        <v>10</v>
      </c>
      <c r="AH679" s="7">
        <v>9</v>
      </c>
      <c r="AI679" s="7">
        <f t="shared" si="64"/>
        <v>0</v>
      </c>
      <c r="AJ679" s="7">
        <v>0</v>
      </c>
      <c r="AK679" s="7">
        <v>0</v>
      </c>
      <c r="AL679" s="7">
        <v>5</v>
      </c>
      <c r="AM679" s="7">
        <f t="shared" si="65"/>
        <v>19</v>
      </c>
    </row>
    <row r="680" spans="1:39" ht="12.75" x14ac:dyDescent="0.2">
      <c r="A680" s="7">
        <v>31</v>
      </c>
      <c r="B680" s="8" t="s">
        <v>96</v>
      </c>
      <c r="C680" s="8" t="s">
        <v>39</v>
      </c>
      <c r="D680" s="7">
        <v>2</v>
      </c>
      <c r="E680" s="8" t="s">
        <v>39</v>
      </c>
      <c r="F680" s="8" t="s">
        <v>65</v>
      </c>
      <c r="G680" s="8" t="s">
        <v>52</v>
      </c>
      <c r="H680" s="8" t="s">
        <v>87</v>
      </c>
      <c r="I680" s="8" t="s">
        <v>229</v>
      </c>
      <c r="J680" s="8"/>
      <c r="K680" s="7">
        <v>0</v>
      </c>
      <c r="L680" s="7">
        <v>1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7">
        <v>0</v>
      </c>
      <c r="T680" s="7">
        <v>0</v>
      </c>
      <c r="U680" s="7">
        <v>0</v>
      </c>
      <c r="V680" s="7">
        <v>0</v>
      </c>
      <c r="W680" s="7">
        <v>0</v>
      </c>
      <c r="X680" s="9">
        <v>0</v>
      </c>
      <c r="Y680" s="7">
        <v>0</v>
      </c>
      <c r="Z680" s="7">
        <v>0</v>
      </c>
      <c r="AA680" s="7">
        <v>0</v>
      </c>
      <c r="AB680" s="7">
        <v>-5</v>
      </c>
      <c r="AC680" s="6">
        <f t="shared" si="60"/>
        <v>0</v>
      </c>
      <c r="AD680" s="7">
        <f t="shared" si="61"/>
        <v>0</v>
      </c>
      <c r="AE680" s="7">
        <f t="shared" si="62"/>
        <v>0</v>
      </c>
      <c r="AF680" s="7">
        <f t="shared" si="63"/>
        <v>0</v>
      </c>
      <c r="AG680" s="7">
        <v>0</v>
      </c>
      <c r="AH680" s="7">
        <v>-5</v>
      </c>
      <c r="AI680" s="7">
        <f t="shared" si="64"/>
        <v>0</v>
      </c>
      <c r="AJ680" s="7">
        <v>0</v>
      </c>
      <c r="AK680" s="7">
        <v>0</v>
      </c>
      <c r="AL680" s="7">
        <v>5</v>
      </c>
      <c r="AM680" s="7">
        <f t="shared" si="65"/>
        <v>-5</v>
      </c>
    </row>
    <row r="681" spans="1:39" ht="12.75" x14ac:dyDescent="0.2">
      <c r="A681" s="7">
        <v>31</v>
      </c>
      <c r="B681" s="8" t="s">
        <v>96</v>
      </c>
      <c r="C681" s="8" t="s">
        <v>39</v>
      </c>
      <c r="D681" s="7">
        <v>2</v>
      </c>
      <c r="E681" s="8" t="s">
        <v>39</v>
      </c>
      <c r="F681" s="8" t="s">
        <v>63</v>
      </c>
      <c r="G681" s="8" t="s">
        <v>43</v>
      </c>
      <c r="H681" s="8" t="s">
        <v>47</v>
      </c>
      <c r="I681" s="8"/>
      <c r="J681" s="8" t="s">
        <v>105</v>
      </c>
      <c r="K681" s="7">
        <v>0</v>
      </c>
      <c r="L681" s="7">
        <v>1</v>
      </c>
      <c r="M681" s="7">
        <v>0</v>
      </c>
      <c r="N681" s="7">
        <v>0</v>
      </c>
      <c r="O681" s="7">
        <v>0</v>
      </c>
      <c r="P681" s="7">
        <v>0</v>
      </c>
      <c r="Q681" s="7">
        <v>0</v>
      </c>
      <c r="R681" s="7">
        <v>0</v>
      </c>
      <c r="S681" s="7">
        <v>0</v>
      </c>
      <c r="T681" s="7">
        <v>0</v>
      </c>
      <c r="U681" s="7">
        <v>2</v>
      </c>
      <c r="V681" s="7">
        <v>0</v>
      </c>
      <c r="W681" s="7">
        <v>0</v>
      </c>
      <c r="X681" s="9">
        <v>0</v>
      </c>
      <c r="Y681" s="7">
        <v>0</v>
      </c>
      <c r="Z681" s="7">
        <v>0</v>
      </c>
      <c r="AA681" s="7">
        <v>0</v>
      </c>
      <c r="AB681" s="7">
        <v>-5</v>
      </c>
      <c r="AC681" s="6">
        <f t="shared" si="60"/>
        <v>0</v>
      </c>
      <c r="AD681" s="7">
        <f t="shared" si="61"/>
        <v>0</v>
      </c>
      <c r="AE681" s="7">
        <f t="shared" si="62"/>
        <v>0</v>
      </c>
      <c r="AF681" s="7">
        <f t="shared" si="63"/>
        <v>0</v>
      </c>
      <c r="AG681" s="7">
        <v>20</v>
      </c>
      <c r="AH681" s="7">
        <v>-5</v>
      </c>
      <c r="AI681" s="7">
        <f t="shared" si="64"/>
        <v>0</v>
      </c>
      <c r="AJ681" s="7">
        <v>0</v>
      </c>
      <c r="AK681" s="7">
        <v>0</v>
      </c>
      <c r="AL681" s="7">
        <v>5</v>
      </c>
      <c r="AM681" s="7">
        <f t="shared" si="65"/>
        <v>15</v>
      </c>
    </row>
    <row r="682" spans="1:39" ht="12.75" x14ac:dyDescent="0.2">
      <c r="A682" s="7">
        <v>31</v>
      </c>
      <c r="B682" s="8" t="s">
        <v>96</v>
      </c>
      <c r="C682" s="8" t="s">
        <v>39</v>
      </c>
      <c r="D682" s="7">
        <v>2</v>
      </c>
      <c r="E682" s="8" t="s">
        <v>39</v>
      </c>
      <c r="F682" s="8" t="s">
        <v>67</v>
      </c>
      <c r="G682" s="8" t="s">
        <v>41</v>
      </c>
      <c r="H682" s="8" t="s">
        <v>47</v>
      </c>
      <c r="I682" s="8"/>
      <c r="J682" s="8" t="s">
        <v>105</v>
      </c>
      <c r="K682" s="7">
        <v>13</v>
      </c>
      <c r="L682" s="7">
        <v>13</v>
      </c>
      <c r="M682" s="7">
        <v>100</v>
      </c>
      <c r="N682" s="7">
        <v>2</v>
      </c>
      <c r="O682" s="7">
        <v>0</v>
      </c>
      <c r="P682" s="7">
        <v>0</v>
      </c>
      <c r="Q682" s="7">
        <v>0</v>
      </c>
      <c r="R682" s="7">
        <v>0</v>
      </c>
      <c r="S682" s="7">
        <v>0</v>
      </c>
      <c r="T682" s="7">
        <v>0</v>
      </c>
      <c r="U682" s="7">
        <v>1</v>
      </c>
      <c r="V682" s="7">
        <v>0</v>
      </c>
      <c r="W682" s="7">
        <v>0</v>
      </c>
      <c r="X682" s="9">
        <v>0</v>
      </c>
      <c r="Y682" s="7">
        <v>13</v>
      </c>
      <c r="Z682" s="7">
        <v>5</v>
      </c>
      <c r="AA682" s="7">
        <v>0</v>
      </c>
      <c r="AB682" s="7">
        <v>0</v>
      </c>
      <c r="AC682" s="6">
        <f t="shared" si="60"/>
        <v>0</v>
      </c>
      <c r="AD682" s="7">
        <f t="shared" si="61"/>
        <v>0</v>
      </c>
      <c r="AE682" s="7">
        <f t="shared" si="62"/>
        <v>0</v>
      </c>
      <c r="AF682" s="7">
        <f t="shared" si="63"/>
        <v>0</v>
      </c>
      <c r="AG682" s="7">
        <v>10</v>
      </c>
      <c r="AH682" s="7">
        <v>18</v>
      </c>
      <c r="AI682" s="7">
        <f t="shared" si="64"/>
        <v>0</v>
      </c>
      <c r="AJ682" s="7">
        <v>0</v>
      </c>
      <c r="AK682" s="7">
        <v>0</v>
      </c>
      <c r="AL682" s="7">
        <v>5</v>
      </c>
      <c r="AM682" s="7">
        <f t="shared" si="65"/>
        <v>28</v>
      </c>
    </row>
    <row r="683" spans="1:39" ht="12.75" x14ac:dyDescent="0.2">
      <c r="A683" s="7">
        <v>31</v>
      </c>
      <c r="B683" s="8" t="s">
        <v>96</v>
      </c>
      <c r="C683" s="8" t="s">
        <v>39</v>
      </c>
      <c r="D683" s="7">
        <v>2</v>
      </c>
      <c r="E683" s="8" t="s">
        <v>39</v>
      </c>
      <c r="F683" s="8" t="s">
        <v>157</v>
      </c>
      <c r="G683" s="8" t="s">
        <v>41</v>
      </c>
      <c r="H683" s="8" t="s">
        <v>50</v>
      </c>
      <c r="I683" s="8"/>
      <c r="J683" s="8"/>
      <c r="K683" s="7">
        <v>12</v>
      </c>
      <c r="L683" s="7">
        <v>6</v>
      </c>
      <c r="M683" s="7">
        <v>200</v>
      </c>
      <c r="N683" s="7">
        <v>1</v>
      </c>
      <c r="O683" s="7">
        <v>1</v>
      </c>
      <c r="P683" s="7">
        <v>0</v>
      </c>
      <c r="Q683" s="7">
        <v>0</v>
      </c>
      <c r="R683" s="7">
        <v>0</v>
      </c>
      <c r="S683" s="7">
        <v>0</v>
      </c>
      <c r="T683" s="7">
        <v>0</v>
      </c>
      <c r="U683" s="7">
        <v>1</v>
      </c>
      <c r="V683" s="7">
        <v>0</v>
      </c>
      <c r="W683" s="7">
        <v>0</v>
      </c>
      <c r="X683" s="9">
        <v>0</v>
      </c>
      <c r="Y683" s="7">
        <v>12</v>
      </c>
      <c r="Z683" s="7">
        <v>15</v>
      </c>
      <c r="AA683" s="7">
        <v>0</v>
      </c>
      <c r="AB683" s="7">
        <v>2</v>
      </c>
      <c r="AC683" s="6">
        <f t="shared" si="60"/>
        <v>0</v>
      </c>
      <c r="AD683" s="7">
        <f t="shared" si="61"/>
        <v>0</v>
      </c>
      <c r="AE683" s="7">
        <f t="shared" si="62"/>
        <v>0</v>
      </c>
      <c r="AF683" s="7">
        <f t="shared" si="63"/>
        <v>0</v>
      </c>
      <c r="AG683" s="7">
        <v>10</v>
      </c>
      <c r="AH683" s="7">
        <v>29</v>
      </c>
      <c r="AI683" s="7">
        <f t="shared" si="64"/>
        <v>0</v>
      </c>
      <c r="AJ683" s="7">
        <v>0</v>
      </c>
      <c r="AK683" s="7">
        <v>0</v>
      </c>
      <c r="AL683" s="7">
        <v>5</v>
      </c>
      <c r="AM683" s="7">
        <f t="shared" si="65"/>
        <v>39</v>
      </c>
    </row>
    <row r="684" spans="1:39" ht="12.75" x14ac:dyDescent="0.2">
      <c r="A684" s="7">
        <v>32</v>
      </c>
      <c r="B684" s="8" t="s">
        <v>69</v>
      </c>
      <c r="C684" s="8" t="s">
        <v>122</v>
      </c>
      <c r="D684" s="7">
        <v>1</v>
      </c>
      <c r="E684" s="8" t="s">
        <v>69</v>
      </c>
      <c r="F684" s="8" t="s">
        <v>206</v>
      </c>
      <c r="G684" s="8" t="s">
        <v>43</v>
      </c>
      <c r="H684" s="8" t="s">
        <v>47</v>
      </c>
      <c r="I684" s="8"/>
      <c r="J684" s="8" t="s">
        <v>230</v>
      </c>
      <c r="K684" s="7">
        <v>47</v>
      </c>
      <c r="L684" s="7">
        <v>25</v>
      </c>
      <c r="M684" s="7">
        <v>188</v>
      </c>
      <c r="N684" s="7">
        <v>4</v>
      </c>
      <c r="O684" s="7">
        <v>4</v>
      </c>
      <c r="P684" s="7">
        <v>0</v>
      </c>
      <c r="Q684" s="7">
        <v>0</v>
      </c>
      <c r="R684" s="7">
        <v>0</v>
      </c>
      <c r="S684" s="7">
        <v>0</v>
      </c>
      <c r="T684" s="7">
        <v>0</v>
      </c>
      <c r="U684" s="7">
        <v>0</v>
      </c>
      <c r="V684" s="7">
        <v>0</v>
      </c>
      <c r="W684" s="7">
        <v>0</v>
      </c>
      <c r="X684" s="9">
        <v>0</v>
      </c>
      <c r="Y684" s="7">
        <v>47</v>
      </c>
      <c r="Z684" s="7">
        <v>10</v>
      </c>
      <c r="AA684" s="7">
        <v>10</v>
      </c>
      <c r="AB684" s="7">
        <v>8</v>
      </c>
      <c r="AC684" s="6">
        <f t="shared" si="60"/>
        <v>0</v>
      </c>
      <c r="AD684" s="7">
        <f t="shared" si="61"/>
        <v>0</v>
      </c>
      <c r="AE684" s="7">
        <f t="shared" si="62"/>
        <v>0</v>
      </c>
      <c r="AF684" s="7">
        <f t="shared" si="63"/>
        <v>0</v>
      </c>
      <c r="AG684" s="7">
        <v>0</v>
      </c>
      <c r="AH684" s="7">
        <v>75</v>
      </c>
      <c r="AI684" s="7">
        <f t="shared" si="64"/>
        <v>0</v>
      </c>
      <c r="AJ684" s="7">
        <v>1</v>
      </c>
      <c r="AK684" s="7">
        <v>0</v>
      </c>
      <c r="AL684" s="7">
        <v>5</v>
      </c>
      <c r="AM684" s="7">
        <f t="shared" si="65"/>
        <v>75</v>
      </c>
    </row>
    <row r="685" spans="1:39" ht="12.75" x14ac:dyDescent="0.2">
      <c r="A685" s="7">
        <v>32</v>
      </c>
      <c r="B685" s="8" t="s">
        <v>69</v>
      </c>
      <c r="C685" s="8" t="s">
        <v>122</v>
      </c>
      <c r="D685" s="7">
        <v>1</v>
      </c>
      <c r="E685" s="8" t="s">
        <v>69</v>
      </c>
      <c r="F685" s="8" t="s">
        <v>90</v>
      </c>
      <c r="G685" s="8" t="s">
        <v>41</v>
      </c>
      <c r="H685" s="8" t="s">
        <v>47</v>
      </c>
      <c r="I685" s="8"/>
      <c r="J685" s="8" t="s">
        <v>144</v>
      </c>
      <c r="K685" s="7">
        <v>0</v>
      </c>
      <c r="L685" s="7">
        <v>1</v>
      </c>
      <c r="M685" s="7">
        <v>0</v>
      </c>
      <c r="N685" s="7">
        <v>0</v>
      </c>
      <c r="O685" s="7">
        <v>0</v>
      </c>
      <c r="P685" s="7">
        <v>0</v>
      </c>
      <c r="Q685" s="7">
        <v>0</v>
      </c>
      <c r="R685" s="7">
        <v>0</v>
      </c>
      <c r="S685" s="7">
        <v>0</v>
      </c>
      <c r="T685" s="7">
        <v>0</v>
      </c>
      <c r="U685" s="7">
        <v>1</v>
      </c>
      <c r="V685" s="7">
        <v>0</v>
      </c>
      <c r="W685" s="7">
        <v>0</v>
      </c>
      <c r="X685" s="9">
        <v>0</v>
      </c>
      <c r="Y685" s="7">
        <v>0</v>
      </c>
      <c r="Z685" s="7">
        <v>0</v>
      </c>
      <c r="AA685" s="7">
        <v>0</v>
      </c>
      <c r="AB685" s="7">
        <v>-5</v>
      </c>
      <c r="AC685" s="6">
        <f t="shared" si="60"/>
        <v>0</v>
      </c>
      <c r="AD685" s="7">
        <f t="shared" si="61"/>
        <v>0</v>
      </c>
      <c r="AE685" s="7">
        <f t="shared" si="62"/>
        <v>0</v>
      </c>
      <c r="AF685" s="7">
        <f t="shared" si="63"/>
        <v>0</v>
      </c>
      <c r="AG685" s="7">
        <v>10</v>
      </c>
      <c r="AH685" s="7">
        <v>-5</v>
      </c>
      <c r="AI685" s="7">
        <f t="shared" si="64"/>
        <v>0</v>
      </c>
      <c r="AJ685" s="7">
        <v>1</v>
      </c>
      <c r="AK685" s="7">
        <v>0</v>
      </c>
      <c r="AL685" s="7">
        <v>5</v>
      </c>
      <c r="AM685" s="7">
        <f t="shared" si="65"/>
        <v>5</v>
      </c>
    </row>
    <row r="686" spans="1:39" ht="12.75" x14ac:dyDescent="0.2">
      <c r="A686" s="7">
        <v>32</v>
      </c>
      <c r="B686" s="8" t="s">
        <v>69</v>
      </c>
      <c r="C686" s="8" t="s">
        <v>122</v>
      </c>
      <c r="D686" s="7">
        <v>1</v>
      </c>
      <c r="E686" s="8" t="s">
        <v>69</v>
      </c>
      <c r="F686" s="8" t="s">
        <v>93</v>
      </c>
      <c r="G686" s="8" t="s">
        <v>43</v>
      </c>
      <c r="H686" s="8" t="s">
        <v>47</v>
      </c>
      <c r="I686" s="8"/>
      <c r="J686" s="8" t="s">
        <v>143</v>
      </c>
      <c r="K686" s="7">
        <v>50</v>
      </c>
      <c r="L686" s="7">
        <v>35</v>
      </c>
      <c r="M686" s="7">
        <v>142.85</v>
      </c>
      <c r="N686" s="7">
        <v>3</v>
      </c>
      <c r="O686" s="7">
        <v>3</v>
      </c>
      <c r="P686" s="7">
        <v>0</v>
      </c>
      <c r="Q686" s="7">
        <v>0</v>
      </c>
      <c r="R686" s="7">
        <v>0</v>
      </c>
      <c r="S686" s="7">
        <v>0</v>
      </c>
      <c r="T686" s="7">
        <v>0</v>
      </c>
      <c r="U686" s="7">
        <v>0</v>
      </c>
      <c r="V686" s="7">
        <v>0</v>
      </c>
      <c r="W686" s="7">
        <v>0</v>
      </c>
      <c r="X686" s="9">
        <v>0</v>
      </c>
      <c r="Y686" s="7">
        <v>50</v>
      </c>
      <c r="Z686" s="7">
        <v>5</v>
      </c>
      <c r="AA686" s="7">
        <v>20</v>
      </c>
      <c r="AB686" s="7">
        <v>6</v>
      </c>
      <c r="AC686" s="6">
        <f t="shared" si="60"/>
        <v>0</v>
      </c>
      <c r="AD686" s="7">
        <f t="shared" si="61"/>
        <v>0</v>
      </c>
      <c r="AE686" s="7">
        <f t="shared" si="62"/>
        <v>0</v>
      </c>
      <c r="AF686" s="7">
        <f t="shared" si="63"/>
        <v>0</v>
      </c>
      <c r="AG686" s="7">
        <v>0</v>
      </c>
      <c r="AH686" s="7">
        <v>81</v>
      </c>
      <c r="AI686" s="7">
        <f t="shared" si="64"/>
        <v>0</v>
      </c>
      <c r="AJ686" s="7">
        <v>1</v>
      </c>
      <c r="AK686" s="7">
        <v>0</v>
      </c>
      <c r="AL686" s="7">
        <v>5</v>
      </c>
      <c r="AM686" s="7">
        <f t="shared" si="65"/>
        <v>81</v>
      </c>
    </row>
    <row r="687" spans="1:39" ht="12.75" x14ac:dyDescent="0.2">
      <c r="A687" s="7">
        <v>32</v>
      </c>
      <c r="B687" s="8" t="s">
        <v>69</v>
      </c>
      <c r="C687" s="8" t="s">
        <v>122</v>
      </c>
      <c r="D687" s="7">
        <v>1</v>
      </c>
      <c r="E687" s="8" t="s">
        <v>69</v>
      </c>
      <c r="F687" s="8" t="s">
        <v>94</v>
      </c>
      <c r="G687" s="8" t="s">
        <v>52</v>
      </c>
      <c r="H687" s="8" t="s">
        <v>47</v>
      </c>
      <c r="I687" s="8"/>
      <c r="J687" s="8" t="s">
        <v>139</v>
      </c>
      <c r="K687" s="7">
        <v>69</v>
      </c>
      <c r="L687" s="7">
        <v>29</v>
      </c>
      <c r="M687" s="7">
        <v>237.93</v>
      </c>
      <c r="N687" s="7">
        <v>7</v>
      </c>
      <c r="O687" s="7">
        <v>5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  <c r="U687" s="7">
        <v>0</v>
      </c>
      <c r="V687" s="7">
        <v>1</v>
      </c>
      <c r="W687" s="7">
        <v>0</v>
      </c>
      <c r="X687" s="9">
        <v>0</v>
      </c>
      <c r="Y687" s="7">
        <v>69</v>
      </c>
      <c r="Z687" s="7">
        <v>15</v>
      </c>
      <c r="AA687" s="7">
        <v>20</v>
      </c>
      <c r="AB687" s="7">
        <v>10</v>
      </c>
      <c r="AC687" s="6">
        <f t="shared" si="60"/>
        <v>0</v>
      </c>
      <c r="AD687" s="7">
        <f t="shared" si="61"/>
        <v>0</v>
      </c>
      <c r="AE687" s="7">
        <f t="shared" si="62"/>
        <v>0</v>
      </c>
      <c r="AF687" s="7">
        <f t="shared" si="63"/>
        <v>0</v>
      </c>
      <c r="AG687" s="7">
        <v>15</v>
      </c>
      <c r="AH687" s="7">
        <v>114</v>
      </c>
      <c r="AI687" s="7">
        <f t="shared" si="64"/>
        <v>0</v>
      </c>
      <c r="AJ687" s="7">
        <v>1</v>
      </c>
      <c r="AK687" s="7">
        <v>1</v>
      </c>
      <c r="AL687" s="7">
        <v>30</v>
      </c>
      <c r="AM687" s="7">
        <f t="shared" si="65"/>
        <v>129</v>
      </c>
    </row>
    <row r="688" spans="1:39" ht="12.75" x14ac:dyDescent="0.2">
      <c r="A688" s="7">
        <v>32</v>
      </c>
      <c r="B688" s="8" t="s">
        <v>69</v>
      </c>
      <c r="C688" s="8" t="s">
        <v>122</v>
      </c>
      <c r="D688" s="7">
        <v>1</v>
      </c>
      <c r="E688" s="8" t="s">
        <v>69</v>
      </c>
      <c r="F688" s="8" t="s">
        <v>151</v>
      </c>
      <c r="G688" s="8" t="s">
        <v>41</v>
      </c>
      <c r="H688" s="8"/>
      <c r="I688" s="8"/>
      <c r="J688" s="8"/>
      <c r="K688" s="7">
        <v>5</v>
      </c>
      <c r="L688" s="7">
        <v>5</v>
      </c>
      <c r="M688" s="7">
        <v>100</v>
      </c>
      <c r="N688" s="7">
        <v>0</v>
      </c>
      <c r="O688" s="7">
        <v>0</v>
      </c>
      <c r="P688" s="7">
        <v>1</v>
      </c>
      <c r="Q688" s="7">
        <v>21</v>
      </c>
      <c r="R688" s="7">
        <v>1</v>
      </c>
      <c r="S688" s="7">
        <v>21</v>
      </c>
      <c r="T688" s="7">
        <v>1</v>
      </c>
      <c r="U688" s="7">
        <v>0</v>
      </c>
      <c r="V688" s="7">
        <v>0</v>
      </c>
      <c r="W688" s="7">
        <v>0</v>
      </c>
      <c r="X688" s="9">
        <v>0</v>
      </c>
      <c r="Y688" s="7">
        <v>5</v>
      </c>
      <c r="Z688" s="7">
        <v>0</v>
      </c>
      <c r="AA688" s="7">
        <v>0</v>
      </c>
      <c r="AB688" s="7">
        <v>0</v>
      </c>
      <c r="AC688" s="6">
        <f t="shared" si="60"/>
        <v>20</v>
      </c>
      <c r="AD688" s="7">
        <f t="shared" si="61"/>
        <v>-15</v>
      </c>
      <c r="AE688" s="7">
        <f t="shared" si="62"/>
        <v>0</v>
      </c>
      <c r="AF688" s="7">
        <f t="shared" si="63"/>
        <v>1</v>
      </c>
      <c r="AG688" s="7">
        <v>0</v>
      </c>
      <c r="AH688" s="7">
        <v>5</v>
      </c>
      <c r="AI688" s="7">
        <f t="shared" si="64"/>
        <v>6</v>
      </c>
      <c r="AJ688" s="7">
        <v>1</v>
      </c>
      <c r="AK688" s="7">
        <v>0</v>
      </c>
      <c r="AL688" s="7">
        <v>5</v>
      </c>
      <c r="AM688" s="7">
        <f t="shared" si="65"/>
        <v>11</v>
      </c>
    </row>
    <row r="689" spans="1:39" ht="12.75" x14ac:dyDescent="0.2">
      <c r="A689" s="7">
        <v>32</v>
      </c>
      <c r="B689" s="8" t="s">
        <v>69</v>
      </c>
      <c r="C689" s="8" t="s">
        <v>122</v>
      </c>
      <c r="D689" s="7">
        <v>1</v>
      </c>
      <c r="E689" s="8" t="s">
        <v>69</v>
      </c>
      <c r="F689" s="8" t="s">
        <v>74</v>
      </c>
      <c r="G689" s="8" t="s">
        <v>41</v>
      </c>
      <c r="H689" s="8" t="s">
        <v>47</v>
      </c>
      <c r="I689" s="8"/>
      <c r="J689" s="8" t="s">
        <v>143</v>
      </c>
      <c r="K689" s="7">
        <v>17</v>
      </c>
      <c r="L689" s="7">
        <v>6</v>
      </c>
      <c r="M689" s="7">
        <v>283.33</v>
      </c>
      <c r="N689" s="7">
        <v>2</v>
      </c>
      <c r="O689" s="7">
        <v>1</v>
      </c>
      <c r="P689" s="7">
        <v>0</v>
      </c>
      <c r="Q689" s="7">
        <v>0</v>
      </c>
      <c r="R689" s="7">
        <v>0</v>
      </c>
      <c r="S689" s="7">
        <v>0</v>
      </c>
      <c r="T689" s="7">
        <v>0</v>
      </c>
      <c r="U689" s="7">
        <v>1</v>
      </c>
      <c r="V689" s="7">
        <v>0</v>
      </c>
      <c r="W689" s="7">
        <v>0</v>
      </c>
      <c r="X689" s="9">
        <v>0</v>
      </c>
      <c r="Y689" s="7">
        <v>17</v>
      </c>
      <c r="Z689" s="7">
        <v>15</v>
      </c>
      <c r="AA689" s="7">
        <v>0</v>
      </c>
      <c r="AB689" s="7">
        <v>2</v>
      </c>
      <c r="AC689" s="6">
        <f t="shared" si="60"/>
        <v>0</v>
      </c>
      <c r="AD689" s="7">
        <f t="shared" si="61"/>
        <v>0</v>
      </c>
      <c r="AE689" s="7">
        <f t="shared" si="62"/>
        <v>0</v>
      </c>
      <c r="AF689" s="7">
        <f t="shared" si="63"/>
        <v>0</v>
      </c>
      <c r="AG689" s="7">
        <v>10</v>
      </c>
      <c r="AH689" s="7">
        <v>34</v>
      </c>
      <c r="AI689" s="7">
        <f t="shared" si="64"/>
        <v>0</v>
      </c>
      <c r="AJ689" s="7">
        <v>1</v>
      </c>
      <c r="AK689" s="7">
        <v>0</v>
      </c>
      <c r="AL689" s="7">
        <v>5</v>
      </c>
      <c r="AM689" s="7">
        <f t="shared" si="65"/>
        <v>44</v>
      </c>
    </row>
    <row r="690" spans="1:39" ht="12.75" x14ac:dyDescent="0.2">
      <c r="A690" s="7">
        <v>32</v>
      </c>
      <c r="B690" s="8" t="s">
        <v>69</v>
      </c>
      <c r="C690" s="8" t="s">
        <v>122</v>
      </c>
      <c r="D690" s="7">
        <v>1</v>
      </c>
      <c r="E690" s="8" t="s">
        <v>69</v>
      </c>
      <c r="F690" s="8" t="s">
        <v>205</v>
      </c>
      <c r="G690" s="8" t="s">
        <v>8</v>
      </c>
      <c r="H690" s="8"/>
      <c r="I690" s="8"/>
      <c r="J690" s="8"/>
      <c r="K690" s="7">
        <v>1</v>
      </c>
      <c r="L690" s="7">
        <v>2</v>
      </c>
      <c r="M690" s="7">
        <v>50</v>
      </c>
      <c r="N690" s="7">
        <v>0</v>
      </c>
      <c r="O690" s="7">
        <v>0</v>
      </c>
      <c r="P690" s="7">
        <v>3</v>
      </c>
      <c r="Q690" s="7">
        <v>37</v>
      </c>
      <c r="R690" s="7">
        <v>0</v>
      </c>
      <c r="S690" s="7">
        <v>12.33</v>
      </c>
      <c r="T690" s="7">
        <v>5</v>
      </c>
      <c r="U690" s="7">
        <v>0</v>
      </c>
      <c r="V690" s="7">
        <v>0</v>
      </c>
      <c r="W690" s="7">
        <v>0</v>
      </c>
      <c r="X690" s="9">
        <v>0</v>
      </c>
      <c r="Y690" s="7">
        <v>1</v>
      </c>
      <c r="Z690" s="7">
        <v>0</v>
      </c>
      <c r="AA690" s="7">
        <v>0</v>
      </c>
      <c r="AB690" s="7">
        <v>0</v>
      </c>
      <c r="AC690" s="6">
        <f t="shared" si="60"/>
        <v>0</v>
      </c>
      <c r="AD690" s="7">
        <f t="shared" si="61"/>
        <v>-15</v>
      </c>
      <c r="AE690" s="7">
        <f t="shared" si="62"/>
        <v>0</v>
      </c>
      <c r="AF690" s="7">
        <f t="shared" si="63"/>
        <v>5</v>
      </c>
      <c r="AG690" s="7">
        <v>0</v>
      </c>
      <c r="AH690" s="7">
        <v>1</v>
      </c>
      <c r="AI690" s="7">
        <f t="shared" si="64"/>
        <v>-10</v>
      </c>
      <c r="AJ690" s="7">
        <v>1</v>
      </c>
      <c r="AK690" s="7">
        <v>0</v>
      </c>
      <c r="AL690" s="7">
        <v>5</v>
      </c>
      <c r="AM690" s="7">
        <f t="shared" si="65"/>
        <v>-9</v>
      </c>
    </row>
    <row r="691" spans="1:39" ht="12.75" x14ac:dyDescent="0.2">
      <c r="A691" s="7">
        <v>32</v>
      </c>
      <c r="B691" s="8" t="s">
        <v>69</v>
      </c>
      <c r="C691" s="8" t="s">
        <v>122</v>
      </c>
      <c r="D691" s="8"/>
      <c r="E691" s="8" t="s">
        <v>69</v>
      </c>
      <c r="F691" s="8" t="s">
        <v>84</v>
      </c>
      <c r="G691" s="8" t="s">
        <v>8</v>
      </c>
      <c r="H691" s="8"/>
      <c r="I691" s="8"/>
      <c r="J691" s="8"/>
      <c r="K691" s="7">
        <v>0</v>
      </c>
      <c r="L691" s="7">
        <v>0</v>
      </c>
      <c r="M691" s="7">
        <v>0</v>
      </c>
      <c r="N691" s="7">
        <v>0</v>
      </c>
      <c r="O691" s="7">
        <v>0</v>
      </c>
      <c r="P691" s="7">
        <v>2</v>
      </c>
      <c r="Q691" s="7">
        <v>12</v>
      </c>
      <c r="R691" s="7">
        <v>1</v>
      </c>
      <c r="S691" s="7">
        <v>6</v>
      </c>
      <c r="T691" s="7">
        <v>5</v>
      </c>
      <c r="U691" s="7">
        <v>0</v>
      </c>
      <c r="V691" s="7">
        <v>0</v>
      </c>
      <c r="W691" s="7">
        <v>0</v>
      </c>
      <c r="X691" s="9">
        <v>0</v>
      </c>
      <c r="Y691" s="7">
        <v>0</v>
      </c>
      <c r="Z691" s="7">
        <v>0</v>
      </c>
      <c r="AA691" s="7">
        <v>0</v>
      </c>
      <c r="AB691" s="7">
        <v>0</v>
      </c>
      <c r="AC691" s="6">
        <f t="shared" si="60"/>
        <v>20</v>
      </c>
      <c r="AD691" s="7">
        <f t="shared" si="61"/>
        <v>10</v>
      </c>
      <c r="AE691" s="7">
        <f t="shared" si="62"/>
        <v>0</v>
      </c>
      <c r="AF691" s="7">
        <f t="shared" si="63"/>
        <v>5</v>
      </c>
      <c r="AG691" s="7">
        <v>0</v>
      </c>
      <c r="AH691" s="7">
        <v>0</v>
      </c>
      <c r="AI691" s="7">
        <f t="shared" si="64"/>
        <v>35</v>
      </c>
      <c r="AJ691" s="7">
        <v>1</v>
      </c>
      <c r="AK691" s="7">
        <v>0</v>
      </c>
      <c r="AL691" s="7">
        <v>5</v>
      </c>
      <c r="AM691" s="7">
        <f t="shared" si="65"/>
        <v>35</v>
      </c>
    </row>
    <row r="692" spans="1:39" ht="12.75" x14ac:dyDescent="0.2">
      <c r="A692" s="7">
        <v>32</v>
      </c>
      <c r="B692" s="8" t="s">
        <v>69</v>
      </c>
      <c r="C692" s="8" t="s">
        <v>122</v>
      </c>
      <c r="D692" s="8"/>
      <c r="E692" s="8" t="s">
        <v>69</v>
      </c>
      <c r="F692" s="8" t="s">
        <v>152</v>
      </c>
      <c r="G692" s="8" t="s">
        <v>8</v>
      </c>
      <c r="H692" s="8"/>
      <c r="I692" s="8"/>
      <c r="J692" s="8"/>
      <c r="K692" s="7">
        <v>0</v>
      </c>
      <c r="L692" s="7">
        <v>0</v>
      </c>
      <c r="M692" s="7">
        <v>0</v>
      </c>
      <c r="N692" s="7">
        <v>0</v>
      </c>
      <c r="O692" s="7">
        <v>0</v>
      </c>
      <c r="P692" s="7">
        <v>1</v>
      </c>
      <c r="Q692" s="7">
        <v>13</v>
      </c>
      <c r="R692" s="7">
        <v>0</v>
      </c>
      <c r="S692" s="7">
        <v>13</v>
      </c>
      <c r="T692" s="7">
        <v>1</v>
      </c>
      <c r="U692" s="7">
        <v>0</v>
      </c>
      <c r="V692" s="7">
        <v>0</v>
      </c>
      <c r="W692" s="7">
        <v>0</v>
      </c>
      <c r="X692" s="9">
        <v>0</v>
      </c>
      <c r="Y692" s="7">
        <v>0</v>
      </c>
      <c r="Z692" s="7">
        <v>0</v>
      </c>
      <c r="AA692" s="7">
        <v>0</v>
      </c>
      <c r="AB692" s="7">
        <v>0</v>
      </c>
      <c r="AC692" s="6">
        <f t="shared" si="60"/>
        <v>0</v>
      </c>
      <c r="AD692" s="7">
        <f t="shared" si="61"/>
        <v>-15</v>
      </c>
      <c r="AE692" s="7">
        <f t="shared" si="62"/>
        <v>0</v>
      </c>
      <c r="AF692" s="7">
        <f t="shared" si="63"/>
        <v>1</v>
      </c>
      <c r="AG692" s="7">
        <v>0</v>
      </c>
      <c r="AH692" s="7">
        <v>0</v>
      </c>
      <c r="AI692" s="7">
        <f t="shared" si="64"/>
        <v>-14</v>
      </c>
      <c r="AJ692" s="7">
        <v>1</v>
      </c>
      <c r="AK692" s="7">
        <v>0</v>
      </c>
      <c r="AL692" s="7">
        <v>5</v>
      </c>
      <c r="AM692" s="7">
        <f t="shared" si="65"/>
        <v>-14</v>
      </c>
    </row>
    <row r="693" spans="1:39" ht="12.75" x14ac:dyDescent="0.2">
      <c r="A693" s="7">
        <v>32</v>
      </c>
      <c r="B693" s="8" t="s">
        <v>69</v>
      </c>
      <c r="C693" s="8" t="s">
        <v>122</v>
      </c>
      <c r="D693" s="8"/>
      <c r="E693" s="8" t="s">
        <v>69</v>
      </c>
      <c r="F693" s="8" t="s">
        <v>203</v>
      </c>
      <c r="G693" s="8" t="s">
        <v>8</v>
      </c>
      <c r="H693" s="8"/>
      <c r="I693" s="8"/>
      <c r="J693" s="8"/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7">
        <v>2</v>
      </c>
      <c r="Q693" s="7">
        <v>36</v>
      </c>
      <c r="R693" s="7">
        <v>0</v>
      </c>
      <c r="S693" s="7">
        <v>18</v>
      </c>
      <c r="T693" s="7">
        <v>2</v>
      </c>
      <c r="U693" s="7">
        <v>1</v>
      </c>
      <c r="V693" s="7">
        <v>0</v>
      </c>
      <c r="W693" s="7">
        <v>0</v>
      </c>
      <c r="X693" s="9">
        <v>0</v>
      </c>
      <c r="Y693" s="7">
        <v>0</v>
      </c>
      <c r="Z693" s="7">
        <v>0</v>
      </c>
      <c r="AA693" s="7">
        <v>0</v>
      </c>
      <c r="AB693" s="7">
        <v>0</v>
      </c>
      <c r="AC693" s="6">
        <f t="shared" si="60"/>
        <v>0</v>
      </c>
      <c r="AD693" s="7">
        <f t="shared" si="61"/>
        <v>-15</v>
      </c>
      <c r="AE693" s="7">
        <f t="shared" si="62"/>
        <v>0</v>
      </c>
      <c r="AF693" s="7">
        <f t="shared" si="63"/>
        <v>2</v>
      </c>
      <c r="AG693" s="7">
        <v>10</v>
      </c>
      <c r="AH693" s="7">
        <v>0</v>
      </c>
      <c r="AI693" s="7">
        <f t="shared" si="64"/>
        <v>-13</v>
      </c>
      <c r="AJ693" s="7">
        <v>1</v>
      </c>
      <c r="AK693" s="7">
        <v>0</v>
      </c>
      <c r="AL693" s="7">
        <v>5</v>
      </c>
      <c r="AM693" s="7">
        <f t="shared" si="65"/>
        <v>-3</v>
      </c>
    </row>
    <row r="694" spans="1:39" ht="12.75" x14ac:dyDescent="0.2">
      <c r="A694" s="7">
        <v>32</v>
      </c>
      <c r="B694" s="8" t="s">
        <v>69</v>
      </c>
      <c r="C694" s="8" t="s">
        <v>122</v>
      </c>
      <c r="D694" s="8"/>
      <c r="E694" s="8" t="s">
        <v>69</v>
      </c>
      <c r="F694" s="8" t="s">
        <v>76</v>
      </c>
      <c r="G694" s="8" t="s">
        <v>8</v>
      </c>
      <c r="H694" s="8"/>
      <c r="I694" s="8"/>
      <c r="J694" s="8"/>
      <c r="K694" s="7">
        <v>0</v>
      </c>
      <c r="L694" s="7">
        <v>0</v>
      </c>
      <c r="M694" s="7">
        <v>0</v>
      </c>
      <c r="N694" s="7">
        <v>0</v>
      </c>
      <c r="O694" s="7">
        <v>0</v>
      </c>
      <c r="P694" s="7">
        <v>3</v>
      </c>
      <c r="Q694" s="7">
        <v>26</v>
      </c>
      <c r="R694" s="7">
        <v>2</v>
      </c>
      <c r="S694" s="7">
        <v>8.66</v>
      </c>
      <c r="T694" s="7">
        <v>5</v>
      </c>
      <c r="U694" s="7">
        <v>0</v>
      </c>
      <c r="V694" s="7">
        <v>0</v>
      </c>
      <c r="W694" s="7">
        <v>0</v>
      </c>
      <c r="X694" s="9">
        <v>0</v>
      </c>
      <c r="Y694" s="7">
        <v>0</v>
      </c>
      <c r="Z694" s="7">
        <v>0</v>
      </c>
      <c r="AA694" s="7">
        <v>0</v>
      </c>
      <c r="AB694" s="7">
        <v>0</v>
      </c>
      <c r="AC694" s="6">
        <f t="shared" si="60"/>
        <v>40</v>
      </c>
      <c r="AD694" s="7">
        <f t="shared" si="61"/>
        <v>5</v>
      </c>
      <c r="AE694" s="7">
        <f t="shared" si="62"/>
        <v>10</v>
      </c>
      <c r="AF694" s="7">
        <f t="shared" si="63"/>
        <v>5</v>
      </c>
      <c r="AG694" s="7">
        <v>0</v>
      </c>
      <c r="AH694" s="7">
        <v>0</v>
      </c>
      <c r="AI694" s="7">
        <f t="shared" si="64"/>
        <v>60</v>
      </c>
      <c r="AJ694" s="7">
        <v>1</v>
      </c>
      <c r="AK694" s="7">
        <v>0</v>
      </c>
      <c r="AL694" s="7">
        <v>5</v>
      </c>
      <c r="AM694" s="7">
        <f t="shared" si="65"/>
        <v>60</v>
      </c>
    </row>
    <row r="695" spans="1:39" ht="12.75" x14ac:dyDescent="0.2">
      <c r="A695" s="7">
        <v>32</v>
      </c>
      <c r="B695" s="8" t="s">
        <v>69</v>
      </c>
      <c r="C695" s="8" t="s">
        <v>122</v>
      </c>
      <c r="D695" s="7">
        <v>1</v>
      </c>
      <c r="E695" s="8" t="s">
        <v>122</v>
      </c>
      <c r="F695" s="8" t="s">
        <v>135</v>
      </c>
      <c r="G695" s="8" t="s">
        <v>8</v>
      </c>
      <c r="H695" s="8"/>
      <c r="I695" s="8"/>
      <c r="J695" s="8"/>
      <c r="K695" s="7">
        <v>0</v>
      </c>
      <c r="L695" s="7">
        <v>0</v>
      </c>
      <c r="M695" s="7">
        <v>0</v>
      </c>
      <c r="N695" s="7">
        <v>0</v>
      </c>
      <c r="O695" s="7">
        <v>0</v>
      </c>
      <c r="P695" s="7">
        <v>3</v>
      </c>
      <c r="Q695" s="7">
        <v>37</v>
      </c>
      <c r="R695" s="7">
        <v>1</v>
      </c>
      <c r="S695" s="7">
        <v>12.33</v>
      </c>
      <c r="T695" s="7">
        <v>9</v>
      </c>
      <c r="U695" s="7">
        <v>0</v>
      </c>
      <c r="V695" s="7">
        <v>0</v>
      </c>
      <c r="W695" s="7">
        <v>0</v>
      </c>
      <c r="X695" s="9">
        <v>0</v>
      </c>
      <c r="Y695" s="7">
        <v>0</v>
      </c>
      <c r="Z695" s="7">
        <v>0</v>
      </c>
      <c r="AA695" s="7">
        <v>0</v>
      </c>
      <c r="AB695" s="7">
        <v>0</v>
      </c>
      <c r="AC695" s="6">
        <f t="shared" si="60"/>
        <v>20</v>
      </c>
      <c r="AD695" s="7">
        <f t="shared" si="61"/>
        <v>-15</v>
      </c>
      <c r="AE695" s="7">
        <f t="shared" si="62"/>
        <v>0</v>
      </c>
      <c r="AF695" s="7">
        <f t="shared" si="63"/>
        <v>9</v>
      </c>
      <c r="AG695" s="7">
        <v>0</v>
      </c>
      <c r="AH695" s="7">
        <v>0</v>
      </c>
      <c r="AI695" s="7">
        <f t="shared" si="64"/>
        <v>14</v>
      </c>
      <c r="AJ695" s="7">
        <v>0</v>
      </c>
      <c r="AK695" s="7">
        <v>0</v>
      </c>
      <c r="AL695" s="7">
        <v>5</v>
      </c>
      <c r="AM695" s="7">
        <f t="shared" si="65"/>
        <v>14</v>
      </c>
    </row>
    <row r="696" spans="1:39" ht="12.75" x14ac:dyDescent="0.2">
      <c r="A696" s="7">
        <v>32</v>
      </c>
      <c r="B696" s="8" t="s">
        <v>69</v>
      </c>
      <c r="C696" s="8" t="s">
        <v>122</v>
      </c>
      <c r="D696" s="7">
        <v>1</v>
      </c>
      <c r="E696" s="8" t="s">
        <v>122</v>
      </c>
      <c r="F696" s="8" t="s">
        <v>200</v>
      </c>
      <c r="G696" s="8" t="s">
        <v>41</v>
      </c>
      <c r="H696" s="8" t="s">
        <v>50</v>
      </c>
      <c r="I696" s="8"/>
      <c r="J696" s="8"/>
      <c r="K696" s="7">
        <v>0</v>
      </c>
      <c r="L696" s="7">
        <v>0</v>
      </c>
      <c r="M696" s="7">
        <v>0</v>
      </c>
      <c r="N696" s="7">
        <v>0</v>
      </c>
      <c r="O696" s="7">
        <v>0</v>
      </c>
      <c r="P696" s="7">
        <v>3.1</v>
      </c>
      <c r="Q696" s="7">
        <v>31</v>
      </c>
      <c r="R696" s="7">
        <v>1</v>
      </c>
      <c r="S696" s="7">
        <v>9.7799999999999994</v>
      </c>
      <c r="T696" s="7">
        <v>9</v>
      </c>
      <c r="U696" s="7">
        <v>0</v>
      </c>
      <c r="V696" s="7">
        <v>0</v>
      </c>
      <c r="W696" s="7">
        <v>0</v>
      </c>
      <c r="X696" s="9">
        <v>0</v>
      </c>
      <c r="Y696" s="7">
        <v>0</v>
      </c>
      <c r="Z696" s="7">
        <v>0</v>
      </c>
      <c r="AA696" s="7">
        <v>0</v>
      </c>
      <c r="AB696" s="7">
        <v>0</v>
      </c>
      <c r="AC696" s="6">
        <f t="shared" si="60"/>
        <v>20</v>
      </c>
      <c r="AD696" s="7">
        <f t="shared" si="61"/>
        <v>5</v>
      </c>
      <c r="AE696" s="7">
        <f t="shared" si="62"/>
        <v>0</v>
      </c>
      <c r="AF696" s="7">
        <f t="shared" si="63"/>
        <v>9</v>
      </c>
      <c r="AG696" s="7">
        <v>0</v>
      </c>
      <c r="AH696" s="7">
        <v>0</v>
      </c>
      <c r="AI696" s="7">
        <f t="shared" si="64"/>
        <v>34</v>
      </c>
      <c r="AJ696" s="7">
        <v>0</v>
      </c>
      <c r="AK696" s="7">
        <v>0</v>
      </c>
      <c r="AL696" s="7">
        <v>5</v>
      </c>
      <c r="AM696" s="7">
        <f t="shared" si="65"/>
        <v>34</v>
      </c>
    </row>
    <row r="697" spans="1:39" ht="12.75" x14ac:dyDescent="0.2">
      <c r="A697" s="7">
        <v>32</v>
      </c>
      <c r="B697" s="8" t="s">
        <v>69</v>
      </c>
      <c r="C697" s="8" t="s">
        <v>122</v>
      </c>
      <c r="D697" s="7">
        <v>1</v>
      </c>
      <c r="E697" s="8" t="s">
        <v>122</v>
      </c>
      <c r="F697" s="8" t="s">
        <v>137</v>
      </c>
      <c r="G697" s="8" t="s">
        <v>41</v>
      </c>
      <c r="H697" s="8" t="s">
        <v>50</v>
      </c>
      <c r="I697" s="8"/>
      <c r="J697" s="8"/>
      <c r="K697" s="7">
        <v>18</v>
      </c>
      <c r="L697" s="7">
        <v>6</v>
      </c>
      <c r="M697" s="7">
        <v>300</v>
      </c>
      <c r="N697" s="7">
        <v>2</v>
      </c>
      <c r="O697" s="7">
        <v>1</v>
      </c>
      <c r="P697" s="7">
        <v>2</v>
      </c>
      <c r="Q697" s="7">
        <v>27</v>
      </c>
      <c r="R697" s="7">
        <v>0</v>
      </c>
      <c r="S697" s="7">
        <v>13.5</v>
      </c>
      <c r="T697" s="7">
        <v>2</v>
      </c>
      <c r="U697" s="7">
        <v>0</v>
      </c>
      <c r="V697" s="7">
        <v>0</v>
      </c>
      <c r="W697" s="7">
        <v>0</v>
      </c>
      <c r="X697" s="9">
        <v>0</v>
      </c>
      <c r="Y697" s="7">
        <v>18</v>
      </c>
      <c r="Z697" s="7">
        <v>15</v>
      </c>
      <c r="AA697" s="7">
        <v>0</v>
      </c>
      <c r="AB697" s="7">
        <v>2</v>
      </c>
      <c r="AC697" s="6">
        <f t="shared" si="60"/>
        <v>0</v>
      </c>
      <c r="AD697" s="7">
        <f t="shared" si="61"/>
        <v>-15</v>
      </c>
      <c r="AE697" s="7">
        <f t="shared" si="62"/>
        <v>0</v>
      </c>
      <c r="AF697" s="7">
        <f t="shared" si="63"/>
        <v>2</v>
      </c>
      <c r="AG697" s="7">
        <v>0</v>
      </c>
      <c r="AH697" s="7">
        <v>35</v>
      </c>
      <c r="AI697" s="7">
        <f t="shared" si="64"/>
        <v>-13</v>
      </c>
      <c r="AJ697" s="7">
        <v>0</v>
      </c>
      <c r="AK697" s="7">
        <v>0</v>
      </c>
      <c r="AL697" s="7">
        <v>5</v>
      </c>
      <c r="AM697" s="7">
        <f t="shared" si="65"/>
        <v>22</v>
      </c>
    </row>
    <row r="698" spans="1:39" ht="12.75" x14ac:dyDescent="0.2">
      <c r="A698" s="7">
        <v>32</v>
      </c>
      <c r="B698" s="8" t="s">
        <v>69</v>
      </c>
      <c r="C698" s="8" t="s">
        <v>122</v>
      </c>
      <c r="D698" s="7">
        <v>1</v>
      </c>
      <c r="E698" s="8" t="s">
        <v>122</v>
      </c>
      <c r="F698" s="8" t="s">
        <v>136</v>
      </c>
      <c r="G698" s="8" t="s">
        <v>8</v>
      </c>
      <c r="H698" s="8"/>
      <c r="I698" s="8"/>
      <c r="J698" s="8"/>
      <c r="K698" s="7">
        <v>0</v>
      </c>
      <c r="L698" s="7">
        <v>0</v>
      </c>
      <c r="M698" s="7">
        <v>0</v>
      </c>
      <c r="N698" s="7">
        <v>0</v>
      </c>
      <c r="O698" s="7">
        <v>0</v>
      </c>
      <c r="P698" s="7">
        <v>4</v>
      </c>
      <c r="Q698" s="7">
        <v>46</v>
      </c>
      <c r="R698" s="7">
        <v>3</v>
      </c>
      <c r="S698" s="7">
        <v>11.5</v>
      </c>
      <c r="T698" s="7">
        <v>7</v>
      </c>
      <c r="U698" s="7">
        <v>0</v>
      </c>
      <c r="V698" s="7">
        <v>0</v>
      </c>
      <c r="W698" s="7">
        <v>0</v>
      </c>
      <c r="X698" s="9">
        <v>0</v>
      </c>
      <c r="Y698" s="7">
        <v>0</v>
      </c>
      <c r="Z698" s="7">
        <v>0</v>
      </c>
      <c r="AA698" s="7">
        <v>0</v>
      </c>
      <c r="AB698" s="7">
        <v>0</v>
      </c>
      <c r="AC698" s="6">
        <f t="shared" si="60"/>
        <v>60</v>
      </c>
      <c r="AD698" s="7">
        <f t="shared" si="61"/>
        <v>-10</v>
      </c>
      <c r="AE698" s="7">
        <f t="shared" si="62"/>
        <v>20</v>
      </c>
      <c r="AF698" s="7">
        <f t="shared" si="63"/>
        <v>7</v>
      </c>
      <c r="AG698" s="7">
        <v>0</v>
      </c>
      <c r="AH698" s="7">
        <v>0</v>
      </c>
      <c r="AI698" s="7">
        <f t="shared" si="64"/>
        <v>77</v>
      </c>
      <c r="AJ698" s="7">
        <v>0</v>
      </c>
      <c r="AK698" s="7">
        <v>0</v>
      </c>
      <c r="AL698" s="7">
        <v>5</v>
      </c>
      <c r="AM698" s="7">
        <f t="shared" si="65"/>
        <v>77</v>
      </c>
    </row>
    <row r="699" spans="1:39" ht="12.75" x14ac:dyDescent="0.2">
      <c r="A699" s="7">
        <v>32</v>
      </c>
      <c r="B699" s="8" t="s">
        <v>69</v>
      </c>
      <c r="C699" s="8" t="s">
        <v>122</v>
      </c>
      <c r="D699" s="7">
        <v>1</v>
      </c>
      <c r="E699" s="8" t="s">
        <v>122</v>
      </c>
      <c r="F699" s="8" t="s">
        <v>138</v>
      </c>
      <c r="G699" s="8" t="s">
        <v>41</v>
      </c>
      <c r="H699" s="8"/>
      <c r="I699" s="8"/>
      <c r="J699" s="8"/>
      <c r="K699" s="7">
        <v>0</v>
      </c>
      <c r="L699" s="7">
        <v>0</v>
      </c>
      <c r="M699" s="7">
        <v>0</v>
      </c>
      <c r="N699" s="7">
        <v>0</v>
      </c>
      <c r="O699" s="7">
        <v>0</v>
      </c>
      <c r="P699" s="7">
        <v>2</v>
      </c>
      <c r="Q699" s="7">
        <v>26</v>
      </c>
      <c r="R699" s="7">
        <v>1</v>
      </c>
      <c r="S699" s="7">
        <v>13</v>
      </c>
      <c r="T699" s="7">
        <v>6</v>
      </c>
      <c r="U699" s="7">
        <v>0</v>
      </c>
      <c r="V699" s="7">
        <v>0</v>
      </c>
      <c r="W699" s="7">
        <v>0</v>
      </c>
      <c r="X699" s="9">
        <v>0</v>
      </c>
      <c r="Y699" s="7">
        <v>0</v>
      </c>
      <c r="Z699" s="7">
        <v>0</v>
      </c>
      <c r="AA699" s="7">
        <v>0</v>
      </c>
      <c r="AB699" s="7">
        <v>0</v>
      </c>
      <c r="AC699" s="6">
        <f t="shared" si="60"/>
        <v>20</v>
      </c>
      <c r="AD699" s="7">
        <f t="shared" si="61"/>
        <v>-15</v>
      </c>
      <c r="AE699" s="7">
        <f t="shared" si="62"/>
        <v>0</v>
      </c>
      <c r="AF699" s="7">
        <f t="shared" si="63"/>
        <v>6</v>
      </c>
      <c r="AG699" s="7">
        <v>0</v>
      </c>
      <c r="AH699" s="7">
        <v>0</v>
      </c>
      <c r="AI699" s="7">
        <f t="shared" si="64"/>
        <v>11</v>
      </c>
      <c r="AJ699" s="7">
        <v>0</v>
      </c>
      <c r="AK699" s="7">
        <v>0</v>
      </c>
      <c r="AL699" s="7">
        <v>5</v>
      </c>
      <c r="AM699" s="7">
        <f t="shared" si="65"/>
        <v>11</v>
      </c>
    </row>
    <row r="700" spans="1:39" ht="12.75" x14ac:dyDescent="0.2">
      <c r="A700" s="7">
        <v>32</v>
      </c>
      <c r="B700" s="8" t="s">
        <v>69</v>
      </c>
      <c r="C700" s="8" t="s">
        <v>122</v>
      </c>
      <c r="D700" s="7">
        <v>1</v>
      </c>
      <c r="E700" s="8" t="s">
        <v>122</v>
      </c>
      <c r="F700" s="8" t="s">
        <v>139</v>
      </c>
      <c r="G700" s="8" t="s">
        <v>41</v>
      </c>
      <c r="H700" s="8" t="s">
        <v>47</v>
      </c>
      <c r="I700" s="8"/>
      <c r="J700" s="8" t="s">
        <v>74</v>
      </c>
      <c r="K700" s="7">
        <v>1</v>
      </c>
      <c r="L700" s="7">
        <v>2</v>
      </c>
      <c r="M700" s="7">
        <v>50</v>
      </c>
      <c r="N700" s="7">
        <v>0</v>
      </c>
      <c r="O700" s="7">
        <v>0</v>
      </c>
      <c r="P700" s="7">
        <v>3</v>
      </c>
      <c r="Q700" s="7">
        <v>28</v>
      </c>
      <c r="R700" s="7">
        <v>0</v>
      </c>
      <c r="S700" s="7">
        <v>9.33</v>
      </c>
      <c r="T700" s="7">
        <v>4</v>
      </c>
      <c r="U700" s="7">
        <v>1</v>
      </c>
      <c r="V700" s="7">
        <v>0</v>
      </c>
      <c r="W700" s="7">
        <v>0</v>
      </c>
      <c r="X700" s="9">
        <v>0</v>
      </c>
      <c r="Y700" s="7">
        <v>1</v>
      </c>
      <c r="Z700" s="7">
        <v>0</v>
      </c>
      <c r="AA700" s="7">
        <v>0</v>
      </c>
      <c r="AB700" s="7">
        <v>0</v>
      </c>
      <c r="AC700" s="6">
        <f t="shared" si="60"/>
        <v>0</v>
      </c>
      <c r="AD700" s="7">
        <f t="shared" si="61"/>
        <v>5</v>
      </c>
      <c r="AE700" s="7">
        <f t="shared" si="62"/>
        <v>0</v>
      </c>
      <c r="AF700" s="7">
        <f t="shared" si="63"/>
        <v>4</v>
      </c>
      <c r="AG700" s="7">
        <v>10</v>
      </c>
      <c r="AH700" s="7">
        <v>1</v>
      </c>
      <c r="AI700" s="7">
        <f t="shared" si="64"/>
        <v>9</v>
      </c>
      <c r="AJ700" s="7">
        <v>0</v>
      </c>
      <c r="AK700" s="7">
        <v>0</v>
      </c>
      <c r="AL700" s="7">
        <v>5</v>
      </c>
      <c r="AM700" s="7">
        <f t="shared" si="65"/>
        <v>20</v>
      </c>
    </row>
    <row r="701" spans="1:39" ht="12.75" x14ac:dyDescent="0.2">
      <c r="A701" s="7">
        <v>32</v>
      </c>
      <c r="B701" s="8" t="s">
        <v>69</v>
      </c>
      <c r="C701" s="8" t="s">
        <v>122</v>
      </c>
      <c r="D701" s="7">
        <v>2</v>
      </c>
      <c r="E701" s="8" t="s">
        <v>122</v>
      </c>
      <c r="F701" s="8" t="s">
        <v>140</v>
      </c>
      <c r="G701" s="8" t="s">
        <v>41</v>
      </c>
      <c r="H701" s="8" t="s">
        <v>47</v>
      </c>
      <c r="I701" s="8"/>
      <c r="J701" s="8" t="s">
        <v>203</v>
      </c>
      <c r="K701" s="7">
        <v>44</v>
      </c>
      <c r="L701" s="7">
        <v>25</v>
      </c>
      <c r="M701" s="7">
        <v>176</v>
      </c>
      <c r="N701" s="7">
        <v>2</v>
      </c>
      <c r="O701" s="7">
        <v>4</v>
      </c>
      <c r="P701" s="7">
        <v>0</v>
      </c>
      <c r="Q701" s="7">
        <v>0</v>
      </c>
      <c r="R701" s="7">
        <v>0</v>
      </c>
      <c r="S701" s="7">
        <v>0</v>
      </c>
      <c r="T701" s="7">
        <v>0</v>
      </c>
      <c r="U701" s="7">
        <v>0</v>
      </c>
      <c r="V701" s="7">
        <v>0</v>
      </c>
      <c r="W701" s="7">
        <v>0</v>
      </c>
      <c r="X701" s="9">
        <v>0</v>
      </c>
      <c r="Y701" s="7">
        <v>44</v>
      </c>
      <c r="Z701" s="7">
        <v>10</v>
      </c>
      <c r="AA701" s="7">
        <v>10</v>
      </c>
      <c r="AB701" s="7">
        <v>8</v>
      </c>
      <c r="AC701" s="6">
        <f t="shared" si="60"/>
        <v>0</v>
      </c>
      <c r="AD701" s="7">
        <f t="shared" si="61"/>
        <v>0</v>
      </c>
      <c r="AE701" s="7">
        <f t="shared" si="62"/>
        <v>0</v>
      </c>
      <c r="AF701" s="7">
        <f t="shared" si="63"/>
        <v>0</v>
      </c>
      <c r="AG701" s="7">
        <v>0</v>
      </c>
      <c r="AH701" s="7">
        <v>72</v>
      </c>
      <c r="AI701" s="7">
        <f t="shared" si="64"/>
        <v>0</v>
      </c>
      <c r="AJ701" s="7">
        <v>0</v>
      </c>
      <c r="AK701" s="7">
        <v>0</v>
      </c>
      <c r="AL701" s="7">
        <v>5</v>
      </c>
      <c r="AM701" s="7">
        <f t="shared" si="65"/>
        <v>72</v>
      </c>
    </row>
    <row r="702" spans="1:39" ht="12.75" x14ac:dyDescent="0.2">
      <c r="A702" s="7">
        <v>32</v>
      </c>
      <c r="B702" s="8" t="s">
        <v>69</v>
      </c>
      <c r="C702" s="8" t="s">
        <v>122</v>
      </c>
      <c r="D702" s="7">
        <v>2</v>
      </c>
      <c r="E702" s="8" t="s">
        <v>122</v>
      </c>
      <c r="F702" s="8" t="s">
        <v>144</v>
      </c>
      <c r="G702" s="8" t="s">
        <v>52</v>
      </c>
      <c r="H702" s="8" t="s">
        <v>164</v>
      </c>
      <c r="I702" s="8" t="s">
        <v>84</v>
      </c>
      <c r="J702" s="8" t="s">
        <v>94</v>
      </c>
      <c r="K702" s="7">
        <v>67</v>
      </c>
      <c r="L702" s="7">
        <v>26</v>
      </c>
      <c r="M702" s="7">
        <v>257.69</v>
      </c>
      <c r="N702" s="7">
        <v>4</v>
      </c>
      <c r="O702" s="7">
        <v>7</v>
      </c>
      <c r="P702" s="7">
        <v>0</v>
      </c>
      <c r="Q702" s="7">
        <v>0</v>
      </c>
      <c r="R702" s="7">
        <v>0</v>
      </c>
      <c r="S702" s="7">
        <v>0</v>
      </c>
      <c r="T702" s="7">
        <v>0</v>
      </c>
      <c r="U702" s="7">
        <v>1</v>
      </c>
      <c r="V702" s="7">
        <v>0</v>
      </c>
      <c r="W702" s="7">
        <v>0</v>
      </c>
      <c r="X702" s="9">
        <v>0</v>
      </c>
      <c r="Y702" s="7">
        <v>67</v>
      </c>
      <c r="Z702" s="7">
        <v>15</v>
      </c>
      <c r="AA702" s="7">
        <v>20</v>
      </c>
      <c r="AB702" s="7">
        <v>14</v>
      </c>
      <c r="AC702" s="6">
        <f t="shared" si="60"/>
        <v>0</v>
      </c>
      <c r="AD702" s="7">
        <f t="shared" si="61"/>
        <v>0</v>
      </c>
      <c r="AE702" s="7">
        <f t="shared" si="62"/>
        <v>0</v>
      </c>
      <c r="AF702" s="7">
        <f t="shared" si="63"/>
        <v>0</v>
      </c>
      <c r="AG702" s="7">
        <v>10</v>
      </c>
      <c r="AH702" s="7">
        <v>116</v>
      </c>
      <c r="AI702" s="7">
        <f t="shared" si="64"/>
        <v>0</v>
      </c>
      <c r="AJ702" s="7">
        <v>0</v>
      </c>
      <c r="AK702" s="7">
        <v>0</v>
      </c>
      <c r="AL702" s="7">
        <v>5</v>
      </c>
      <c r="AM702" s="7">
        <f t="shared" si="65"/>
        <v>126</v>
      </c>
    </row>
    <row r="703" spans="1:39" ht="12.75" x14ac:dyDescent="0.2">
      <c r="A703" s="7">
        <v>32</v>
      </c>
      <c r="B703" s="8" t="s">
        <v>69</v>
      </c>
      <c r="C703" s="8" t="s">
        <v>122</v>
      </c>
      <c r="D703" s="7">
        <v>2</v>
      </c>
      <c r="E703" s="8" t="s">
        <v>122</v>
      </c>
      <c r="F703" s="8" t="s">
        <v>142</v>
      </c>
      <c r="G703" s="8" t="s">
        <v>52</v>
      </c>
      <c r="H703" s="8" t="s">
        <v>47</v>
      </c>
      <c r="I703" s="8"/>
      <c r="J703" s="8" t="s">
        <v>90</v>
      </c>
      <c r="K703" s="7">
        <v>3</v>
      </c>
      <c r="L703" s="7">
        <v>5</v>
      </c>
      <c r="M703" s="7">
        <v>60</v>
      </c>
      <c r="N703" s="7">
        <v>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7">
        <v>0</v>
      </c>
      <c r="U703" s="7">
        <v>0</v>
      </c>
      <c r="V703" s="7">
        <v>0</v>
      </c>
      <c r="W703" s="7">
        <v>0</v>
      </c>
      <c r="X703" s="9">
        <v>0</v>
      </c>
      <c r="Y703" s="7">
        <v>3</v>
      </c>
      <c r="Z703" s="7">
        <v>0</v>
      </c>
      <c r="AA703" s="7">
        <v>0</v>
      </c>
      <c r="AB703" s="7">
        <v>0</v>
      </c>
      <c r="AC703" s="6">
        <f t="shared" si="60"/>
        <v>0</v>
      </c>
      <c r="AD703" s="7">
        <f t="shared" si="61"/>
        <v>0</v>
      </c>
      <c r="AE703" s="7">
        <f t="shared" si="62"/>
        <v>0</v>
      </c>
      <c r="AF703" s="7">
        <f t="shared" si="63"/>
        <v>0</v>
      </c>
      <c r="AG703" s="7">
        <v>0</v>
      </c>
      <c r="AH703" s="7">
        <v>3</v>
      </c>
      <c r="AI703" s="7">
        <f t="shared" si="64"/>
        <v>0</v>
      </c>
      <c r="AJ703" s="7">
        <v>0</v>
      </c>
      <c r="AK703" s="7">
        <v>0</v>
      </c>
      <c r="AL703" s="7">
        <v>5</v>
      </c>
      <c r="AM703" s="7">
        <f t="shared" si="65"/>
        <v>3</v>
      </c>
    </row>
    <row r="704" spans="1:39" ht="12.75" x14ac:dyDescent="0.2">
      <c r="A704" s="7">
        <v>32</v>
      </c>
      <c r="B704" s="8" t="s">
        <v>69</v>
      </c>
      <c r="C704" s="8" t="s">
        <v>122</v>
      </c>
      <c r="D704" s="7">
        <v>2</v>
      </c>
      <c r="E704" s="8" t="s">
        <v>122</v>
      </c>
      <c r="F704" s="8" t="s">
        <v>143</v>
      </c>
      <c r="G704" s="8" t="s">
        <v>43</v>
      </c>
      <c r="H704" s="8" t="s">
        <v>92</v>
      </c>
      <c r="I704" s="8"/>
      <c r="J704" s="8" t="s">
        <v>231</v>
      </c>
      <c r="K704" s="7">
        <v>9</v>
      </c>
      <c r="L704" s="7">
        <v>8</v>
      </c>
      <c r="M704" s="7">
        <v>112.5</v>
      </c>
      <c r="N704" s="7">
        <v>1</v>
      </c>
      <c r="O704" s="7">
        <v>0</v>
      </c>
      <c r="P704" s="7">
        <v>0</v>
      </c>
      <c r="Q704" s="7">
        <v>0</v>
      </c>
      <c r="R704" s="7">
        <v>0</v>
      </c>
      <c r="S704" s="7">
        <v>0</v>
      </c>
      <c r="T704" s="7">
        <v>0</v>
      </c>
      <c r="U704" s="7">
        <v>2</v>
      </c>
      <c r="V704" s="7">
        <v>0</v>
      </c>
      <c r="W704" s="7">
        <v>0</v>
      </c>
      <c r="X704" s="9">
        <v>0</v>
      </c>
      <c r="Y704" s="7">
        <v>9</v>
      </c>
      <c r="Z704" s="7">
        <v>0</v>
      </c>
      <c r="AA704" s="7">
        <v>0</v>
      </c>
      <c r="AB704" s="7">
        <v>0</v>
      </c>
      <c r="AC704" s="6">
        <f t="shared" si="60"/>
        <v>0</v>
      </c>
      <c r="AD704" s="7">
        <f t="shared" si="61"/>
        <v>0</v>
      </c>
      <c r="AE704" s="7">
        <f t="shared" si="62"/>
        <v>0</v>
      </c>
      <c r="AF704" s="7">
        <f t="shared" si="63"/>
        <v>0</v>
      </c>
      <c r="AG704" s="7">
        <v>20</v>
      </c>
      <c r="AH704" s="7">
        <v>9</v>
      </c>
      <c r="AI704" s="7">
        <f t="shared" si="64"/>
        <v>0</v>
      </c>
      <c r="AJ704" s="7">
        <v>0</v>
      </c>
      <c r="AK704" s="7">
        <v>0</v>
      </c>
      <c r="AL704" s="7">
        <v>5</v>
      </c>
      <c r="AM704" s="7">
        <f t="shared" si="65"/>
        <v>29</v>
      </c>
    </row>
    <row r="705" spans="1:39" ht="12.75" x14ac:dyDescent="0.2">
      <c r="A705" s="7">
        <v>32</v>
      </c>
      <c r="B705" s="8" t="s">
        <v>69</v>
      </c>
      <c r="C705" s="8" t="s">
        <v>122</v>
      </c>
      <c r="D705" s="8"/>
      <c r="E705" s="8" t="s">
        <v>122</v>
      </c>
      <c r="F705" s="8" t="s">
        <v>141</v>
      </c>
      <c r="G705" s="8" t="s">
        <v>43</v>
      </c>
      <c r="H705" s="8"/>
      <c r="I705" s="8"/>
      <c r="J705" s="8"/>
      <c r="K705" s="7">
        <v>0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7">
        <v>0</v>
      </c>
      <c r="U705" s="7">
        <v>0</v>
      </c>
      <c r="V705" s="7">
        <v>0</v>
      </c>
      <c r="W705" s="7">
        <v>0</v>
      </c>
      <c r="X705" s="9">
        <v>0</v>
      </c>
      <c r="Y705" s="7">
        <v>0</v>
      </c>
      <c r="Z705" s="7">
        <v>0</v>
      </c>
      <c r="AA705" s="7">
        <v>0</v>
      </c>
      <c r="AB705" s="7">
        <v>0</v>
      </c>
      <c r="AC705" s="6">
        <f t="shared" si="60"/>
        <v>0</v>
      </c>
      <c r="AD705" s="7">
        <f t="shared" si="61"/>
        <v>0</v>
      </c>
      <c r="AE705" s="7">
        <f t="shared" si="62"/>
        <v>0</v>
      </c>
      <c r="AF705" s="7">
        <f t="shared" si="63"/>
        <v>0</v>
      </c>
      <c r="AG705" s="7">
        <v>0</v>
      </c>
      <c r="AH705" s="7">
        <v>0</v>
      </c>
      <c r="AI705" s="7">
        <f t="shared" si="64"/>
        <v>0</v>
      </c>
      <c r="AJ705" s="7">
        <v>0</v>
      </c>
      <c r="AK705" s="7">
        <v>0</v>
      </c>
      <c r="AL705" s="7">
        <v>5</v>
      </c>
      <c r="AM705" s="7">
        <f t="shared" si="65"/>
        <v>0</v>
      </c>
    </row>
    <row r="706" spans="1:39" ht="12.75" x14ac:dyDescent="0.2">
      <c r="A706" s="7">
        <v>33</v>
      </c>
      <c r="B706" s="8" t="s">
        <v>38</v>
      </c>
      <c r="C706" s="8" t="s">
        <v>95</v>
      </c>
      <c r="D706" s="7">
        <v>1</v>
      </c>
      <c r="E706" s="8" t="s">
        <v>38</v>
      </c>
      <c r="F706" s="8" t="s">
        <v>40</v>
      </c>
      <c r="G706" s="8" t="s">
        <v>41</v>
      </c>
      <c r="H706" s="8"/>
      <c r="I706" s="8"/>
      <c r="J706" s="8"/>
      <c r="K706" s="7">
        <v>36</v>
      </c>
      <c r="L706" s="7">
        <v>25</v>
      </c>
      <c r="M706" s="7">
        <v>144</v>
      </c>
      <c r="N706" s="7">
        <v>4</v>
      </c>
      <c r="O706" s="7">
        <v>2</v>
      </c>
      <c r="P706" s="7">
        <v>2</v>
      </c>
      <c r="Q706" s="7">
        <v>19</v>
      </c>
      <c r="R706" s="7">
        <v>0</v>
      </c>
      <c r="S706" s="7">
        <v>9.5</v>
      </c>
      <c r="T706" s="7">
        <v>6</v>
      </c>
      <c r="U706" s="7">
        <v>1</v>
      </c>
      <c r="V706" s="7">
        <v>0</v>
      </c>
      <c r="W706" s="7">
        <v>0</v>
      </c>
      <c r="X706" s="9">
        <v>0</v>
      </c>
      <c r="Y706" s="7">
        <v>36</v>
      </c>
      <c r="Z706" s="7">
        <v>5</v>
      </c>
      <c r="AA706" s="7">
        <v>10</v>
      </c>
      <c r="AB706" s="7">
        <v>4</v>
      </c>
      <c r="AC706" s="6">
        <f t="shared" si="60"/>
        <v>0</v>
      </c>
      <c r="AD706" s="7">
        <f t="shared" si="61"/>
        <v>5</v>
      </c>
      <c r="AE706" s="7">
        <f t="shared" si="62"/>
        <v>0</v>
      </c>
      <c r="AF706" s="7">
        <f t="shared" si="63"/>
        <v>6</v>
      </c>
      <c r="AG706" s="7">
        <v>10</v>
      </c>
      <c r="AH706" s="7">
        <v>55</v>
      </c>
      <c r="AI706" s="7">
        <f t="shared" si="64"/>
        <v>11</v>
      </c>
      <c r="AJ706" s="7">
        <v>0</v>
      </c>
      <c r="AK706" s="7">
        <v>0</v>
      </c>
      <c r="AL706" s="7">
        <v>5</v>
      </c>
      <c r="AM706" s="7">
        <f t="shared" si="65"/>
        <v>76</v>
      </c>
    </row>
    <row r="707" spans="1:39" ht="12.75" x14ac:dyDescent="0.2">
      <c r="A707" s="7">
        <v>33</v>
      </c>
      <c r="B707" s="8" t="s">
        <v>38</v>
      </c>
      <c r="C707" s="8" t="s">
        <v>95</v>
      </c>
      <c r="D707" s="7">
        <v>1</v>
      </c>
      <c r="E707" s="8" t="s">
        <v>38</v>
      </c>
      <c r="F707" s="8" t="s">
        <v>197</v>
      </c>
      <c r="G707" s="8" t="s">
        <v>43</v>
      </c>
      <c r="H707" s="8" t="s">
        <v>87</v>
      </c>
      <c r="I707" s="8" t="s">
        <v>214</v>
      </c>
      <c r="J707" s="8"/>
      <c r="K707" s="7">
        <v>27</v>
      </c>
      <c r="L707" s="7">
        <v>15</v>
      </c>
      <c r="M707" s="7">
        <v>180</v>
      </c>
      <c r="N707" s="7">
        <v>4</v>
      </c>
      <c r="O707" s="7">
        <v>1</v>
      </c>
      <c r="P707" s="7">
        <v>0</v>
      </c>
      <c r="Q707" s="7">
        <v>0</v>
      </c>
      <c r="R707" s="7">
        <v>0</v>
      </c>
      <c r="S707" s="7">
        <v>0</v>
      </c>
      <c r="T707" s="7">
        <v>0</v>
      </c>
      <c r="U707" s="7">
        <v>0</v>
      </c>
      <c r="V707" s="7">
        <v>0</v>
      </c>
      <c r="W707" s="7">
        <v>0</v>
      </c>
      <c r="X707" s="9">
        <v>0</v>
      </c>
      <c r="Y707" s="7">
        <v>27</v>
      </c>
      <c r="Z707" s="7">
        <v>10</v>
      </c>
      <c r="AA707" s="7">
        <v>10</v>
      </c>
      <c r="AB707" s="7">
        <v>2</v>
      </c>
      <c r="AC707" s="6">
        <f t="shared" ref="AC707:AC727" si="66">20*R707</f>
        <v>0</v>
      </c>
      <c r="AD707" s="7">
        <f t="shared" ref="AD707:AD727" si="67">IF(P707&gt;0,IF(S707&lt;5,15,IF(S707&lt;8,10,IF(S707&lt;10,5,IF(S707&lt;12,-10,-15)))),0)</f>
        <v>0</v>
      </c>
      <c r="AE707" s="7">
        <f t="shared" ref="AE707:AE727" si="68">IF(R707&lt;2,0,IF(R707&gt;2,(10+(R707-2)*10),10))</f>
        <v>0</v>
      </c>
      <c r="AF707" s="7">
        <f t="shared" ref="AF707:AF727" si="69">T707+X707*20</f>
        <v>0</v>
      </c>
      <c r="AG707" s="7">
        <v>0</v>
      </c>
      <c r="AH707" s="7">
        <v>49</v>
      </c>
      <c r="AI707" s="7">
        <f t="shared" ref="AI707:AI727" si="70">SUM(AC707:AF707)</f>
        <v>0</v>
      </c>
      <c r="AJ707" s="7">
        <v>0</v>
      </c>
      <c r="AK707" s="7">
        <v>0</v>
      </c>
      <c r="AL707" s="7">
        <v>5</v>
      </c>
      <c r="AM707" s="7">
        <f t="shared" ref="AM707:AM727" si="71">AG707+AH707+AI707</f>
        <v>49</v>
      </c>
    </row>
    <row r="708" spans="1:39" ht="12.75" x14ac:dyDescent="0.2">
      <c r="A708" s="7">
        <v>33</v>
      </c>
      <c r="B708" s="8" t="s">
        <v>38</v>
      </c>
      <c r="C708" s="8" t="s">
        <v>95</v>
      </c>
      <c r="D708" s="7">
        <v>1</v>
      </c>
      <c r="E708" s="8" t="s">
        <v>38</v>
      </c>
      <c r="F708" s="8" t="s">
        <v>46</v>
      </c>
      <c r="G708" s="8" t="s">
        <v>43</v>
      </c>
      <c r="H708" s="8" t="s">
        <v>47</v>
      </c>
      <c r="I708" s="8"/>
      <c r="J708" s="8" t="s">
        <v>110</v>
      </c>
      <c r="K708" s="7">
        <v>31</v>
      </c>
      <c r="L708" s="7">
        <v>26</v>
      </c>
      <c r="M708" s="7">
        <v>119.23</v>
      </c>
      <c r="N708" s="7">
        <v>4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7">
        <v>0</v>
      </c>
      <c r="U708" s="7">
        <v>0</v>
      </c>
      <c r="V708" s="7">
        <v>0</v>
      </c>
      <c r="W708" s="7">
        <v>0</v>
      </c>
      <c r="X708" s="9">
        <v>0</v>
      </c>
      <c r="Y708" s="7">
        <v>31</v>
      </c>
      <c r="Z708" s="7">
        <v>5</v>
      </c>
      <c r="AA708" s="7">
        <v>10</v>
      </c>
      <c r="AB708" s="7">
        <v>0</v>
      </c>
      <c r="AC708" s="6">
        <f t="shared" si="66"/>
        <v>0</v>
      </c>
      <c r="AD708" s="7">
        <f t="shared" si="67"/>
        <v>0</v>
      </c>
      <c r="AE708" s="7">
        <f t="shared" si="68"/>
        <v>0</v>
      </c>
      <c r="AF708" s="7">
        <f t="shared" si="69"/>
        <v>0</v>
      </c>
      <c r="AG708" s="7">
        <v>0</v>
      </c>
      <c r="AH708" s="7">
        <v>46</v>
      </c>
      <c r="AI708" s="7">
        <f t="shared" si="70"/>
        <v>0</v>
      </c>
      <c r="AJ708" s="7">
        <v>0</v>
      </c>
      <c r="AK708" s="7">
        <v>0</v>
      </c>
      <c r="AL708" s="7">
        <v>5</v>
      </c>
      <c r="AM708" s="7">
        <f t="shared" si="71"/>
        <v>46</v>
      </c>
    </row>
    <row r="709" spans="1:39" ht="12.75" x14ac:dyDescent="0.2">
      <c r="A709" s="7">
        <v>33</v>
      </c>
      <c r="B709" s="8" t="s">
        <v>38</v>
      </c>
      <c r="C709" s="8" t="s">
        <v>95</v>
      </c>
      <c r="D709" s="7">
        <v>1</v>
      </c>
      <c r="E709" s="8" t="s">
        <v>38</v>
      </c>
      <c r="F709" s="8" t="s">
        <v>42</v>
      </c>
      <c r="G709" s="8" t="s">
        <v>43</v>
      </c>
      <c r="H709" s="8" t="s">
        <v>87</v>
      </c>
      <c r="I709" s="8" t="s">
        <v>116</v>
      </c>
      <c r="J709" s="8"/>
      <c r="K709" s="7">
        <v>21</v>
      </c>
      <c r="L709" s="7">
        <v>17</v>
      </c>
      <c r="M709" s="7">
        <v>123.52</v>
      </c>
      <c r="N709" s="7">
        <v>3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  <c r="U709" s="7">
        <v>0</v>
      </c>
      <c r="V709" s="7">
        <v>0</v>
      </c>
      <c r="W709" s="7">
        <v>0</v>
      </c>
      <c r="X709" s="9">
        <v>0</v>
      </c>
      <c r="Y709" s="7">
        <v>21</v>
      </c>
      <c r="Z709" s="7">
        <v>5</v>
      </c>
      <c r="AA709" s="7">
        <v>0</v>
      </c>
      <c r="AB709" s="7">
        <v>0</v>
      </c>
      <c r="AC709" s="6">
        <f t="shared" si="66"/>
        <v>0</v>
      </c>
      <c r="AD709" s="7">
        <f t="shared" si="67"/>
        <v>0</v>
      </c>
      <c r="AE709" s="7">
        <f t="shared" si="68"/>
        <v>0</v>
      </c>
      <c r="AF709" s="7">
        <f t="shared" si="69"/>
        <v>0</v>
      </c>
      <c r="AG709" s="7">
        <v>0</v>
      </c>
      <c r="AH709" s="7">
        <v>26</v>
      </c>
      <c r="AI709" s="7">
        <f t="shared" si="70"/>
        <v>0</v>
      </c>
      <c r="AJ709" s="7">
        <v>0</v>
      </c>
      <c r="AK709" s="7">
        <v>0</v>
      </c>
      <c r="AL709" s="7">
        <v>5</v>
      </c>
      <c r="AM709" s="7">
        <f t="shared" si="71"/>
        <v>26</v>
      </c>
    </row>
    <row r="710" spans="1:39" ht="12.75" x14ac:dyDescent="0.2">
      <c r="A710" s="7">
        <v>33</v>
      </c>
      <c r="B710" s="8" t="s">
        <v>38</v>
      </c>
      <c r="C710" s="8" t="s">
        <v>95</v>
      </c>
      <c r="D710" s="7">
        <v>1</v>
      </c>
      <c r="E710" s="8" t="s">
        <v>38</v>
      </c>
      <c r="F710" s="8" t="s">
        <v>51</v>
      </c>
      <c r="G710" s="8" t="s">
        <v>52</v>
      </c>
      <c r="H710" s="8" t="s">
        <v>50</v>
      </c>
      <c r="I710" s="8"/>
      <c r="J710" s="8"/>
      <c r="K710" s="7">
        <v>43</v>
      </c>
      <c r="L710" s="7">
        <v>25</v>
      </c>
      <c r="M710" s="7">
        <v>172</v>
      </c>
      <c r="N710" s="7">
        <v>1</v>
      </c>
      <c r="O710" s="7">
        <v>4</v>
      </c>
      <c r="P710" s="7">
        <v>0</v>
      </c>
      <c r="Q710" s="7">
        <v>0</v>
      </c>
      <c r="R710" s="7">
        <v>0</v>
      </c>
      <c r="S710" s="7">
        <v>0</v>
      </c>
      <c r="T710" s="7">
        <v>0</v>
      </c>
      <c r="U710" s="7">
        <v>0</v>
      </c>
      <c r="V710" s="7">
        <v>0</v>
      </c>
      <c r="W710" s="7">
        <v>0</v>
      </c>
      <c r="X710" s="9">
        <v>0</v>
      </c>
      <c r="Y710" s="7">
        <v>43</v>
      </c>
      <c r="Z710" s="7">
        <v>10</v>
      </c>
      <c r="AA710" s="7">
        <v>10</v>
      </c>
      <c r="AB710" s="7">
        <v>8</v>
      </c>
      <c r="AC710" s="6">
        <f t="shared" si="66"/>
        <v>0</v>
      </c>
      <c r="AD710" s="7">
        <f t="shared" si="67"/>
        <v>0</v>
      </c>
      <c r="AE710" s="7">
        <f t="shared" si="68"/>
        <v>0</v>
      </c>
      <c r="AF710" s="7">
        <f t="shared" si="69"/>
        <v>0</v>
      </c>
      <c r="AG710" s="7">
        <v>0</v>
      </c>
      <c r="AH710" s="7">
        <v>71</v>
      </c>
      <c r="AI710" s="7">
        <f t="shared" si="70"/>
        <v>0</v>
      </c>
      <c r="AJ710" s="7">
        <v>0</v>
      </c>
      <c r="AK710" s="7">
        <v>0</v>
      </c>
      <c r="AL710" s="7">
        <v>5</v>
      </c>
      <c r="AM710" s="7">
        <f t="shared" si="71"/>
        <v>71</v>
      </c>
    </row>
    <row r="711" spans="1:39" ht="12.75" x14ac:dyDescent="0.2">
      <c r="A711" s="7">
        <v>33</v>
      </c>
      <c r="B711" s="8" t="s">
        <v>38</v>
      </c>
      <c r="C711" s="8" t="s">
        <v>95</v>
      </c>
      <c r="D711" s="7">
        <v>1</v>
      </c>
      <c r="E711" s="8" t="s">
        <v>38</v>
      </c>
      <c r="F711" s="8" t="s">
        <v>53</v>
      </c>
      <c r="G711" s="8" t="s">
        <v>41</v>
      </c>
      <c r="H711" s="8"/>
      <c r="I711" s="8"/>
      <c r="J711" s="8"/>
      <c r="K711" s="7">
        <v>12</v>
      </c>
      <c r="L711" s="7">
        <v>12</v>
      </c>
      <c r="M711" s="7">
        <v>100</v>
      </c>
      <c r="N711" s="7">
        <v>1</v>
      </c>
      <c r="O711" s="7">
        <v>0</v>
      </c>
      <c r="P711" s="7">
        <v>4</v>
      </c>
      <c r="Q711" s="7">
        <v>39</v>
      </c>
      <c r="R711" s="7">
        <v>1</v>
      </c>
      <c r="S711" s="7">
        <v>9.75</v>
      </c>
      <c r="T711" s="7">
        <v>7</v>
      </c>
      <c r="U711" s="7">
        <v>0</v>
      </c>
      <c r="V711" s="7">
        <v>0</v>
      </c>
      <c r="W711" s="7">
        <v>0</v>
      </c>
      <c r="X711" s="9">
        <v>0</v>
      </c>
      <c r="Y711" s="7">
        <v>12</v>
      </c>
      <c r="Z711" s="7">
        <v>5</v>
      </c>
      <c r="AA711" s="7">
        <v>0</v>
      </c>
      <c r="AB711" s="7">
        <v>0</v>
      </c>
      <c r="AC711" s="6">
        <f t="shared" si="66"/>
        <v>20</v>
      </c>
      <c r="AD711" s="7">
        <f t="shared" si="67"/>
        <v>5</v>
      </c>
      <c r="AE711" s="7">
        <f t="shared" si="68"/>
        <v>0</v>
      </c>
      <c r="AF711" s="7">
        <f t="shared" si="69"/>
        <v>7</v>
      </c>
      <c r="AG711" s="7">
        <v>0</v>
      </c>
      <c r="AH711" s="7">
        <v>17</v>
      </c>
      <c r="AI711" s="7">
        <f t="shared" si="70"/>
        <v>32</v>
      </c>
      <c r="AJ711" s="7">
        <v>0</v>
      </c>
      <c r="AK711" s="7">
        <v>0</v>
      </c>
      <c r="AL711" s="7">
        <v>5</v>
      </c>
      <c r="AM711" s="7">
        <f t="shared" si="71"/>
        <v>49</v>
      </c>
    </row>
    <row r="712" spans="1:39" ht="12.75" x14ac:dyDescent="0.2">
      <c r="A712" s="7">
        <v>33</v>
      </c>
      <c r="B712" s="8" t="s">
        <v>38</v>
      </c>
      <c r="C712" s="8" t="s">
        <v>95</v>
      </c>
      <c r="D712" s="7">
        <v>1</v>
      </c>
      <c r="E712" s="8" t="s">
        <v>38</v>
      </c>
      <c r="F712" s="8" t="s">
        <v>187</v>
      </c>
      <c r="G712" s="8" t="s">
        <v>41</v>
      </c>
      <c r="H712" s="8"/>
      <c r="I712" s="8"/>
      <c r="J712" s="8"/>
      <c r="K712" s="7">
        <v>0</v>
      </c>
      <c r="L712" s="7">
        <v>0</v>
      </c>
      <c r="M712" s="7">
        <v>0</v>
      </c>
      <c r="N712" s="7">
        <v>0</v>
      </c>
      <c r="O712" s="7">
        <v>0</v>
      </c>
      <c r="P712" s="7">
        <v>1</v>
      </c>
      <c r="Q712" s="7">
        <v>11</v>
      </c>
      <c r="R712" s="7">
        <v>0</v>
      </c>
      <c r="S712" s="7">
        <v>11</v>
      </c>
      <c r="T712" s="7">
        <v>0</v>
      </c>
      <c r="U712" s="7">
        <v>0</v>
      </c>
      <c r="V712" s="7">
        <v>0</v>
      </c>
      <c r="W712" s="7">
        <v>0</v>
      </c>
      <c r="X712" s="9">
        <v>0</v>
      </c>
      <c r="Y712" s="7">
        <v>0</v>
      </c>
      <c r="Z712" s="7">
        <v>0</v>
      </c>
      <c r="AA712" s="7">
        <v>0</v>
      </c>
      <c r="AB712" s="7">
        <v>0</v>
      </c>
      <c r="AC712" s="6">
        <f t="shared" si="66"/>
        <v>0</v>
      </c>
      <c r="AD712" s="7">
        <f t="shared" si="67"/>
        <v>-10</v>
      </c>
      <c r="AE712" s="7">
        <f t="shared" si="68"/>
        <v>0</v>
      </c>
      <c r="AF712" s="7">
        <f t="shared" si="69"/>
        <v>0</v>
      </c>
      <c r="AG712" s="7">
        <v>0</v>
      </c>
      <c r="AH712" s="7">
        <v>0</v>
      </c>
      <c r="AI712" s="7">
        <f t="shared" si="70"/>
        <v>-10</v>
      </c>
      <c r="AJ712" s="7">
        <v>0</v>
      </c>
      <c r="AK712" s="7">
        <v>0</v>
      </c>
      <c r="AL712" s="7">
        <v>5</v>
      </c>
      <c r="AM712" s="7">
        <f t="shared" si="71"/>
        <v>-10</v>
      </c>
    </row>
    <row r="713" spans="1:39" ht="12.75" x14ac:dyDescent="0.2">
      <c r="A713" s="7">
        <v>33</v>
      </c>
      <c r="B713" s="8" t="s">
        <v>38</v>
      </c>
      <c r="C713" s="8" t="s">
        <v>95</v>
      </c>
      <c r="D713" s="8"/>
      <c r="E713" s="8" t="s">
        <v>38</v>
      </c>
      <c r="F713" s="8" t="s">
        <v>54</v>
      </c>
      <c r="G713" s="8" t="s">
        <v>41</v>
      </c>
      <c r="H713" s="8"/>
      <c r="I713" s="8"/>
      <c r="J713" s="8"/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1.4</v>
      </c>
      <c r="Q713" s="7">
        <v>22</v>
      </c>
      <c r="R713" s="7">
        <v>0</v>
      </c>
      <c r="S713" s="7">
        <v>13.2</v>
      </c>
      <c r="T713" s="7">
        <v>3</v>
      </c>
      <c r="U713" s="7">
        <v>2</v>
      </c>
      <c r="V713" s="7">
        <v>0</v>
      </c>
      <c r="W713" s="7">
        <v>0</v>
      </c>
      <c r="X713" s="9">
        <v>0</v>
      </c>
      <c r="Y713" s="7">
        <v>0</v>
      </c>
      <c r="Z713" s="7">
        <v>0</v>
      </c>
      <c r="AA713" s="7">
        <v>0</v>
      </c>
      <c r="AB713" s="7">
        <v>0</v>
      </c>
      <c r="AC713" s="6">
        <f t="shared" si="66"/>
        <v>0</v>
      </c>
      <c r="AD713" s="7">
        <f t="shared" si="67"/>
        <v>-15</v>
      </c>
      <c r="AE713" s="7">
        <f t="shared" si="68"/>
        <v>0</v>
      </c>
      <c r="AF713" s="7">
        <f t="shared" si="69"/>
        <v>3</v>
      </c>
      <c r="AG713" s="7">
        <v>20</v>
      </c>
      <c r="AH713" s="7">
        <v>0</v>
      </c>
      <c r="AI713" s="7">
        <f t="shared" si="70"/>
        <v>-12</v>
      </c>
      <c r="AJ713" s="7">
        <v>0</v>
      </c>
      <c r="AK713" s="7">
        <v>0</v>
      </c>
      <c r="AL713" s="7">
        <v>5</v>
      </c>
      <c r="AM713" s="7">
        <f t="shared" si="71"/>
        <v>8</v>
      </c>
    </row>
    <row r="714" spans="1:39" ht="12.75" x14ac:dyDescent="0.2">
      <c r="A714" s="7">
        <v>33</v>
      </c>
      <c r="B714" s="8" t="s">
        <v>38</v>
      </c>
      <c r="C714" s="8" t="s">
        <v>95</v>
      </c>
      <c r="D714" s="8"/>
      <c r="E714" s="8" t="s">
        <v>38</v>
      </c>
      <c r="F714" s="8" t="s">
        <v>56</v>
      </c>
      <c r="G714" s="8" t="s">
        <v>8</v>
      </c>
      <c r="H714" s="8"/>
      <c r="I714" s="8"/>
      <c r="J714" s="8"/>
      <c r="K714" s="7">
        <v>0</v>
      </c>
      <c r="L714" s="7">
        <v>0</v>
      </c>
      <c r="M714" s="7">
        <v>0</v>
      </c>
      <c r="N714" s="7">
        <v>0</v>
      </c>
      <c r="O714" s="7">
        <v>0</v>
      </c>
      <c r="P714" s="7">
        <v>3</v>
      </c>
      <c r="Q714" s="7">
        <v>20</v>
      </c>
      <c r="R714" s="7">
        <v>1</v>
      </c>
      <c r="S714" s="7">
        <v>6.66</v>
      </c>
      <c r="T714" s="7">
        <v>10</v>
      </c>
      <c r="U714" s="7">
        <v>0</v>
      </c>
      <c r="V714" s="7">
        <v>0</v>
      </c>
      <c r="W714" s="7">
        <v>0</v>
      </c>
      <c r="X714" s="9">
        <v>0</v>
      </c>
      <c r="Y714" s="7">
        <v>0</v>
      </c>
      <c r="Z714" s="7">
        <v>0</v>
      </c>
      <c r="AA714" s="7">
        <v>0</v>
      </c>
      <c r="AB714" s="7">
        <v>0</v>
      </c>
      <c r="AC714" s="6">
        <f t="shared" si="66"/>
        <v>20</v>
      </c>
      <c r="AD714" s="7">
        <f t="shared" si="67"/>
        <v>10</v>
      </c>
      <c r="AE714" s="7">
        <f t="shared" si="68"/>
        <v>0</v>
      </c>
      <c r="AF714" s="7">
        <f t="shared" si="69"/>
        <v>10</v>
      </c>
      <c r="AG714" s="7">
        <v>0</v>
      </c>
      <c r="AH714" s="7">
        <v>0</v>
      </c>
      <c r="AI714" s="7">
        <f t="shared" si="70"/>
        <v>40</v>
      </c>
      <c r="AJ714" s="7">
        <v>0</v>
      </c>
      <c r="AK714" s="7">
        <v>0</v>
      </c>
      <c r="AL714" s="7">
        <v>5</v>
      </c>
      <c r="AM714" s="7">
        <f t="shared" si="71"/>
        <v>40</v>
      </c>
    </row>
    <row r="715" spans="1:39" ht="12.75" x14ac:dyDescent="0.2">
      <c r="A715" s="7">
        <v>33</v>
      </c>
      <c r="B715" s="8" t="s">
        <v>38</v>
      </c>
      <c r="C715" s="8" t="s">
        <v>95</v>
      </c>
      <c r="D715" s="8"/>
      <c r="E715" s="8" t="s">
        <v>38</v>
      </c>
      <c r="F715" s="8" t="s">
        <v>227</v>
      </c>
      <c r="G715" s="8" t="s">
        <v>8</v>
      </c>
      <c r="H715" s="8"/>
      <c r="I715" s="8"/>
      <c r="J715" s="8"/>
      <c r="K715" s="7">
        <v>0</v>
      </c>
      <c r="L715" s="7">
        <v>0</v>
      </c>
      <c r="M715" s="7">
        <v>0</v>
      </c>
      <c r="N715" s="7">
        <v>0</v>
      </c>
      <c r="O715" s="7">
        <v>0</v>
      </c>
      <c r="P715" s="7">
        <v>3</v>
      </c>
      <c r="Q715" s="7">
        <v>32</v>
      </c>
      <c r="R715" s="7">
        <v>1</v>
      </c>
      <c r="S715" s="7">
        <v>10.66</v>
      </c>
      <c r="T715" s="7">
        <v>11</v>
      </c>
      <c r="U715" s="7">
        <v>0</v>
      </c>
      <c r="V715" s="7">
        <v>0</v>
      </c>
      <c r="W715" s="7">
        <v>0</v>
      </c>
      <c r="X715" s="9">
        <v>0</v>
      </c>
      <c r="Y715" s="7">
        <v>0</v>
      </c>
      <c r="Z715" s="7">
        <v>0</v>
      </c>
      <c r="AA715" s="7">
        <v>0</v>
      </c>
      <c r="AB715" s="7">
        <v>0</v>
      </c>
      <c r="AC715" s="6">
        <f t="shared" si="66"/>
        <v>20</v>
      </c>
      <c r="AD715" s="7">
        <f t="shared" si="67"/>
        <v>-10</v>
      </c>
      <c r="AE715" s="7">
        <f t="shared" si="68"/>
        <v>0</v>
      </c>
      <c r="AF715" s="7">
        <f t="shared" si="69"/>
        <v>11</v>
      </c>
      <c r="AG715" s="7">
        <v>0</v>
      </c>
      <c r="AH715" s="7">
        <v>0</v>
      </c>
      <c r="AI715" s="7">
        <f t="shared" si="70"/>
        <v>21</v>
      </c>
      <c r="AJ715" s="7">
        <v>0</v>
      </c>
      <c r="AK715" s="7">
        <v>0</v>
      </c>
      <c r="AL715" s="7">
        <v>5</v>
      </c>
      <c r="AM715" s="7">
        <f t="shared" si="71"/>
        <v>21</v>
      </c>
    </row>
    <row r="716" spans="1:39" ht="12.75" x14ac:dyDescent="0.2">
      <c r="A716" s="7">
        <v>33</v>
      </c>
      <c r="B716" s="8" t="s">
        <v>38</v>
      </c>
      <c r="C716" s="8" t="s">
        <v>95</v>
      </c>
      <c r="D716" s="8"/>
      <c r="E716" s="8" t="s">
        <v>38</v>
      </c>
      <c r="F716" s="8" t="s">
        <v>228</v>
      </c>
      <c r="G716" s="8" t="s">
        <v>8</v>
      </c>
      <c r="H716" s="8"/>
      <c r="I716" s="8"/>
      <c r="J716" s="8"/>
      <c r="K716" s="7">
        <v>0</v>
      </c>
      <c r="L716" s="7">
        <v>0</v>
      </c>
      <c r="M716" s="7">
        <v>0</v>
      </c>
      <c r="N716" s="7">
        <v>0</v>
      </c>
      <c r="O716" s="7">
        <v>0</v>
      </c>
      <c r="P716" s="7">
        <v>3</v>
      </c>
      <c r="Q716" s="7">
        <v>36</v>
      </c>
      <c r="R716" s="7">
        <v>1</v>
      </c>
      <c r="S716" s="7">
        <v>12</v>
      </c>
      <c r="T716" s="7">
        <v>5</v>
      </c>
      <c r="U716" s="7">
        <v>0</v>
      </c>
      <c r="V716" s="7">
        <v>0</v>
      </c>
      <c r="W716" s="7">
        <v>0</v>
      </c>
      <c r="X716" s="9">
        <v>0</v>
      </c>
      <c r="Y716" s="7">
        <v>0</v>
      </c>
      <c r="Z716" s="7">
        <v>0</v>
      </c>
      <c r="AA716" s="7">
        <v>0</v>
      </c>
      <c r="AB716" s="7">
        <v>0</v>
      </c>
      <c r="AC716" s="6">
        <f t="shared" si="66"/>
        <v>20</v>
      </c>
      <c r="AD716" s="7">
        <f t="shared" si="67"/>
        <v>-15</v>
      </c>
      <c r="AE716" s="7">
        <f t="shared" si="68"/>
        <v>0</v>
      </c>
      <c r="AF716" s="7">
        <f t="shared" si="69"/>
        <v>5</v>
      </c>
      <c r="AG716" s="7">
        <v>0</v>
      </c>
      <c r="AH716" s="7">
        <v>0</v>
      </c>
      <c r="AI716" s="7">
        <f t="shared" si="70"/>
        <v>10</v>
      </c>
      <c r="AJ716" s="7">
        <v>0</v>
      </c>
      <c r="AK716" s="7">
        <v>0</v>
      </c>
      <c r="AL716" s="7">
        <v>5</v>
      </c>
      <c r="AM716" s="7">
        <f t="shared" si="71"/>
        <v>10</v>
      </c>
    </row>
    <row r="717" spans="1:39" ht="12.75" x14ac:dyDescent="0.2">
      <c r="A717" s="7">
        <v>33</v>
      </c>
      <c r="B717" s="8" t="s">
        <v>38</v>
      </c>
      <c r="C717" s="8" t="s">
        <v>95</v>
      </c>
      <c r="D717" s="7">
        <v>1</v>
      </c>
      <c r="E717" s="8" t="s">
        <v>95</v>
      </c>
      <c r="F717" s="8" t="s">
        <v>110</v>
      </c>
      <c r="G717" s="8" t="s">
        <v>8</v>
      </c>
      <c r="H717" s="8"/>
      <c r="I717" s="8"/>
      <c r="J717" s="8"/>
      <c r="K717" s="7">
        <v>0</v>
      </c>
      <c r="L717" s="7">
        <v>0</v>
      </c>
      <c r="M717" s="7">
        <v>0</v>
      </c>
      <c r="N717" s="7">
        <v>0</v>
      </c>
      <c r="O717" s="7">
        <v>0</v>
      </c>
      <c r="P717" s="7">
        <v>4</v>
      </c>
      <c r="Q717" s="7">
        <v>51</v>
      </c>
      <c r="R717" s="7">
        <v>0</v>
      </c>
      <c r="S717" s="7">
        <v>12.75</v>
      </c>
      <c r="T717" s="7">
        <v>6</v>
      </c>
      <c r="U717" s="7">
        <v>1</v>
      </c>
      <c r="V717" s="7">
        <v>0</v>
      </c>
      <c r="W717" s="7">
        <v>0</v>
      </c>
      <c r="X717" s="9">
        <v>0</v>
      </c>
      <c r="Y717" s="7">
        <v>0</v>
      </c>
      <c r="Z717" s="7">
        <v>0</v>
      </c>
      <c r="AA717" s="7">
        <v>0</v>
      </c>
      <c r="AB717" s="7">
        <v>0</v>
      </c>
      <c r="AC717" s="6">
        <f t="shared" si="66"/>
        <v>0</v>
      </c>
      <c r="AD717" s="7">
        <f t="shared" si="67"/>
        <v>-15</v>
      </c>
      <c r="AE717" s="7">
        <f t="shared" si="68"/>
        <v>0</v>
      </c>
      <c r="AF717" s="7">
        <f t="shared" si="69"/>
        <v>6</v>
      </c>
      <c r="AG717" s="7">
        <v>10</v>
      </c>
      <c r="AH717" s="7">
        <v>0</v>
      </c>
      <c r="AI717" s="7">
        <f t="shared" si="70"/>
        <v>-9</v>
      </c>
      <c r="AJ717" s="7">
        <v>0</v>
      </c>
      <c r="AK717" s="7">
        <v>0</v>
      </c>
      <c r="AL717" s="7">
        <v>5</v>
      </c>
      <c r="AM717" s="7">
        <f t="shared" si="71"/>
        <v>1</v>
      </c>
    </row>
    <row r="718" spans="1:39" ht="12.75" x14ac:dyDescent="0.2">
      <c r="A718" s="7">
        <v>33</v>
      </c>
      <c r="B718" s="8" t="s">
        <v>38</v>
      </c>
      <c r="C718" s="8" t="s">
        <v>95</v>
      </c>
      <c r="D718" s="7">
        <v>1</v>
      </c>
      <c r="E718" s="8" t="s">
        <v>95</v>
      </c>
      <c r="F718" s="8" t="s">
        <v>109</v>
      </c>
      <c r="G718" s="8" t="s">
        <v>8</v>
      </c>
      <c r="H718" s="8"/>
      <c r="I718" s="8"/>
      <c r="J718" s="8"/>
      <c r="K718" s="7">
        <v>0</v>
      </c>
      <c r="L718" s="7">
        <v>0</v>
      </c>
      <c r="M718" s="7">
        <v>0</v>
      </c>
      <c r="N718" s="7">
        <v>0</v>
      </c>
      <c r="O718" s="7">
        <v>0</v>
      </c>
      <c r="P718" s="7">
        <v>4</v>
      </c>
      <c r="Q718" s="7">
        <v>35</v>
      </c>
      <c r="R718" s="7">
        <v>2</v>
      </c>
      <c r="S718" s="7">
        <v>8.75</v>
      </c>
      <c r="T718" s="7">
        <v>12</v>
      </c>
      <c r="U718" s="7">
        <v>0</v>
      </c>
      <c r="V718" s="7">
        <v>0</v>
      </c>
      <c r="W718" s="7">
        <v>0</v>
      </c>
      <c r="X718" s="9">
        <v>0</v>
      </c>
      <c r="Y718" s="7">
        <v>0</v>
      </c>
      <c r="Z718" s="7">
        <v>0</v>
      </c>
      <c r="AA718" s="7">
        <v>0</v>
      </c>
      <c r="AB718" s="7">
        <v>0</v>
      </c>
      <c r="AC718" s="6">
        <f t="shared" si="66"/>
        <v>40</v>
      </c>
      <c r="AD718" s="7">
        <f t="shared" si="67"/>
        <v>5</v>
      </c>
      <c r="AE718" s="7">
        <f t="shared" si="68"/>
        <v>10</v>
      </c>
      <c r="AF718" s="7">
        <f t="shared" si="69"/>
        <v>12</v>
      </c>
      <c r="AG718" s="7">
        <v>0</v>
      </c>
      <c r="AH718" s="7">
        <v>0</v>
      </c>
      <c r="AI718" s="7">
        <f t="shared" si="70"/>
        <v>67</v>
      </c>
      <c r="AJ718" s="7">
        <v>0</v>
      </c>
      <c r="AK718" s="7">
        <v>0</v>
      </c>
      <c r="AL718" s="7">
        <v>5</v>
      </c>
      <c r="AM718" s="7">
        <f t="shared" si="71"/>
        <v>67</v>
      </c>
    </row>
    <row r="719" spans="1:39" ht="12.75" x14ac:dyDescent="0.2">
      <c r="A719" s="7">
        <v>33</v>
      </c>
      <c r="B719" s="8" t="s">
        <v>38</v>
      </c>
      <c r="C719" s="8" t="s">
        <v>95</v>
      </c>
      <c r="D719" s="7">
        <v>1</v>
      </c>
      <c r="E719" s="8" t="s">
        <v>95</v>
      </c>
      <c r="F719" s="8" t="s">
        <v>171</v>
      </c>
      <c r="G719" s="8" t="s">
        <v>41</v>
      </c>
      <c r="H719" s="8"/>
      <c r="I719" s="8"/>
      <c r="J719" s="8"/>
      <c r="K719" s="7">
        <v>0</v>
      </c>
      <c r="L719" s="7">
        <v>0</v>
      </c>
      <c r="M719" s="7">
        <v>0</v>
      </c>
      <c r="N719" s="7">
        <v>0</v>
      </c>
      <c r="O719" s="7">
        <v>0</v>
      </c>
      <c r="P719" s="7">
        <v>3</v>
      </c>
      <c r="Q719" s="7">
        <v>21</v>
      </c>
      <c r="R719" s="7">
        <v>0</v>
      </c>
      <c r="S719" s="7">
        <v>7</v>
      </c>
      <c r="T719" s="7">
        <v>6</v>
      </c>
      <c r="U719" s="7">
        <v>1</v>
      </c>
      <c r="V719" s="7">
        <v>0</v>
      </c>
      <c r="W719" s="7">
        <v>0</v>
      </c>
      <c r="X719" s="9">
        <v>0</v>
      </c>
      <c r="Y719" s="7">
        <v>0</v>
      </c>
      <c r="Z719" s="7">
        <v>0</v>
      </c>
      <c r="AA719" s="7">
        <v>0</v>
      </c>
      <c r="AB719" s="7">
        <v>0</v>
      </c>
      <c r="AC719" s="6">
        <f t="shared" si="66"/>
        <v>0</v>
      </c>
      <c r="AD719" s="7">
        <f t="shared" si="67"/>
        <v>10</v>
      </c>
      <c r="AE719" s="7">
        <f t="shared" si="68"/>
        <v>0</v>
      </c>
      <c r="AF719" s="7">
        <f t="shared" si="69"/>
        <v>6</v>
      </c>
      <c r="AG719" s="7">
        <v>10</v>
      </c>
      <c r="AH719" s="7">
        <v>0</v>
      </c>
      <c r="AI719" s="7">
        <f t="shared" si="70"/>
        <v>16</v>
      </c>
      <c r="AJ719" s="7">
        <v>0</v>
      </c>
      <c r="AK719" s="7">
        <v>0</v>
      </c>
      <c r="AL719" s="7">
        <v>5</v>
      </c>
      <c r="AM719" s="7">
        <f t="shared" si="71"/>
        <v>26</v>
      </c>
    </row>
    <row r="720" spans="1:39" ht="12.75" x14ac:dyDescent="0.2">
      <c r="A720" s="7">
        <v>33</v>
      </c>
      <c r="B720" s="8" t="s">
        <v>38</v>
      </c>
      <c r="C720" s="8" t="s">
        <v>95</v>
      </c>
      <c r="D720" s="7">
        <v>1</v>
      </c>
      <c r="E720" s="8" t="s">
        <v>95</v>
      </c>
      <c r="F720" s="8" t="s">
        <v>97</v>
      </c>
      <c r="G720" s="8" t="s">
        <v>41</v>
      </c>
      <c r="H720" s="8" t="s">
        <v>47</v>
      </c>
      <c r="I720" s="8"/>
      <c r="J720" s="8" t="s">
        <v>54</v>
      </c>
      <c r="K720" s="7">
        <v>32</v>
      </c>
      <c r="L720" s="7">
        <v>20</v>
      </c>
      <c r="M720" s="7">
        <v>160</v>
      </c>
      <c r="N720" s="7">
        <v>4</v>
      </c>
      <c r="O720" s="7">
        <v>2</v>
      </c>
      <c r="P720" s="7">
        <v>4</v>
      </c>
      <c r="Q720" s="7">
        <v>20</v>
      </c>
      <c r="R720" s="7">
        <v>2</v>
      </c>
      <c r="S720" s="7">
        <v>5</v>
      </c>
      <c r="T720" s="7">
        <v>10</v>
      </c>
      <c r="U720" s="7">
        <v>0</v>
      </c>
      <c r="V720" s="7">
        <v>0</v>
      </c>
      <c r="W720" s="7">
        <v>0</v>
      </c>
      <c r="X720" s="9">
        <v>0</v>
      </c>
      <c r="Y720" s="7">
        <v>32</v>
      </c>
      <c r="Z720" s="7">
        <v>10</v>
      </c>
      <c r="AA720" s="7">
        <v>10</v>
      </c>
      <c r="AB720" s="7">
        <v>4</v>
      </c>
      <c r="AC720" s="6">
        <f t="shared" si="66"/>
        <v>40</v>
      </c>
      <c r="AD720" s="7">
        <f t="shared" si="67"/>
        <v>10</v>
      </c>
      <c r="AE720" s="7">
        <f t="shared" si="68"/>
        <v>10</v>
      </c>
      <c r="AF720" s="7">
        <f t="shared" si="69"/>
        <v>10</v>
      </c>
      <c r="AG720" s="7">
        <v>0</v>
      </c>
      <c r="AH720" s="7">
        <v>56</v>
      </c>
      <c r="AI720" s="7">
        <f t="shared" si="70"/>
        <v>70</v>
      </c>
      <c r="AJ720" s="7">
        <v>0</v>
      </c>
      <c r="AK720" s="7">
        <v>0</v>
      </c>
      <c r="AL720" s="7">
        <v>5</v>
      </c>
      <c r="AM720" s="7">
        <f t="shared" si="71"/>
        <v>126</v>
      </c>
    </row>
    <row r="721" spans="1:39" ht="12.75" x14ac:dyDescent="0.2">
      <c r="A721" s="7">
        <v>33</v>
      </c>
      <c r="B721" s="8" t="s">
        <v>38</v>
      </c>
      <c r="C721" s="8" t="s">
        <v>95</v>
      </c>
      <c r="D721" s="7">
        <v>1</v>
      </c>
      <c r="E721" s="8" t="s">
        <v>95</v>
      </c>
      <c r="F721" s="8" t="s">
        <v>106</v>
      </c>
      <c r="G721" s="8" t="s">
        <v>41</v>
      </c>
      <c r="H721" s="8"/>
      <c r="I721" s="8"/>
      <c r="J721" s="8"/>
      <c r="K721" s="7">
        <v>0</v>
      </c>
      <c r="L721" s="7">
        <v>0</v>
      </c>
      <c r="M721" s="7">
        <v>0</v>
      </c>
      <c r="N721" s="7">
        <v>0</v>
      </c>
      <c r="O721" s="7">
        <v>0</v>
      </c>
      <c r="P721" s="7">
        <v>1</v>
      </c>
      <c r="Q721" s="7">
        <v>12</v>
      </c>
      <c r="R721" s="7">
        <v>0</v>
      </c>
      <c r="S721" s="7">
        <v>12</v>
      </c>
      <c r="T721" s="7">
        <v>1</v>
      </c>
      <c r="U721" s="7">
        <v>0</v>
      </c>
      <c r="V721" s="7">
        <v>0</v>
      </c>
      <c r="W721" s="7">
        <v>0</v>
      </c>
      <c r="X721" s="9">
        <v>0</v>
      </c>
      <c r="Y721" s="7">
        <v>0</v>
      </c>
      <c r="Z721" s="7">
        <v>0</v>
      </c>
      <c r="AA721" s="7">
        <v>0</v>
      </c>
      <c r="AB721" s="7">
        <v>0</v>
      </c>
      <c r="AC721" s="6">
        <f t="shared" si="66"/>
        <v>0</v>
      </c>
      <c r="AD721" s="7">
        <f t="shared" si="67"/>
        <v>-15</v>
      </c>
      <c r="AE721" s="7">
        <f t="shared" si="68"/>
        <v>0</v>
      </c>
      <c r="AF721" s="7">
        <f t="shared" si="69"/>
        <v>1</v>
      </c>
      <c r="AG721" s="7">
        <v>0</v>
      </c>
      <c r="AH721" s="7">
        <v>0</v>
      </c>
      <c r="AI721" s="7">
        <f t="shared" si="70"/>
        <v>-14</v>
      </c>
      <c r="AJ721" s="7">
        <v>0</v>
      </c>
      <c r="AK721" s="7">
        <v>0</v>
      </c>
      <c r="AL721" s="7">
        <v>5</v>
      </c>
      <c r="AM721" s="7">
        <f t="shared" si="71"/>
        <v>-14</v>
      </c>
    </row>
    <row r="722" spans="1:39" ht="12.75" x14ac:dyDescent="0.2">
      <c r="A722" s="7">
        <v>33</v>
      </c>
      <c r="B722" s="8" t="s">
        <v>38</v>
      </c>
      <c r="C722" s="8" t="s">
        <v>95</v>
      </c>
      <c r="D722" s="7">
        <v>1</v>
      </c>
      <c r="E722" s="8" t="s">
        <v>95</v>
      </c>
      <c r="F722" s="8" t="s">
        <v>108</v>
      </c>
      <c r="G722" s="8" t="s">
        <v>8</v>
      </c>
      <c r="H722" s="8"/>
      <c r="I722" s="8"/>
      <c r="J722" s="8"/>
      <c r="K722" s="7">
        <v>0</v>
      </c>
      <c r="L722" s="7">
        <v>0</v>
      </c>
      <c r="M722" s="7">
        <v>0</v>
      </c>
      <c r="N722" s="7">
        <v>0</v>
      </c>
      <c r="O722" s="7">
        <v>0</v>
      </c>
      <c r="P722" s="7">
        <v>4</v>
      </c>
      <c r="Q722" s="7">
        <v>34</v>
      </c>
      <c r="R722" s="7">
        <v>1</v>
      </c>
      <c r="S722" s="7">
        <v>8.5</v>
      </c>
      <c r="T722" s="7">
        <v>5</v>
      </c>
      <c r="U722" s="7">
        <v>0</v>
      </c>
      <c r="V722" s="7">
        <v>0</v>
      </c>
      <c r="W722" s="7">
        <v>0</v>
      </c>
      <c r="X722" s="9">
        <v>0</v>
      </c>
      <c r="Y722" s="7">
        <v>0</v>
      </c>
      <c r="Z722" s="7">
        <v>0</v>
      </c>
      <c r="AA722" s="7">
        <v>0</v>
      </c>
      <c r="AB722" s="7">
        <v>0</v>
      </c>
      <c r="AC722" s="6">
        <f t="shared" si="66"/>
        <v>20</v>
      </c>
      <c r="AD722" s="7">
        <f t="shared" si="67"/>
        <v>5</v>
      </c>
      <c r="AE722" s="7">
        <f t="shared" si="68"/>
        <v>0</v>
      </c>
      <c r="AF722" s="7">
        <f t="shared" si="69"/>
        <v>5</v>
      </c>
      <c r="AG722" s="7">
        <v>0</v>
      </c>
      <c r="AH722" s="7">
        <v>0</v>
      </c>
      <c r="AI722" s="7">
        <f t="shared" si="70"/>
        <v>30</v>
      </c>
      <c r="AJ722" s="7">
        <v>0</v>
      </c>
      <c r="AK722" s="7">
        <v>0</v>
      </c>
      <c r="AL722" s="7">
        <v>5</v>
      </c>
      <c r="AM722" s="7">
        <f t="shared" si="71"/>
        <v>30</v>
      </c>
    </row>
    <row r="723" spans="1:39" ht="12.75" x14ac:dyDescent="0.2">
      <c r="A723" s="7">
        <v>33</v>
      </c>
      <c r="B723" s="8" t="s">
        <v>38</v>
      </c>
      <c r="C723" s="8" t="s">
        <v>95</v>
      </c>
      <c r="D723" s="7">
        <v>2</v>
      </c>
      <c r="E723" s="8" t="s">
        <v>95</v>
      </c>
      <c r="F723" s="8" t="s">
        <v>98</v>
      </c>
      <c r="G723" s="8" t="s">
        <v>43</v>
      </c>
      <c r="H723" s="8" t="s">
        <v>47</v>
      </c>
      <c r="I723" s="8"/>
      <c r="J723" s="8" t="s">
        <v>40</v>
      </c>
      <c r="K723" s="7">
        <v>12</v>
      </c>
      <c r="L723" s="7">
        <v>6</v>
      </c>
      <c r="M723" s="7">
        <v>200</v>
      </c>
      <c r="N723" s="7">
        <v>0</v>
      </c>
      <c r="O723" s="7">
        <v>2</v>
      </c>
      <c r="P723" s="7">
        <v>0</v>
      </c>
      <c r="Q723" s="7">
        <v>0</v>
      </c>
      <c r="R723" s="7">
        <v>0</v>
      </c>
      <c r="S723" s="7">
        <v>0</v>
      </c>
      <c r="T723" s="7">
        <v>0</v>
      </c>
      <c r="U723" s="7">
        <v>0</v>
      </c>
      <c r="V723" s="7">
        <v>0</v>
      </c>
      <c r="W723" s="7">
        <v>0</v>
      </c>
      <c r="X723" s="9">
        <v>0</v>
      </c>
      <c r="Y723" s="7">
        <v>12</v>
      </c>
      <c r="Z723" s="7">
        <v>15</v>
      </c>
      <c r="AA723" s="7">
        <v>0</v>
      </c>
      <c r="AB723" s="7">
        <v>4</v>
      </c>
      <c r="AC723" s="6">
        <f t="shared" si="66"/>
        <v>0</v>
      </c>
      <c r="AD723" s="7">
        <f t="shared" si="67"/>
        <v>0</v>
      </c>
      <c r="AE723" s="7">
        <f t="shared" si="68"/>
        <v>0</v>
      </c>
      <c r="AF723" s="7">
        <f t="shared" si="69"/>
        <v>0</v>
      </c>
      <c r="AG723" s="7">
        <v>0</v>
      </c>
      <c r="AH723" s="7">
        <v>31</v>
      </c>
      <c r="AI723" s="7">
        <f t="shared" si="70"/>
        <v>0</v>
      </c>
      <c r="AJ723" s="7">
        <v>0</v>
      </c>
      <c r="AK723" s="7">
        <v>0</v>
      </c>
      <c r="AL723" s="7">
        <v>5</v>
      </c>
      <c r="AM723" s="7">
        <f t="shared" si="71"/>
        <v>31</v>
      </c>
    </row>
    <row r="724" spans="1:39" ht="12.75" x14ac:dyDescent="0.2">
      <c r="A724" s="7">
        <v>33</v>
      </c>
      <c r="B724" s="8" t="s">
        <v>38</v>
      </c>
      <c r="C724" s="8" t="s">
        <v>95</v>
      </c>
      <c r="D724" s="7">
        <v>2</v>
      </c>
      <c r="E724" s="8" t="s">
        <v>95</v>
      </c>
      <c r="F724" s="8" t="s">
        <v>100</v>
      </c>
      <c r="G724" s="8" t="s">
        <v>52</v>
      </c>
      <c r="H724" s="8" t="s">
        <v>47</v>
      </c>
      <c r="I724" s="8"/>
      <c r="J724" s="8" t="s">
        <v>54</v>
      </c>
      <c r="K724" s="7">
        <v>6</v>
      </c>
      <c r="L724" s="7">
        <v>8</v>
      </c>
      <c r="M724" s="7">
        <v>75</v>
      </c>
      <c r="N724" s="7">
        <v>1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  <c r="U724" s="7">
        <v>0</v>
      </c>
      <c r="V724" s="7">
        <v>0</v>
      </c>
      <c r="W724" s="7">
        <v>0</v>
      </c>
      <c r="X724" s="9">
        <v>0</v>
      </c>
      <c r="Y724" s="7">
        <v>6</v>
      </c>
      <c r="Z724" s="7">
        <v>0</v>
      </c>
      <c r="AA724" s="7">
        <v>0</v>
      </c>
      <c r="AB724" s="7">
        <v>0</v>
      </c>
      <c r="AC724" s="6">
        <f t="shared" si="66"/>
        <v>0</v>
      </c>
      <c r="AD724" s="7">
        <f t="shared" si="67"/>
        <v>0</v>
      </c>
      <c r="AE724" s="7">
        <f t="shared" si="68"/>
        <v>0</v>
      </c>
      <c r="AF724" s="7">
        <f t="shared" si="69"/>
        <v>0</v>
      </c>
      <c r="AG724" s="7">
        <v>0</v>
      </c>
      <c r="AH724" s="7">
        <v>6</v>
      </c>
      <c r="AI724" s="7">
        <f t="shared" si="70"/>
        <v>0</v>
      </c>
      <c r="AJ724" s="7">
        <v>0</v>
      </c>
      <c r="AK724" s="7">
        <v>0</v>
      </c>
      <c r="AL724" s="7">
        <v>5</v>
      </c>
      <c r="AM724" s="7">
        <f t="shared" si="71"/>
        <v>6</v>
      </c>
    </row>
    <row r="725" spans="1:39" ht="12.75" x14ac:dyDescent="0.2">
      <c r="A725" s="7">
        <v>33</v>
      </c>
      <c r="B725" s="8" t="s">
        <v>38</v>
      </c>
      <c r="C725" s="8" t="s">
        <v>95</v>
      </c>
      <c r="D725" s="7">
        <v>2</v>
      </c>
      <c r="E725" s="8" t="s">
        <v>95</v>
      </c>
      <c r="F725" s="8" t="s">
        <v>173</v>
      </c>
      <c r="G725" s="8" t="s">
        <v>43</v>
      </c>
      <c r="H725" s="8" t="s">
        <v>50</v>
      </c>
      <c r="I725" s="8"/>
      <c r="J725" s="8"/>
      <c r="K725" s="7">
        <v>57</v>
      </c>
      <c r="L725" s="7">
        <v>36</v>
      </c>
      <c r="M725" s="7">
        <v>158.33000000000001</v>
      </c>
      <c r="N725" s="7">
        <v>6</v>
      </c>
      <c r="O725" s="7">
        <v>2</v>
      </c>
      <c r="P725" s="7">
        <v>0</v>
      </c>
      <c r="Q725" s="7">
        <v>0</v>
      </c>
      <c r="R725" s="7">
        <v>0</v>
      </c>
      <c r="S725" s="7">
        <v>0</v>
      </c>
      <c r="T725" s="7">
        <v>0</v>
      </c>
      <c r="U725" s="7">
        <v>0</v>
      </c>
      <c r="V725" s="7">
        <v>0</v>
      </c>
      <c r="W725" s="7">
        <v>0</v>
      </c>
      <c r="X725" s="9">
        <v>0</v>
      </c>
      <c r="Y725" s="7">
        <v>57</v>
      </c>
      <c r="Z725" s="7">
        <v>10</v>
      </c>
      <c r="AA725" s="7">
        <v>20</v>
      </c>
      <c r="AB725" s="7">
        <v>4</v>
      </c>
      <c r="AC725" s="6">
        <f t="shared" si="66"/>
        <v>0</v>
      </c>
      <c r="AD725" s="7">
        <f t="shared" si="67"/>
        <v>0</v>
      </c>
      <c r="AE725" s="7">
        <f t="shared" si="68"/>
        <v>0</v>
      </c>
      <c r="AF725" s="7">
        <f t="shared" si="69"/>
        <v>0</v>
      </c>
      <c r="AG725" s="7">
        <v>0</v>
      </c>
      <c r="AH725" s="7">
        <v>91</v>
      </c>
      <c r="AI725" s="7">
        <f t="shared" si="70"/>
        <v>0</v>
      </c>
      <c r="AJ725" s="7">
        <v>0</v>
      </c>
      <c r="AK725" s="7">
        <v>0</v>
      </c>
      <c r="AL725" s="7">
        <v>5</v>
      </c>
      <c r="AM725" s="7">
        <f t="shared" si="71"/>
        <v>91</v>
      </c>
    </row>
    <row r="726" spans="1:39" ht="12.75" x14ac:dyDescent="0.2">
      <c r="A726" s="7">
        <v>33</v>
      </c>
      <c r="B726" s="8" t="s">
        <v>38</v>
      </c>
      <c r="C726" s="8" t="s">
        <v>95</v>
      </c>
      <c r="D726" s="7">
        <v>2</v>
      </c>
      <c r="E726" s="8" t="s">
        <v>95</v>
      </c>
      <c r="F726" s="8" t="s">
        <v>104</v>
      </c>
      <c r="G726" s="8" t="s">
        <v>43</v>
      </c>
      <c r="H726" s="8" t="s">
        <v>87</v>
      </c>
      <c r="I726" s="8" t="s">
        <v>232</v>
      </c>
      <c r="J726" s="8"/>
      <c r="K726" s="7">
        <v>16</v>
      </c>
      <c r="L726" s="7">
        <v>18</v>
      </c>
      <c r="M726" s="7">
        <v>88.88</v>
      </c>
      <c r="N726" s="7">
        <v>2</v>
      </c>
      <c r="O726" s="7">
        <v>0</v>
      </c>
      <c r="P726" s="7">
        <v>0</v>
      </c>
      <c r="Q726" s="7">
        <v>0</v>
      </c>
      <c r="R726" s="7">
        <v>0</v>
      </c>
      <c r="S726" s="7">
        <v>0</v>
      </c>
      <c r="T726" s="7">
        <v>0</v>
      </c>
      <c r="U726" s="7">
        <v>0</v>
      </c>
      <c r="V726" s="7">
        <v>0</v>
      </c>
      <c r="W726" s="7">
        <v>0</v>
      </c>
      <c r="X726" s="9">
        <v>0</v>
      </c>
      <c r="Y726" s="7">
        <v>16</v>
      </c>
      <c r="Z726" s="7">
        <v>-10</v>
      </c>
      <c r="AA726" s="7">
        <v>0</v>
      </c>
      <c r="AB726" s="7">
        <v>0</v>
      </c>
      <c r="AC726" s="6">
        <f t="shared" si="66"/>
        <v>0</v>
      </c>
      <c r="AD726" s="7">
        <f t="shared" si="67"/>
        <v>0</v>
      </c>
      <c r="AE726" s="7">
        <f t="shared" si="68"/>
        <v>0</v>
      </c>
      <c r="AF726" s="7">
        <f t="shared" si="69"/>
        <v>0</v>
      </c>
      <c r="AG726" s="7">
        <v>0</v>
      </c>
      <c r="AH726" s="7">
        <v>6</v>
      </c>
      <c r="AI726" s="7">
        <f t="shared" si="70"/>
        <v>0</v>
      </c>
      <c r="AJ726" s="7">
        <v>0</v>
      </c>
      <c r="AK726" s="7">
        <v>0</v>
      </c>
      <c r="AL726" s="7">
        <v>5</v>
      </c>
      <c r="AM726" s="7">
        <f t="shared" si="71"/>
        <v>6</v>
      </c>
    </row>
    <row r="727" spans="1:39" ht="12.75" x14ac:dyDescent="0.2">
      <c r="A727" s="7">
        <v>33</v>
      </c>
      <c r="B727" s="8" t="s">
        <v>38</v>
      </c>
      <c r="C727" s="8" t="s">
        <v>95</v>
      </c>
      <c r="D727" s="7">
        <v>2</v>
      </c>
      <c r="E727" s="8" t="s">
        <v>95</v>
      </c>
      <c r="F727" s="8" t="s">
        <v>103</v>
      </c>
      <c r="G727" s="8" t="s">
        <v>52</v>
      </c>
      <c r="H727" s="8" t="s">
        <v>50</v>
      </c>
      <c r="I727" s="8"/>
      <c r="J727" s="8"/>
      <c r="K727" s="7">
        <v>45</v>
      </c>
      <c r="L727" s="7">
        <v>18</v>
      </c>
      <c r="M727" s="7">
        <v>250</v>
      </c>
      <c r="N727" s="7">
        <v>7</v>
      </c>
      <c r="O727" s="7">
        <v>1</v>
      </c>
      <c r="P727" s="7">
        <v>0</v>
      </c>
      <c r="Q727" s="7">
        <v>0</v>
      </c>
      <c r="R727" s="7">
        <v>0</v>
      </c>
      <c r="S727" s="7">
        <v>0</v>
      </c>
      <c r="T727" s="7">
        <v>0</v>
      </c>
      <c r="U727" s="7">
        <v>1</v>
      </c>
      <c r="V727" s="7">
        <v>0</v>
      </c>
      <c r="W727" s="7">
        <v>0</v>
      </c>
      <c r="X727" s="9">
        <v>0</v>
      </c>
      <c r="Y727" s="7">
        <v>45</v>
      </c>
      <c r="Z727" s="7">
        <v>15</v>
      </c>
      <c r="AA727" s="7">
        <v>10</v>
      </c>
      <c r="AB727" s="7">
        <v>2</v>
      </c>
      <c r="AC727" s="6">
        <f t="shared" si="66"/>
        <v>0</v>
      </c>
      <c r="AD727" s="7">
        <f t="shared" si="67"/>
        <v>0</v>
      </c>
      <c r="AE727" s="7">
        <f t="shared" si="68"/>
        <v>0</v>
      </c>
      <c r="AF727" s="7">
        <f t="shared" si="69"/>
        <v>0</v>
      </c>
      <c r="AG727" s="7">
        <v>10</v>
      </c>
      <c r="AH727" s="7">
        <v>72</v>
      </c>
      <c r="AI727" s="7">
        <f t="shared" si="70"/>
        <v>0</v>
      </c>
      <c r="AJ727" s="7">
        <v>0</v>
      </c>
      <c r="AK727" s="7">
        <v>0</v>
      </c>
      <c r="AL727" s="7">
        <v>5</v>
      </c>
      <c r="AM727" s="7">
        <f t="shared" si="71"/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33"/>
  <sheetViews>
    <sheetView zoomScale="90" zoomScaleNormal="9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1.42578125" style="18" bestFit="1" customWidth="1"/>
    <col min="2" max="2" width="11.28515625" style="18" bestFit="1" customWidth="1"/>
    <col min="3" max="3" width="12.7109375" style="28" bestFit="1" customWidth="1"/>
    <col min="4" max="4" width="5.5703125" style="18" bestFit="1" customWidth="1"/>
    <col min="5" max="5" width="13.5703125" style="18" bestFit="1" customWidth="1"/>
    <col min="6" max="6" width="8.85546875" style="18" bestFit="1" customWidth="1"/>
    <col min="7" max="7" width="7.42578125" style="18" bestFit="1" customWidth="1"/>
    <col min="8" max="9" width="8.42578125" style="18" bestFit="1" customWidth="1"/>
    <col min="10" max="10" width="5.5703125" style="18" bestFit="1" customWidth="1"/>
    <col min="11" max="11" width="11.85546875" style="18" bestFit="1" customWidth="1"/>
    <col min="12" max="16384" width="9.140625" style="18"/>
  </cols>
  <sheetData>
    <row r="1" spans="1:12" s="14" customFormat="1" ht="30" customHeight="1" x14ac:dyDescent="0.2">
      <c r="A1" s="29" t="s">
        <v>5</v>
      </c>
      <c r="B1" s="29" t="s">
        <v>244</v>
      </c>
      <c r="C1" s="30" t="s">
        <v>245</v>
      </c>
      <c r="D1" s="29" t="s">
        <v>4</v>
      </c>
      <c r="E1" s="29" t="s">
        <v>6</v>
      </c>
      <c r="F1" s="29" t="s">
        <v>240</v>
      </c>
      <c r="G1" s="29" t="s">
        <v>241</v>
      </c>
      <c r="H1" s="29" t="s">
        <v>242</v>
      </c>
      <c r="I1" s="29" t="s">
        <v>243</v>
      </c>
      <c r="J1" s="29" t="s">
        <v>234</v>
      </c>
      <c r="K1" s="29" t="s">
        <v>247</v>
      </c>
      <c r="L1" s="14" t="s">
        <v>246</v>
      </c>
    </row>
    <row r="2" spans="1:12" x14ac:dyDescent="0.2">
      <c r="A2" s="15" t="s">
        <v>40</v>
      </c>
      <c r="B2" s="16">
        <f>VLOOKUP(A2,[1]player_db!$B:$E,4,0)</f>
        <v>950000</v>
      </c>
      <c r="C2" s="17">
        <f>B2/1000000</f>
        <v>0.95</v>
      </c>
      <c r="D2" s="15" t="s">
        <v>38</v>
      </c>
      <c r="E2" s="15" t="s">
        <v>41</v>
      </c>
      <c r="F2" s="15">
        <v>9</v>
      </c>
      <c r="G2" s="15">
        <v>504</v>
      </c>
      <c r="H2" s="15">
        <v>191</v>
      </c>
      <c r="I2" s="15">
        <v>30</v>
      </c>
      <c r="J2" s="15">
        <v>725</v>
      </c>
      <c r="K2" s="15">
        <v>1</v>
      </c>
      <c r="L2" s="31">
        <f>J2/C2</f>
        <v>763.1578947368422</v>
      </c>
    </row>
    <row r="3" spans="1:12" x14ac:dyDescent="0.2">
      <c r="A3" s="15" t="s">
        <v>97</v>
      </c>
      <c r="B3" s="16">
        <f>VLOOKUP(A3,[1]player_db!$B:$E,4,0)</f>
        <v>1050000</v>
      </c>
      <c r="C3" s="17">
        <f>B3/1000000</f>
        <v>1.05</v>
      </c>
      <c r="D3" s="15" t="s">
        <v>95</v>
      </c>
      <c r="E3" s="15" t="s">
        <v>41</v>
      </c>
      <c r="F3" s="15">
        <v>9</v>
      </c>
      <c r="G3" s="15">
        <v>346</v>
      </c>
      <c r="H3" s="15">
        <v>364</v>
      </c>
      <c r="I3" s="15">
        <v>0</v>
      </c>
      <c r="J3" s="15">
        <v>710</v>
      </c>
      <c r="K3" s="15">
        <v>2</v>
      </c>
      <c r="L3" s="31">
        <f t="shared" ref="L3:L66" si="0">J3/C3</f>
        <v>676.19047619047615</v>
      </c>
    </row>
    <row r="4" spans="1:12" x14ac:dyDescent="0.2">
      <c r="A4" s="19" t="s">
        <v>94</v>
      </c>
      <c r="B4" s="20">
        <f>VLOOKUP(A4,[1]player_db!$B:$E,4,0)</f>
        <v>850000</v>
      </c>
      <c r="C4" s="21">
        <f>B4/1000000</f>
        <v>0.85</v>
      </c>
      <c r="D4" s="19" t="s">
        <v>69</v>
      </c>
      <c r="E4" s="19" t="s">
        <v>52</v>
      </c>
      <c r="F4" s="19">
        <v>9</v>
      </c>
      <c r="G4" s="19">
        <v>595</v>
      </c>
      <c r="H4" s="19">
        <v>0</v>
      </c>
      <c r="I4" s="19">
        <v>45</v>
      </c>
      <c r="J4" s="19">
        <v>640</v>
      </c>
      <c r="K4" s="19">
        <v>3</v>
      </c>
      <c r="L4" s="31">
        <f t="shared" si="0"/>
        <v>752.94117647058829</v>
      </c>
    </row>
    <row r="5" spans="1:12" x14ac:dyDescent="0.2">
      <c r="A5" s="22" t="s">
        <v>42</v>
      </c>
      <c r="B5" s="23">
        <f>VLOOKUP(A5,[1]player_db!$B:$E,4,0)</f>
        <v>850000</v>
      </c>
      <c r="C5" s="24">
        <f>B5/1000000</f>
        <v>0.85</v>
      </c>
      <c r="D5" s="22" t="s">
        <v>38</v>
      </c>
      <c r="E5" s="22" t="s">
        <v>43</v>
      </c>
      <c r="F5" s="22">
        <v>9</v>
      </c>
      <c r="G5" s="22">
        <v>606</v>
      </c>
      <c r="H5" s="22">
        <v>0</v>
      </c>
      <c r="I5" s="22">
        <v>10</v>
      </c>
      <c r="J5" s="22">
        <v>616</v>
      </c>
      <c r="K5" s="22">
        <v>4</v>
      </c>
      <c r="L5" s="31">
        <f t="shared" si="0"/>
        <v>724.70588235294122</v>
      </c>
    </row>
    <row r="6" spans="1:12" x14ac:dyDescent="0.2">
      <c r="A6" s="19" t="s">
        <v>51</v>
      </c>
      <c r="B6" s="20">
        <f>VLOOKUP(A6,[1]player_db!$B:$E,4,0)</f>
        <v>900000</v>
      </c>
      <c r="C6" s="21">
        <f>B6/1000000</f>
        <v>0.9</v>
      </c>
      <c r="D6" s="19" t="s">
        <v>38</v>
      </c>
      <c r="E6" s="19" t="s">
        <v>52</v>
      </c>
      <c r="F6" s="19">
        <v>9</v>
      </c>
      <c r="G6" s="19">
        <v>527</v>
      </c>
      <c r="H6" s="19">
        <v>0</v>
      </c>
      <c r="I6" s="19">
        <v>60</v>
      </c>
      <c r="J6" s="19">
        <v>587</v>
      </c>
      <c r="K6" s="19">
        <v>5</v>
      </c>
      <c r="L6" s="31">
        <f t="shared" si="0"/>
        <v>652.22222222222217</v>
      </c>
    </row>
    <row r="7" spans="1:12" x14ac:dyDescent="0.2">
      <c r="A7" s="15" t="s">
        <v>62</v>
      </c>
      <c r="B7" s="16">
        <f>VLOOKUP(A7,[1]player_db!$B:$E,4,0)</f>
        <v>1000000</v>
      </c>
      <c r="C7" s="17">
        <f>B7/1000000</f>
        <v>1</v>
      </c>
      <c r="D7" s="15" t="s">
        <v>39</v>
      </c>
      <c r="E7" s="15" t="s">
        <v>41</v>
      </c>
      <c r="F7" s="15">
        <v>7</v>
      </c>
      <c r="G7" s="15">
        <v>174</v>
      </c>
      <c r="H7" s="15">
        <v>360</v>
      </c>
      <c r="I7" s="15">
        <v>50</v>
      </c>
      <c r="J7" s="15">
        <v>584</v>
      </c>
      <c r="K7" s="15">
        <v>6</v>
      </c>
      <c r="L7" s="31">
        <f t="shared" si="0"/>
        <v>584</v>
      </c>
    </row>
    <row r="8" spans="1:12" x14ac:dyDescent="0.2">
      <c r="A8" s="22" t="s">
        <v>126</v>
      </c>
      <c r="B8" s="23">
        <f>VLOOKUP(A8,[1]player_db!$B:$E,4,0)</f>
        <v>950000</v>
      </c>
      <c r="C8" s="24">
        <f>B8/1000000</f>
        <v>0.95</v>
      </c>
      <c r="D8" s="22" t="s">
        <v>121</v>
      </c>
      <c r="E8" s="22" t="s">
        <v>43</v>
      </c>
      <c r="F8" s="22">
        <v>8</v>
      </c>
      <c r="G8" s="22">
        <v>484</v>
      </c>
      <c r="H8" s="22">
        <v>0</v>
      </c>
      <c r="I8" s="22">
        <v>70</v>
      </c>
      <c r="J8" s="22">
        <v>554</v>
      </c>
      <c r="K8" s="22">
        <v>7</v>
      </c>
      <c r="L8" s="31">
        <f t="shared" si="0"/>
        <v>583.15789473684208</v>
      </c>
    </row>
    <row r="9" spans="1:12" x14ac:dyDescent="0.2">
      <c r="A9" s="22" t="s">
        <v>117</v>
      </c>
      <c r="B9" s="23">
        <f>VLOOKUP(A9,[1]player_db!$B:$E,4,0)</f>
        <v>1100000</v>
      </c>
      <c r="C9" s="24">
        <f>B9/1000000</f>
        <v>1.1000000000000001</v>
      </c>
      <c r="D9" s="22" t="s">
        <v>96</v>
      </c>
      <c r="E9" s="22" t="s">
        <v>43</v>
      </c>
      <c r="F9" s="22">
        <v>8</v>
      </c>
      <c r="G9" s="22">
        <v>508</v>
      </c>
      <c r="H9" s="22">
        <v>0</v>
      </c>
      <c r="I9" s="22">
        <v>40</v>
      </c>
      <c r="J9" s="22">
        <v>548</v>
      </c>
      <c r="K9" s="22">
        <v>8</v>
      </c>
      <c r="L9" s="31">
        <f t="shared" si="0"/>
        <v>498.18181818181813</v>
      </c>
    </row>
    <row r="10" spans="1:12" x14ac:dyDescent="0.2">
      <c r="A10" s="15" t="s">
        <v>48</v>
      </c>
      <c r="B10" s="16">
        <f>VLOOKUP(A10,[1]player_db!$B:$E,4,0)</f>
        <v>850000</v>
      </c>
      <c r="C10" s="17">
        <f>B10/1000000</f>
        <v>0.85</v>
      </c>
      <c r="D10" s="15" t="s">
        <v>39</v>
      </c>
      <c r="E10" s="15" t="s">
        <v>41</v>
      </c>
      <c r="F10" s="15">
        <v>8</v>
      </c>
      <c r="G10" s="15">
        <v>194</v>
      </c>
      <c r="H10" s="15">
        <v>308</v>
      </c>
      <c r="I10" s="15">
        <v>40</v>
      </c>
      <c r="J10" s="15">
        <v>542</v>
      </c>
      <c r="K10" s="15">
        <v>9</v>
      </c>
      <c r="L10" s="31">
        <f t="shared" si="0"/>
        <v>637.64705882352939</v>
      </c>
    </row>
    <row r="11" spans="1:12" x14ac:dyDescent="0.2">
      <c r="A11" s="22" t="s">
        <v>93</v>
      </c>
      <c r="B11" s="23">
        <f>VLOOKUP(A11,[1]player_db!$B:$E,4,0)</f>
        <v>850000</v>
      </c>
      <c r="C11" s="24">
        <f>B11/1000000</f>
        <v>0.85</v>
      </c>
      <c r="D11" s="22" t="s">
        <v>69</v>
      </c>
      <c r="E11" s="22" t="s">
        <v>43</v>
      </c>
      <c r="F11" s="22">
        <v>9</v>
      </c>
      <c r="G11" s="22">
        <v>480</v>
      </c>
      <c r="H11" s="22">
        <v>0</v>
      </c>
      <c r="I11" s="22">
        <v>50</v>
      </c>
      <c r="J11" s="22">
        <v>530</v>
      </c>
      <c r="K11" s="22">
        <v>10</v>
      </c>
      <c r="L11" s="31">
        <f t="shared" si="0"/>
        <v>623.52941176470586</v>
      </c>
    </row>
    <row r="12" spans="1:12" x14ac:dyDescent="0.2">
      <c r="A12" s="19" t="s">
        <v>103</v>
      </c>
      <c r="B12" s="20">
        <f>VLOOKUP(A12,[1]player_db!$B:$E,4,0)</f>
        <v>950000</v>
      </c>
      <c r="C12" s="21">
        <f>B12/1000000</f>
        <v>0.95</v>
      </c>
      <c r="D12" s="19" t="s">
        <v>95</v>
      </c>
      <c r="E12" s="19" t="s">
        <v>52</v>
      </c>
      <c r="F12" s="19">
        <v>9</v>
      </c>
      <c r="G12" s="19">
        <v>436</v>
      </c>
      <c r="H12" s="19">
        <v>0</v>
      </c>
      <c r="I12" s="19">
        <v>80</v>
      </c>
      <c r="J12" s="19">
        <v>516</v>
      </c>
      <c r="K12" s="19">
        <v>11</v>
      </c>
      <c r="L12" s="31">
        <f t="shared" si="0"/>
        <v>543.15789473684208</v>
      </c>
    </row>
    <row r="13" spans="1:12" x14ac:dyDescent="0.2">
      <c r="A13" s="22" t="s">
        <v>99</v>
      </c>
      <c r="B13" s="23">
        <f>VLOOKUP(A13,[1]player_db!$B:$E,4,0)</f>
        <v>1050000</v>
      </c>
      <c r="C13" s="24">
        <f>B13/1000000</f>
        <v>1.05</v>
      </c>
      <c r="D13" s="22" t="s">
        <v>96</v>
      </c>
      <c r="E13" s="22" t="s">
        <v>43</v>
      </c>
      <c r="F13" s="22">
        <v>6</v>
      </c>
      <c r="G13" s="22">
        <v>456</v>
      </c>
      <c r="H13" s="22">
        <v>0</v>
      </c>
      <c r="I13" s="22">
        <v>40</v>
      </c>
      <c r="J13" s="22">
        <v>496</v>
      </c>
      <c r="K13" s="22">
        <v>12</v>
      </c>
      <c r="L13" s="31">
        <f t="shared" si="0"/>
        <v>472.38095238095235</v>
      </c>
    </row>
    <row r="14" spans="1:12" x14ac:dyDescent="0.2">
      <c r="A14" s="15" t="s">
        <v>106</v>
      </c>
      <c r="B14" s="16">
        <f>VLOOKUP(A14,[1]player_db!$B:$E,4,0)</f>
        <v>950000</v>
      </c>
      <c r="C14" s="17">
        <f>B14/1000000</f>
        <v>0.95</v>
      </c>
      <c r="D14" s="15" t="s">
        <v>95</v>
      </c>
      <c r="E14" s="15" t="s">
        <v>41</v>
      </c>
      <c r="F14" s="15">
        <v>9</v>
      </c>
      <c r="G14" s="15">
        <v>338</v>
      </c>
      <c r="H14" s="15">
        <v>101</v>
      </c>
      <c r="I14" s="15">
        <v>50</v>
      </c>
      <c r="J14" s="15">
        <v>489</v>
      </c>
      <c r="K14" s="15">
        <v>13</v>
      </c>
      <c r="L14" s="31">
        <f t="shared" si="0"/>
        <v>514.73684210526324</v>
      </c>
    </row>
    <row r="15" spans="1:12" x14ac:dyDescent="0.2">
      <c r="A15" s="25" t="s">
        <v>76</v>
      </c>
      <c r="B15" s="26">
        <f>VLOOKUP(A15,[1]player_db!$B:$E,4,0)</f>
        <v>900000</v>
      </c>
      <c r="C15" s="27">
        <f>B15/1000000</f>
        <v>0.9</v>
      </c>
      <c r="D15" s="25" t="s">
        <v>69</v>
      </c>
      <c r="E15" s="25" t="s">
        <v>8</v>
      </c>
      <c r="F15" s="25">
        <v>9</v>
      </c>
      <c r="G15" s="25">
        <v>0</v>
      </c>
      <c r="H15" s="25">
        <v>429</v>
      </c>
      <c r="I15" s="25">
        <v>60</v>
      </c>
      <c r="J15" s="25">
        <v>489</v>
      </c>
      <c r="K15" s="25">
        <v>14</v>
      </c>
      <c r="L15" s="31">
        <f t="shared" si="0"/>
        <v>543.33333333333337</v>
      </c>
    </row>
    <row r="16" spans="1:12" x14ac:dyDescent="0.2">
      <c r="A16" s="15" t="s">
        <v>130</v>
      </c>
      <c r="B16" s="16">
        <f>VLOOKUP(A16,[1]player_db!$B:$E,4,0)</f>
        <v>900000</v>
      </c>
      <c r="C16" s="17">
        <f>B16/1000000</f>
        <v>0.9</v>
      </c>
      <c r="D16" s="15" t="s">
        <v>121</v>
      </c>
      <c r="E16" s="15" t="s">
        <v>41</v>
      </c>
      <c r="F16" s="15">
        <v>8</v>
      </c>
      <c r="G16" s="15">
        <v>171</v>
      </c>
      <c r="H16" s="15">
        <v>290</v>
      </c>
      <c r="I16" s="15">
        <v>0</v>
      </c>
      <c r="J16" s="15">
        <v>461</v>
      </c>
      <c r="K16" s="15">
        <v>15</v>
      </c>
      <c r="L16" s="31">
        <f t="shared" si="0"/>
        <v>512.22222222222217</v>
      </c>
    </row>
    <row r="17" spans="1:12" x14ac:dyDescent="0.2">
      <c r="A17" s="15" t="s">
        <v>54</v>
      </c>
      <c r="B17" s="16">
        <f>VLOOKUP(A17,[1]player_db!$B:$E,4,0)</f>
        <v>950000</v>
      </c>
      <c r="C17" s="17">
        <f>B17/1000000</f>
        <v>0.95</v>
      </c>
      <c r="D17" s="15" t="s">
        <v>38</v>
      </c>
      <c r="E17" s="15" t="s">
        <v>41</v>
      </c>
      <c r="F17" s="15">
        <v>9</v>
      </c>
      <c r="G17" s="15">
        <v>206</v>
      </c>
      <c r="H17" s="15">
        <v>201</v>
      </c>
      <c r="I17" s="15">
        <v>40</v>
      </c>
      <c r="J17" s="15">
        <v>447</v>
      </c>
      <c r="K17" s="15">
        <v>16</v>
      </c>
      <c r="L17" s="31">
        <f t="shared" si="0"/>
        <v>470.5263157894737</v>
      </c>
    </row>
    <row r="18" spans="1:12" x14ac:dyDescent="0.2">
      <c r="A18" s="19" t="s">
        <v>70</v>
      </c>
      <c r="B18" s="20">
        <f>VLOOKUP(A18,[1]player_db!$B:$E,4,0)</f>
        <v>950000</v>
      </c>
      <c r="C18" s="21">
        <f>B18/1000000</f>
        <v>0.95</v>
      </c>
      <c r="D18" s="19" t="s">
        <v>68</v>
      </c>
      <c r="E18" s="19" t="s">
        <v>52</v>
      </c>
      <c r="F18" s="19">
        <v>7</v>
      </c>
      <c r="G18" s="19">
        <v>417</v>
      </c>
      <c r="H18" s="19">
        <v>0</v>
      </c>
      <c r="I18" s="19">
        <v>30</v>
      </c>
      <c r="J18" s="19">
        <v>447</v>
      </c>
      <c r="K18" s="19">
        <v>17</v>
      </c>
      <c r="L18" s="31">
        <f t="shared" si="0"/>
        <v>470.5263157894737</v>
      </c>
    </row>
    <row r="19" spans="1:12" x14ac:dyDescent="0.2">
      <c r="A19" s="25" t="s">
        <v>131</v>
      </c>
      <c r="B19" s="26">
        <f>VLOOKUP(A19,[1]player_db!$B:$E,4,0)</f>
        <v>1000000</v>
      </c>
      <c r="C19" s="27">
        <f>B19/1000000</f>
        <v>1</v>
      </c>
      <c r="D19" s="25" t="s">
        <v>121</v>
      </c>
      <c r="E19" s="25" t="s">
        <v>8</v>
      </c>
      <c r="F19" s="25">
        <v>8</v>
      </c>
      <c r="G19" s="25">
        <v>43</v>
      </c>
      <c r="H19" s="25">
        <v>373</v>
      </c>
      <c r="I19" s="25">
        <v>30</v>
      </c>
      <c r="J19" s="25">
        <v>446</v>
      </c>
      <c r="K19" s="25">
        <v>18</v>
      </c>
      <c r="L19" s="31">
        <f t="shared" si="0"/>
        <v>446</v>
      </c>
    </row>
    <row r="20" spans="1:12" x14ac:dyDescent="0.2">
      <c r="A20" s="19" t="s">
        <v>142</v>
      </c>
      <c r="B20" s="20">
        <f>VLOOKUP(A20,[1]player_db!$B:$E,4,0)</f>
        <v>850000</v>
      </c>
      <c r="C20" s="21">
        <f>B20/1000000</f>
        <v>0.85</v>
      </c>
      <c r="D20" s="19" t="s">
        <v>122</v>
      </c>
      <c r="E20" s="19" t="s">
        <v>52</v>
      </c>
      <c r="F20" s="19">
        <v>8</v>
      </c>
      <c r="G20" s="19">
        <v>428</v>
      </c>
      <c r="H20" s="19">
        <v>0</v>
      </c>
      <c r="I20" s="19">
        <v>10</v>
      </c>
      <c r="J20" s="19">
        <v>438</v>
      </c>
      <c r="K20" s="19">
        <v>19</v>
      </c>
      <c r="L20" s="31">
        <f t="shared" si="0"/>
        <v>515.29411764705878</v>
      </c>
    </row>
    <row r="21" spans="1:12" x14ac:dyDescent="0.2">
      <c r="A21" s="22" t="s">
        <v>66</v>
      </c>
      <c r="B21" s="23">
        <f>VLOOKUP(A21,[1]player_db!$B:$E,4,0)</f>
        <v>850000</v>
      </c>
      <c r="C21" s="24">
        <f>B21/1000000</f>
        <v>0.85</v>
      </c>
      <c r="D21" s="22" t="s">
        <v>39</v>
      </c>
      <c r="E21" s="22" t="s">
        <v>43</v>
      </c>
      <c r="F21" s="22">
        <v>8</v>
      </c>
      <c r="G21" s="22">
        <v>382</v>
      </c>
      <c r="H21" s="22">
        <v>0</v>
      </c>
      <c r="I21" s="22">
        <v>50</v>
      </c>
      <c r="J21" s="22">
        <v>432</v>
      </c>
      <c r="K21" s="22">
        <v>20</v>
      </c>
      <c r="L21" s="31">
        <f t="shared" si="0"/>
        <v>508.23529411764707</v>
      </c>
    </row>
    <row r="22" spans="1:12" x14ac:dyDescent="0.2">
      <c r="A22" s="15" t="s">
        <v>102</v>
      </c>
      <c r="B22" s="16">
        <f>VLOOKUP(A22,[1]player_db!$B:$E,4,0)</f>
        <v>800000</v>
      </c>
      <c r="C22" s="17">
        <f>B22/1000000</f>
        <v>0.8</v>
      </c>
      <c r="D22" s="15" t="s">
        <v>95</v>
      </c>
      <c r="E22" s="15" t="s">
        <v>41</v>
      </c>
      <c r="F22" s="15">
        <v>8</v>
      </c>
      <c r="G22" s="15">
        <v>284</v>
      </c>
      <c r="H22" s="15">
        <v>123</v>
      </c>
      <c r="I22" s="15">
        <v>20</v>
      </c>
      <c r="J22" s="15">
        <v>427</v>
      </c>
      <c r="K22" s="15">
        <v>21</v>
      </c>
      <c r="L22" s="31">
        <f t="shared" si="0"/>
        <v>533.75</v>
      </c>
    </row>
    <row r="23" spans="1:12" x14ac:dyDescent="0.2">
      <c r="A23" s="19" t="s">
        <v>105</v>
      </c>
      <c r="B23" s="20">
        <f>VLOOKUP(A23,[1]player_db!$B:$E,4,0)</f>
        <v>950000</v>
      </c>
      <c r="C23" s="21">
        <f>B23/1000000</f>
        <v>0.95</v>
      </c>
      <c r="D23" s="19" t="s">
        <v>96</v>
      </c>
      <c r="E23" s="19" t="s">
        <v>52</v>
      </c>
      <c r="F23" s="19">
        <v>8</v>
      </c>
      <c r="G23" s="19">
        <v>302</v>
      </c>
      <c r="H23" s="19">
        <v>0</v>
      </c>
      <c r="I23" s="19">
        <v>115</v>
      </c>
      <c r="J23" s="19">
        <v>417</v>
      </c>
      <c r="K23" s="19">
        <v>22</v>
      </c>
      <c r="L23" s="31">
        <f t="shared" si="0"/>
        <v>438.94736842105266</v>
      </c>
    </row>
    <row r="24" spans="1:12" x14ac:dyDescent="0.2">
      <c r="A24" s="25" t="s">
        <v>114</v>
      </c>
      <c r="B24" s="26">
        <f>VLOOKUP(A24,[1]player_db!$B:$E,4,0)</f>
        <v>900000</v>
      </c>
      <c r="C24" s="27">
        <f>B24/1000000</f>
        <v>0.9</v>
      </c>
      <c r="D24" s="25" t="s">
        <v>96</v>
      </c>
      <c r="E24" s="25" t="s">
        <v>8</v>
      </c>
      <c r="F24" s="25">
        <v>8</v>
      </c>
      <c r="G24" s="25">
        <v>2</v>
      </c>
      <c r="H24" s="25">
        <v>382</v>
      </c>
      <c r="I24" s="25">
        <v>30</v>
      </c>
      <c r="J24" s="25">
        <v>414</v>
      </c>
      <c r="K24" s="25">
        <v>23</v>
      </c>
      <c r="L24" s="31">
        <f t="shared" si="0"/>
        <v>460</v>
      </c>
    </row>
    <row r="25" spans="1:12" x14ac:dyDescent="0.2">
      <c r="A25" s="22" t="s">
        <v>178</v>
      </c>
      <c r="B25" s="23">
        <f>VLOOKUP(A25,[1]player_db!$B:$E,4,0)</f>
        <v>950000</v>
      </c>
      <c r="C25" s="24">
        <f>B25/1000000</f>
        <v>0.95</v>
      </c>
      <c r="D25" s="22" t="s">
        <v>68</v>
      </c>
      <c r="E25" s="22" t="s">
        <v>43</v>
      </c>
      <c r="F25" s="22">
        <v>4</v>
      </c>
      <c r="G25" s="22">
        <v>413</v>
      </c>
      <c r="H25" s="22">
        <v>0</v>
      </c>
      <c r="I25" s="22">
        <v>0</v>
      </c>
      <c r="J25" s="22">
        <v>413</v>
      </c>
      <c r="K25" s="22">
        <v>24</v>
      </c>
      <c r="L25" s="31">
        <f t="shared" si="0"/>
        <v>434.73684210526318</v>
      </c>
    </row>
    <row r="26" spans="1:12" x14ac:dyDescent="0.2">
      <c r="A26" s="25" t="s">
        <v>134</v>
      </c>
      <c r="B26" s="26">
        <f>VLOOKUP(A26,[1]player_db!$B:$E,4,0)</f>
        <v>750000</v>
      </c>
      <c r="C26" s="27">
        <f>B26/1000000</f>
        <v>0.75</v>
      </c>
      <c r="D26" s="25" t="s">
        <v>121</v>
      </c>
      <c r="E26" s="25" t="s">
        <v>8</v>
      </c>
      <c r="F26" s="25">
        <v>8</v>
      </c>
      <c r="G26" s="25">
        <v>2</v>
      </c>
      <c r="H26" s="25">
        <v>411</v>
      </c>
      <c r="I26" s="25">
        <v>0</v>
      </c>
      <c r="J26" s="25">
        <v>413</v>
      </c>
      <c r="K26" s="25">
        <v>25</v>
      </c>
      <c r="L26" s="31">
        <f t="shared" si="0"/>
        <v>550.66666666666663</v>
      </c>
    </row>
    <row r="27" spans="1:12" x14ac:dyDescent="0.2">
      <c r="A27" s="22" t="s">
        <v>46</v>
      </c>
      <c r="B27" s="23">
        <f>VLOOKUP(A27,[1]player_db!$B:$E,4,0)</f>
        <v>1050000</v>
      </c>
      <c r="C27" s="24">
        <f>B27/1000000</f>
        <v>1.05</v>
      </c>
      <c r="D27" s="22" t="s">
        <v>38</v>
      </c>
      <c r="E27" s="22" t="s">
        <v>43</v>
      </c>
      <c r="F27" s="22">
        <v>8</v>
      </c>
      <c r="G27" s="22">
        <v>360</v>
      </c>
      <c r="H27" s="22">
        <v>0</v>
      </c>
      <c r="I27" s="22">
        <v>40</v>
      </c>
      <c r="J27" s="22">
        <v>400</v>
      </c>
      <c r="K27" s="22">
        <v>26</v>
      </c>
      <c r="L27" s="31">
        <f t="shared" si="0"/>
        <v>380.95238095238096</v>
      </c>
    </row>
    <row r="28" spans="1:12" x14ac:dyDescent="0.2">
      <c r="A28" s="25" t="s">
        <v>45</v>
      </c>
      <c r="B28" s="26">
        <f>VLOOKUP(A28,[1]player_db!$B:$E,4,0)</f>
        <v>650000</v>
      </c>
      <c r="C28" s="27">
        <f>B28/1000000</f>
        <v>0.65</v>
      </c>
      <c r="D28" s="25" t="s">
        <v>39</v>
      </c>
      <c r="E28" s="25" t="s">
        <v>8</v>
      </c>
      <c r="F28" s="25">
        <v>8</v>
      </c>
      <c r="G28" s="25">
        <v>11</v>
      </c>
      <c r="H28" s="25">
        <v>368</v>
      </c>
      <c r="I28" s="25">
        <v>20</v>
      </c>
      <c r="J28" s="25">
        <v>399</v>
      </c>
      <c r="K28" s="25">
        <v>27</v>
      </c>
      <c r="L28" s="31">
        <f t="shared" si="0"/>
        <v>613.84615384615381</v>
      </c>
    </row>
    <row r="29" spans="1:12" x14ac:dyDescent="0.2">
      <c r="A29" s="15" t="s">
        <v>151</v>
      </c>
      <c r="B29" s="16">
        <f>VLOOKUP(A29,[1]player_db!$B:$E,4,0)</f>
        <v>950000</v>
      </c>
      <c r="C29" s="17">
        <f>B29/1000000</f>
        <v>0.95</v>
      </c>
      <c r="D29" s="15" t="s">
        <v>69</v>
      </c>
      <c r="E29" s="15" t="s">
        <v>41</v>
      </c>
      <c r="F29" s="15">
        <v>8</v>
      </c>
      <c r="G29" s="15">
        <v>219</v>
      </c>
      <c r="H29" s="15">
        <v>149</v>
      </c>
      <c r="I29" s="15">
        <v>20</v>
      </c>
      <c r="J29" s="15">
        <v>388</v>
      </c>
      <c r="K29" s="15">
        <v>28</v>
      </c>
      <c r="L29" s="31">
        <f t="shared" si="0"/>
        <v>408.42105263157896</v>
      </c>
    </row>
    <row r="30" spans="1:12" x14ac:dyDescent="0.2">
      <c r="A30" s="25" t="s">
        <v>61</v>
      </c>
      <c r="B30" s="26">
        <f>VLOOKUP(A30,[1]player_db!$B:$E,4,0)</f>
        <v>1000000</v>
      </c>
      <c r="C30" s="27">
        <f>B30/1000000</f>
        <v>1</v>
      </c>
      <c r="D30" s="25" t="s">
        <v>39</v>
      </c>
      <c r="E30" s="25" t="s">
        <v>8</v>
      </c>
      <c r="F30" s="25">
        <v>8</v>
      </c>
      <c r="G30" s="25">
        <v>10</v>
      </c>
      <c r="H30" s="25">
        <v>357</v>
      </c>
      <c r="I30" s="25">
        <v>20</v>
      </c>
      <c r="J30" s="25">
        <v>387</v>
      </c>
      <c r="K30" s="25">
        <v>29</v>
      </c>
      <c r="L30" s="31">
        <f t="shared" si="0"/>
        <v>387</v>
      </c>
    </row>
    <row r="31" spans="1:12" x14ac:dyDescent="0.2">
      <c r="A31" s="25" t="s">
        <v>81</v>
      </c>
      <c r="B31" s="26">
        <f>VLOOKUP(A31,[1]player_db!$B:$E,4,0)</f>
        <v>950000</v>
      </c>
      <c r="C31" s="27">
        <f>B31/1000000</f>
        <v>0.95</v>
      </c>
      <c r="D31" s="25" t="s">
        <v>68</v>
      </c>
      <c r="E31" s="25" t="s">
        <v>8</v>
      </c>
      <c r="F31" s="25">
        <v>7</v>
      </c>
      <c r="G31" s="25">
        <v>17</v>
      </c>
      <c r="H31" s="25">
        <v>322</v>
      </c>
      <c r="I31" s="25">
        <v>40</v>
      </c>
      <c r="J31" s="25">
        <v>379</v>
      </c>
      <c r="K31" s="25">
        <v>30</v>
      </c>
      <c r="L31" s="31">
        <f t="shared" si="0"/>
        <v>398.94736842105266</v>
      </c>
    </row>
    <row r="32" spans="1:12" x14ac:dyDescent="0.2">
      <c r="A32" s="22" t="s">
        <v>98</v>
      </c>
      <c r="B32" s="23">
        <f>VLOOKUP(A32,[1]player_db!$B:$E,4,0)</f>
        <v>1000000</v>
      </c>
      <c r="C32" s="24">
        <f>B32/1000000</f>
        <v>1</v>
      </c>
      <c r="D32" s="22" t="s">
        <v>95</v>
      </c>
      <c r="E32" s="22" t="s">
        <v>43</v>
      </c>
      <c r="F32" s="22">
        <v>9</v>
      </c>
      <c r="G32" s="22">
        <v>378</v>
      </c>
      <c r="H32" s="22">
        <v>0</v>
      </c>
      <c r="I32" s="22">
        <v>0</v>
      </c>
      <c r="J32" s="22">
        <v>378</v>
      </c>
      <c r="K32" s="22">
        <v>31</v>
      </c>
      <c r="L32" s="31">
        <f t="shared" si="0"/>
        <v>378</v>
      </c>
    </row>
    <row r="33" spans="1:12" x14ac:dyDescent="0.2">
      <c r="A33" s="19" t="s">
        <v>144</v>
      </c>
      <c r="B33" s="20">
        <f>VLOOKUP(A33,[1]player_db!$B:$E,4,0)</f>
        <v>900000</v>
      </c>
      <c r="C33" s="21">
        <f>B33/1000000</f>
        <v>0.9</v>
      </c>
      <c r="D33" s="19" t="s">
        <v>122</v>
      </c>
      <c r="E33" s="19" t="s">
        <v>52</v>
      </c>
      <c r="F33" s="19">
        <v>8</v>
      </c>
      <c r="G33" s="19">
        <v>284</v>
      </c>
      <c r="H33" s="19">
        <v>0</v>
      </c>
      <c r="I33" s="19">
        <v>80</v>
      </c>
      <c r="J33" s="19">
        <v>364</v>
      </c>
      <c r="K33" s="19">
        <v>32</v>
      </c>
      <c r="L33" s="31">
        <f t="shared" si="0"/>
        <v>404.44444444444446</v>
      </c>
    </row>
    <row r="34" spans="1:12" x14ac:dyDescent="0.2">
      <c r="A34" s="22" t="s">
        <v>75</v>
      </c>
      <c r="B34" s="23">
        <f>VLOOKUP(A34,[1]player_db!$B:$E,4,0)</f>
        <v>850000</v>
      </c>
      <c r="C34" s="24">
        <f>B34/1000000</f>
        <v>0.85</v>
      </c>
      <c r="D34" s="22" t="s">
        <v>68</v>
      </c>
      <c r="E34" s="22" t="s">
        <v>43</v>
      </c>
      <c r="F34" s="22">
        <v>7</v>
      </c>
      <c r="G34" s="22">
        <v>279</v>
      </c>
      <c r="H34" s="22">
        <v>0</v>
      </c>
      <c r="I34" s="22">
        <v>80</v>
      </c>
      <c r="J34" s="22">
        <v>359</v>
      </c>
      <c r="K34" s="22">
        <v>33</v>
      </c>
      <c r="L34" s="31">
        <f t="shared" si="0"/>
        <v>422.35294117647061</v>
      </c>
    </row>
    <row r="35" spans="1:12" x14ac:dyDescent="0.2">
      <c r="A35" s="19" t="s">
        <v>100</v>
      </c>
      <c r="B35" s="20">
        <f>VLOOKUP(A35,[1]player_db!$B:$E,4,0)</f>
        <v>950000</v>
      </c>
      <c r="C35" s="21">
        <f>B35/1000000</f>
        <v>0.95</v>
      </c>
      <c r="D35" s="19" t="s">
        <v>95</v>
      </c>
      <c r="E35" s="19" t="s">
        <v>52</v>
      </c>
      <c r="F35" s="19">
        <v>9</v>
      </c>
      <c r="G35" s="19">
        <v>326</v>
      </c>
      <c r="H35" s="19">
        <v>0</v>
      </c>
      <c r="I35" s="19">
        <v>20</v>
      </c>
      <c r="J35" s="19">
        <v>346</v>
      </c>
      <c r="K35" s="19">
        <v>34</v>
      </c>
      <c r="L35" s="31">
        <f t="shared" si="0"/>
        <v>364.21052631578948</v>
      </c>
    </row>
    <row r="36" spans="1:12" x14ac:dyDescent="0.2">
      <c r="A36" s="22" t="s">
        <v>63</v>
      </c>
      <c r="B36" s="23">
        <f>VLOOKUP(A36,[1]player_db!$B:$E,4,0)</f>
        <v>1050000</v>
      </c>
      <c r="C36" s="24">
        <f>B36/1000000</f>
        <v>1.05</v>
      </c>
      <c r="D36" s="22" t="s">
        <v>39</v>
      </c>
      <c r="E36" s="22" t="s">
        <v>43</v>
      </c>
      <c r="F36" s="22">
        <v>8</v>
      </c>
      <c r="G36" s="22">
        <v>274</v>
      </c>
      <c r="H36" s="22">
        <v>0</v>
      </c>
      <c r="I36" s="22">
        <v>70</v>
      </c>
      <c r="J36" s="22">
        <v>344</v>
      </c>
      <c r="K36" s="22">
        <v>35</v>
      </c>
      <c r="L36" s="31">
        <f t="shared" si="0"/>
        <v>327.61904761904759</v>
      </c>
    </row>
    <row r="37" spans="1:12" x14ac:dyDescent="0.2">
      <c r="A37" s="15" t="s">
        <v>137</v>
      </c>
      <c r="B37" s="16">
        <f>VLOOKUP(A37,[1]player_db!$B:$E,4,0)</f>
        <v>700000</v>
      </c>
      <c r="C37" s="17">
        <f>B37/1000000</f>
        <v>0.7</v>
      </c>
      <c r="D37" s="15" t="s">
        <v>122</v>
      </c>
      <c r="E37" s="15" t="s">
        <v>41</v>
      </c>
      <c r="F37" s="15">
        <v>8</v>
      </c>
      <c r="G37" s="15">
        <v>127</v>
      </c>
      <c r="H37" s="15">
        <v>175</v>
      </c>
      <c r="I37" s="15">
        <v>40</v>
      </c>
      <c r="J37" s="15">
        <v>342</v>
      </c>
      <c r="K37" s="15">
        <v>36</v>
      </c>
      <c r="L37" s="31">
        <f t="shared" si="0"/>
        <v>488.57142857142861</v>
      </c>
    </row>
    <row r="38" spans="1:12" x14ac:dyDescent="0.2">
      <c r="A38" s="15" t="s">
        <v>120</v>
      </c>
      <c r="B38" s="16">
        <f>VLOOKUP(A38,[1]player_db!$B:$E,4,0)</f>
        <v>800000</v>
      </c>
      <c r="C38" s="17">
        <f>B38/1000000</f>
        <v>0.8</v>
      </c>
      <c r="D38" s="15" t="s">
        <v>96</v>
      </c>
      <c r="E38" s="15" t="s">
        <v>41</v>
      </c>
      <c r="F38" s="15">
        <v>8</v>
      </c>
      <c r="G38" s="15">
        <v>319</v>
      </c>
      <c r="H38" s="15">
        <v>0</v>
      </c>
      <c r="I38" s="15">
        <v>20</v>
      </c>
      <c r="J38" s="15">
        <v>339</v>
      </c>
      <c r="K38" s="15">
        <v>37</v>
      </c>
      <c r="L38" s="31">
        <f t="shared" si="0"/>
        <v>423.75</v>
      </c>
    </row>
    <row r="39" spans="1:12" x14ac:dyDescent="0.2">
      <c r="A39" s="22" t="s">
        <v>141</v>
      </c>
      <c r="B39" s="23">
        <f>VLOOKUP(A39,[1]player_db!$B:$E,4,0)</f>
        <v>950000</v>
      </c>
      <c r="C39" s="24">
        <f>B39/1000000</f>
        <v>0.95</v>
      </c>
      <c r="D39" s="22" t="s">
        <v>122</v>
      </c>
      <c r="E39" s="22" t="s">
        <v>43</v>
      </c>
      <c r="F39" s="22">
        <v>8</v>
      </c>
      <c r="G39" s="22">
        <v>313</v>
      </c>
      <c r="H39" s="22">
        <v>0</v>
      </c>
      <c r="I39" s="22">
        <v>20</v>
      </c>
      <c r="J39" s="22">
        <v>333</v>
      </c>
      <c r="K39" s="22">
        <v>38</v>
      </c>
      <c r="L39" s="31">
        <f t="shared" si="0"/>
        <v>350.5263157894737</v>
      </c>
    </row>
    <row r="40" spans="1:12" x14ac:dyDescent="0.2">
      <c r="A40" s="22" t="s">
        <v>64</v>
      </c>
      <c r="B40" s="23">
        <f>VLOOKUP(A40,[1]player_db!$B:$E,4,0)</f>
        <v>950000</v>
      </c>
      <c r="C40" s="24">
        <f>B40/1000000</f>
        <v>0.95</v>
      </c>
      <c r="D40" s="22" t="s">
        <v>39</v>
      </c>
      <c r="E40" s="22" t="s">
        <v>43</v>
      </c>
      <c r="F40" s="22">
        <v>7</v>
      </c>
      <c r="G40" s="22">
        <v>295</v>
      </c>
      <c r="H40" s="22">
        <v>0</v>
      </c>
      <c r="I40" s="22">
        <v>20</v>
      </c>
      <c r="J40" s="22">
        <v>315</v>
      </c>
      <c r="K40" s="22">
        <v>39</v>
      </c>
      <c r="L40" s="31">
        <f t="shared" si="0"/>
        <v>331.57894736842104</v>
      </c>
    </row>
    <row r="41" spans="1:12" x14ac:dyDescent="0.2">
      <c r="A41" s="25" t="s">
        <v>83</v>
      </c>
      <c r="B41" s="26">
        <f>VLOOKUP(A41,[1]player_db!$B:$E,4,0)</f>
        <v>850000</v>
      </c>
      <c r="C41" s="27">
        <f>B41/1000000</f>
        <v>0.85</v>
      </c>
      <c r="D41" s="25" t="s">
        <v>68</v>
      </c>
      <c r="E41" s="25" t="s">
        <v>8</v>
      </c>
      <c r="F41" s="25">
        <v>7</v>
      </c>
      <c r="G41" s="25">
        <v>10</v>
      </c>
      <c r="H41" s="25">
        <v>292</v>
      </c>
      <c r="I41" s="25">
        <v>10</v>
      </c>
      <c r="J41" s="25">
        <v>312</v>
      </c>
      <c r="K41" s="25">
        <v>40</v>
      </c>
      <c r="L41" s="31">
        <f t="shared" si="0"/>
        <v>367.05882352941177</v>
      </c>
    </row>
    <row r="42" spans="1:12" x14ac:dyDescent="0.2">
      <c r="A42" s="25" t="s">
        <v>111</v>
      </c>
      <c r="B42" s="26">
        <f>VLOOKUP(A42,[1]player_db!$B:$E,4,0)</f>
        <v>900000</v>
      </c>
      <c r="C42" s="27">
        <f>B42/1000000</f>
        <v>0.9</v>
      </c>
      <c r="D42" s="25" t="s">
        <v>96</v>
      </c>
      <c r="E42" s="25" t="s">
        <v>8</v>
      </c>
      <c r="F42" s="25">
        <v>8</v>
      </c>
      <c r="G42" s="25">
        <v>0</v>
      </c>
      <c r="H42" s="25">
        <v>296</v>
      </c>
      <c r="I42" s="25">
        <v>10</v>
      </c>
      <c r="J42" s="25">
        <v>306</v>
      </c>
      <c r="K42" s="25">
        <v>41</v>
      </c>
      <c r="L42" s="31">
        <f t="shared" si="0"/>
        <v>340</v>
      </c>
    </row>
    <row r="43" spans="1:12" x14ac:dyDescent="0.2">
      <c r="A43" s="25" t="s">
        <v>80</v>
      </c>
      <c r="B43" s="26">
        <f>VLOOKUP(A43,[1]player_db!$B:$E,4,0)</f>
        <v>900000</v>
      </c>
      <c r="C43" s="27">
        <f>B43/1000000</f>
        <v>0.9</v>
      </c>
      <c r="D43" s="25" t="s">
        <v>68</v>
      </c>
      <c r="E43" s="25" t="s">
        <v>8</v>
      </c>
      <c r="F43" s="25">
        <v>7</v>
      </c>
      <c r="G43" s="25">
        <v>86</v>
      </c>
      <c r="H43" s="25">
        <v>188</v>
      </c>
      <c r="I43" s="25">
        <v>30</v>
      </c>
      <c r="J43" s="25">
        <v>304</v>
      </c>
      <c r="K43" s="25">
        <v>42</v>
      </c>
      <c r="L43" s="31">
        <f t="shared" si="0"/>
        <v>337.77777777777777</v>
      </c>
    </row>
    <row r="44" spans="1:12" x14ac:dyDescent="0.2">
      <c r="A44" s="15" t="s">
        <v>89</v>
      </c>
      <c r="B44" s="16">
        <f>VLOOKUP(A44,[1]player_db!$B:$E,4,0)</f>
        <v>700000</v>
      </c>
      <c r="C44" s="17">
        <f>B44/1000000</f>
        <v>0.7</v>
      </c>
      <c r="D44" s="15" t="s">
        <v>69</v>
      </c>
      <c r="E44" s="15" t="s">
        <v>41</v>
      </c>
      <c r="F44" s="15">
        <v>8</v>
      </c>
      <c r="G44" s="15">
        <v>62</v>
      </c>
      <c r="H44" s="15">
        <v>221</v>
      </c>
      <c r="I44" s="15">
        <v>20</v>
      </c>
      <c r="J44" s="15">
        <v>303</v>
      </c>
      <c r="K44" s="15">
        <v>43</v>
      </c>
      <c r="L44" s="31">
        <f t="shared" si="0"/>
        <v>432.85714285714289</v>
      </c>
    </row>
    <row r="45" spans="1:12" x14ac:dyDescent="0.2">
      <c r="A45" s="15" t="s">
        <v>53</v>
      </c>
      <c r="B45" s="16">
        <f>VLOOKUP(A45,[1]player_db!$B:$E,4,0)</f>
        <v>950000</v>
      </c>
      <c r="C45" s="17">
        <f>B45/1000000</f>
        <v>0.95</v>
      </c>
      <c r="D45" s="15" t="s">
        <v>38</v>
      </c>
      <c r="E45" s="15" t="s">
        <v>41</v>
      </c>
      <c r="F45" s="15">
        <v>9</v>
      </c>
      <c r="G45" s="15">
        <v>73</v>
      </c>
      <c r="H45" s="15">
        <v>128</v>
      </c>
      <c r="I45" s="15">
        <v>100</v>
      </c>
      <c r="J45" s="15">
        <v>301</v>
      </c>
      <c r="K45" s="15">
        <v>44</v>
      </c>
      <c r="L45" s="31">
        <f t="shared" si="0"/>
        <v>316.84210526315792</v>
      </c>
    </row>
    <row r="46" spans="1:12" x14ac:dyDescent="0.2">
      <c r="A46" s="15" t="s">
        <v>139</v>
      </c>
      <c r="B46" s="16">
        <f>VLOOKUP(A46,[1]player_db!$B:$E,4,0)</f>
        <v>1000000</v>
      </c>
      <c r="C46" s="17">
        <f>B46/1000000</f>
        <v>1</v>
      </c>
      <c r="D46" s="15" t="s">
        <v>122</v>
      </c>
      <c r="E46" s="15" t="s">
        <v>41</v>
      </c>
      <c r="F46" s="15">
        <v>8</v>
      </c>
      <c r="G46" s="15">
        <v>208</v>
      </c>
      <c r="H46" s="15">
        <v>30</v>
      </c>
      <c r="I46" s="15">
        <v>60</v>
      </c>
      <c r="J46" s="15">
        <v>298</v>
      </c>
      <c r="K46" s="15">
        <v>45</v>
      </c>
      <c r="L46" s="31">
        <f t="shared" si="0"/>
        <v>298</v>
      </c>
    </row>
    <row r="47" spans="1:12" x14ac:dyDescent="0.2">
      <c r="A47" s="19" t="s">
        <v>65</v>
      </c>
      <c r="B47" s="20">
        <f>VLOOKUP(A47,[1]player_db!$B:$E,4,0)</f>
        <v>800000</v>
      </c>
      <c r="C47" s="21">
        <f>B47/1000000</f>
        <v>0.8</v>
      </c>
      <c r="D47" s="19" t="s">
        <v>39</v>
      </c>
      <c r="E47" s="19" t="s">
        <v>52</v>
      </c>
      <c r="F47" s="19">
        <v>8</v>
      </c>
      <c r="G47" s="19">
        <v>208</v>
      </c>
      <c r="H47" s="19">
        <v>0</v>
      </c>
      <c r="I47" s="19">
        <v>90</v>
      </c>
      <c r="J47" s="19">
        <v>298</v>
      </c>
      <c r="K47" s="19">
        <v>46</v>
      </c>
      <c r="L47" s="31">
        <f t="shared" si="0"/>
        <v>372.5</v>
      </c>
    </row>
    <row r="48" spans="1:12" x14ac:dyDescent="0.2">
      <c r="A48" s="25" t="s">
        <v>109</v>
      </c>
      <c r="B48" s="26">
        <f>VLOOKUP(A48,[1]player_db!$B:$E,4,0)</f>
        <v>850000</v>
      </c>
      <c r="C48" s="27">
        <f>B48/1000000</f>
        <v>0.85</v>
      </c>
      <c r="D48" s="25" t="s">
        <v>95</v>
      </c>
      <c r="E48" s="25" t="s">
        <v>8</v>
      </c>
      <c r="F48" s="25">
        <v>9</v>
      </c>
      <c r="G48" s="25">
        <v>4</v>
      </c>
      <c r="H48" s="25">
        <v>276</v>
      </c>
      <c r="I48" s="25">
        <v>10</v>
      </c>
      <c r="J48" s="25">
        <v>290</v>
      </c>
      <c r="K48" s="25">
        <v>47</v>
      </c>
      <c r="L48" s="31">
        <f t="shared" si="0"/>
        <v>341.1764705882353</v>
      </c>
    </row>
    <row r="49" spans="1:12" x14ac:dyDescent="0.2">
      <c r="A49" s="22" t="s">
        <v>127</v>
      </c>
      <c r="B49" s="23">
        <f>VLOOKUP(A49,[1]player_db!$B:$E,4,0)</f>
        <v>900000</v>
      </c>
      <c r="C49" s="24">
        <f>B49/1000000</f>
        <v>0.9</v>
      </c>
      <c r="D49" s="22" t="s">
        <v>121</v>
      </c>
      <c r="E49" s="22" t="s">
        <v>43</v>
      </c>
      <c r="F49" s="22">
        <v>8</v>
      </c>
      <c r="G49" s="22">
        <v>222</v>
      </c>
      <c r="H49" s="22">
        <v>0</v>
      </c>
      <c r="I49" s="22">
        <v>60</v>
      </c>
      <c r="J49" s="22">
        <v>282</v>
      </c>
      <c r="K49" s="22">
        <v>48</v>
      </c>
      <c r="L49" s="31">
        <f t="shared" si="0"/>
        <v>313.33333333333331</v>
      </c>
    </row>
    <row r="50" spans="1:12" x14ac:dyDescent="0.2">
      <c r="A50" s="15" t="s">
        <v>129</v>
      </c>
      <c r="B50" s="16">
        <f>VLOOKUP(A50,[1]player_db!$B:$E,4,0)</f>
        <v>900000</v>
      </c>
      <c r="C50" s="17">
        <f>B50/1000000</f>
        <v>0.9</v>
      </c>
      <c r="D50" s="15" t="s">
        <v>121</v>
      </c>
      <c r="E50" s="15" t="s">
        <v>41</v>
      </c>
      <c r="F50" s="15">
        <v>8</v>
      </c>
      <c r="G50" s="15">
        <v>211</v>
      </c>
      <c r="H50" s="15">
        <v>32</v>
      </c>
      <c r="I50" s="15">
        <v>30</v>
      </c>
      <c r="J50" s="15">
        <v>273</v>
      </c>
      <c r="K50" s="15">
        <v>49</v>
      </c>
      <c r="L50" s="31">
        <f t="shared" si="0"/>
        <v>303.33333333333331</v>
      </c>
    </row>
    <row r="51" spans="1:12" x14ac:dyDescent="0.2">
      <c r="A51" s="25" t="s">
        <v>193</v>
      </c>
      <c r="B51" s="26">
        <f>VLOOKUP(A51,[1]player_db!$B:$E,4,0)</f>
        <v>700000</v>
      </c>
      <c r="C51" s="27">
        <f>B51/1000000</f>
        <v>0.7</v>
      </c>
      <c r="D51" s="25" t="s">
        <v>68</v>
      </c>
      <c r="E51" s="25" t="s">
        <v>8</v>
      </c>
      <c r="F51" s="25">
        <v>3</v>
      </c>
      <c r="G51" s="25">
        <v>8</v>
      </c>
      <c r="H51" s="25">
        <v>243</v>
      </c>
      <c r="I51" s="25">
        <v>20</v>
      </c>
      <c r="J51" s="25">
        <v>271</v>
      </c>
      <c r="K51" s="25">
        <v>50</v>
      </c>
      <c r="L51" s="31">
        <f t="shared" si="0"/>
        <v>387.14285714285717</v>
      </c>
    </row>
    <row r="52" spans="1:12" x14ac:dyDescent="0.2">
      <c r="A52" s="22" t="s">
        <v>125</v>
      </c>
      <c r="B52" s="23">
        <f>VLOOKUP(A52,[1]player_db!$B:$E,4,0)</f>
        <v>1000000</v>
      </c>
      <c r="C52" s="24">
        <f>B52/1000000</f>
        <v>1</v>
      </c>
      <c r="D52" s="22" t="s">
        <v>121</v>
      </c>
      <c r="E52" s="22" t="s">
        <v>43</v>
      </c>
      <c r="F52" s="22">
        <v>7</v>
      </c>
      <c r="G52" s="22">
        <v>209</v>
      </c>
      <c r="H52" s="22">
        <v>0</v>
      </c>
      <c r="I52" s="22">
        <v>60</v>
      </c>
      <c r="J52" s="22">
        <v>269</v>
      </c>
      <c r="K52" s="22">
        <v>51</v>
      </c>
      <c r="L52" s="31">
        <f t="shared" si="0"/>
        <v>269</v>
      </c>
    </row>
    <row r="53" spans="1:12" x14ac:dyDescent="0.2">
      <c r="A53" s="25" t="s">
        <v>108</v>
      </c>
      <c r="B53" s="26">
        <f>VLOOKUP(A53,[1]player_db!$B:$E,4,0)</f>
        <v>900000</v>
      </c>
      <c r="C53" s="27">
        <f>B53/1000000</f>
        <v>0.9</v>
      </c>
      <c r="D53" s="25" t="s">
        <v>95</v>
      </c>
      <c r="E53" s="25" t="s">
        <v>8</v>
      </c>
      <c r="F53" s="25">
        <v>9</v>
      </c>
      <c r="G53" s="25">
        <v>7</v>
      </c>
      <c r="H53" s="25">
        <v>241</v>
      </c>
      <c r="I53" s="25">
        <v>20</v>
      </c>
      <c r="J53" s="25">
        <v>268</v>
      </c>
      <c r="K53" s="25">
        <v>52</v>
      </c>
      <c r="L53" s="31">
        <f t="shared" si="0"/>
        <v>297.77777777777777</v>
      </c>
    </row>
    <row r="54" spans="1:12" x14ac:dyDescent="0.2">
      <c r="A54" s="25" t="s">
        <v>59</v>
      </c>
      <c r="B54" s="26">
        <f>VLOOKUP(A54,[1]player_db!$B:$E,4,0)</f>
        <v>950000</v>
      </c>
      <c r="C54" s="27">
        <f>B54/1000000</f>
        <v>0.95</v>
      </c>
      <c r="D54" s="25" t="s">
        <v>39</v>
      </c>
      <c r="E54" s="25" t="s">
        <v>8</v>
      </c>
      <c r="F54" s="25">
        <v>6</v>
      </c>
      <c r="G54" s="25">
        <v>0</v>
      </c>
      <c r="H54" s="25">
        <v>268</v>
      </c>
      <c r="I54" s="25">
        <v>0</v>
      </c>
      <c r="J54" s="25">
        <v>268</v>
      </c>
      <c r="K54" s="25">
        <v>53</v>
      </c>
      <c r="L54" s="31">
        <f t="shared" si="0"/>
        <v>282.10526315789474</v>
      </c>
    </row>
    <row r="55" spans="1:12" x14ac:dyDescent="0.2">
      <c r="A55" s="25" t="s">
        <v>148</v>
      </c>
      <c r="B55" s="26">
        <f>VLOOKUP(A55,[1]player_db!$B:$E,4,0)</f>
        <v>800000</v>
      </c>
      <c r="C55" s="27">
        <f>B55/1000000</f>
        <v>0.8</v>
      </c>
      <c r="D55" s="25" t="s">
        <v>38</v>
      </c>
      <c r="E55" s="25" t="s">
        <v>8</v>
      </c>
      <c r="F55" s="25">
        <v>6</v>
      </c>
      <c r="G55" s="25">
        <v>0</v>
      </c>
      <c r="H55" s="25">
        <v>252</v>
      </c>
      <c r="I55" s="25">
        <v>10</v>
      </c>
      <c r="J55" s="25">
        <v>262</v>
      </c>
      <c r="K55" s="25">
        <v>54</v>
      </c>
      <c r="L55" s="31">
        <f t="shared" si="0"/>
        <v>327.5</v>
      </c>
    </row>
    <row r="56" spans="1:12" x14ac:dyDescent="0.2">
      <c r="A56" s="25" t="s">
        <v>155</v>
      </c>
      <c r="B56" s="26">
        <f>VLOOKUP(A56,[1]player_db!$B:$E,4,0)</f>
        <v>850000</v>
      </c>
      <c r="C56" s="27">
        <f>B56/1000000</f>
        <v>0.85</v>
      </c>
      <c r="D56" s="25" t="s">
        <v>121</v>
      </c>
      <c r="E56" s="25" t="s">
        <v>8</v>
      </c>
      <c r="F56" s="25">
        <v>4</v>
      </c>
      <c r="G56" s="25">
        <v>0</v>
      </c>
      <c r="H56" s="25">
        <v>249</v>
      </c>
      <c r="I56" s="25">
        <v>0</v>
      </c>
      <c r="J56" s="25">
        <v>249</v>
      </c>
      <c r="K56" s="25">
        <v>55</v>
      </c>
      <c r="L56" s="31">
        <f t="shared" si="0"/>
        <v>292.94117647058823</v>
      </c>
    </row>
    <row r="57" spans="1:12" x14ac:dyDescent="0.2">
      <c r="A57" s="15" t="s">
        <v>200</v>
      </c>
      <c r="B57" s="16">
        <f>VLOOKUP(A57,[1]player_db!$B:$E,4,0)</f>
        <v>900000</v>
      </c>
      <c r="C57" s="17">
        <f>B57/1000000</f>
        <v>0.9</v>
      </c>
      <c r="D57" s="15" t="s">
        <v>122</v>
      </c>
      <c r="E57" s="15" t="s">
        <v>41</v>
      </c>
      <c r="F57" s="15">
        <v>3</v>
      </c>
      <c r="G57" s="15">
        <v>9</v>
      </c>
      <c r="H57" s="15">
        <v>236</v>
      </c>
      <c r="I57" s="15">
        <v>0</v>
      </c>
      <c r="J57" s="15">
        <v>245</v>
      </c>
      <c r="K57" s="15">
        <v>56</v>
      </c>
      <c r="L57" s="31">
        <f t="shared" si="0"/>
        <v>272.22222222222223</v>
      </c>
    </row>
    <row r="58" spans="1:12" x14ac:dyDescent="0.2">
      <c r="A58" s="15" t="s">
        <v>112</v>
      </c>
      <c r="B58" s="16">
        <f>VLOOKUP(A58,[1]player_db!$B:$E,4,0)</f>
        <v>950000</v>
      </c>
      <c r="C58" s="17">
        <f>B58/1000000</f>
        <v>0.95</v>
      </c>
      <c r="D58" s="15" t="s">
        <v>96</v>
      </c>
      <c r="E58" s="15" t="s">
        <v>41</v>
      </c>
      <c r="F58" s="15">
        <v>5</v>
      </c>
      <c r="G58" s="15">
        <v>19</v>
      </c>
      <c r="H58" s="15">
        <v>212</v>
      </c>
      <c r="I58" s="15">
        <v>10</v>
      </c>
      <c r="J58" s="15">
        <v>241</v>
      </c>
      <c r="K58" s="15">
        <v>57</v>
      </c>
      <c r="L58" s="31">
        <f t="shared" si="0"/>
        <v>253.68421052631581</v>
      </c>
    </row>
    <row r="59" spans="1:12" x14ac:dyDescent="0.2">
      <c r="A59" s="25" t="s">
        <v>60</v>
      </c>
      <c r="B59" s="26">
        <f>VLOOKUP(A59,[1]player_db!$B:$E,4,0)</f>
        <v>900000</v>
      </c>
      <c r="C59" s="27">
        <f>B59/1000000</f>
        <v>0.9</v>
      </c>
      <c r="D59" s="25" t="s">
        <v>39</v>
      </c>
      <c r="E59" s="25" t="s">
        <v>8</v>
      </c>
      <c r="F59" s="25">
        <v>6</v>
      </c>
      <c r="G59" s="25">
        <v>1</v>
      </c>
      <c r="H59" s="25">
        <v>225</v>
      </c>
      <c r="I59" s="25">
        <v>10</v>
      </c>
      <c r="J59" s="25">
        <v>236</v>
      </c>
      <c r="K59" s="25">
        <v>58</v>
      </c>
      <c r="L59" s="31">
        <f t="shared" si="0"/>
        <v>262.22222222222223</v>
      </c>
    </row>
    <row r="60" spans="1:12" x14ac:dyDescent="0.2">
      <c r="A60" s="25" t="s">
        <v>132</v>
      </c>
      <c r="B60" s="26">
        <f>VLOOKUP(A60,[1]player_db!$B:$E,4,0)</f>
        <v>1000000</v>
      </c>
      <c r="C60" s="27">
        <f>B60/1000000</f>
        <v>1</v>
      </c>
      <c r="D60" s="25" t="s">
        <v>121</v>
      </c>
      <c r="E60" s="25" t="s">
        <v>8</v>
      </c>
      <c r="F60" s="25">
        <v>4</v>
      </c>
      <c r="G60" s="25">
        <v>0</v>
      </c>
      <c r="H60" s="25">
        <v>222</v>
      </c>
      <c r="I60" s="25">
        <v>10</v>
      </c>
      <c r="J60" s="25">
        <v>232</v>
      </c>
      <c r="K60" s="25">
        <v>59</v>
      </c>
      <c r="L60" s="31">
        <f t="shared" si="0"/>
        <v>232</v>
      </c>
    </row>
    <row r="61" spans="1:12" x14ac:dyDescent="0.2">
      <c r="A61" s="25" t="s">
        <v>136</v>
      </c>
      <c r="B61" s="26">
        <f>VLOOKUP(A61,[1]player_db!$B:$E,4,0)</f>
        <v>850000</v>
      </c>
      <c r="C61" s="27">
        <f>B61/1000000</f>
        <v>0.85</v>
      </c>
      <c r="D61" s="25" t="s">
        <v>122</v>
      </c>
      <c r="E61" s="25" t="s">
        <v>8</v>
      </c>
      <c r="F61" s="25">
        <v>8</v>
      </c>
      <c r="G61" s="25">
        <v>27</v>
      </c>
      <c r="H61" s="25">
        <v>172</v>
      </c>
      <c r="I61" s="25">
        <v>30</v>
      </c>
      <c r="J61" s="25">
        <v>229</v>
      </c>
      <c r="K61" s="25">
        <v>60</v>
      </c>
      <c r="L61" s="31">
        <f t="shared" si="0"/>
        <v>269.41176470588238</v>
      </c>
    </row>
    <row r="62" spans="1:12" x14ac:dyDescent="0.2">
      <c r="A62" s="15" t="s">
        <v>138</v>
      </c>
      <c r="B62" s="16">
        <f>VLOOKUP(A62,[1]player_db!$B:$E,4,0)</f>
        <v>750000</v>
      </c>
      <c r="C62" s="17">
        <f>B62/1000000</f>
        <v>0.75</v>
      </c>
      <c r="D62" s="15" t="s">
        <v>122</v>
      </c>
      <c r="E62" s="15" t="s">
        <v>41</v>
      </c>
      <c r="F62" s="15">
        <v>7</v>
      </c>
      <c r="G62" s="15">
        <v>26</v>
      </c>
      <c r="H62" s="15">
        <v>203</v>
      </c>
      <c r="I62" s="15">
        <v>0</v>
      </c>
      <c r="J62" s="15">
        <v>229</v>
      </c>
      <c r="K62" s="15">
        <v>61</v>
      </c>
      <c r="L62" s="31">
        <f t="shared" si="0"/>
        <v>305.33333333333331</v>
      </c>
    </row>
    <row r="63" spans="1:12" x14ac:dyDescent="0.2">
      <c r="A63" s="15" t="s">
        <v>55</v>
      </c>
      <c r="B63" s="16">
        <f>VLOOKUP(A63,[1]player_db!$B:$E,4,0)</f>
        <v>750000</v>
      </c>
      <c r="C63" s="17">
        <f>B63/1000000</f>
        <v>0.75</v>
      </c>
      <c r="D63" s="15" t="s">
        <v>38</v>
      </c>
      <c r="E63" s="15" t="s">
        <v>41</v>
      </c>
      <c r="F63" s="15">
        <v>7</v>
      </c>
      <c r="G63" s="15">
        <v>-5</v>
      </c>
      <c r="H63" s="15">
        <v>233</v>
      </c>
      <c r="I63" s="15">
        <v>0</v>
      </c>
      <c r="J63" s="15">
        <v>228</v>
      </c>
      <c r="K63" s="15">
        <v>62</v>
      </c>
      <c r="L63" s="31">
        <f t="shared" si="0"/>
        <v>304</v>
      </c>
    </row>
    <row r="64" spans="1:12" x14ac:dyDescent="0.2">
      <c r="A64" s="22" t="s">
        <v>206</v>
      </c>
      <c r="B64" s="23">
        <f>VLOOKUP(A64,[1]player_db!$B:$E,4,0)</f>
        <v>750000</v>
      </c>
      <c r="C64" s="24">
        <f>B64/1000000</f>
        <v>0.75</v>
      </c>
      <c r="D64" s="22" t="s">
        <v>69</v>
      </c>
      <c r="E64" s="22" t="s">
        <v>43</v>
      </c>
      <c r="F64" s="22">
        <v>4</v>
      </c>
      <c r="G64" s="22">
        <v>212</v>
      </c>
      <c r="H64" s="22">
        <v>0</v>
      </c>
      <c r="I64" s="22">
        <v>10</v>
      </c>
      <c r="J64" s="22">
        <v>222</v>
      </c>
      <c r="K64" s="22">
        <v>63</v>
      </c>
      <c r="L64" s="31">
        <f t="shared" si="0"/>
        <v>296</v>
      </c>
    </row>
    <row r="65" spans="1:12" x14ac:dyDescent="0.2">
      <c r="A65" s="25" t="s">
        <v>58</v>
      </c>
      <c r="B65" s="26">
        <f>VLOOKUP(A65,[1]player_db!$B:$E,4,0)</f>
        <v>950000</v>
      </c>
      <c r="C65" s="27">
        <f>B65/1000000</f>
        <v>0.95</v>
      </c>
      <c r="D65" s="25" t="s">
        <v>38</v>
      </c>
      <c r="E65" s="25" t="s">
        <v>8</v>
      </c>
      <c r="F65" s="25">
        <v>6</v>
      </c>
      <c r="G65" s="25">
        <v>2</v>
      </c>
      <c r="H65" s="25">
        <v>185</v>
      </c>
      <c r="I65" s="25">
        <v>20</v>
      </c>
      <c r="J65" s="25">
        <v>207</v>
      </c>
      <c r="K65" s="25">
        <v>64</v>
      </c>
      <c r="L65" s="31">
        <f t="shared" si="0"/>
        <v>217.89473684210526</v>
      </c>
    </row>
    <row r="66" spans="1:12" x14ac:dyDescent="0.2">
      <c r="A66" s="15" t="s">
        <v>113</v>
      </c>
      <c r="B66" s="16">
        <f>VLOOKUP(A66,[1]player_db!$B:$E,4,0)</f>
        <v>900000</v>
      </c>
      <c r="C66" s="17">
        <f>B66/1000000</f>
        <v>0.9</v>
      </c>
      <c r="D66" s="15" t="s">
        <v>96</v>
      </c>
      <c r="E66" s="15" t="s">
        <v>41</v>
      </c>
      <c r="F66" s="15">
        <v>7</v>
      </c>
      <c r="G66" s="15">
        <v>108</v>
      </c>
      <c r="H66" s="15">
        <v>89</v>
      </c>
      <c r="I66" s="15">
        <v>0</v>
      </c>
      <c r="J66" s="15">
        <v>197</v>
      </c>
      <c r="K66" s="15">
        <v>65</v>
      </c>
      <c r="L66" s="31">
        <f t="shared" si="0"/>
        <v>218.88888888888889</v>
      </c>
    </row>
    <row r="67" spans="1:12" x14ac:dyDescent="0.2">
      <c r="A67" s="22" t="s">
        <v>173</v>
      </c>
      <c r="B67" s="23">
        <f>VLOOKUP(A67,[1]player_db!$B:$E,4,0)</f>
        <v>750000</v>
      </c>
      <c r="C67" s="24">
        <f>B67/1000000</f>
        <v>0.75</v>
      </c>
      <c r="D67" s="22" t="s">
        <v>95</v>
      </c>
      <c r="E67" s="22" t="s">
        <v>43</v>
      </c>
      <c r="F67" s="22">
        <v>7</v>
      </c>
      <c r="G67" s="22">
        <v>183</v>
      </c>
      <c r="H67" s="22">
        <v>0</v>
      </c>
      <c r="I67" s="22">
        <v>10</v>
      </c>
      <c r="J67" s="22">
        <v>193</v>
      </c>
      <c r="K67" s="22">
        <v>66</v>
      </c>
      <c r="L67" s="31">
        <f t="shared" ref="L67:L130" si="1">J67/C67</f>
        <v>257.33333333333331</v>
      </c>
    </row>
    <row r="68" spans="1:12" x14ac:dyDescent="0.2">
      <c r="A68" s="22" t="s">
        <v>101</v>
      </c>
      <c r="B68" s="23">
        <f>VLOOKUP(A68,[1]player_db!$B:$E,4,0)</f>
        <v>950000</v>
      </c>
      <c r="C68" s="24">
        <f>B68/1000000</f>
        <v>0.95</v>
      </c>
      <c r="D68" s="22" t="s">
        <v>96</v>
      </c>
      <c r="E68" s="22" t="s">
        <v>43</v>
      </c>
      <c r="F68" s="22">
        <v>5</v>
      </c>
      <c r="G68" s="22">
        <v>179</v>
      </c>
      <c r="H68" s="22">
        <v>0</v>
      </c>
      <c r="I68" s="22">
        <v>10</v>
      </c>
      <c r="J68" s="22">
        <v>189</v>
      </c>
      <c r="K68" s="22">
        <v>67</v>
      </c>
      <c r="L68" s="31">
        <f t="shared" si="1"/>
        <v>198.94736842105263</v>
      </c>
    </row>
    <row r="69" spans="1:12" x14ac:dyDescent="0.2">
      <c r="A69" s="22" t="s">
        <v>168</v>
      </c>
      <c r="B69" s="23">
        <f>VLOOKUP(A69,[1]player_db!$B:$E,4,0)</f>
        <v>900000</v>
      </c>
      <c r="C69" s="24">
        <f>B69/1000000</f>
        <v>0.9</v>
      </c>
      <c r="D69" s="22" t="s">
        <v>69</v>
      </c>
      <c r="E69" s="22" t="s">
        <v>43</v>
      </c>
      <c r="F69" s="22">
        <v>3</v>
      </c>
      <c r="G69" s="22">
        <v>149</v>
      </c>
      <c r="H69" s="22">
        <v>0</v>
      </c>
      <c r="I69" s="22">
        <v>40</v>
      </c>
      <c r="J69" s="22">
        <v>189</v>
      </c>
      <c r="K69" s="22">
        <v>68</v>
      </c>
      <c r="L69" s="31">
        <f t="shared" si="1"/>
        <v>210</v>
      </c>
    </row>
    <row r="70" spans="1:12" x14ac:dyDescent="0.2">
      <c r="A70" s="25" t="s">
        <v>133</v>
      </c>
      <c r="B70" s="26">
        <f>VLOOKUP(A70,[1]player_db!$B:$E,4,0)</f>
        <v>750000</v>
      </c>
      <c r="C70" s="27">
        <f>B70/1000000</f>
        <v>0.75</v>
      </c>
      <c r="D70" s="25" t="s">
        <v>121</v>
      </c>
      <c r="E70" s="25" t="s">
        <v>8</v>
      </c>
      <c r="F70" s="25">
        <v>4</v>
      </c>
      <c r="G70" s="25">
        <v>5</v>
      </c>
      <c r="H70" s="25">
        <v>182</v>
      </c>
      <c r="I70" s="25">
        <v>0</v>
      </c>
      <c r="J70" s="25">
        <v>187</v>
      </c>
      <c r="K70" s="25">
        <v>69</v>
      </c>
      <c r="L70" s="31">
        <f t="shared" si="1"/>
        <v>249.33333333333334</v>
      </c>
    </row>
    <row r="71" spans="1:12" x14ac:dyDescent="0.2">
      <c r="A71" s="15" t="s">
        <v>140</v>
      </c>
      <c r="B71" s="16">
        <f>VLOOKUP(A71,[1]player_db!$B:$E,4,0)</f>
        <v>850000</v>
      </c>
      <c r="C71" s="17">
        <f>B71/1000000</f>
        <v>0.85</v>
      </c>
      <c r="D71" s="15" t="s">
        <v>122</v>
      </c>
      <c r="E71" s="15" t="s">
        <v>41</v>
      </c>
      <c r="F71" s="15">
        <v>5</v>
      </c>
      <c r="G71" s="15">
        <v>139</v>
      </c>
      <c r="H71" s="15">
        <v>33</v>
      </c>
      <c r="I71" s="15">
        <v>10</v>
      </c>
      <c r="J71" s="15">
        <v>182</v>
      </c>
      <c r="K71" s="15">
        <v>70</v>
      </c>
      <c r="L71" s="31">
        <f t="shared" si="1"/>
        <v>214.11764705882354</v>
      </c>
    </row>
    <row r="72" spans="1:12" x14ac:dyDescent="0.2">
      <c r="A72" s="15" t="s">
        <v>85</v>
      </c>
      <c r="B72" s="16">
        <f>VLOOKUP(A72,[1]player_db!$B:$E,4,0)</f>
        <v>950000</v>
      </c>
      <c r="C72" s="17">
        <f>B72/1000000</f>
        <v>0.95</v>
      </c>
      <c r="D72" s="15" t="s">
        <v>69</v>
      </c>
      <c r="E72" s="15" t="s">
        <v>41</v>
      </c>
      <c r="F72" s="15">
        <v>4</v>
      </c>
      <c r="G72" s="15">
        <v>85</v>
      </c>
      <c r="H72" s="15">
        <v>76</v>
      </c>
      <c r="I72" s="15">
        <v>20</v>
      </c>
      <c r="J72" s="15">
        <v>181</v>
      </c>
      <c r="K72" s="15">
        <v>71</v>
      </c>
      <c r="L72" s="31">
        <f t="shared" si="1"/>
        <v>190.5263157894737</v>
      </c>
    </row>
    <row r="73" spans="1:12" x14ac:dyDescent="0.2">
      <c r="A73" s="25" t="s">
        <v>56</v>
      </c>
      <c r="B73" s="26">
        <f>VLOOKUP(A73,[1]player_db!$B:$E,4,0)</f>
        <v>850000</v>
      </c>
      <c r="C73" s="27">
        <f>B73/1000000</f>
        <v>0.85</v>
      </c>
      <c r="D73" s="25" t="s">
        <v>38</v>
      </c>
      <c r="E73" s="25" t="s">
        <v>8</v>
      </c>
      <c r="F73" s="25">
        <v>7</v>
      </c>
      <c r="G73" s="25">
        <v>8</v>
      </c>
      <c r="H73" s="25">
        <v>152</v>
      </c>
      <c r="I73" s="25">
        <v>20</v>
      </c>
      <c r="J73" s="25">
        <v>180</v>
      </c>
      <c r="K73" s="25">
        <v>72</v>
      </c>
      <c r="L73" s="31">
        <f t="shared" si="1"/>
        <v>211.76470588235296</v>
      </c>
    </row>
    <row r="74" spans="1:12" x14ac:dyDescent="0.2">
      <c r="A74" s="25" t="s">
        <v>181</v>
      </c>
      <c r="B74" s="26">
        <f>VLOOKUP(A74,[1]player_db!$B:$E,4,0)</f>
        <v>800000</v>
      </c>
      <c r="C74" s="27">
        <f>B74/1000000</f>
        <v>0.8</v>
      </c>
      <c r="D74" s="25" t="s">
        <v>96</v>
      </c>
      <c r="E74" s="25" t="s">
        <v>8</v>
      </c>
      <c r="F74" s="25">
        <v>5</v>
      </c>
      <c r="G74" s="25">
        <v>10</v>
      </c>
      <c r="H74" s="25">
        <v>135</v>
      </c>
      <c r="I74" s="25">
        <v>30</v>
      </c>
      <c r="J74" s="25">
        <v>175</v>
      </c>
      <c r="K74" s="25">
        <v>73</v>
      </c>
      <c r="L74" s="31">
        <f t="shared" si="1"/>
        <v>218.75</v>
      </c>
    </row>
    <row r="75" spans="1:12" x14ac:dyDescent="0.2">
      <c r="A75" s="15" t="s">
        <v>74</v>
      </c>
      <c r="B75" s="16">
        <f>VLOOKUP(A75,[1]player_db!$B:$E,4,0)</f>
        <v>800000</v>
      </c>
      <c r="C75" s="17">
        <f>B75/1000000</f>
        <v>0.8</v>
      </c>
      <c r="D75" s="15" t="s">
        <v>69</v>
      </c>
      <c r="E75" s="15" t="s">
        <v>41</v>
      </c>
      <c r="F75" s="15">
        <v>8</v>
      </c>
      <c r="G75" s="15">
        <v>151</v>
      </c>
      <c r="H75" s="15">
        <v>-8</v>
      </c>
      <c r="I75" s="15">
        <v>30</v>
      </c>
      <c r="J75" s="15">
        <v>173</v>
      </c>
      <c r="K75" s="15">
        <v>74</v>
      </c>
      <c r="L75" s="31">
        <f t="shared" si="1"/>
        <v>216.25</v>
      </c>
    </row>
    <row r="76" spans="1:12" x14ac:dyDescent="0.2">
      <c r="A76" s="22" t="s">
        <v>72</v>
      </c>
      <c r="B76" s="23">
        <f>VLOOKUP(A76,[1]player_db!$B:$E,4,0)</f>
        <v>800000</v>
      </c>
      <c r="C76" s="24">
        <f>B76/1000000</f>
        <v>0.8</v>
      </c>
      <c r="D76" s="22" t="s">
        <v>68</v>
      </c>
      <c r="E76" s="22" t="s">
        <v>43</v>
      </c>
      <c r="F76" s="22">
        <v>7</v>
      </c>
      <c r="G76" s="22">
        <v>148</v>
      </c>
      <c r="H76" s="22">
        <v>0</v>
      </c>
      <c r="I76" s="22">
        <v>20</v>
      </c>
      <c r="J76" s="22">
        <v>168</v>
      </c>
      <c r="K76" s="22">
        <v>75</v>
      </c>
      <c r="L76" s="31">
        <f t="shared" si="1"/>
        <v>210</v>
      </c>
    </row>
    <row r="77" spans="1:12" x14ac:dyDescent="0.2">
      <c r="A77" s="25" t="s">
        <v>84</v>
      </c>
      <c r="B77" s="26">
        <f>VLOOKUP(A77,[1]player_db!$B:$E,4,0)</f>
        <v>850000</v>
      </c>
      <c r="C77" s="27">
        <f>B77/1000000</f>
        <v>0.85</v>
      </c>
      <c r="D77" s="25" t="s">
        <v>69</v>
      </c>
      <c r="E77" s="25" t="s">
        <v>8</v>
      </c>
      <c r="F77" s="25">
        <v>5</v>
      </c>
      <c r="G77" s="25">
        <v>1</v>
      </c>
      <c r="H77" s="25">
        <v>165</v>
      </c>
      <c r="I77" s="25">
        <v>0</v>
      </c>
      <c r="J77" s="25">
        <v>166</v>
      </c>
      <c r="K77" s="25">
        <v>76</v>
      </c>
      <c r="L77" s="31">
        <f t="shared" si="1"/>
        <v>195.29411764705884</v>
      </c>
    </row>
    <row r="78" spans="1:12" x14ac:dyDescent="0.2">
      <c r="A78" s="19" t="s">
        <v>147</v>
      </c>
      <c r="B78" s="20">
        <f>VLOOKUP(A78,[1]player_db!$B:$E,4,0)</f>
        <v>800000</v>
      </c>
      <c r="C78" s="21">
        <f>B78/1000000</f>
        <v>0.8</v>
      </c>
      <c r="D78" s="19" t="s">
        <v>38</v>
      </c>
      <c r="E78" s="19" t="s">
        <v>52</v>
      </c>
      <c r="F78" s="19">
        <v>6</v>
      </c>
      <c r="G78" s="19">
        <v>125</v>
      </c>
      <c r="H78" s="19">
        <v>0</v>
      </c>
      <c r="I78" s="19">
        <v>40</v>
      </c>
      <c r="J78" s="19">
        <v>165</v>
      </c>
      <c r="K78" s="19">
        <v>77</v>
      </c>
      <c r="L78" s="31">
        <f t="shared" si="1"/>
        <v>206.25</v>
      </c>
    </row>
    <row r="79" spans="1:12" x14ac:dyDescent="0.2">
      <c r="A79" s="25" t="s">
        <v>203</v>
      </c>
      <c r="B79" s="26">
        <f>VLOOKUP(A79,[1]player_db!$B:$E,4,0)</f>
        <v>650000</v>
      </c>
      <c r="C79" s="27">
        <f>B79/1000000</f>
        <v>0.65</v>
      </c>
      <c r="D79" s="25" t="s">
        <v>69</v>
      </c>
      <c r="E79" s="25" t="s">
        <v>8</v>
      </c>
      <c r="F79" s="25">
        <v>4</v>
      </c>
      <c r="G79" s="25">
        <v>0</v>
      </c>
      <c r="H79" s="25">
        <v>144</v>
      </c>
      <c r="I79" s="25">
        <v>20</v>
      </c>
      <c r="J79" s="25">
        <v>164</v>
      </c>
      <c r="K79" s="25">
        <v>78</v>
      </c>
      <c r="L79" s="31">
        <f t="shared" si="1"/>
        <v>252.30769230769229</v>
      </c>
    </row>
    <row r="80" spans="1:12" x14ac:dyDescent="0.2">
      <c r="A80" s="19" t="s">
        <v>123</v>
      </c>
      <c r="B80" s="20">
        <f>VLOOKUP(A80,[1]player_db!$B:$E,4,0)</f>
        <v>900000</v>
      </c>
      <c r="C80" s="21">
        <f>B80/1000000</f>
        <v>0.9</v>
      </c>
      <c r="D80" s="19" t="s">
        <v>121</v>
      </c>
      <c r="E80" s="19" t="s">
        <v>52</v>
      </c>
      <c r="F80" s="19">
        <v>8</v>
      </c>
      <c r="G80" s="19">
        <v>99</v>
      </c>
      <c r="H80" s="19">
        <v>0</v>
      </c>
      <c r="I80" s="19">
        <v>65</v>
      </c>
      <c r="J80" s="19">
        <v>164</v>
      </c>
      <c r="K80" s="19">
        <v>79</v>
      </c>
      <c r="L80" s="31">
        <f t="shared" si="1"/>
        <v>182.22222222222223</v>
      </c>
    </row>
    <row r="81" spans="1:12" x14ac:dyDescent="0.2">
      <c r="A81" s="25" t="s">
        <v>209</v>
      </c>
      <c r="B81" s="26">
        <f>VLOOKUP(A81,[1]player_db!$B:$E,4,0)</f>
        <v>700000</v>
      </c>
      <c r="C81" s="27">
        <f>B81/1000000</f>
        <v>0.7</v>
      </c>
      <c r="D81" s="25" t="s">
        <v>121</v>
      </c>
      <c r="E81" s="25" t="s">
        <v>8</v>
      </c>
      <c r="F81" s="25">
        <v>3</v>
      </c>
      <c r="G81" s="25">
        <v>3</v>
      </c>
      <c r="H81" s="25">
        <v>145</v>
      </c>
      <c r="I81" s="25">
        <v>10</v>
      </c>
      <c r="J81" s="25">
        <v>158</v>
      </c>
      <c r="K81" s="25">
        <v>80</v>
      </c>
      <c r="L81" s="31">
        <f t="shared" si="1"/>
        <v>225.71428571428572</v>
      </c>
    </row>
    <row r="82" spans="1:12" x14ac:dyDescent="0.2">
      <c r="A82" s="15" t="s">
        <v>171</v>
      </c>
      <c r="B82" s="16">
        <f>VLOOKUP(A82,[1]player_db!$B:$E,4,0)</f>
        <v>700000</v>
      </c>
      <c r="C82" s="17">
        <f>B82/1000000</f>
        <v>0.7</v>
      </c>
      <c r="D82" s="15" t="s">
        <v>95</v>
      </c>
      <c r="E82" s="15" t="s">
        <v>41</v>
      </c>
      <c r="F82" s="15">
        <v>7</v>
      </c>
      <c r="G82" s="15">
        <v>2</v>
      </c>
      <c r="H82" s="15">
        <v>105</v>
      </c>
      <c r="I82" s="15">
        <v>40</v>
      </c>
      <c r="J82" s="15">
        <v>147</v>
      </c>
      <c r="K82" s="15">
        <v>81</v>
      </c>
      <c r="L82" s="31">
        <f t="shared" si="1"/>
        <v>210</v>
      </c>
    </row>
    <row r="83" spans="1:12" x14ac:dyDescent="0.2">
      <c r="A83" s="15" t="s">
        <v>86</v>
      </c>
      <c r="B83" s="16">
        <f>VLOOKUP(A83,[1]player_db!$B:$E,4,0)</f>
        <v>850000</v>
      </c>
      <c r="C83" s="17">
        <f>B83/1000000</f>
        <v>0.85</v>
      </c>
      <c r="D83" s="15" t="s">
        <v>69</v>
      </c>
      <c r="E83" s="15" t="s">
        <v>41</v>
      </c>
      <c r="F83" s="15">
        <v>3</v>
      </c>
      <c r="G83" s="15">
        <v>26</v>
      </c>
      <c r="H83" s="15">
        <v>119</v>
      </c>
      <c r="I83" s="15">
        <v>0</v>
      </c>
      <c r="J83" s="15">
        <v>145</v>
      </c>
      <c r="K83" s="15">
        <v>82</v>
      </c>
      <c r="L83" s="31">
        <f t="shared" si="1"/>
        <v>170.58823529411765</v>
      </c>
    </row>
    <row r="84" spans="1:12" x14ac:dyDescent="0.2">
      <c r="A84" s="22" t="s">
        <v>143</v>
      </c>
      <c r="B84" s="23">
        <f>VLOOKUP(A84,[1]player_db!$B:$E,4,0)</f>
        <v>850000</v>
      </c>
      <c r="C84" s="24">
        <f>B84/1000000</f>
        <v>0.85</v>
      </c>
      <c r="D84" s="22" t="s">
        <v>122</v>
      </c>
      <c r="E84" s="22" t="s">
        <v>43</v>
      </c>
      <c r="F84" s="22">
        <v>8</v>
      </c>
      <c r="G84" s="22">
        <v>122</v>
      </c>
      <c r="H84" s="22">
        <v>0</v>
      </c>
      <c r="I84" s="22">
        <v>20</v>
      </c>
      <c r="J84" s="22">
        <v>142</v>
      </c>
      <c r="K84" s="22">
        <v>83</v>
      </c>
      <c r="L84" s="31">
        <f t="shared" si="1"/>
        <v>167.05882352941177</v>
      </c>
    </row>
    <row r="85" spans="1:12" x14ac:dyDescent="0.2">
      <c r="A85" s="25" t="s">
        <v>124</v>
      </c>
      <c r="B85" s="26">
        <f>VLOOKUP(A85,[1]player_db!$B:$E,4,0)</f>
        <v>850000</v>
      </c>
      <c r="C85" s="27">
        <f>B85/1000000</f>
        <v>0.85</v>
      </c>
      <c r="D85" s="25" t="s">
        <v>122</v>
      </c>
      <c r="E85" s="25" t="s">
        <v>8</v>
      </c>
      <c r="F85" s="25">
        <v>5</v>
      </c>
      <c r="G85" s="25">
        <v>1</v>
      </c>
      <c r="H85" s="25">
        <v>123</v>
      </c>
      <c r="I85" s="25">
        <v>10</v>
      </c>
      <c r="J85" s="25">
        <v>134</v>
      </c>
      <c r="K85" s="25">
        <v>84</v>
      </c>
      <c r="L85" s="31">
        <f t="shared" si="1"/>
        <v>157.64705882352942</v>
      </c>
    </row>
    <row r="86" spans="1:12" x14ac:dyDescent="0.2">
      <c r="A86" s="15" t="s">
        <v>67</v>
      </c>
      <c r="B86" s="16">
        <f>VLOOKUP(A86,[1]player_db!$B:$E,4,0)</f>
        <v>900000</v>
      </c>
      <c r="C86" s="17">
        <f>B86/1000000</f>
        <v>0.9</v>
      </c>
      <c r="D86" s="15" t="s">
        <v>39</v>
      </c>
      <c r="E86" s="15" t="s">
        <v>41</v>
      </c>
      <c r="F86" s="15">
        <v>7</v>
      </c>
      <c r="G86" s="15">
        <v>104</v>
      </c>
      <c r="H86" s="15">
        <v>0</v>
      </c>
      <c r="I86" s="15">
        <v>30</v>
      </c>
      <c r="J86" s="15">
        <v>134</v>
      </c>
      <c r="K86" s="15">
        <v>85</v>
      </c>
      <c r="L86" s="31">
        <f t="shared" si="1"/>
        <v>148.88888888888889</v>
      </c>
    </row>
    <row r="87" spans="1:12" x14ac:dyDescent="0.2">
      <c r="A87" s="25" t="s">
        <v>177</v>
      </c>
      <c r="B87" s="26">
        <f>VLOOKUP(A87,[1]player_db!$B:$E,4,0)</f>
        <v>800000</v>
      </c>
      <c r="C87" s="27">
        <f>B87/1000000</f>
        <v>0.8</v>
      </c>
      <c r="D87" s="25" t="s">
        <v>68</v>
      </c>
      <c r="E87" s="25" t="s">
        <v>8</v>
      </c>
      <c r="F87" s="25">
        <v>5</v>
      </c>
      <c r="G87" s="25">
        <v>2</v>
      </c>
      <c r="H87" s="25">
        <v>107</v>
      </c>
      <c r="I87" s="25">
        <v>20</v>
      </c>
      <c r="J87" s="25">
        <v>129</v>
      </c>
      <c r="K87" s="25">
        <v>86</v>
      </c>
      <c r="L87" s="31">
        <f t="shared" si="1"/>
        <v>161.25</v>
      </c>
    </row>
    <row r="88" spans="1:12" x14ac:dyDescent="0.2">
      <c r="A88" s="15" t="s">
        <v>90</v>
      </c>
      <c r="B88" s="16">
        <f>VLOOKUP(A88,[1]player_db!$B:$E,4,0)</f>
        <v>900000</v>
      </c>
      <c r="C88" s="17">
        <f>B88/1000000</f>
        <v>0.9</v>
      </c>
      <c r="D88" s="15" t="s">
        <v>69</v>
      </c>
      <c r="E88" s="15" t="s">
        <v>41</v>
      </c>
      <c r="F88" s="15">
        <v>5</v>
      </c>
      <c r="G88" s="15">
        <v>106</v>
      </c>
      <c r="H88" s="15">
        <v>0</v>
      </c>
      <c r="I88" s="15">
        <v>20</v>
      </c>
      <c r="J88" s="15">
        <v>126</v>
      </c>
      <c r="K88" s="15">
        <v>87</v>
      </c>
      <c r="L88" s="31">
        <f t="shared" si="1"/>
        <v>140</v>
      </c>
    </row>
    <row r="89" spans="1:12" x14ac:dyDescent="0.2">
      <c r="A89" s="25" t="s">
        <v>205</v>
      </c>
      <c r="B89" s="26">
        <f>VLOOKUP(A89,[1]player_db!$B:$E,4,0)</f>
        <v>850000</v>
      </c>
      <c r="C89" s="27">
        <f>B89/1000000</f>
        <v>0.85</v>
      </c>
      <c r="D89" s="25" t="s">
        <v>69</v>
      </c>
      <c r="E89" s="25" t="s">
        <v>8</v>
      </c>
      <c r="F89" s="25">
        <v>4</v>
      </c>
      <c r="G89" s="25">
        <v>1</v>
      </c>
      <c r="H89" s="25">
        <v>103</v>
      </c>
      <c r="I89" s="25">
        <v>20</v>
      </c>
      <c r="J89" s="25">
        <v>124</v>
      </c>
      <c r="K89" s="25">
        <v>88</v>
      </c>
      <c r="L89" s="31">
        <f t="shared" si="1"/>
        <v>145.88235294117646</v>
      </c>
    </row>
    <row r="90" spans="1:12" x14ac:dyDescent="0.2">
      <c r="A90" s="25" t="s">
        <v>135</v>
      </c>
      <c r="B90" s="26">
        <f>VLOOKUP(A90,[1]player_db!$B:$E,4,0)</f>
        <v>850000</v>
      </c>
      <c r="C90" s="27">
        <f>B90/1000000</f>
        <v>0.85</v>
      </c>
      <c r="D90" s="25" t="s">
        <v>122</v>
      </c>
      <c r="E90" s="25" t="s">
        <v>8</v>
      </c>
      <c r="F90" s="25">
        <v>7</v>
      </c>
      <c r="G90" s="25">
        <v>6</v>
      </c>
      <c r="H90" s="25">
        <v>96</v>
      </c>
      <c r="I90" s="25">
        <v>10</v>
      </c>
      <c r="J90" s="25">
        <v>112</v>
      </c>
      <c r="K90" s="25">
        <v>89</v>
      </c>
      <c r="L90" s="31">
        <f t="shared" si="1"/>
        <v>131.76470588235296</v>
      </c>
    </row>
    <row r="91" spans="1:12" x14ac:dyDescent="0.2">
      <c r="A91" s="22" t="s">
        <v>91</v>
      </c>
      <c r="B91" s="23">
        <f>VLOOKUP(A91,[1]player_db!$B:$E,4,0)</f>
        <v>950000</v>
      </c>
      <c r="C91" s="24">
        <f>B91/1000000</f>
        <v>0.95</v>
      </c>
      <c r="D91" s="22" t="s">
        <v>69</v>
      </c>
      <c r="E91" s="22" t="s">
        <v>43</v>
      </c>
      <c r="F91" s="22">
        <v>6</v>
      </c>
      <c r="G91" s="22">
        <v>102</v>
      </c>
      <c r="H91" s="22">
        <v>0</v>
      </c>
      <c r="I91" s="22">
        <v>10</v>
      </c>
      <c r="J91" s="22">
        <v>112</v>
      </c>
      <c r="K91" s="22">
        <v>90</v>
      </c>
      <c r="L91" s="31">
        <f t="shared" si="1"/>
        <v>117.89473684210527</v>
      </c>
    </row>
    <row r="92" spans="1:12" x14ac:dyDescent="0.2">
      <c r="A92" s="15" t="s">
        <v>211</v>
      </c>
      <c r="B92" s="16">
        <f>VLOOKUP(A92,[1]player_db!$B:$E,4,0)</f>
        <v>850000</v>
      </c>
      <c r="C92" s="17">
        <f>B92/1000000</f>
        <v>0.85</v>
      </c>
      <c r="D92" s="15" t="s">
        <v>96</v>
      </c>
      <c r="E92" s="15" t="s">
        <v>41</v>
      </c>
      <c r="F92" s="15">
        <v>3</v>
      </c>
      <c r="G92" s="15">
        <v>88</v>
      </c>
      <c r="H92" s="15">
        <v>12</v>
      </c>
      <c r="I92" s="15">
        <v>10</v>
      </c>
      <c r="J92" s="15">
        <v>110</v>
      </c>
      <c r="K92" s="15">
        <v>91</v>
      </c>
      <c r="L92" s="31">
        <f t="shared" si="1"/>
        <v>129.41176470588235</v>
      </c>
    </row>
    <row r="93" spans="1:12" x14ac:dyDescent="0.2">
      <c r="A93" s="25" t="s">
        <v>149</v>
      </c>
      <c r="B93" s="26">
        <f>VLOOKUP(A93,[1]player_db!$B:$E,4,0)</f>
        <v>800000</v>
      </c>
      <c r="C93" s="27">
        <f>B93/1000000</f>
        <v>0.8</v>
      </c>
      <c r="D93" s="25" t="s">
        <v>95</v>
      </c>
      <c r="E93" s="25" t="s">
        <v>8</v>
      </c>
      <c r="F93" s="25">
        <v>4</v>
      </c>
      <c r="G93" s="25">
        <v>5</v>
      </c>
      <c r="H93" s="25">
        <v>95</v>
      </c>
      <c r="I93" s="25">
        <v>10</v>
      </c>
      <c r="J93" s="25">
        <v>110</v>
      </c>
      <c r="K93" s="25">
        <v>92</v>
      </c>
      <c r="L93" s="31">
        <f t="shared" si="1"/>
        <v>137.5</v>
      </c>
    </row>
    <row r="94" spans="1:12" x14ac:dyDescent="0.2">
      <c r="A94" s="15" t="s">
        <v>128</v>
      </c>
      <c r="B94" s="16">
        <f>VLOOKUP(A94,[1]player_db!$B:$E,4,0)</f>
        <v>800000</v>
      </c>
      <c r="C94" s="17">
        <f>B94/1000000</f>
        <v>0.8</v>
      </c>
      <c r="D94" s="15" t="s">
        <v>121</v>
      </c>
      <c r="E94" s="15" t="s">
        <v>41</v>
      </c>
      <c r="F94" s="15">
        <v>5</v>
      </c>
      <c r="G94" s="15">
        <v>60</v>
      </c>
      <c r="H94" s="15">
        <v>16</v>
      </c>
      <c r="I94" s="15">
        <v>30</v>
      </c>
      <c r="J94" s="15">
        <v>106</v>
      </c>
      <c r="K94" s="15">
        <v>93</v>
      </c>
      <c r="L94" s="31">
        <f t="shared" si="1"/>
        <v>132.5</v>
      </c>
    </row>
    <row r="95" spans="1:12" x14ac:dyDescent="0.2">
      <c r="A95" s="25" t="s">
        <v>82</v>
      </c>
      <c r="B95" s="26">
        <f>VLOOKUP(A95,[1]player_db!$B:$E,4,0)</f>
        <v>850000</v>
      </c>
      <c r="C95" s="27">
        <f>B95/1000000</f>
        <v>0.85</v>
      </c>
      <c r="D95" s="25" t="s">
        <v>68</v>
      </c>
      <c r="E95" s="25" t="s">
        <v>8</v>
      </c>
      <c r="F95" s="25">
        <v>4</v>
      </c>
      <c r="G95" s="25">
        <v>1</v>
      </c>
      <c r="H95" s="25">
        <v>105</v>
      </c>
      <c r="I95" s="25">
        <v>0</v>
      </c>
      <c r="J95" s="25">
        <v>106</v>
      </c>
      <c r="K95" s="25">
        <v>94</v>
      </c>
      <c r="L95" s="31">
        <f t="shared" si="1"/>
        <v>124.70588235294117</v>
      </c>
    </row>
    <row r="96" spans="1:12" x14ac:dyDescent="0.2">
      <c r="A96" s="22" t="s">
        <v>197</v>
      </c>
      <c r="B96" s="23">
        <f>VLOOKUP(A96,[1]player_db!$B:$E,4,0)</f>
        <v>900000</v>
      </c>
      <c r="C96" s="24">
        <f>B96/1000000</f>
        <v>0.9</v>
      </c>
      <c r="D96" s="22" t="s">
        <v>38</v>
      </c>
      <c r="E96" s="22" t="s">
        <v>43</v>
      </c>
      <c r="F96" s="22">
        <v>3</v>
      </c>
      <c r="G96" s="22">
        <v>100</v>
      </c>
      <c r="H96" s="22">
        <v>0</v>
      </c>
      <c r="I96" s="22">
        <v>0</v>
      </c>
      <c r="J96" s="22">
        <v>100</v>
      </c>
      <c r="K96" s="22">
        <v>95</v>
      </c>
      <c r="L96" s="31">
        <f t="shared" si="1"/>
        <v>111.11111111111111</v>
      </c>
    </row>
    <row r="97" spans="1:12" x14ac:dyDescent="0.2">
      <c r="A97" s="25" t="s">
        <v>71</v>
      </c>
      <c r="B97" s="26">
        <f>VLOOKUP(A97,[1]player_db!$B:$E,4,0)</f>
        <v>850000</v>
      </c>
      <c r="C97" s="27">
        <f>B97/1000000</f>
        <v>0.85</v>
      </c>
      <c r="D97" s="25" t="s">
        <v>69</v>
      </c>
      <c r="E97" s="25" t="s">
        <v>8</v>
      </c>
      <c r="F97" s="25">
        <v>4</v>
      </c>
      <c r="G97" s="25">
        <v>7</v>
      </c>
      <c r="H97" s="25">
        <v>73</v>
      </c>
      <c r="I97" s="25">
        <v>20</v>
      </c>
      <c r="J97" s="25">
        <v>100</v>
      </c>
      <c r="K97" s="25">
        <v>96</v>
      </c>
      <c r="L97" s="31">
        <f t="shared" si="1"/>
        <v>117.64705882352942</v>
      </c>
    </row>
    <row r="98" spans="1:12" hidden="1" x14ac:dyDescent="0.2">
      <c r="A98" s="25" t="s">
        <v>226</v>
      </c>
      <c r="B98" s="26">
        <f>VLOOKUP(A98,[1]player_db!$B:$E,4,0)</f>
        <v>900000</v>
      </c>
      <c r="C98" s="27">
        <f>B98/1000000</f>
        <v>0.9</v>
      </c>
      <c r="D98" s="25" t="s">
        <v>96</v>
      </c>
      <c r="E98" s="25" t="s">
        <v>8</v>
      </c>
      <c r="F98" s="25">
        <v>2</v>
      </c>
      <c r="G98" s="25">
        <v>1</v>
      </c>
      <c r="H98" s="25">
        <v>86</v>
      </c>
      <c r="I98" s="25">
        <v>10</v>
      </c>
      <c r="J98" s="25">
        <v>97</v>
      </c>
      <c r="K98" s="25">
        <v>97</v>
      </c>
      <c r="L98" s="31">
        <f t="shared" si="1"/>
        <v>107.77777777777777</v>
      </c>
    </row>
    <row r="99" spans="1:12" x14ac:dyDescent="0.2">
      <c r="A99" s="15" t="s">
        <v>187</v>
      </c>
      <c r="B99" s="16">
        <f>VLOOKUP(A99,[1]player_db!$B:$E,4,0)</f>
        <v>650000</v>
      </c>
      <c r="C99" s="17">
        <f>B99/1000000</f>
        <v>0.65</v>
      </c>
      <c r="D99" s="15" t="s">
        <v>38</v>
      </c>
      <c r="E99" s="15" t="s">
        <v>41</v>
      </c>
      <c r="F99" s="15">
        <v>4</v>
      </c>
      <c r="G99" s="15">
        <v>0</v>
      </c>
      <c r="H99" s="15">
        <v>62</v>
      </c>
      <c r="I99" s="15">
        <v>30</v>
      </c>
      <c r="J99" s="15">
        <v>92</v>
      </c>
      <c r="K99" s="15">
        <v>98</v>
      </c>
      <c r="L99" s="31">
        <f t="shared" si="1"/>
        <v>141.53846153846155</v>
      </c>
    </row>
    <row r="100" spans="1:12" x14ac:dyDescent="0.2">
      <c r="A100" s="25" t="s">
        <v>110</v>
      </c>
      <c r="B100" s="26">
        <f>VLOOKUP(A100,[1]player_db!$B:$E,4,0)</f>
        <v>900000</v>
      </c>
      <c r="C100" s="27">
        <f>B100/1000000</f>
        <v>0.9</v>
      </c>
      <c r="D100" s="25" t="s">
        <v>95</v>
      </c>
      <c r="E100" s="25" t="s">
        <v>8</v>
      </c>
      <c r="F100" s="25">
        <v>5</v>
      </c>
      <c r="G100" s="25">
        <v>31</v>
      </c>
      <c r="H100" s="25">
        <v>39</v>
      </c>
      <c r="I100" s="25">
        <v>20</v>
      </c>
      <c r="J100" s="25">
        <v>90</v>
      </c>
      <c r="K100" s="25">
        <v>99</v>
      </c>
      <c r="L100" s="31">
        <f t="shared" si="1"/>
        <v>100</v>
      </c>
    </row>
    <row r="101" spans="1:12" hidden="1" x14ac:dyDescent="0.2">
      <c r="A101" s="22" t="s">
        <v>77</v>
      </c>
      <c r="B101" s="23">
        <f>VLOOKUP(A101,[1]player_db!$B:$E,4,0)</f>
        <v>950000</v>
      </c>
      <c r="C101" s="24">
        <f>B101/1000000</f>
        <v>0.95</v>
      </c>
      <c r="D101" s="22" t="s">
        <v>68</v>
      </c>
      <c r="E101" s="22" t="s">
        <v>43</v>
      </c>
      <c r="F101" s="22">
        <v>2</v>
      </c>
      <c r="G101" s="22">
        <v>72</v>
      </c>
      <c r="H101" s="22">
        <v>0</v>
      </c>
      <c r="I101" s="22">
        <v>0</v>
      </c>
      <c r="J101" s="22">
        <v>72</v>
      </c>
      <c r="K101" s="22">
        <v>100</v>
      </c>
      <c r="L101" s="31">
        <f t="shared" si="1"/>
        <v>75.789473684210535</v>
      </c>
    </row>
    <row r="102" spans="1:12" hidden="1" x14ac:dyDescent="0.2">
      <c r="A102" s="22" t="s">
        <v>219</v>
      </c>
      <c r="B102" s="23">
        <f>VLOOKUP(A102,[1]player_db!$B:$E,4,0)</f>
        <v>800000</v>
      </c>
      <c r="C102" s="24">
        <f>B102/1000000</f>
        <v>0.8</v>
      </c>
      <c r="D102" s="22" t="s">
        <v>121</v>
      </c>
      <c r="E102" s="22" t="s">
        <v>43</v>
      </c>
      <c r="F102" s="22">
        <v>1</v>
      </c>
      <c r="G102" s="22">
        <v>60</v>
      </c>
      <c r="H102" s="22">
        <v>0</v>
      </c>
      <c r="I102" s="22">
        <v>10</v>
      </c>
      <c r="J102" s="22">
        <v>70</v>
      </c>
      <c r="K102" s="22">
        <v>101</v>
      </c>
      <c r="L102" s="31">
        <f t="shared" si="1"/>
        <v>87.5</v>
      </c>
    </row>
    <row r="103" spans="1:12" x14ac:dyDescent="0.2">
      <c r="A103" s="15" t="s">
        <v>182</v>
      </c>
      <c r="B103" s="16">
        <f>VLOOKUP(A103,[1]player_db!$B:$E,4,0)</f>
        <v>900000</v>
      </c>
      <c r="C103" s="17">
        <f>B103/1000000</f>
        <v>0.9</v>
      </c>
      <c r="D103" s="15" t="s">
        <v>96</v>
      </c>
      <c r="E103" s="15" t="s">
        <v>41</v>
      </c>
      <c r="F103" s="15">
        <v>3</v>
      </c>
      <c r="G103" s="15">
        <v>19</v>
      </c>
      <c r="H103" s="15">
        <v>51</v>
      </c>
      <c r="I103" s="15">
        <v>0</v>
      </c>
      <c r="J103" s="15">
        <v>70</v>
      </c>
      <c r="K103" s="15">
        <v>102</v>
      </c>
      <c r="L103" s="31">
        <f t="shared" si="1"/>
        <v>77.777777777777771</v>
      </c>
    </row>
    <row r="104" spans="1:12" hidden="1" x14ac:dyDescent="0.2">
      <c r="A104" s="15" t="s">
        <v>79</v>
      </c>
      <c r="B104" s="16">
        <f>VLOOKUP(A104,[1]player_db!$B:$E,4,0)</f>
        <v>850000</v>
      </c>
      <c r="C104" s="17">
        <f>B104/1000000</f>
        <v>0.85</v>
      </c>
      <c r="D104" s="15" t="s">
        <v>68</v>
      </c>
      <c r="E104" s="15" t="s">
        <v>41</v>
      </c>
      <c r="F104" s="15">
        <v>2</v>
      </c>
      <c r="G104" s="15">
        <v>2</v>
      </c>
      <c r="H104" s="15">
        <v>53</v>
      </c>
      <c r="I104" s="15">
        <v>10</v>
      </c>
      <c r="J104" s="15">
        <v>65</v>
      </c>
      <c r="K104" s="15">
        <v>103</v>
      </c>
      <c r="L104" s="31">
        <f t="shared" si="1"/>
        <v>76.470588235294116</v>
      </c>
    </row>
    <row r="105" spans="1:12" x14ac:dyDescent="0.2">
      <c r="A105" s="22" t="s">
        <v>196</v>
      </c>
      <c r="B105" s="23">
        <f>VLOOKUP(A105,[1]player_db!$B:$E,4,0)</f>
        <v>800000</v>
      </c>
      <c r="C105" s="24">
        <f>B105/1000000</f>
        <v>0.8</v>
      </c>
      <c r="D105" s="22" t="s">
        <v>96</v>
      </c>
      <c r="E105" s="22" t="s">
        <v>43</v>
      </c>
      <c r="F105" s="22">
        <v>3</v>
      </c>
      <c r="G105" s="22">
        <v>65</v>
      </c>
      <c r="H105" s="22">
        <v>0</v>
      </c>
      <c r="I105" s="22">
        <v>0</v>
      </c>
      <c r="J105" s="22">
        <v>65</v>
      </c>
      <c r="K105" s="22">
        <v>104</v>
      </c>
      <c r="L105" s="31">
        <f t="shared" si="1"/>
        <v>81.25</v>
      </c>
    </row>
    <row r="106" spans="1:12" x14ac:dyDescent="0.2">
      <c r="A106" s="22" t="s">
        <v>165</v>
      </c>
      <c r="B106" s="23">
        <f>VLOOKUP(A106,[1]player_db!$B:$E,4,0)</f>
        <v>900000</v>
      </c>
      <c r="C106" s="24">
        <f>B106/1000000</f>
        <v>0.9</v>
      </c>
      <c r="D106" s="22" t="s">
        <v>68</v>
      </c>
      <c r="E106" s="22" t="s">
        <v>43</v>
      </c>
      <c r="F106" s="22">
        <v>6</v>
      </c>
      <c r="G106" s="22">
        <v>33</v>
      </c>
      <c r="H106" s="22">
        <v>0</v>
      </c>
      <c r="I106" s="22">
        <v>30</v>
      </c>
      <c r="J106" s="22">
        <v>63</v>
      </c>
      <c r="K106" s="22">
        <v>105</v>
      </c>
      <c r="L106" s="31">
        <f t="shared" si="1"/>
        <v>70</v>
      </c>
    </row>
    <row r="107" spans="1:12" x14ac:dyDescent="0.2">
      <c r="A107" s="25" t="s">
        <v>115</v>
      </c>
      <c r="B107" s="26">
        <f>VLOOKUP(A107,[1]player_db!$B:$E,4,0)</f>
        <v>700000</v>
      </c>
      <c r="C107" s="27">
        <f>B107/1000000</f>
        <v>0.7</v>
      </c>
      <c r="D107" s="25" t="s">
        <v>96</v>
      </c>
      <c r="E107" s="25" t="s">
        <v>8</v>
      </c>
      <c r="F107" s="25">
        <v>3</v>
      </c>
      <c r="G107" s="25">
        <v>0</v>
      </c>
      <c r="H107" s="25">
        <v>63</v>
      </c>
      <c r="I107" s="25">
        <v>0</v>
      </c>
      <c r="J107" s="25">
        <v>63</v>
      </c>
      <c r="K107" s="25">
        <v>106</v>
      </c>
      <c r="L107" s="31">
        <f t="shared" si="1"/>
        <v>90</v>
      </c>
    </row>
    <row r="108" spans="1:12" hidden="1" x14ac:dyDescent="0.2">
      <c r="A108" s="25" t="s">
        <v>225</v>
      </c>
      <c r="B108" s="26">
        <f>VLOOKUP(A108,[1]player_db!$B:$E,4,0)</f>
        <v>750000</v>
      </c>
      <c r="C108" s="27">
        <f>B108/1000000</f>
        <v>0.75</v>
      </c>
      <c r="D108" s="25" t="s">
        <v>96</v>
      </c>
      <c r="E108" s="25" t="s">
        <v>8</v>
      </c>
      <c r="F108" s="25">
        <v>1</v>
      </c>
      <c r="G108" s="25">
        <v>0</v>
      </c>
      <c r="H108" s="25">
        <v>63</v>
      </c>
      <c r="I108" s="25">
        <v>0</v>
      </c>
      <c r="J108" s="25">
        <v>63</v>
      </c>
      <c r="K108" s="25">
        <v>107</v>
      </c>
      <c r="L108" s="31">
        <f t="shared" si="1"/>
        <v>84</v>
      </c>
    </row>
    <row r="109" spans="1:12" hidden="1" x14ac:dyDescent="0.2">
      <c r="A109" s="25" t="s">
        <v>227</v>
      </c>
      <c r="B109" s="26">
        <f>VLOOKUP(A109,[1]player_db!$B:$E,4,0)</f>
        <v>650000</v>
      </c>
      <c r="C109" s="27">
        <f>B109/1000000</f>
        <v>0.65</v>
      </c>
      <c r="D109" s="25" t="s">
        <v>38</v>
      </c>
      <c r="E109" s="25" t="s">
        <v>8</v>
      </c>
      <c r="F109" s="25">
        <v>2</v>
      </c>
      <c r="G109" s="25">
        <v>0</v>
      </c>
      <c r="H109" s="25">
        <v>61</v>
      </c>
      <c r="I109" s="25">
        <v>0</v>
      </c>
      <c r="J109" s="25">
        <v>61</v>
      </c>
      <c r="K109" s="25">
        <v>108</v>
      </c>
      <c r="L109" s="31">
        <f t="shared" si="1"/>
        <v>93.84615384615384</v>
      </c>
    </row>
    <row r="110" spans="1:12" hidden="1" x14ac:dyDescent="0.2">
      <c r="A110" s="15" t="s">
        <v>78</v>
      </c>
      <c r="B110" s="16">
        <f>VLOOKUP(A110,[1]player_db!$B:$E,4,0)</f>
        <v>900000</v>
      </c>
      <c r="C110" s="17">
        <f>B110/1000000</f>
        <v>0.9</v>
      </c>
      <c r="D110" s="15" t="s">
        <v>68</v>
      </c>
      <c r="E110" s="15" t="s">
        <v>41</v>
      </c>
      <c r="F110" s="15">
        <v>2</v>
      </c>
      <c r="G110" s="15">
        <v>45</v>
      </c>
      <c r="H110" s="15">
        <v>10</v>
      </c>
      <c r="I110" s="15">
        <v>0</v>
      </c>
      <c r="J110" s="15">
        <v>55</v>
      </c>
      <c r="K110" s="15">
        <v>109</v>
      </c>
      <c r="L110" s="31">
        <f t="shared" si="1"/>
        <v>61.111111111111107</v>
      </c>
    </row>
    <row r="111" spans="1:12" hidden="1" x14ac:dyDescent="0.2">
      <c r="A111" s="25" t="s">
        <v>107</v>
      </c>
      <c r="B111" s="26">
        <f>VLOOKUP(A111,[1]player_db!$B:$E,4,0)</f>
        <v>800000</v>
      </c>
      <c r="C111" s="27">
        <f>B111/1000000</f>
        <v>0.8</v>
      </c>
      <c r="D111" s="25" t="s">
        <v>95</v>
      </c>
      <c r="E111" s="25" t="s">
        <v>8</v>
      </c>
      <c r="F111" s="25">
        <v>2</v>
      </c>
      <c r="G111" s="25">
        <v>6</v>
      </c>
      <c r="H111" s="25">
        <v>28</v>
      </c>
      <c r="I111" s="25">
        <v>20</v>
      </c>
      <c r="J111" s="25">
        <v>54</v>
      </c>
      <c r="K111" s="25">
        <v>110</v>
      </c>
      <c r="L111" s="31">
        <f t="shared" si="1"/>
        <v>67.5</v>
      </c>
    </row>
    <row r="112" spans="1:12" hidden="1" x14ac:dyDescent="0.2">
      <c r="A112" s="25" t="s">
        <v>228</v>
      </c>
      <c r="B112" s="26">
        <f>VLOOKUP(A112,[1]player_db!$B:$E,4,0)</f>
        <v>850000</v>
      </c>
      <c r="C112" s="27">
        <f>B112/1000000</f>
        <v>0.85</v>
      </c>
      <c r="D112" s="25" t="s">
        <v>38</v>
      </c>
      <c r="E112" s="25" t="s">
        <v>8</v>
      </c>
      <c r="F112" s="25">
        <v>2</v>
      </c>
      <c r="G112" s="25">
        <v>0</v>
      </c>
      <c r="H112" s="25">
        <v>52</v>
      </c>
      <c r="I112" s="25">
        <v>0</v>
      </c>
      <c r="J112" s="25">
        <v>52</v>
      </c>
      <c r="K112" s="25">
        <v>111</v>
      </c>
      <c r="L112" s="31">
        <f t="shared" si="1"/>
        <v>61.176470588235297</v>
      </c>
    </row>
    <row r="113" spans="1:12" hidden="1" x14ac:dyDescent="0.2">
      <c r="A113" s="15" t="s">
        <v>208</v>
      </c>
      <c r="B113" s="16">
        <f>VLOOKUP(A113,[1]player_db!$B:$E,4,0)</f>
        <v>900000</v>
      </c>
      <c r="C113" s="17">
        <f>B113/1000000</f>
        <v>0.9</v>
      </c>
      <c r="D113" s="15" t="s">
        <v>121</v>
      </c>
      <c r="E113" s="15" t="s">
        <v>41</v>
      </c>
      <c r="F113" s="15">
        <v>2</v>
      </c>
      <c r="G113" s="15">
        <v>23</v>
      </c>
      <c r="H113" s="15">
        <v>27</v>
      </c>
      <c r="I113" s="15">
        <v>0</v>
      </c>
      <c r="J113" s="15">
        <v>50</v>
      </c>
      <c r="K113" s="15">
        <v>112</v>
      </c>
      <c r="L113" s="31">
        <f t="shared" si="1"/>
        <v>55.555555555555557</v>
      </c>
    </row>
    <row r="114" spans="1:12" x14ac:dyDescent="0.2">
      <c r="A114" s="25" t="s">
        <v>152</v>
      </c>
      <c r="B114" s="26">
        <f>VLOOKUP(A114,[1]player_db!$B:$E,4,0)</f>
        <v>750000</v>
      </c>
      <c r="C114" s="27">
        <f>B114/1000000</f>
        <v>0.75</v>
      </c>
      <c r="D114" s="25" t="s">
        <v>69</v>
      </c>
      <c r="E114" s="25" t="s">
        <v>8</v>
      </c>
      <c r="F114" s="25">
        <v>5</v>
      </c>
      <c r="G114" s="25">
        <v>6</v>
      </c>
      <c r="H114" s="25">
        <v>44</v>
      </c>
      <c r="I114" s="25">
        <v>0</v>
      </c>
      <c r="J114" s="25">
        <v>50</v>
      </c>
      <c r="K114" s="25">
        <v>113</v>
      </c>
      <c r="L114" s="31">
        <f t="shared" si="1"/>
        <v>66.666666666666671</v>
      </c>
    </row>
    <row r="115" spans="1:12" x14ac:dyDescent="0.2">
      <c r="A115" s="15" t="s">
        <v>157</v>
      </c>
      <c r="B115" s="16">
        <f>VLOOKUP(A115,[1]player_db!$B:$E,4,0)</f>
        <v>900000</v>
      </c>
      <c r="C115" s="17">
        <f>B115/1000000</f>
        <v>0.9</v>
      </c>
      <c r="D115" s="15" t="s">
        <v>39</v>
      </c>
      <c r="E115" s="15" t="s">
        <v>41</v>
      </c>
      <c r="F115" s="15">
        <v>3</v>
      </c>
      <c r="G115" s="15">
        <v>38</v>
      </c>
      <c r="H115" s="15">
        <v>-20</v>
      </c>
      <c r="I115" s="15">
        <v>30</v>
      </c>
      <c r="J115" s="15">
        <v>48</v>
      </c>
      <c r="K115" s="15">
        <v>114</v>
      </c>
      <c r="L115" s="31">
        <f t="shared" si="1"/>
        <v>53.333333333333329</v>
      </c>
    </row>
    <row r="116" spans="1:12" x14ac:dyDescent="0.2">
      <c r="A116" s="22" t="s">
        <v>104</v>
      </c>
      <c r="B116" s="23">
        <f>VLOOKUP(A116,[1]player_db!$B:$E,4,0)</f>
        <v>650000</v>
      </c>
      <c r="C116" s="24">
        <f>B116/1000000</f>
        <v>0.65</v>
      </c>
      <c r="D116" s="22" t="s">
        <v>95</v>
      </c>
      <c r="E116" s="22" t="s">
        <v>43</v>
      </c>
      <c r="F116" s="22">
        <v>3</v>
      </c>
      <c r="G116" s="22">
        <v>14</v>
      </c>
      <c r="H116" s="22">
        <v>0</v>
      </c>
      <c r="I116" s="22">
        <v>20</v>
      </c>
      <c r="J116" s="22">
        <v>34</v>
      </c>
      <c r="K116" s="22">
        <v>115</v>
      </c>
      <c r="L116" s="31">
        <f t="shared" si="1"/>
        <v>52.307692307692307</v>
      </c>
    </row>
    <row r="117" spans="1:12" hidden="1" x14ac:dyDescent="0.2">
      <c r="A117" s="15" t="s">
        <v>49</v>
      </c>
      <c r="B117" s="16">
        <f>VLOOKUP(A117,[1]player_db!$B:$E,4,0)</f>
        <v>850000</v>
      </c>
      <c r="C117" s="17">
        <f>B117/1000000</f>
        <v>0.85</v>
      </c>
      <c r="D117" s="15" t="s">
        <v>38</v>
      </c>
      <c r="E117" s="15" t="s">
        <v>41</v>
      </c>
      <c r="F117" s="15">
        <v>1</v>
      </c>
      <c r="G117" s="15">
        <v>33</v>
      </c>
      <c r="H117" s="15">
        <v>0</v>
      </c>
      <c r="I117" s="15">
        <v>0</v>
      </c>
      <c r="J117" s="15">
        <v>33</v>
      </c>
      <c r="K117" s="15">
        <v>116</v>
      </c>
      <c r="L117" s="31">
        <f t="shared" si="1"/>
        <v>38.82352941176471</v>
      </c>
    </row>
    <row r="118" spans="1:12" hidden="1" x14ac:dyDescent="0.2">
      <c r="A118" s="25" t="s">
        <v>220</v>
      </c>
      <c r="B118" s="26">
        <f>VLOOKUP(A118,[1]player_db!$B:$E,4,0)</f>
        <v>850000</v>
      </c>
      <c r="C118" s="27">
        <f>B118/1000000</f>
        <v>0.85</v>
      </c>
      <c r="D118" s="25" t="s">
        <v>122</v>
      </c>
      <c r="E118" s="25" t="s">
        <v>8</v>
      </c>
      <c r="F118" s="25">
        <v>1</v>
      </c>
      <c r="G118" s="25">
        <v>0</v>
      </c>
      <c r="H118" s="25">
        <v>28</v>
      </c>
      <c r="I118" s="25">
        <v>0</v>
      </c>
      <c r="J118" s="25">
        <v>28</v>
      </c>
      <c r="K118" s="25">
        <v>117</v>
      </c>
      <c r="L118" s="31">
        <f t="shared" si="1"/>
        <v>32.941176470588239</v>
      </c>
    </row>
    <row r="119" spans="1:12" x14ac:dyDescent="0.2">
      <c r="A119" s="22" t="s">
        <v>119</v>
      </c>
      <c r="B119" s="23">
        <f>VLOOKUP(A119,[1]player_db!$B:$E,4,0)</f>
        <v>800000</v>
      </c>
      <c r="C119" s="24">
        <f>B119/1000000</f>
        <v>0.8</v>
      </c>
      <c r="D119" s="22" t="s">
        <v>96</v>
      </c>
      <c r="E119" s="22" t="s">
        <v>43</v>
      </c>
      <c r="F119" s="22">
        <v>3</v>
      </c>
      <c r="G119" s="22">
        <v>6</v>
      </c>
      <c r="H119" s="22">
        <v>0</v>
      </c>
      <c r="I119" s="22">
        <v>20</v>
      </c>
      <c r="J119" s="22">
        <v>26</v>
      </c>
      <c r="K119" s="22">
        <v>118</v>
      </c>
      <c r="L119" s="31">
        <f t="shared" si="1"/>
        <v>32.5</v>
      </c>
    </row>
    <row r="120" spans="1:12" hidden="1" x14ac:dyDescent="0.2">
      <c r="A120" s="15" t="s">
        <v>186</v>
      </c>
      <c r="B120" s="16">
        <f>VLOOKUP(A120,[1]player_db!$B:$E,4,0)</f>
        <v>850000</v>
      </c>
      <c r="C120" s="17">
        <f>B120/1000000</f>
        <v>0.85</v>
      </c>
      <c r="D120" s="15" t="s">
        <v>121</v>
      </c>
      <c r="E120" s="15" t="s">
        <v>41</v>
      </c>
      <c r="F120" s="15">
        <v>1</v>
      </c>
      <c r="G120" s="15">
        <v>0</v>
      </c>
      <c r="H120" s="15">
        <v>21</v>
      </c>
      <c r="I120" s="15">
        <v>0</v>
      </c>
      <c r="J120" s="15">
        <v>21</v>
      </c>
      <c r="K120" s="15">
        <v>119</v>
      </c>
      <c r="L120" s="31">
        <f t="shared" si="1"/>
        <v>24.705882352941178</v>
      </c>
    </row>
    <row r="121" spans="1:12" hidden="1" x14ac:dyDescent="0.2">
      <c r="A121" s="22" t="s">
        <v>176</v>
      </c>
      <c r="B121" s="23">
        <f>VLOOKUP(A121,[1]player_db!$B:$E,4,0)</f>
        <v>900000</v>
      </c>
      <c r="C121" s="24">
        <f>B121/1000000</f>
        <v>0.9</v>
      </c>
      <c r="D121" s="22" t="s">
        <v>38</v>
      </c>
      <c r="E121" s="22" t="s">
        <v>43</v>
      </c>
      <c r="F121" s="22">
        <v>1</v>
      </c>
      <c r="G121" s="22">
        <v>19</v>
      </c>
      <c r="H121" s="22">
        <v>0</v>
      </c>
      <c r="I121" s="22">
        <v>0</v>
      </c>
      <c r="J121" s="22">
        <v>19</v>
      </c>
      <c r="K121" s="22">
        <v>120</v>
      </c>
      <c r="L121" s="31">
        <f t="shared" si="1"/>
        <v>21.111111111111111</v>
      </c>
    </row>
    <row r="122" spans="1:12" hidden="1" x14ac:dyDescent="0.2">
      <c r="A122" s="25" t="s">
        <v>194</v>
      </c>
      <c r="B122" s="26">
        <f>VLOOKUP(A122,[1]player_db!$B:$E,4,0)</f>
        <v>750000</v>
      </c>
      <c r="C122" s="27">
        <f>B122/1000000</f>
        <v>0.75</v>
      </c>
      <c r="D122" s="25" t="s">
        <v>69</v>
      </c>
      <c r="E122" s="25" t="s">
        <v>8</v>
      </c>
      <c r="F122" s="25">
        <v>1</v>
      </c>
      <c r="G122" s="25">
        <v>0</v>
      </c>
      <c r="H122" s="25">
        <v>13</v>
      </c>
      <c r="I122" s="25">
        <v>0</v>
      </c>
      <c r="J122" s="25">
        <v>13</v>
      </c>
      <c r="K122" s="25">
        <v>121</v>
      </c>
      <c r="L122" s="31">
        <f t="shared" si="1"/>
        <v>17.333333333333332</v>
      </c>
    </row>
    <row r="123" spans="1:12" hidden="1" x14ac:dyDescent="0.2">
      <c r="A123" s="19" t="s">
        <v>192</v>
      </c>
      <c r="B123" s="20">
        <f>VLOOKUP(A123,[1]player_db!$B:$E,4,0)</f>
        <v>850000</v>
      </c>
      <c r="C123" s="21">
        <f>B123/1000000</f>
        <v>0.85</v>
      </c>
      <c r="D123" s="19" t="s">
        <v>122</v>
      </c>
      <c r="E123" s="19" t="s">
        <v>52</v>
      </c>
      <c r="F123" s="19">
        <v>2</v>
      </c>
      <c r="G123" s="19">
        <v>2</v>
      </c>
      <c r="H123" s="19">
        <v>0</v>
      </c>
      <c r="I123" s="19">
        <v>10</v>
      </c>
      <c r="J123" s="19">
        <v>12</v>
      </c>
      <c r="K123" s="19">
        <v>122</v>
      </c>
      <c r="L123" s="31">
        <f t="shared" si="1"/>
        <v>14.117647058823529</v>
      </c>
    </row>
    <row r="124" spans="1:12" x14ac:dyDescent="0.2">
      <c r="A124" s="15" t="s">
        <v>73</v>
      </c>
      <c r="B124" s="16">
        <f>VLOOKUP(A124,[1]player_db!$B:$E,4,0)</f>
        <v>900000</v>
      </c>
      <c r="C124" s="17">
        <f>B124/1000000</f>
        <v>0.9</v>
      </c>
      <c r="D124" s="15" t="s">
        <v>68</v>
      </c>
      <c r="E124" s="15" t="s">
        <v>41</v>
      </c>
      <c r="F124" s="15">
        <v>6</v>
      </c>
      <c r="G124" s="15">
        <v>37</v>
      </c>
      <c r="H124" s="15">
        <v>-25</v>
      </c>
      <c r="I124" s="15">
        <v>0</v>
      </c>
      <c r="J124" s="15">
        <v>12</v>
      </c>
      <c r="K124" s="15">
        <v>123</v>
      </c>
      <c r="L124" s="31">
        <f t="shared" si="1"/>
        <v>13.333333333333332</v>
      </c>
    </row>
    <row r="125" spans="1:12" hidden="1" x14ac:dyDescent="0.2">
      <c r="A125" s="25" t="s">
        <v>156</v>
      </c>
      <c r="B125" s="26">
        <f>VLOOKUP(A125,[1]player_db!$B:$E,4,0)</f>
        <v>750000</v>
      </c>
      <c r="C125" s="27">
        <f>B125/1000000</f>
        <v>0.75</v>
      </c>
      <c r="D125" s="25" t="s">
        <v>39</v>
      </c>
      <c r="E125" s="25" t="s">
        <v>8</v>
      </c>
      <c r="F125" s="25">
        <v>1</v>
      </c>
      <c r="G125" s="25">
        <v>0</v>
      </c>
      <c r="H125" s="25">
        <v>10</v>
      </c>
      <c r="I125" s="25">
        <v>0</v>
      </c>
      <c r="J125" s="25">
        <v>10</v>
      </c>
      <c r="K125" s="25">
        <v>124</v>
      </c>
      <c r="L125" s="31">
        <f t="shared" si="1"/>
        <v>13.333333333333334</v>
      </c>
    </row>
    <row r="126" spans="1:12" hidden="1" x14ac:dyDescent="0.2">
      <c r="A126" s="15" t="s">
        <v>222</v>
      </c>
      <c r="B126" s="16">
        <f>VLOOKUP(A126,[1]player_db!$B:$E,4,0)</f>
        <v>700000</v>
      </c>
      <c r="C126" s="17">
        <f>B126/1000000</f>
        <v>0.7</v>
      </c>
      <c r="D126" s="15" t="s">
        <v>122</v>
      </c>
      <c r="E126" s="15" t="s">
        <v>41</v>
      </c>
      <c r="F126" s="15">
        <v>1</v>
      </c>
      <c r="G126" s="15">
        <v>1</v>
      </c>
      <c r="H126" s="15">
        <v>6</v>
      </c>
      <c r="I126" s="15">
        <v>0</v>
      </c>
      <c r="J126" s="15">
        <v>7</v>
      </c>
      <c r="K126" s="15">
        <v>125</v>
      </c>
      <c r="L126" s="31">
        <f t="shared" si="1"/>
        <v>10</v>
      </c>
    </row>
    <row r="127" spans="1:12" hidden="1" x14ac:dyDescent="0.2">
      <c r="A127" s="15" t="s">
        <v>218</v>
      </c>
      <c r="B127" s="16">
        <f>VLOOKUP(A127,[1]player_db!$B:$E,4,0)</f>
        <v>850000</v>
      </c>
      <c r="C127" s="17">
        <f>B127/1000000</f>
        <v>0.85</v>
      </c>
      <c r="D127" s="15" t="s">
        <v>39</v>
      </c>
      <c r="E127" s="15" t="s">
        <v>41</v>
      </c>
      <c r="F127" s="15">
        <v>2</v>
      </c>
      <c r="G127" s="15">
        <v>13</v>
      </c>
      <c r="H127" s="15">
        <v>-10</v>
      </c>
      <c r="I127" s="15">
        <v>0</v>
      </c>
      <c r="J127" s="15">
        <v>3</v>
      </c>
      <c r="K127" s="15">
        <v>126</v>
      </c>
      <c r="L127" s="31">
        <f t="shared" si="1"/>
        <v>3.5294117647058822</v>
      </c>
    </row>
    <row r="128" spans="1:12" hidden="1" x14ac:dyDescent="0.2">
      <c r="A128" s="25" t="s">
        <v>57</v>
      </c>
      <c r="B128" s="26">
        <f>VLOOKUP(A128,[1]player_db!$B:$E,4,0)</f>
        <v>850000</v>
      </c>
      <c r="C128" s="27">
        <f>B128/1000000</f>
        <v>0.85</v>
      </c>
      <c r="D128" s="25" t="s">
        <v>38</v>
      </c>
      <c r="E128" s="25" t="s">
        <v>8</v>
      </c>
      <c r="F128" s="25">
        <v>1</v>
      </c>
      <c r="G128" s="25">
        <v>1</v>
      </c>
      <c r="H128" s="25">
        <v>-9</v>
      </c>
      <c r="I128" s="25">
        <v>10</v>
      </c>
      <c r="J128" s="25">
        <v>2</v>
      </c>
      <c r="K128" s="25">
        <v>127</v>
      </c>
      <c r="L128" s="31">
        <f t="shared" si="1"/>
        <v>2.3529411764705883</v>
      </c>
    </row>
    <row r="129" spans="1:12" hidden="1" x14ac:dyDescent="0.2">
      <c r="A129" s="25" t="s">
        <v>169</v>
      </c>
      <c r="B129" s="26">
        <f>VLOOKUP(A129,[1]player_db!$B:$E,4,0)</f>
        <v>850000</v>
      </c>
      <c r="C129" s="27">
        <f>B129/1000000</f>
        <v>0.85</v>
      </c>
      <c r="D129" s="25" t="s">
        <v>39</v>
      </c>
      <c r="E129" s="25" t="s">
        <v>8</v>
      </c>
      <c r="F129" s="25">
        <v>1</v>
      </c>
      <c r="G129" s="25">
        <v>4</v>
      </c>
      <c r="H129" s="25">
        <v>-4</v>
      </c>
      <c r="I129" s="25">
        <v>0</v>
      </c>
      <c r="J129" s="25">
        <v>0</v>
      </c>
      <c r="K129" s="25">
        <v>128</v>
      </c>
      <c r="L129" s="31">
        <f t="shared" si="1"/>
        <v>0</v>
      </c>
    </row>
    <row r="130" spans="1:12" hidden="1" x14ac:dyDescent="0.2">
      <c r="A130" s="15" t="s">
        <v>174</v>
      </c>
      <c r="B130" s="16">
        <f>VLOOKUP(A130,[1]player_db!$B:$E,4,0)</f>
        <v>800000</v>
      </c>
      <c r="C130" s="17">
        <f>B130/1000000</f>
        <v>0.8</v>
      </c>
      <c r="D130" s="15" t="s">
        <v>96</v>
      </c>
      <c r="E130" s="15" t="s">
        <v>41</v>
      </c>
      <c r="F130" s="15">
        <v>2</v>
      </c>
      <c r="G130" s="15">
        <v>-2</v>
      </c>
      <c r="H130" s="15">
        <v>-1</v>
      </c>
      <c r="I130" s="15">
        <v>0</v>
      </c>
      <c r="J130" s="15">
        <v>-3</v>
      </c>
      <c r="K130" s="15">
        <v>129</v>
      </c>
      <c r="L130" s="31">
        <f t="shared" si="1"/>
        <v>-3.75</v>
      </c>
    </row>
    <row r="131" spans="1:12" hidden="1" x14ac:dyDescent="0.2">
      <c r="A131" s="15" t="s">
        <v>188</v>
      </c>
      <c r="B131" s="16">
        <f>VLOOKUP(A131,[1]player_db!$B:$E,4,0)</f>
        <v>800000</v>
      </c>
      <c r="C131" s="17">
        <f>B131/1000000</f>
        <v>0.8</v>
      </c>
      <c r="D131" s="15" t="s">
        <v>122</v>
      </c>
      <c r="E131" s="15" t="s">
        <v>41</v>
      </c>
      <c r="F131" s="15">
        <v>1</v>
      </c>
      <c r="G131" s="15">
        <v>10</v>
      </c>
      <c r="H131" s="15">
        <v>-13</v>
      </c>
      <c r="I131" s="15">
        <v>0</v>
      </c>
      <c r="J131" s="15">
        <v>-3</v>
      </c>
      <c r="K131" s="15">
        <v>130</v>
      </c>
      <c r="L131" s="31">
        <f t="shared" ref="L131:L133" si="2">J131/C131</f>
        <v>-3.75</v>
      </c>
    </row>
    <row r="132" spans="1:12" hidden="1" x14ac:dyDescent="0.2">
      <c r="A132" s="22" t="s">
        <v>198</v>
      </c>
      <c r="B132" s="23">
        <f>VLOOKUP(A132,[1]player_db!$B:$E,4,0)</f>
        <v>650000</v>
      </c>
      <c r="C132" s="24">
        <f>B132/1000000</f>
        <v>0.65</v>
      </c>
      <c r="D132" s="22" t="s">
        <v>121</v>
      </c>
      <c r="E132" s="22" t="s">
        <v>43</v>
      </c>
      <c r="F132" s="22">
        <v>1</v>
      </c>
      <c r="G132" s="22">
        <v>-5</v>
      </c>
      <c r="H132" s="22">
        <v>0</v>
      </c>
      <c r="I132" s="22">
        <v>0</v>
      </c>
      <c r="J132" s="22">
        <v>-5</v>
      </c>
      <c r="K132" s="22">
        <v>131</v>
      </c>
      <c r="L132" s="31">
        <f t="shared" si="2"/>
        <v>-7.6923076923076916</v>
      </c>
    </row>
    <row r="133" spans="1:12" hidden="1" x14ac:dyDescent="0.2">
      <c r="A133" s="22" t="s">
        <v>213</v>
      </c>
      <c r="B133" s="23">
        <f>VLOOKUP(A133,[1]player_db!$B:$E,4,0)</f>
        <v>850000</v>
      </c>
      <c r="C133" s="24">
        <f>B133/1000000</f>
        <v>0.85</v>
      </c>
      <c r="D133" s="22" t="s">
        <v>68</v>
      </c>
      <c r="E133" s="22" t="s">
        <v>43</v>
      </c>
      <c r="F133" s="22">
        <v>1</v>
      </c>
      <c r="G133" s="22">
        <v>1</v>
      </c>
      <c r="H133" s="22">
        <v>-10</v>
      </c>
      <c r="I133" s="22">
        <v>0</v>
      </c>
      <c r="J133" s="22">
        <v>-9</v>
      </c>
      <c r="K133" s="22">
        <v>132</v>
      </c>
      <c r="L133" s="31">
        <f t="shared" si="2"/>
        <v>-10.588235294117647</v>
      </c>
    </row>
  </sheetData>
  <autoFilter ref="A1:L133">
    <filterColumn colId="5">
      <filters>
        <filter val="3"/>
        <filter val="4"/>
        <filter val="5"/>
        <filter val="6"/>
        <filter val="7"/>
        <filter val="8"/>
        <filter val="9"/>
      </filters>
    </filterColumn>
  </autoFilter>
  <sortState ref="A2:J133">
    <sortCondition descending="1" ref="J2:J133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7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9.7109375" style="13" bestFit="1" customWidth="1"/>
    <col min="2" max="2" width="9.5703125" style="13" customWidth="1"/>
    <col min="3" max="3" width="16.42578125" style="13" customWidth="1"/>
    <col min="4" max="4" width="4" style="13" bestFit="1" customWidth="1"/>
    <col min="5" max="5" width="4" style="13" customWidth="1"/>
    <col min="6" max="6" width="9.140625" style="13" bestFit="1" customWidth="1"/>
    <col min="7" max="7" width="10.28515625" style="13" bestFit="1" customWidth="1"/>
    <col min="8" max="8" width="9.85546875" style="13" bestFit="1" customWidth="1"/>
    <col min="9" max="9" width="11.28515625" style="13" bestFit="1" customWidth="1"/>
    <col min="10" max="10" width="9.140625" style="13"/>
    <col min="11" max="20" width="5.7109375" style="13" customWidth="1"/>
    <col min="21" max="16384" width="9.140625" style="13"/>
  </cols>
  <sheetData>
    <row r="1" spans="1:20" ht="24.75" customHeight="1" x14ac:dyDescent="0.2">
      <c r="A1" s="12" t="s">
        <v>5</v>
      </c>
      <c r="B1" s="12" t="s">
        <v>4</v>
      </c>
      <c r="C1" s="12" t="s">
        <v>6</v>
      </c>
      <c r="D1" s="12" t="s">
        <v>282</v>
      </c>
      <c r="E1" s="12" t="s">
        <v>286</v>
      </c>
      <c r="F1" s="12" t="s">
        <v>283</v>
      </c>
      <c r="G1" s="12" t="s">
        <v>284</v>
      </c>
      <c r="H1" s="12" t="s">
        <v>285</v>
      </c>
      <c r="I1" s="12" t="s">
        <v>37</v>
      </c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x14ac:dyDescent="0.2">
      <c r="A2" s="13" t="s">
        <v>165</v>
      </c>
      <c r="B2" s="13" t="s">
        <v>68</v>
      </c>
      <c r="C2" s="13" t="s">
        <v>43</v>
      </c>
      <c r="D2" s="13">
        <v>8</v>
      </c>
      <c r="E2" s="13">
        <v>1</v>
      </c>
      <c r="F2" s="13">
        <v>-5</v>
      </c>
      <c r="G2" s="13">
        <v>0</v>
      </c>
      <c r="H2" s="13">
        <v>0</v>
      </c>
      <c r="I2" s="13">
        <v>-5</v>
      </c>
    </row>
    <row r="3" spans="1:20" x14ac:dyDescent="0.2">
      <c r="C3" s="13" t="s">
        <v>43</v>
      </c>
      <c r="D3" s="13">
        <v>12</v>
      </c>
      <c r="E3" s="13">
        <v>2</v>
      </c>
      <c r="F3" s="13">
        <v>-5</v>
      </c>
      <c r="G3" s="13">
        <v>0</v>
      </c>
      <c r="H3" s="13">
        <v>0</v>
      </c>
      <c r="I3" s="13">
        <v>-5</v>
      </c>
    </row>
    <row r="4" spans="1:20" x14ac:dyDescent="0.2">
      <c r="C4" s="13" t="s">
        <v>43</v>
      </c>
      <c r="D4" s="13">
        <v>16</v>
      </c>
      <c r="E4" s="13">
        <v>3</v>
      </c>
      <c r="F4" s="13">
        <v>31</v>
      </c>
      <c r="G4" s="13">
        <v>0</v>
      </c>
      <c r="H4" s="13">
        <v>10</v>
      </c>
      <c r="I4" s="13">
        <v>41</v>
      </c>
    </row>
    <row r="5" spans="1:20" x14ac:dyDescent="0.2">
      <c r="C5" s="13" t="s">
        <v>43</v>
      </c>
      <c r="D5" s="13">
        <v>18</v>
      </c>
      <c r="E5" s="13">
        <v>4</v>
      </c>
      <c r="F5" s="13">
        <v>0</v>
      </c>
      <c r="G5" s="13">
        <v>0</v>
      </c>
      <c r="H5" s="13">
        <v>0</v>
      </c>
      <c r="I5" s="13">
        <v>0</v>
      </c>
    </row>
    <row r="6" spans="1:20" x14ac:dyDescent="0.2">
      <c r="C6" s="13" t="s">
        <v>43</v>
      </c>
      <c r="D6" s="13">
        <v>22</v>
      </c>
      <c r="E6" s="13">
        <v>5</v>
      </c>
      <c r="F6" s="13">
        <v>2</v>
      </c>
      <c r="G6" s="13">
        <v>0</v>
      </c>
      <c r="H6" s="13">
        <v>20</v>
      </c>
      <c r="I6" s="13">
        <v>22</v>
      </c>
    </row>
    <row r="7" spans="1:20" x14ac:dyDescent="0.2">
      <c r="C7" s="13" t="s">
        <v>43</v>
      </c>
      <c r="D7" s="13">
        <v>25</v>
      </c>
      <c r="E7" s="13">
        <v>6</v>
      </c>
      <c r="F7" s="13">
        <v>10</v>
      </c>
      <c r="G7" s="13">
        <v>0</v>
      </c>
      <c r="H7" s="13">
        <v>0</v>
      </c>
      <c r="I7" s="13">
        <v>10</v>
      </c>
    </row>
    <row r="8" spans="1:20" x14ac:dyDescent="0.2">
      <c r="A8" s="13" t="s">
        <v>99</v>
      </c>
      <c r="B8" s="13" t="s">
        <v>96</v>
      </c>
      <c r="C8" s="13" t="s">
        <v>43</v>
      </c>
      <c r="D8" s="13">
        <v>3</v>
      </c>
      <c r="E8" s="13">
        <v>1</v>
      </c>
      <c r="F8" s="13">
        <v>74</v>
      </c>
      <c r="G8" s="13">
        <v>0</v>
      </c>
      <c r="H8" s="13">
        <v>20</v>
      </c>
      <c r="I8" s="13">
        <v>94</v>
      </c>
    </row>
    <row r="9" spans="1:20" x14ac:dyDescent="0.2">
      <c r="D9" s="13">
        <v>8</v>
      </c>
      <c r="E9" s="13">
        <v>2</v>
      </c>
      <c r="F9" s="13">
        <v>90</v>
      </c>
      <c r="G9" s="13">
        <v>0</v>
      </c>
      <c r="H9" s="13">
        <v>0</v>
      </c>
      <c r="I9" s="13">
        <v>90</v>
      </c>
    </row>
    <row r="10" spans="1:20" x14ac:dyDescent="0.2">
      <c r="D10" s="13">
        <v>11</v>
      </c>
      <c r="E10" s="13">
        <v>3</v>
      </c>
      <c r="F10" s="13">
        <v>27</v>
      </c>
      <c r="G10" s="13">
        <v>0</v>
      </c>
      <c r="H10" s="13">
        <v>0</v>
      </c>
      <c r="I10" s="13">
        <v>27</v>
      </c>
    </row>
    <row r="11" spans="1:20" x14ac:dyDescent="0.2">
      <c r="D11" s="13">
        <v>14</v>
      </c>
      <c r="E11" s="13">
        <v>4</v>
      </c>
      <c r="F11" s="13">
        <v>1</v>
      </c>
      <c r="G11" s="13">
        <v>0</v>
      </c>
      <c r="H11" s="13">
        <v>10</v>
      </c>
      <c r="I11" s="13">
        <v>11</v>
      </c>
    </row>
    <row r="12" spans="1:20" x14ac:dyDescent="0.2">
      <c r="D12" s="13">
        <v>19</v>
      </c>
      <c r="E12" s="13">
        <v>5</v>
      </c>
      <c r="F12" s="13">
        <v>145</v>
      </c>
      <c r="G12" s="13">
        <v>0</v>
      </c>
      <c r="H12" s="13">
        <v>10</v>
      </c>
      <c r="I12" s="13">
        <v>155</v>
      </c>
    </row>
    <row r="13" spans="1:20" x14ac:dyDescent="0.2">
      <c r="D13" s="13">
        <v>24</v>
      </c>
      <c r="E13" s="13">
        <v>6</v>
      </c>
      <c r="F13" s="13">
        <v>119</v>
      </c>
      <c r="G13" s="13">
        <v>0</v>
      </c>
      <c r="H13" s="13">
        <v>0</v>
      </c>
      <c r="I13" s="13">
        <v>119</v>
      </c>
    </row>
    <row r="14" spans="1:20" x14ac:dyDescent="0.2">
      <c r="A14" s="13" t="s">
        <v>141</v>
      </c>
      <c r="B14" s="13" t="s">
        <v>122</v>
      </c>
      <c r="C14" s="13" t="s">
        <v>43</v>
      </c>
      <c r="D14" s="13">
        <v>4</v>
      </c>
      <c r="E14" s="13">
        <v>1</v>
      </c>
      <c r="F14" s="13">
        <v>18</v>
      </c>
      <c r="G14" s="13">
        <v>0</v>
      </c>
      <c r="H14" s="13">
        <v>0</v>
      </c>
      <c r="I14" s="13">
        <v>18</v>
      </c>
    </row>
    <row r="15" spans="1:20" x14ac:dyDescent="0.2">
      <c r="D15" s="13">
        <v>6</v>
      </c>
      <c r="E15" s="13">
        <v>2</v>
      </c>
      <c r="F15" s="13">
        <v>60</v>
      </c>
      <c r="G15" s="13">
        <v>0</v>
      </c>
      <c r="H15" s="13">
        <v>0</v>
      </c>
      <c r="I15" s="13">
        <v>60</v>
      </c>
    </row>
    <row r="16" spans="1:20" x14ac:dyDescent="0.2">
      <c r="D16" s="13">
        <v>11</v>
      </c>
      <c r="E16" s="13">
        <v>3</v>
      </c>
      <c r="F16" s="13">
        <v>58</v>
      </c>
      <c r="G16" s="13">
        <v>0</v>
      </c>
      <c r="H16" s="13">
        <v>0</v>
      </c>
      <c r="I16" s="13">
        <v>58</v>
      </c>
    </row>
    <row r="17" spans="1:9" x14ac:dyDescent="0.2">
      <c r="D17" s="13">
        <v>15</v>
      </c>
      <c r="E17" s="13">
        <v>4</v>
      </c>
      <c r="F17" s="13">
        <v>58</v>
      </c>
      <c r="G17" s="13">
        <v>0</v>
      </c>
      <c r="H17" s="13">
        <v>0</v>
      </c>
      <c r="I17" s="13">
        <v>58</v>
      </c>
    </row>
    <row r="18" spans="1:9" x14ac:dyDescent="0.2">
      <c r="D18" s="13">
        <v>17</v>
      </c>
      <c r="E18" s="13">
        <v>5</v>
      </c>
      <c r="F18" s="13">
        <v>23</v>
      </c>
      <c r="G18" s="13">
        <v>0</v>
      </c>
      <c r="H18" s="13">
        <v>0</v>
      </c>
      <c r="I18" s="13">
        <v>23</v>
      </c>
    </row>
    <row r="19" spans="1:9" x14ac:dyDescent="0.2">
      <c r="D19" s="13">
        <v>21</v>
      </c>
      <c r="E19" s="13">
        <v>6</v>
      </c>
      <c r="F19" s="13">
        <v>4</v>
      </c>
      <c r="G19" s="13">
        <v>0</v>
      </c>
      <c r="H19" s="13">
        <v>10</v>
      </c>
      <c r="I19" s="13">
        <v>14</v>
      </c>
    </row>
    <row r="20" spans="1:9" x14ac:dyDescent="0.2">
      <c r="D20" s="13">
        <v>28</v>
      </c>
      <c r="E20" s="13">
        <v>7</v>
      </c>
      <c r="F20" s="13">
        <v>92</v>
      </c>
      <c r="G20" s="13">
        <v>0</v>
      </c>
      <c r="H20" s="13">
        <v>10</v>
      </c>
      <c r="I20" s="13">
        <v>102</v>
      </c>
    </row>
    <row r="21" spans="1:9" x14ac:dyDescent="0.2">
      <c r="D21" s="13">
        <v>32</v>
      </c>
      <c r="E21" s="13">
        <v>8</v>
      </c>
      <c r="F21" s="13">
        <v>0</v>
      </c>
      <c r="G21" s="13">
        <v>0</v>
      </c>
      <c r="H21" s="13">
        <v>0</v>
      </c>
      <c r="I21" s="13">
        <v>0</v>
      </c>
    </row>
    <row r="22" spans="1:9" x14ac:dyDescent="0.2">
      <c r="A22" s="13" t="s">
        <v>169</v>
      </c>
      <c r="B22" s="13" t="s">
        <v>39</v>
      </c>
      <c r="C22" s="13" t="s">
        <v>8</v>
      </c>
      <c r="D22" s="13">
        <v>9</v>
      </c>
      <c r="E22" s="13">
        <v>1</v>
      </c>
      <c r="F22" s="13">
        <v>4</v>
      </c>
      <c r="G22" s="13">
        <v>-4</v>
      </c>
      <c r="H22" s="13">
        <v>0</v>
      </c>
      <c r="I22" s="13">
        <v>0</v>
      </c>
    </row>
    <row r="23" spans="1:9" x14ac:dyDescent="0.2">
      <c r="A23" s="13" t="s">
        <v>219</v>
      </c>
      <c r="B23" s="13" t="s">
        <v>121</v>
      </c>
      <c r="C23" s="13" t="s">
        <v>43</v>
      </c>
      <c r="D23" s="13">
        <v>28</v>
      </c>
      <c r="E23" s="13">
        <v>1</v>
      </c>
      <c r="F23" s="13">
        <v>60</v>
      </c>
      <c r="G23" s="13">
        <v>0</v>
      </c>
      <c r="H23" s="13">
        <v>10</v>
      </c>
      <c r="I23" s="13">
        <v>70</v>
      </c>
    </row>
    <row r="24" spans="1:9" x14ac:dyDescent="0.2">
      <c r="A24" s="13" t="s">
        <v>42</v>
      </c>
      <c r="B24" s="13" t="s">
        <v>38</v>
      </c>
      <c r="C24" s="13" t="s">
        <v>43</v>
      </c>
      <c r="D24" s="13">
        <v>1</v>
      </c>
      <c r="E24" s="13">
        <v>1</v>
      </c>
      <c r="F24" s="13">
        <v>27</v>
      </c>
      <c r="G24" s="13">
        <v>0</v>
      </c>
      <c r="H24" s="13">
        <v>10</v>
      </c>
      <c r="I24" s="13">
        <v>37</v>
      </c>
    </row>
    <row r="25" spans="1:9" x14ac:dyDescent="0.2">
      <c r="D25" s="13">
        <v>5</v>
      </c>
      <c r="E25" s="13">
        <v>2</v>
      </c>
      <c r="F25" s="13">
        <v>63</v>
      </c>
      <c r="G25" s="13">
        <v>0</v>
      </c>
      <c r="H25" s="13">
        <v>0</v>
      </c>
      <c r="I25" s="13">
        <v>63</v>
      </c>
    </row>
    <row r="26" spans="1:9" x14ac:dyDescent="0.2">
      <c r="D26" s="13">
        <v>12</v>
      </c>
      <c r="E26" s="13">
        <v>3</v>
      </c>
      <c r="F26" s="13">
        <v>66</v>
      </c>
      <c r="G26" s="13">
        <v>0</v>
      </c>
      <c r="H26" s="13">
        <v>0</v>
      </c>
      <c r="I26" s="13">
        <v>66</v>
      </c>
    </row>
    <row r="27" spans="1:9" x14ac:dyDescent="0.2">
      <c r="D27" s="13">
        <v>17</v>
      </c>
      <c r="E27" s="13">
        <v>4</v>
      </c>
      <c r="F27" s="13">
        <v>22</v>
      </c>
      <c r="G27" s="13">
        <v>0</v>
      </c>
      <c r="H27" s="13">
        <v>0</v>
      </c>
      <c r="I27" s="13">
        <v>22</v>
      </c>
    </row>
    <row r="28" spans="1:9" x14ac:dyDescent="0.2">
      <c r="D28" s="13">
        <v>20</v>
      </c>
      <c r="E28" s="13">
        <v>5</v>
      </c>
      <c r="F28" s="13">
        <v>132</v>
      </c>
      <c r="G28" s="13">
        <v>0</v>
      </c>
      <c r="H28" s="13">
        <v>0</v>
      </c>
      <c r="I28" s="13">
        <v>132</v>
      </c>
    </row>
    <row r="29" spans="1:9" x14ac:dyDescent="0.2">
      <c r="D29" s="13">
        <v>24</v>
      </c>
      <c r="E29" s="13">
        <v>6</v>
      </c>
      <c r="F29" s="13">
        <v>138</v>
      </c>
      <c r="G29" s="13">
        <v>0</v>
      </c>
      <c r="H29" s="13">
        <v>0</v>
      </c>
      <c r="I29" s="13">
        <v>138</v>
      </c>
    </row>
    <row r="30" spans="1:9" x14ac:dyDescent="0.2">
      <c r="D30" s="13">
        <v>27</v>
      </c>
      <c r="E30" s="13">
        <v>7</v>
      </c>
      <c r="F30" s="13">
        <v>69</v>
      </c>
      <c r="G30" s="13">
        <v>0</v>
      </c>
      <c r="H30" s="13">
        <v>0</v>
      </c>
      <c r="I30" s="13">
        <v>69</v>
      </c>
    </row>
    <row r="31" spans="1:9" x14ac:dyDescent="0.2">
      <c r="D31" s="13">
        <v>30</v>
      </c>
      <c r="E31" s="13">
        <v>8</v>
      </c>
      <c r="F31" s="13">
        <v>63</v>
      </c>
      <c r="G31" s="13">
        <v>0</v>
      </c>
      <c r="H31" s="13">
        <v>0</v>
      </c>
      <c r="I31" s="13">
        <v>63</v>
      </c>
    </row>
    <row r="32" spans="1:9" x14ac:dyDescent="0.2">
      <c r="D32" s="13">
        <v>33</v>
      </c>
      <c r="E32" s="13">
        <v>9</v>
      </c>
      <c r="F32" s="13">
        <v>26</v>
      </c>
      <c r="G32" s="13">
        <v>0</v>
      </c>
      <c r="H32" s="13">
        <v>0</v>
      </c>
      <c r="I32" s="13">
        <v>26</v>
      </c>
    </row>
    <row r="33" spans="1:9" x14ac:dyDescent="0.2">
      <c r="A33" s="13" t="s">
        <v>84</v>
      </c>
      <c r="B33" s="13" t="s">
        <v>69</v>
      </c>
      <c r="C33" s="13" t="s">
        <v>8</v>
      </c>
      <c r="D33" s="13">
        <v>2</v>
      </c>
      <c r="E33" s="13">
        <v>1</v>
      </c>
      <c r="F33" s="13">
        <v>0</v>
      </c>
      <c r="G33" s="13">
        <v>-6</v>
      </c>
      <c r="H33" s="13">
        <v>0</v>
      </c>
      <c r="I33" s="13">
        <v>-6</v>
      </c>
    </row>
    <row r="34" spans="1:9" x14ac:dyDescent="0.2">
      <c r="D34" s="13">
        <v>22</v>
      </c>
      <c r="E34" s="13">
        <v>2</v>
      </c>
      <c r="F34" s="13">
        <v>1</v>
      </c>
      <c r="G34" s="13">
        <v>12</v>
      </c>
      <c r="H34" s="13">
        <v>0</v>
      </c>
      <c r="I34" s="13">
        <v>13</v>
      </c>
    </row>
    <row r="35" spans="1:9" x14ac:dyDescent="0.2">
      <c r="D35" s="13">
        <v>26</v>
      </c>
      <c r="E35" s="13">
        <v>3</v>
      </c>
      <c r="F35" s="13">
        <v>0</v>
      </c>
      <c r="G35" s="13">
        <v>90</v>
      </c>
      <c r="H35" s="13">
        <v>0</v>
      </c>
      <c r="I35" s="13">
        <v>90</v>
      </c>
    </row>
    <row r="36" spans="1:9" x14ac:dyDescent="0.2">
      <c r="D36" s="13">
        <v>30</v>
      </c>
      <c r="E36" s="13">
        <v>4</v>
      </c>
      <c r="F36" s="13">
        <v>0</v>
      </c>
      <c r="G36" s="13">
        <v>34</v>
      </c>
      <c r="H36" s="13">
        <v>0</v>
      </c>
      <c r="I36" s="13">
        <v>34</v>
      </c>
    </row>
    <row r="37" spans="1:9" x14ac:dyDescent="0.2">
      <c r="D37" s="13">
        <v>32</v>
      </c>
      <c r="E37" s="13">
        <v>5</v>
      </c>
      <c r="F37" s="13">
        <v>0</v>
      </c>
      <c r="G37" s="13">
        <v>35</v>
      </c>
      <c r="H37" s="13">
        <v>0</v>
      </c>
      <c r="I37" s="13">
        <v>35</v>
      </c>
    </row>
    <row r="38" spans="1:9" x14ac:dyDescent="0.2">
      <c r="A38" s="13" t="s">
        <v>106</v>
      </c>
      <c r="B38" s="13" t="s">
        <v>95</v>
      </c>
      <c r="C38" s="13" t="s">
        <v>41</v>
      </c>
      <c r="D38" s="13">
        <v>3</v>
      </c>
      <c r="E38" s="13">
        <v>1</v>
      </c>
      <c r="F38" s="13">
        <v>22</v>
      </c>
      <c r="G38" s="13">
        <v>12</v>
      </c>
      <c r="H38" s="13">
        <v>10</v>
      </c>
      <c r="I38" s="13">
        <v>44</v>
      </c>
    </row>
    <row r="39" spans="1:9" x14ac:dyDescent="0.2">
      <c r="D39" s="13">
        <v>5</v>
      </c>
      <c r="E39" s="13">
        <v>2</v>
      </c>
      <c r="F39" s="13">
        <v>155</v>
      </c>
      <c r="G39" s="13">
        <v>12</v>
      </c>
      <c r="H39" s="13">
        <v>0</v>
      </c>
      <c r="I39" s="13">
        <v>167</v>
      </c>
    </row>
    <row r="40" spans="1:9" x14ac:dyDescent="0.2">
      <c r="D40" s="13">
        <v>10</v>
      </c>
      <c r="E40" s="13">
        <v>3</v>
      </c>
      <c r="F40" s="13">
        <v>11</v>
      </c>
      <c r="G40" s="13">
        <v>-11</v>
      </c>
      <c r="H40" s="13">
        <v>10</v>
      </c>
      <c r="I40" s="13">
        <v>10</v>
      </c>
    </row>
    <row r="41" spans="1:9" x14ac:dyDescent="0.2">
      <c r="D41" s="13">
        <v>13</v>
      </c>
      <c r="E41" s="13">
        <v>4</v>
      </c>
      <c r="F41" s="13">
        <v>78</v>
      </c>
      <c r="G41" s="13">
        <v>10</v>
      </c>
      <c r="H41" s="13">
        <v>20</v>
      </c>
      <c r="I41" s="13">
        <v>108</v>
      </c>
    </row>
    <row r="42" spans="1:9" x14ac:dyDescent="0.2">
      <c r="D42" s="13">
        <v>15</v>
      </c>
      <c r="E42" s="13">
        <v>5</v>
      </c>
      <c r="F42" s="13">
        <v>0</v>
      </c>
      <c r="G42" s="13">
        <v>0</v>
      </c>
      <c r="H42" s="13">
        <v>10</v>
      </c>
      <c r="I42" s="13">
        <v>10</v>
      </c>
    </row>
    <row r="43" spans="1:9" x14ac:dyDescent="0.2">
      <c r="D43" s="13">
        <v>18</v>
      </c>
      <c r="E43" s="13">
        <v>6</v>
      </c>
      <c r="F43" s="13">
        <v>10</v>
      </c>
      <c r="G43" s="13">
        <v>-13</v>
      </c>
      <c r="H43" s="13">
        <v>0</v>
      </c>
      <c r="I43" s="13">
        <v>-3</v>
      </c>
    </row>
    <row r="44" spans="1:9" x14ac:dyDescent="0.2">
      <c r="D44" s="13">
        <v>26</v>
      </c>
      <c r="E44" s="13">
        <v>7</v>
      </c>
      <c r="F44" s="13">
        <v>67</v>
      </c>
      <c r="G44" s="13">
        <v>31</v>
      </c>
      <c r="H44" s="13">
        <v>0</v>
      </c>
      <c r="I44" s="13">
        <v>98</v>
      </c>
    </row>
    <row r="45" spans="1:9" x14ac:dyDescent="0.2">
      <c r="D45" s="13">
        <v>29</v>
      </c>
      <c r="E45" s="13">
        <v>8</v>
      </c>
      <c r="F45" s="13">
        <v>-5</v>
      </c>
      <c r="G45" s="13">
        <v>74</v>
      </c>
      <c r="H45" s="13">
        <v>0</v>
      </c>
      <c r="I45" s="13">
        <v>69</v>
      </c>
    </row>
    <row r="46" spans="1:9" x14ac:dyDescent="0.2">
      <c r="D46" s="13">
        <v>33</v>
      </c>
      <c r="E46" s="13">
        <v>9</v>
      </c>
      <c r="F46" s="13">
        <v>0</v>
      </c>
      <c r="G46" s="13">
        <v>-14</v>
      </c>
      <c r="H46" s="13">
        <v>0</v>
      </c>
      <c r="I46" s="13">
        <v>-14</v>
      </c>
    </row>
    <row r="47" spans="1:9" x14ac:dyDescent="0.2">
      <c r="A47" s="13" t="s">
        <v>81</v>
      </c>
      <c r="B47" s="13" t="s">
        <v>68</v>
      </c>
      <c r="C47" s="13" t="s">
        <v>8</v>
      </c>
      <c r="D47" s="13">
        <v>2</v>
      </c>
      <c r="E47" s="13">
        <v>1</v>
      </c>
      <c r="F47" s="13">
        <v>0</v>
      </c>
      <c r="G47" s="13">
        <v>12</v>
      </c>
      <c r="H47" s="13">
        <v>10</v>
      </c>
      <c r="I47" s="13">
        <v>22</v>
      </c>
    </row>
    <row r="48" spans="1:9" x14ac:dyDescent="0.2">
      <c r="D48" s="13">
        <v>8</v>
      </c>
      <c r="E48" s="13">
        <v>2</v>
      </c>
      <c r="F48" s="13">
        <v>7</v>
      </c>
      <c r="G48" s="13">
        <v>37</v>
      </c>
      <c r="H48" s="13">
        <v>0</v>
      </c>
      <c r="I48" s="13">
        <v>44</v>
      </c>
    </row>
    <row r="49" spans="1:9" x14ac:dyDescent="0.2">
      <c r="D49" s="13">
        <v>12</v>
      </c>
      <c r="E49" s="13">
        <v>3</v>
      </c>
      <c r="F49" s="13">
        <v>3</v>
      </c>
      <c r="G49" s="13">
        <v>45</v>
      </c>
      <c r="H49" s="13">
        <v>0</v>
      </c>
      <c r="I49" s="13">
        <v>48</v>
      </c>
    </row>
    <row r="50" spans="1:9" x14ac:dyDescent="0.2">
      <c r="D50" s="13">
        <v>16</v>
      </c>
      <c r="E50" s="13">
        <v>4</v>
      </c>
      <c r="F50" s="13">
        <v>0</v>
      </c>
      <c r="G50" s="13">
        <v>70</v>
      </c>
      <c r="H50" s="13">
        <v>0</v>
      </c>
      <c r="I50" s="13">
        <v>70</v>
      </c>
    </row>
    <row r="51" spans="1:9" x14ac:dyDescent="0.2">
      <c r="D51" s="13">
        <v>18</v>
      </c>
      <c r="E51" s="13">
        <v>5</v>
      </c>
      <c r="F51" s="13">
        <v>0</v>
      </c>
      <c r="G51" s="13">
        <v>69</v>
      </c>
      <c r="H51" s="13">
        <v>10</v>
      </c>
      <c r="I51" s="13">
        <v>79</v>
      </c>
    </row>
    <row r="52" spans="1:9" x14ac:dyDescent="0.2">
      <c r="D52" s="13">
        <v>22</v>
      </c>
      <c r="E52" s="13">
        <v>6</v>
      </c>
      <c r="F52" s="13">
        <v>3</v>
      </c>
      <c r="G52" s="13">
        <v>71</v>
      </c>
      <c r="H52" s="13">
        <v>10</v>
      </c>
      <c r="I52" s="13">
        <v>84</v>
      </c>
    </row>
    <row r="53" spans="1:9" x14ac:dyDescent="0.2">
      <c r="D53" s="13">
        <v>25</v>
      </c>
      <c r="E53" s="13">
        <v>7</v>
      </c>
      <c r="F53" s="13">
        <v>4</v>
      </c>
      <c r="G53" s="13">
        <v>18</v>
      </c>
      <c r="H53" s="13">
        <v>10</v>
      </c>
      <c r="I53" s="13">
        <v>32</v>
      </c>
    </row>
    <row r="54" spans="1:9" x14ac:dyDescent="0.2">
      <c r="A54" s="13" t="s">
        <v>193</v>
      </c>
      <c r="B54" s="13" t="s">
        <v>68</v>
      </c>
      <c r="C54" s="13" t="s">
        <v>8</v>
      </c>
      <c r="D54" s="13">
        <v>18</v>
      </c>
      <c r="E54" s="13">
        <v>1</v>
      </c>
      <c r="F54" s="13">
        <v>0</v>
      </c>
      <c r="G54" s="13">
        <v>-4</v>
      </c>
      <c r="H54" s="13">
        <v>20</v>
      </c>
      <c r="I54" s="13">
        <v>16</v>
      </c>
    </row>
    <row r="55" spans="1:9" x14ac:dyDescent="0.2">
      <c r="D55" s="13">
        <v>22</v>
      </c>
      <c r="E55" s="13">
        <v>2</v>
      </c>
      <c r="F55" s="13">
        <v>0</v>
      </c>
      <c r="G55" s="13">
        <v>75</v>
      </c>
      <c r="H55" s="13">
        <v>0</v>
      </c>
      <c r="I55" s="13">
        <v>75</v>
      </c>
    </row>
    <row r="56" spans="1:9" x14ac:dyDescent="0.2">
      <c r="D56" s="13">
        <v>25</v>
      </c>
      <c r="E56" s="13">
        <v>3</v>
      </c>
      <c r="F56" s="13">
        <v>8</v>
      </c>
      <c r="G56" s="13">
        <v>172</v>
      </c>
      <c r="H56" s="13">
        <v>0</v>
      </c>
      <c r="I56" s="13">
        <v>180</v>
      </c>
    </row>
    <row r="57" spans="1:9" x14ac:dyDescent="0.2">
      <c r="A57" s="13" t="s">
        <v>203</v>
      </c>
      <c r="B57" s="13" t="s">
        <v>69</v>
      </c>
      <c r="C57" s="13" t="s">
        <v>8</v>
      </c>
      <c r="D57" s="13">
        <v>22</v>
      </c>
      <c r="E57" s="13">
        <v>1</v>
      </c>
      <c r="F57" s="13">
        <v>0</v>
      </c>
      <c r="G57" s="13">
        <v>64</v>
      </c>
      <c r="H57" s="13">
        <v>10</v>
      </c>
      <c r="I57" s="13">
        <v>74</v>
      </c>
    </row>
    <row r="58" spans="1:9" x14ac:dyDescent="0.2">
      <c r="D58" s="13">
        <v>26</v>
      </c>
      <c r="E58" s="13">
        <v>2</v>
      </c>
      <c r="F58" s="13">
        <v>0</v>
      </c>
      <c r="G58" s="13">
        <v>72</v>
      </c>
      <c r="H58" s="13">
        <v>0</v>
      </c>
      <c r="I58" s="13">
        <v>72</v>
      </c>
    </row>
    <row r="59" spans="1:9" x14ac:dyDescent="0.2">
      <c r="D59" s="13">
        <v>30</v>
      </c>
      <c r="E59" s="13">
        <v>3</v>
      </c>
      <c r="F59" s="13">
        <v>0</v>
      </c>
      <c r="G59" s="13">
        <v>21</v>
      </c>
      <c r="H59" s="13">
        <v>0</v>
      </c>
      <c r="I59" s="13">
        <v>21</v>
      </c>
    </row>
    <row r="60" spans="1:9" x14ac:dyDescent="0.2">
      <c r="D60" s="13">
        <v>32</v>
      </c>
      <c r="E60" s="13">
        <v>4</v>
      </c>
      <c r="F60" s="13">
        <v>0</v>
      </c>
      <c r="G60" s="13">
        <v>-13</v>
      </c>
      <c r="H60" s="13">
        <v>10</v>
      </c>
      <c r="I60" s="13">
        <v>-3</v>
      </c>
    </row>
    <row r="61" spans="1:9" x14ac:dyDescent="0.2">
      <c r="A61" s="13" t="s">
        <v>79</v>
      </c>
      <c r="B61" s="13" t="s">
        <v>68</v>
      </c>
      <c r="C61" s="13" t="s">
        <v>41</v>
      </c>
      <c r="D61" s="13">
        <v>2</v>
      </c>
      <c r="E61" s="13">
        <v>1</v>
      </c>
      <c r="F61" s="13">
        <v>0</v>
      </c>
      <c r="G61" s="13">
        <v>13</v>
      </c>
      <c r="H61" s="13">
        <v>10</v>
      </c>
      <c r="I61" s="13">
        <v>23</v>
      </c>
    </row>
    <row r="62" spans="1:9" x14ac:dyDescent="0.2">
      <c r="D62" s="13">
        <v>8</v>
      </c>
      <c r="E62" s="13">
        <v>2</v>
      </c>
      <c r="F62" s="13">
        <v>2</v>
      </c>
      <c r="G62" s="13">
        <v>40</v>
      </c>
      <c r="H62" s="13">
        <v>0</v>
      </c>
      <c r="I62" s="13">
        <v>42</v>
      </c>
    </row>
    <row r="63" spans="1:9" x14ac:dyDescent="0.2">
      <c r="A63" s="13" t="s">
        <v>177</v>
      </c>
      <c r="B63" s="13" t="s">
        <v>68</v>
      </c>
      <c r="C63" s="13" t="s">
        <v>8</v>
      </c>
      <c r="D63" s="13">
        <v>12</v>
      </c>
      <c r="E63" s="13">
        <v>1</v>
      </c>
      <c r="F63" s="13">
        <v>0</v>
      </c>
      <c r="G63" s="13">
        <v>15</v>
      </c>
      <c r="H63" s="13">
        <v>20</v>
      </c>
      <c r="I63" s="13">
        <v>35</v>
      </c>
    </row>
    <row r="64" spans="1:9" x14ac:dyDescent="0.2">
      <c r="D64" s="13">
        <v>16</v>
      </c>
      <c r="E64" s="13">
        <v>2</v>
      </c>
      <c r="F64" s="13">
        <v>0</v>
      </c>
      <c r="G64" s="13">
        <v>21</v>
      </c>
      <c r="H64" s="13">
        <v>0</v>
      </c>
      <c r="I64" s="13">
        <v>21</v>
      </c>
    </row>
    <row r="65" spans="1:9" x14ac:dyDescent="0.2">
      <c r="D65" s="13">
        <v>18</v>
      </c>
      <c r="E65" s="13">
        <v>3</v>
      </c>
      <c r="F65" s="13">
        <v>0</v>
      </c>
      <c r="G65" s="13">
        <v>42</v>
      </c>
      <c r="H65" s="13">
        <v>0</v>
      </c>
      <c r="I65" s="13">
        <v>42</v>
      </c>
    </row>
    <row r="66" spans="1:9" x14ac:dyDescent="0.2">
      <c r="D66" s="13">
        <v>22</v>
      </c>
      <c r="E66" s="13">
        <v>4</v>
      </c>
      <c r="F66" s="13">
        <v>0</v>
      </c>
      <c r="G66" s="13">
        <v>15</v>
      </c>
      <c r="H66" s="13">
        <v>0</v>
      </c>
      <c r="I66" s="13">
        <v>15</v>
      </c>
    </row>
    <row r="67" spans="1:9" x14ac:dyDescent="0.2">
      <c r="D67" s="13">
        <v>25</v>
      </c>
      <c r="E67" s="13">
        <v>5</v>
      </c>
      <c r="F67" s="13">
        <v>2</v>
      </c>
      <c r="G67" s="13">
        <v>14</v>
      </c>
      <c r="H67" s="13">
        <v>0</v>
      </c>
      <c r="I67" s="13">
        <v>16</v>
      </c>
    </row>
    <row r="68" spans="1:9" x14ac:dyDescent="0.2">
      <c r="A68" s="13" t="s">
        <v>209</v>
      </c>
      <c r="B68" s="13" t="s">
        <v>121</v>
      </c>
      <c r="C68" s="13" t="s">
        <v>8</v>
      </c>
      <c r="D68" s="13">
        <v>23</v>
      </c>
      <c r="E68" s="13">
        <v>1</v>
      </c>
      <c r="F68" s="13">
        <v>3</v>
      </c>
      <c r="G68" s="13">
        <v>72</v>
      </c>
      <c r="H68" s="13">
        <v>10</v>
      </c>
      <c r="I68" s="13">
        <v>85</v>
      </c>
    </row>
    <row r="69" spans="1:9" x14ac:dyDescent="0.2">
      <c r="D69" s="13">
        <v>25</v>
      </c>
      <c r="E69" s="13">
        <v>2</v>
      </c>
      <c r="F69" s="13">
        <v>0</v>
      </c>
      <c r="G69" s="13">
        <v>66</v>
      </c>
      <c r="H69" s="13">
        <v>0</v>
      </c>
      <c r="I69" s="13">
        <v>66</v>
      </c>
    </row>
    <row r="70" spans="1:9" x14ac:dyDescent="0.2">
      <c r="D70" s="13">
        <v>28</v>
      </c>
      <c r="E70" s="13">
        <v>3</v>
      </c>
      <c r="F70" s="13">
        <v>0</v>
      </c>
      <c r="G70" s="13">
        <v>7</v>
      </c>
      <c r="H70" s="13">
        <v>0</v>
      </c>
      <c r="I70" s="13">
        <v>7</v>
      </c>
    </row>
    <row r="71" spans="1:9" x14ac:dyDescent="0.2">
      <c r="A71" s="13" t="s">
        <v>157</v>
      </c>
      <c r="B71" s="13" t="s">
        <v>39</v>
      </c>
      <c r="C71" s="13" t="s">
        <v>41</v>
      </c>
      <c r="D71" s="13">
        <v>7</v>
      </c>
      <c r="E71" s="13">
        <v>1</v>
      </c>
      <c r="F71" s="13">
        <v>9</v>
      </c>
      <c r="G71" s="13">
        <v>-6</v>
      </c>
      <c r="H71" s="13">
        <v>0</v>
      </c>
      <c r="I71" s="13">
        <v>3</v>
      </c>
    </row>
    <row r="72" spans="1:9" x14ac:dyDescent="0.2">
      <c r="D72" s="13">
        <v>27</v>
      </c>
      <c r="E72" s="13">
        <v>2</v>
      </c>
      <c r="F72" s="13">
        <v>0</v>
      </c>
      <c r="G72" s="13">
        <v>-14</v>
      </c>
      <c r="H72" s="13">
        <v>20</v>
      </c>
      <c r="I72" s="13">
        <v>6</v>
      </c>
    </row>
    <row r="73" spans="1:9" x14ac:dyDescent="0.2">
      <c r="D73" s="13">
        <v>31</v>
      </c>
      <c r="E73" s="13">
        <v>3</v>
      </c>
      <c r="F73" s="13">
        <v>29</v>
      </c>
      <c r="G73" s="13">
        <v>0</v>
      </c>
      <c r="H73" s="13">
        <v>10</v>
      </c>
      <c r="I73" s="13">
        <v>39</v>
      </c>
    </row>
    <row r="74" spans="1:9" x14ac:dyDescent="0.2">
      <c r="A74" s="13" t="s">
        <v>124</v>
      </c>
      <c r="B74" s="13" t="s">
        <v>122</v>
      </c>
      <c r="C74" s="13" t="s">
        <v>8</v>
      </c>
      <c r="D74" s="13">
        <v>4</v>
      </c>
      <c r="E74" s="13">
        <v>1</v>
      </c>
      <c r="F74" s="13">
        <v>1</v>
      </c>
      <c r="G74" s="13">
        <v>-6</v>
      </c>
      <c r="H74" s="13">
        <v>10</v>
      </c>
      <c r="I74" s="13">
        <v>5</v>
      </c>
    </row>
    <row r="75" spans="1:9" x14ac:dyDescent="0.2">
      <c r="D75" s="13">
        <v>6</v>
      </c>
      <c r="E75" s="13">
        <v>2</v>
      </c>
      <c r="F75" s="13">
        <v>0</v>
      </c>
      <c r="G75" s="13">
        <v>44</v>
      </c>
      <c r="H75" s="13">
        <v>0</v>
      </c>
      <c r="I75" s="13">
        <v>44</v>
      </c>
    </row>
    <row r="76" spans="1:9" x14ac:dyDescent="0.2">
      <c r="D76" s="13">
        <v>11</v>
      </c>
      <c r="E76" s="13">
        <v>3</v>
      </c>
      <c r="F76" s="13">
        <v>0</v>
      </c>
      <c r="G76" s="13">
        <v>15</v>
      </c>
      <c r="H76" s="13">
        <v>0</v>
      </c>
      <c r="I76" s="13">
        <v>15</v>
      </c>
    </row>
    <row r="77" spans="1:9" x14ac:dyDescent="0.2">
      <c r="D77" s="13">
        <v>15</v>
      </c>
      <c r="E77" s="13">
        <v>4</v>
      </c>
      <c r="F77" s="13">
        <v>0</v>
      </c>
      <c r="G77" s="13">
        <v>10</v>
      </c>
      <c r="H77" s="13">
        <v>0</v>
      </c>
      <c r="I77" s="13">
        <v>10</v>
      </c>
    </row>
    <row r="78" spans="1:9" x14ac:dyDescent="0.2">
      <c r="D78" s="13">
        <v>17</v>
      </c>
      <c r="E78" s="13">
        <v>5</v>
      </c>
      <c r="F78" s="13">
        <v>0</v>
      </c>
      <c r="G78" s="13">
        <v>60</v>
      </c>
      <c r="H78" s="13">
        <v>0</v>
      </c>
      <c r="I78" s="13">
        <v>60</v>
      </c>
    </row>
    <row r="79" spans="1:9" x14ac:dyDescent="0.2">
      <c r="A79" s="13" t="s">
        <v>139</v>
      </c>
      <c r="B79" s="13" t="s">
        <v>122</v>
      </c>
      <c r="C79" s="13" t="s">
        <v>41</v>
      </c>
      <c r="D79" s="13">
        <v>4</v>
      </c>
      <c r="E79" s="13">
        <v>1</v>
      </c>
      <c r="F79" s="13">
        <v>5</v>
      </c>
      <c r="G79" s="13">
        <v>-6</v>
      </c>
      <c r="H79" s="13">
        <v>0</v>
      </c>
      <c r="I79" s="13">
        <v>-1</v>
      </c>
    </row>
    <row r="80" spans="1:9" x14ac:dyDescent="0.2">
      <c r="D80" s="13">
        <v>6</v>
      </c>
      <c r="E80" s="13">
        <v>2</v>
      </c>
      <c r="F80" s="13">
        <v>23</v>
      </c>
      <c r="G80" s="13">
        <v>0</v>
      </c>
      <c r="H80" s="13">
        <v>10</v>
      </c>
      <c r="I80" s="13">
        <v>33</v>
      </c>
    </row>
    <row r="81" spans="1:9" x14ac:dyDescent="0.2">
      <c r="D81" s="13">
        <v>11</v>
      </c>
      <c r="E81" s="13">
        <v>3</v>
      </c>
      <c r="F81" s="13">
        <v>44</v>
      </c>
      <c r="G81" s="13">
        <v>17</v>
      </c>
      <c r="H81" s="13">
        <v>10</v>
      </c>
      <c r="I81" s="13">
        <v>71</v>
      </c>
    </row>
    <row r="82" spans="1:9" x14ac:dyDescent="0.2">
      <c r="D82" s="13">
        <v>15</v>
      </c>
      <c r="E82" s="13">
        <v>4</v>
      </c>
      <c r="F82" s="13">
        <v>21</v>
      </c>
      <c r="G82" s="13">
        <v>9</v>
      </c>
      <c r="H82" s="13">
        <v>10</v>
      </c>
      <c r="I82" s="13">
        <v>40</v>
      </c>
    </row>
    <row r="83" spans="1:9" x14ac:dyDescent="0.2">
      <c r="D83" s="13">
        <v>17</v>
      </c>
      <c r="E83" s="13">
        <v>5</v>
      </c>
      <c r="F83" s="13">
        <v>62</v>
      </c>
      <c r="G83" s="13">
        <v>-11</v>
      </c>
      <c r="H83" s="13">
        <v>10</v>
      </c>
      <c r="I83" s="13">
        <v>61</v>
      </c>
    </row>
    <row r="84" spans="1:9" x14ac:dyDescent="0.2">
      <c r="D84" s="13">
        <v>21</v>
      </c>
      <c r="E84" s="13">
        <v>6</v>
      </c>
      <c r="F84" s="13">
        <v>57</v>
      </c>
      <c r="G84" s="13">
        <v>-5</v>
      </c>
      <c r="H84" s="13">
        <v>0</v>
      </c>
      <c r="I84" s="13">
        <v>52</v>
      </c>
    </row>
    <row r="85" spans="1:9" x14ac:dyDescent="0.2">
      <c r="D85" s="13">
        <v>28</v>
      </c>
      <c r="E85" s="13">
        <v>7</v>
      </c>
      <c r="F85" s="13">
        <v>-5</v>
      </c>
      <c r="G85" s="13">
        <v>17</v>
      </c>
      <c r="H85" s="13">
        <v>10</v>
      </c>
      <c r="I85" s="13">
        <v>22</v>
      </c>
    </row>
    <row r="86" spans="1:9" x14ac:dyDescent="0.2">
      <c r="D86" s="13">
        <v>32</v>
      </c>
      <c r="E86" s="13">
        <v>8</v>
      </c>
      <c r="F86" s="13">
        <v>1</v>
      </c>
      <c r="G86" s="13">
        <v>9</v>
      </c>
      <c r="H86" s="13">
        <v>10</v>
      </c>
      <c r="I86" s="13">
        <v>20</v>
      </c>
    </row>
    <row r="87" spans="1:9" x14ac:dyDescent="0.2">
      <c r="A87" s="13" t="s">
        <v>132</v>
      </c>
      <c r="B87" s="13" t="s">
        <v>121</v>
      </c>
      <c r="C87" s="13" t="s">
        <v>8</v>
      </c>
      <c r="D87" s="13">
        <v>4</v>
      </c>
      <c r="E87" s="13">
        <v>1</v>
      </c>
      <c r="F87" s="13">
        <v>0</v>
      </c>
      <c r="G87" s="13">
        <v>40</v>
      </c>
      <c r="H87" s="13">
        <v>0</v>
      </c>
      <c r="I87" s="13">
        <v>40</v>
      </c>
    </row>
    <row r="88" spans="1:9" x14ac:dyDescent="0.2">
      <c r="D88" s="13">
        <v>10</v>
      </c>
      <c r="E88" s="13">
        <v>2</v>
      </c>
      <c r="F88" s="13">
        <v>0</v>
      </c>
      <c r="G88" s="13">
        <v>103</v>
      </c>
      <c r="H88" s="13">
        <v>10</v>
      </c>
      <c r="I88" s="13">
        <v>113</v>
      </c>
    </row>
    <row r="89" spans="1:9" x14ac:dyDescent="0.2">
      <c r="D89" s="13">
        <v>16</v>
      </c>
      <c r="E89" s="13">
        <v>3</v>
      </c>
      <c r="F89" s="13">
        <v>0</v>
      </c>
      <c r="G89" s="13">
        <v>40</v>
      </c>
      <c r="H89" s="13">
        <v>0</v>
      </c>
      <c r="I89" s="13">
        <v>40</v>
      </c>
    </row>
    <row r="90" spans="1:9" x14ac:dyDescent="0.2">
      <c r="D90" s="13">
        <v>20</v>
      </c>
      <c r="E90" s="13">
        <v>4</v>
      </c>
      <c r="F90" s="13">
        <v>0</v>
      </c>
      <c r="G90" s="13">
        <v>39</v>
      </c>
      <c r="H90" s="13">
        <v>0</v>
      </c>
      <c r="I90" s="13">
        <v>39</v>
      </c>
    </row>
    <row r="91" spans="1:9" x14ac:dyDescent="0.2">
      <c r="A91" s="13" t="s">
        <v>133</v>
      </c>
      <c r="B91" s="13" t="s">
        <v>121</v>
      </c>
      <c r="C91" s="13" t="s">
        <v>8</v>
      </c>
      <c r="D91" s="13">
        <v>4</v>
      </c>
      <c r="E91" s="13">
        <v>1</v>
      </c>
      <c r="F91" s="13">
        <v>0</v>
      </c>
      <c r="G91" s="13">
        <v>37</v>
      </c>
      <c r="H91" s="13">
        <v>0</v>
      </c>
      <c r="I91" s="13">
        <v>37</v>
      </c>
    </row>
    <row r="92" spans="1:9" x14ac:dyDescent="0.2">
      <c r="D92" s="13">
        <v>7</v>
      </c>
      <c r="E92" s="13">
        <v>2</v>
      </c>
      <c r="F92" s="13">
        <v>5</v>
      </c>
      <c r="G92" s="13">
        <v>53</v>
      </c>
      <c r="H92" s="13">
        <v>0</v>
      </c>
      <c r="I92" s="13">
        <v>58</v>
      </c>
    </row>
    <row r="93" spans="1:9" x14ac:dyDescent="0.2">
      <c r="D93" s="13">
        <v>10</v>
      </c>
      <c r="E93" s="13">
        <v>3</v>
      </c>
      <c r="F93" s="13">
        <v>0</v>
      </c>
      <c r="G93" s="13">
        <v>75</v>
      </c>
      <c r="H93" s="13">
        <v>0</v>
      </c>
      <c r="I93" s="13">
        <v>75</v>
      </c>
    </row>
    <row r="94" spans="1:9" x14ac:dyDescent="0.2">
      <c r="D94" s="13">
        <v>20</v>
      </c>
      <c r="E94" s="13">
        <v>4</v>
      </c>
      <c r="F94" s="13">
        <v>0</v>
      </c>
      <c r="G94" s="13">
        <v>17</v>
      </c>
      <c r="H94" s="13">
        <v>0</v>
      </c>
      <c r="I94" s="13">
        <v>17</v>
      </c>
    </row>
    <row r="95" spans="1:9" x14ac:dyDescent="0.2">
      <c r="A95" s="13" t="s">
        <v>101</v>
      </c>
      <c r="B95" s="13" t="s">
        <v>96</v>
      </c>
      <c r="C95" s="13" t="s">
        <v>43</v>
      </c>
      <c r="D95" s="13">
        <v>3</v>
      </c>
      <c r="E95" s="13">
        <v>1</v>
      </c>
      <c r="F95" s="13">
        <v>67</v>
      </c>
      <c r="G95" s="13">
        <v>0</v>
      </c>
      <c r="H95" s="13">
        <v>10</v>
      </c>
      <c r="I95" s="13">
        <v>77</v>
      </c>
    </row>
    <row r="96" spans="1:9" x14ac:dyDescent="0.2">
      <c r="D96" s="13">
        <v>8</v>
      </c>
      <c r="E96" s="13">
        <v>2</v>
      </c>
      <c r="F96" s="13">
        <v>-5</v>
      </c>
      <c r="G96" s="13">
        <v>0</v>
      </c>
      <c r="H96" s="13">
        <v>0</v>
      </c>
      <c r="I96" s="13">
        <v>-5</v>
      </c>
    </row>
    <row r="97" spans="1:9" x14ac:dyDescent="0.2">
      <c r="D97" s="13">
        <v>11</v>
      </c>
      <c r="E97" s="13">
        <v>3</v>
      </c>
      <c r="F97" s="13">
        <v>4</v>
      </c>
      <c r="G97" s="13">
        <v>0</v>
      </c>
      <c r="H97" s="13">
        <v>0</v>
      </c>
      <c r="I97" s="13">
        <v>4</v>
      </c>
    </row>
    <row r="98" spans="1:9" x14ac:dyDescent="0.2">
      <c r="D98" s="13">
        <v>29</v>
      </c>
      <c r="E98" s="13">
        <v>4</v>
      </c>
      <c r="F98" s="13">
        <v>57</v>
      </c>
      <c r="G98" s="13">
        <v>0</v>
      </c>
      <c r="H98" s="13">
        <v>0</v>
      </c>
      <c r="I98" s="13">
        <v>57</v>
      </c>
    </row>
    <row r="99" spans="1:9" x14ac:dyDescent="0.2">
      <c r="D99" s="13">
        <v>31</v>
      </c>
      <c r="E99" s="13">
        <v>5</v>
      </c>
      <c r="F99" s="13">
        <v>56</v>
      </c>
      <c r="G99" s="13">
        <v>0</v>
      </c>
      <c r="H99" s="13">
        <v>0</v>
      </c>
      <c r="I99" s="13">
        <v>56</v>
      </c>
    </row>
    <row r="100" spans="1:9" x14ac:dyDescent="0.2">
      <c r="A100" s="13" t="s">
        <v>178</v>
      </c>
      <c r="B100" s="13" t="s">
        <v>68</v>
      </c>
      <c r="C100" s="13" t="s">
        <v>43</v>
      </c>
      <c r="D100" s="13">
        <v>12</v>
      </c>
      <c r="E100" s="13">
        <v>1</v>
      </c>
      <c r="F100" s="13">
        <v>101</v>
      </c>
      <c r="G100" s="13">
        <v>0</v>
      </c>
      <c r="H100" s="13">
        <v>0</v>
      </c>
      <c r="I100" s="13">
        <v>101</v>
      </c>
    </row>
    <row r="101" spans="1:9" x14ac:dyDescent="0.2">
      <c r="D101" s="13">
        <v>16</v>
      </c>
      <c r="E101" s="13">
        <v>2</v>
      </c>
      <c r="F101" s="13">
        <v>176</v>
      </c>
      <c r="G101" s="13">
        <v>0</v>
      </c>
      <c r="H101" s="13">
        <v>0</v>
      </c>
      <c r="I101" s="13">
        <v>176</v>
      </c>
    </row>
    <row r="102" spans="1:9" x14ac:dyDescent="0.2">
      <c r="D102" s="13">
        <v>18</v>
      </c>
      <c r="E102" s="13">
        <v>3</v>
      </c>
      <c r="F102" s="13">
        <v>104</v>
      </c>
      <c r="G102" s="13">
        <v>0</v>
      </c>
      <c r="H102" s="13">
        <v>0</v>
      </c>
      <c r="I102" s="13">
        <v>104</v>
      </c>
    </row>
    <row r="103" spans="1:9" x14ac:dyDescent="0.2">
      <c r="D103" s="13">
        <v>25</v>
      </c>
      <c r="E103" s="13">
        <v>4</v>
      </c>
      <c r="F103" s="13">
        <v>32</v>
      </c>
      <c r="G103" s="13">
        <v>0</v>
      </c>
      <c r="H103" s="13">
        <v>0</v>
      </c>
      <c r="I103" s="13">
        <v>32</v>
      </c>
    </row>
    <row r="104" spans="1:9" x14ac:dyDescent="0.2">
      <c r="A104" s="13" t="s">
        <v>186</v>
      </c>
      <c r="B104" s="13" t="s">
        <v>121</v>
      </c>
      <c r="C104" s="13" t="s">
        <v>41</v>
      </c>
      <c r="D104" s="13">
        <v>16</v>
      </c>
      <c r="E104" s="13">
        <v>1</v>
      </c>
      <c r="F104" s="13">
        <v>0</v>
      </c>
      <c r="G104" s="13">
        <v>21</v>
      </c>
      <c r="H104" s="13">
        <v>0</v>
      </c>
      <c r="I104" s="13">
        <v>21</v>
      </c>
    </row>
    <row r="105" spans="1:9" x14ac:dyDescent="0.2">
      <c r="A105" s="13" t="s">
        <v>98</v>
      </c>
      <c r="B105" s="13" t="s">
        <v>95</v>
      </c>
      <c r="C105" s="13" t="s">
        <v>43</v>
      </c>
      <c r="D105" s="13">
        <v>3</v>
      </c>
      <c r="E105" s="13">
        <v>1</v>
      </c>
      <c r="F105" s="13">
        <v>5</v>
      </c>
      <c r="G105" s="13">
        <v>0</v>
      </c>
      <c r="H105" s="13">
        <v>0</v>
      </c>
      <c r="I105" s="13">
        <v>5</v>
      </c>
    </row>
    <row r="106" spans="1:9" x14ac:dyDescent="0.2">
      <c r="D106" s="13">
        <v>5</v>
      </c>
      <c r="E106" s="13">
        <v>2</v>
      </c>
      <c r="F106" s="13">
        <v>27</v>
      </c>
      <c r="G106" s="13">
        <v>0</v>
      </c>
      <c r="H106" s="13">
        <v>0</v>
      </c>
      <c r="I106" s="13">
        <v>27</v>
      </c>
    </row>
    <row r="107" spans="1:9" x14ac:dyDescent="0.2">
      <c r="D107" s="13">
        <v>10</v>
      </c>
      <c r="E107" s="13">
        <v>3</v>
      </c>
      <c r="F107" s="13">
        <v>66</v>
      </c>
      <c r="G107" s="13">
        <v>0</v>
      </c>
      <c r="H107" s="13">
        <v>0</v>
      </c>
      <c r="I107" s="13">
        <v>66</v>
      </c>
    </row>
    <row r="108" spans="1:9" x14ac:dyDescent="0.2">
      <c r="D108" s="13">
        <v>13</v>
      </c>
      <c r="E108" s="13">
        <v>4</v>
      </c>
      <c r="F108" s="13">
        <v>48</v>
      </c>
      <c r="G108" s="13">
        <v>0</v>
      </c>
      <c r="H108" s="13">
        <v>0</v>
      </c>
      <c r="I108" s="13">
        <v>48</v>
      </c>
    </row>
    <row r="109" spans="1:9" x14ac:dyDescent="0.2">
      <c r="D109" s="13">
        <v>15</v>
      </c>
      <c r="E109" s="13">
        <v>5</v>
      </c>
      <c r="F109" s="13">
        <v>-5</v>
      </c>
      <c r="G109" s="13">
        <v>0</v>
      </c>
      <c r="H109" s="13">
        <v>0</v>
      </c>
      <c r="I109" s="13">
        <v>-5</v>
      </c>
    </row>
    <row r="110" spans="1:9" x14ac:dyDescent="0.2">
      <c r="D110" s="13">
        <v>18</v>
      </c>
      <c r="E110" s="13">
        <v>6</v>
      </c>
      <c r="F110" s="13">
        <v>112</v>
      </c>
      <c r="G110" s="13">
        <v>0</v>
      </c>
      <c r="H110" s="13">
        <v>0</v>
      </c>
      <c r="I110" s="13">
        <v>112</v>
      </c>
    </row>
    <row r="111" spans="1:9" x14ac:dyDescent="0.2">
      <c r="D111" s="13">
        <v>26</v>
      </c>
      <c r="E111" s="13">
        <v>7</v>
      </c>
      <c r="F111" s="13">
        <v>5</v>
      </c>
      <c r="G111" s="13">
        <v>0</v>
      </c>
      <c r="H111" s="13">
        <v>0</v>
      </c>
      <c r="I111" s="13">
        <v>5</v>
      </c>
    </row>
    <row r="112" spans="1:9" x14ac:dyDescent="0.2">
      <c r="D112" s="13">
        <v>29</v>
      </c>
      <c r="E112" s="13">
        <v>8</v>
      </c>
      <c r="F112" s="13">
        <v>89</v>
      </c>
      <c r="G112" s="13">
        <v>0</v>
      </c>
      <c r="H112" s="13">
        <v>0</v>
      </c>
      <c r="I112" s="13">
        <v>89</v>
      </c>
    </row>
    <row r="113" spans="1:9" x14ac:dyDescent="0.2">
      <c r="D113" s="13">
        <v>33</v>
      </c>
      <c r="E113" s="13">
        <v>9</v>
      </c>
      <c r="F113" s="13">
        <v>31</v>
      </c>
      <c r="G113" s="13">
        <v>0</v>
      </c>
      <c r="H113" s="13">
        <v>0</v>
      </c>
      <c r="I113" s="13">
        <v>31</v>
      </c>
    </row>
    <row r="114" spans="1:9" x14ac:dyDescent="0.2">
      <c r="A114" s="13" t="s">
        <v>85</v>
      </c>
      <c r="B114" s="13" t="s">
        <v>69</v>
      </c>
      <c r="C114" s="13" t="s">
        <v>41</v>
      </c>
      <c r="D114" s="13">
        <v>2</v>
      </c>
      <c r="E114" s="13">
        <v>1</v>
      </c>
      <c r="F114" s="13">
        <v>49</v>
      </c>
      <c r="G114" s="13">
        <v>33</v>
      </c>
      <c r="H114" s="13">
        <v>0</v>
      </c>
      <c r="I114" s="13">
        <v>82</v>
      </c>
    </row>
    <row r="115" spans="1:9" x14ac:dyDescent="0.2">
      <c r="D115" s="13">
        <v>6</v>
      </c>
      <c r="E115" s="13">
        <v>2</v>
      </c>
      <c r="F115" s="13">
        <v>34</v>
      </c>
      <c r="G115" s="13">
        <v>-5</v>
      </c>
      <c r="H115" s="13">
        <v>10</v>
      </c>
      <c r="I115" s="13">
        <v>39</v>
      </c>
    </row>
    <row r="116" spans="1:9" x14ac:dyDescent="0.2">
      <c r="D116" s="13">
        <v>13</v>
      </c>
      <c r="E116" s="13">
        <v>3</v>
      </c>
      <c r="F116" s="13">
        <v>2</v>
      </c>
      <c r="G116" s="13">
        <v>51</v>
      </c>
      <c r="H116" s="13">
        <v>10</v>
      </c>
      <c r="I116" s="13">
        <v>63</v>
      </c>
    </row>
    <row r="117" spans="1:9" x14ac:dyDescent="0.2">
      <c r="D117" s="13">
        <v>19</v>
      </c>
      <c r="E117" s="13">
        <v>4</v>
      </c>
      <c r="F117" s="13">
        <v>0</v>
      </c>
      <c r="G117" s="13">
        <v>-3</v>
      </c>
      <c r="H117" s="13">
        <v>0</v>
      </c>
      <c r="I117" s="13">
        <v>-3</v>
      </c>
    </row>
    <row r="118" spans="1:9" x14ac:dyDescent="0.2">
      <c r="A118" s="13" t="s">
        <v>112</v>
      </c>
      <c r="B118" s="13" t="s">
        <v>96</v>
      </c>
      <c r="C118" s="13" t="s">
        <v>41</v>
      </c>
      <c r="D118" s="13">
        <v>3</v>
      </c>
      <c r="E118" s="13">
        <v>1</v>
      </c>
      <c r="F118" s="13">
        <v>5</v>
      </c>
      <c r="G118" s="13">
        <v>100</v>
      </c>
      <c r="H118" s="13">
        <v>0</v>
      </c>
      <c r="I118" s="13">
        <v>105</v>
      </c>
    </row>
    <row r="119" spans="1:9" x14ac:dyDescent="0.2">
      <c r="D119" s="13">
        <v>8</v>
      </c>
      <c r="E119" s="13">
        <v>2</v>
      </c>
      <c r="F119" s="13">
        <v>1</v>
      </c>
      <c r="G119" s="13">
        <v>47</v>
      </c>
      <c r="H119" s="13">
        <v>0</v>
      </c>
      <c r="I119" s="13">
        <v>48</v>
      </c>
    </row>
    <row r="120" spans="1:9" x14ac:dyDescent="0.2">
      <c r="D120" s="13">
        <v>11</v>
      </c>
      <c r="E120" s="13">
        <v>3</v>
      </c>
      <c r="F120" s="13">
        <v>-5</v>
      </c>
      <c r="G120" s="13">
        <v>47</v>
      </c>
      <c r="H120" s="13">
        <v>0</v>
      </c>
      <c r="I120" s="13">
        <v>42</v>
      </c>
    </row>
    <row r="121" spans="1:9" x14ac:dyDescent="0.2">
      <c r="D121" s="13">
        <v>14</v>
      </c>
      <c r="E121" s="13">
        <v>4</v>
      </c>
      <c r="F121" s="13">
        <v>18</v>
      </c>
      <c r="G121" s="13">
        <v>19</v>
      </c>
      <c r="H121" s="13">
        <v>10</v>
      </c>
      <c r="I121" s="13">
        <v>47</v>
      </c>
    </row>
    <row r="122" spans="1:9" x14ac:dyDescent="0.2">
      <c r="D122" s="13">
        <v>19</v>
      </c>
      <c r="E122" s="13">
        <v>5</v>
      </c>
      <c r="F122" s="13">
        <v>0</v>
      </c>
      <c r="G122" s="13">
        <v>-1</v>
      </c>
      <c r="H122" s="13">
        <v>0</v>
      </c>
      <c r="I122" s="13">
        <v>-1</v>
      </c>
    </row>
    <row r="123" spans="1:9" x14ac:dyDescent="0.2">
      <c r="A123" s="13" t="s">
        <v>211</v>
      </c>
      <c r="B123" s="13" t="s">
        <v>96</v>
      </c>
      <c r="C123" s="13" t="s">
        <v>41</v>
      </c>
      <c r="D123" s="13">
        <v>24</v>
      </c>
      <c r="E123" s="13">
        <v>1</v>
      </c>
      <c r="F123" s="13">
        <v>21</v>
      </c>
      <c r="G123" s="13">
        <v>0</v>
      </c>
      <c r="H123" s="13">
        <v>0</v>
      </c>
      <c r="I123" s="13">
        <v>21</v>
      </c>
    </row>
    <row r="124" spans="1:9" x14ac:dyDescent="0.2">
      <c r="D124" s="13">
        <v>29</v>
      </c>
      <c r="E124" s="13">
        <v>2</v>
      </c>
      <c r="F124" s="13">
        <v>23</v>
      </c>
      <c r="G124" s="13">
        <v>0</v>
      </c>
      <c r="H124" s="13">
        <v>10</v>
      </c>
      <c r="I124" s="13">
        <v>33</v>
      </c>
    </row>
    <row r="125" spans="1:9" x14ac:dyDescent="0.2">
      <c r="D125" s="13">
        <v>31</v>
      </c>
      <c r="E125" s="13">
        <v>3</v>
      </c>
      <c r="F125" s="13">
        <v>44</v>
      </c>
      <c r="G125" s="13">
        <v>12</v>
      </c>
      <c r="H125" s="13">
        <v>0</v>
      </c>
      <c r="I125" s="13">
        <v>56</v>
      </c>
    </row>
    <row r="126" spans="1:9" x14ac:dyDescent="0.2">
      <c r="A126" s="13" t="s">
        <v>90</v>
      </c>
      <c r="B126" s="13" t="s">
        <v>69</v>
      </c>
      <c r="C126" s="13" t="s">
        <v>41</v>
      </c>
      <c r="D126" s="13">
        <v>2</v>
      </c>
      <c r="E126" s="13">
        <v>1</v>
      </c>
      <c r="F126" s="13">
        <v>4</v>
      </c>
      <c r="G126" s="13">
        <v>0</v>
      </c>
      <c r="H126" s="13">
        <v>0</v>
      </c>
      <c r="I126" s="13">
        <v>4</v>
      </c>
    </row>
    <row r="127" spans="1:9" x14ac:dyDescent="0.2">
      <c r="D127" s="13">
        <v>6</v>
      </c>
      <c r="E127" s="13">
        <v>2</v>
      </c>
      <c r="F127" s="13">
        <v>0</v>
      </c>
      <c r="G127" s="13">
        <v>0</v>
      </c>
      <c r="H127" s="13">
        <v>0</v>
      </c>
      <c r="I127" s="13">
        <v>0</v>
      </c>
    </row>
    <row r="128" spans="1:9" x14ac:dyDescent="0.2">
      <c r="D128" s="13">
        <v>26</v>
      </c>
      <c r="E128" s="13">
        <v>3</v>
      </c>
      <c r="F128" s="13">
        <v>57</v>
      </c>
      <c r="G128" s="13">
        <v>0</v>
      </c>
      <c r="H128" s="13">
        <v>10</v>
      </c>
      <c r="I128" s="13">
        <v>67</v>
      </c>
    </row>
    <row r="129" spans="1:9" x14ac:dyDescent="0.2">
      <c r="D129" s="13">
        <v>30</v>
      </c>
      <c r="E129" s="13">
        <v>4</v>
      </c>
      <c r="F129" s="13">
        <v>50</v>
      </c>
      <c r="G129" s="13">
        <v>0</v>
      </c>
      <c r="H129" s="13">
        <v>0</v>
      </c>
      <c r="I129" s="13">
        <v>50</v>
      </c>
    </row>
    <row r="130" spans="1:9" x14ac:dyDescent="0.2">
      <c r="D130" s="13">
        <v>32</v>
      </c>
      <c r="E130" s="13">
        <v>5</v>
      </c>
      <c r="F130" s="13">
        <v>-5</v>
      </c>
      <c r="G130" s="13">
        <v>0</v>
      </c>
      <c r="H130" s="13">
        <v>10</v>
      </c>
      <c r="I130" s="13">
        <v>5</v>
      </c>
    </row>
    <row r="131" spans="1:9" x14ac:dyDescent="0.2">
      <c r="A131" s="13" t="s">
        <v>182</v>
      </c>
      <c r="B131" s="13" t="s">
        <v>96</v>
      </c>
      <c r="C131" s="13" t="s">
        <v>41</v>
      </c>
      <c r="D131" s="13">
        <v>14</v>
      </c>
      <c r="E131" s="13">
        <v>1</v>
      </c>
      <c r="F131" s="13">
        <v>-5</v>
      </c>
      <c r="G131" s="13">
        <v>50</v>
      </c>
      <c r="H131" s="13">
        <v>0</v>
      </c>
      <c r="I131" s="13">
        <v>45</v>
      </c>
    </row>
    <row r="132" spans="1:9" x14ac:dyDescent="0.2">
      <c r="D132" s="13">
        <v>19</v>
      </c>
      <c r="E132" s="13">
        <v>2</v>
      </c>
      <c r="F132" s="13">
        <v>22</v>
      </c>
      <c r="G132" s="13">
        <v>14</v>
      </c>
      <c r="H132" s="13">
        <v>0</v>
      </c>
      <c r="I132" s="13">
        <v>36</v>
      </c>
    </row>
    <row r="133" spans="1:9" x14ac:dyDescent="0.2">
      <c r="D133" s="13">
        <v>24</v>
      </c>
      <c r="E133" s="13">
        <v>3</v>
      </c>
      <c r="F133" s="13">
        <v>2</v>
      </c>
      <c r="G133" s="13">
        <v>-13</v>
      </c>
      <c r="H133" s="13">
        <v>0</v>
      </c>
      <c r="I133" s="13">
        <v>-11</v>
      </c>
    </row>
    <row r="134" spans="1:9" x14ac:dyDescent="0.2">
      <c r="A134" s="13" t="s">
        <v>86</v>
      </c>
      <c r="B134" s="13" t="s">
        <v>69</v>
      </c>
      <c r="C134" s="13" t="s">
        <v>41</v>
      </c>
      <c r="D134" s="13">
        <v>2</v>
      </c>
      <c r="E134" s="13">
        <v>1</v>
      </c>
      <c r="F134" s="13">
        <v>20</v>
      </c>
      <c r="G134" s="13">
        <v>36</v>
      </c>
      <c r="H134" s="13">
        <v>0</v>
      </c>
      <c r="I134" s="13">
        <v>56</v>
      </c>
    </row>
    <row r="135" spans="1:9" x14ac:dyDescent="0.2">
      <c r="D135" s="13">
        <v>9</v>
      </c>
      <c r="E135" s="13">
        <v>2</v>
      </c>
      <c r="F135" s="13">
        <v>0</v>
      </c>
      <c r="G135" s="13">
        <v>45</v>
      </c>
      <c r="H135" s="13">
        <v>0</v>
      </c>
      <c r="I135" s="13">
        <v>45</v>
      </c>
    </row>
    <row r="136" spans="1:9" x14ac:dyDescent="0.2">
      <c r="D136" s="13">
        <v>22</v>
      </c>
      <c r="E136" s="13">
        <v>3</v>
      </c>
      <c r="F136" s="13">
        <v>6</v>
      </c>
      <c r="G136" s="13">
        <v>38</v>
      </c>
      <c r="H136" s="13">
        <v>0</v>
      </c>
      <c r="I136" s="13">
        <v>44</v>
      </c>
    </row>
    <row r="137" spans="1:9" x14ac:dyDescent="0.2">
      <c r="A137" s="13" t="s">
        <v>140</v>
      </c>
      <c r="B137" s="13" t="s">
        <v>122</v>
      </c>
      <c r="C137" s="13" t="s">
        <v>41</v>
      </c>
      <c r="D137" s="13">
        <v>4</v>
      </c>
      <c r="E137" s="13">
        <v>1</v>
      </c>
      <c r="F137" s="13">
        <v>4</v>
      </c>
      <c r="G137" s="13">
        <v>22</v>
      </c>
      <c r="H137" s="13">
        <v>0</v>
      </c>
      <c r="I137" s="13">
        <v>26</v>
      </c>
    </row>
    <row r="138" spans="1:9" x14ac:dyDescent="0.2">
      <c r="D138" s="13">
        <v>6</v>
      </c>
      <c r="E138" s="13">
        <v>2</v>
      </c>
      <c r="F138" s="13">
        <v>6</v>
      </c>
      <c r="G138" s="13">
        <v>0</v>
      </c>
      <c r="H138" s="13">
        <v>0</v>
      </c>
      <c r="I138" s="13">
        <v>6</v>
      </c>
    </row>
    <row r="139" spans="1:9" x14ac:dyDescent="0.2">
      <c r="D139" s="13">
        <v>11</v>
      </c>
      <c r="E139" s="13">
        <v>3</v>
      </c>
      <c r="F139" s="13">
        <v>-4</v>
      </c>
      <c r="G139" s="13">
        <v>11</v>
      </c>
      <c r="H139" s="13">
        <v>10</v>
      </c>
      <c r="I139" s="13">
        <v>17</v>
      </c>
    </row>
    <row r="140" spans="1:9" x14ac:dyDescent="0.2">
      <c r="D140" s="13">
        <v>15</v>
      </c>
      <c r="E140" s="13">
        <v>4</v>
      </c>
      <c r="F140" s="13">
        <v>61</v>
      </c>
      <c r="G140" s="13">
        <v>0</v>
      </c>
      <c r="H140" s="13">
        <v>0</v>
      </c>
      <c r="I140" s="13">
        <v>61</v>
      </c>
    </row>
    <row r="141" spans="1:9" x14ac:dyDescent="0.2">
      <c r="D141" s="13">
        <v>32</v>
      </c>
      <c r="E141" s="13">
        <v>5</v>
      </c>
      <c r="F141" s="13">
        <v>72</v>
      </c>
      <c r="G141" s="13">
        <v>0</v>
      </c>
      <c r="H141" s="13">
        <v>0</v>
      </c>
      <c r="I141" s="13">
        <v>72</v>
      </c>
    </row>
    <row r="142" spans="1:9" x14ac:dyDescent="0.2">
      <c r="A142" s="13" t="s">
        <v>77</v>
      </c>
      <c r="B142" s="13" t="s">
        <v>68</v>
      </c>
      <c r="C142" s="13" t="s">
        <v>43</v>
      </c>
      <c r="D142" s="13">
        <v>2</v>
      </c>
      <c r="E142" s="13">
        <v>1</v>
      </c>
      <c r="F142" s="13">
        <v>29</v>
      </c>
      <c r="G142" s="13">
        <v>0</v>
      </c>
      <c r="H142" s="13">
        <v>0</v>
      </c>
      <c r="I142" s="13">
        <v>29</v>
      </c>
    </row>
    <row r="143" spans="1:9" x14ac:dyDescent="0.2">
      <c r="D143" s="13">
        <v>22</v>
      </c>
      <c r="E143" s="13">
        <v>2</v>
      </c>
      <c r="F143" s="13">
        <v>43</v>
      </c>
      <c r="G143" s="13">
        <v>0</v>
      </c>
      <c r="H143" s="13">
        <v>0</v>
      </c>
      <c r="I143" s="13">
        <v>43</v>
      </c>
    </row>
    <row r="144" spans="1:9" x14ac:dyDescent="0.2">
      <c r="A144" s="13" t="s">
        <v>55</v>
      </c>
      <c r="B144" s="13" t="s">
        <v>38</v>
      </c>
      <c r="C144" s="13" t="s">
        <v>41</v>
      </c>
      <c r="D144" s="13">
        <v>1</v>
      </c>
      <c r="E144" s="13">
        <v>1</v>
      </c>
      <c r="F144" s="13">
        <v>-5</v>
      </c>
      <c r="G144" s="13">
        <v>47</v>
      </c>
      <c r="H144" s="13">
        <v>0</v>
      </c>
      <c r="I144" s="13">
        <v>42</v>
      </c>
    </row>
    <row r="145" spans="1:9" x14ac:dyDescent="0.2">
      <c r="D145" s="13">
        <v>5</v>
      </c>
      <c r="E145" s="13">
        <v>2</v>
      </c>
      <c r="F145" s="13">
        <v>0</v>
      </c>
      <c r="G145" s="13">
        <v>-13</v>
      </c>
      <c r="H145" s="13">
        <v>0</v>
      </c>
      <c r="I145" s="13">
        <v>-13</v>
      </c>
    </row>
    <row r="146" spans="1:9" x14ac:dyDescent="0.2">
      <c r="D146" s="13">
        <v>12</v>
      </c>
      <c r="E146" s="13">
        <v>3</v>
      </c>
      <c r="F146" s="13">
        <v>0</v>
      </c>
      <c r="G146" s="13">
        <v>-7</v>
      </c>
      <c r="H146" s="13">
        <v>0</v>
      </c>
      <c r="I146" s="13">
        <v>-7</v>
      </c>
    </row>
    <row r="147" spans="1:9" x14ac:dyDescent="0.2">
      <c r="D147" s="13">
        <v>17</v>
      </c>
      <c r="E147" s="13">
        <v>4</v>
      </c>
      <c r="F147" s="13">
        <v>0</v>
      </c>
      <c r="G147" s="13">
        <v>69</v>
      </c>
      <c r="H147" s="13">
        <v>0</v>
      </c>
      <c r="I147" s="13">
        <v>69</v>
      </c>
    </row>
    <row r="148" spans="1:9" x14ac:dyDescent="0.2">
      <c r="D148" s="13">
        <v>20</v>
      </c>
      <c r="E148" s="13">
        <v>5</v>
      </c>
      <c r="F148" s="13">
        <v>0</v>
      </c>
      <c r="G148" s="13">
        <v>132</v>
      </c>
      <c r="H148" s="13">
        <v>0</v>
      </c>
      <c r="I148" s="13">
        <v>132</v>
      </c>
    </row>
    <row r="149" spans="1:9" x14ac:dyDescent="0.2">
      <c r="D149" s="13">
        <v>24</v>
      </c>
      <c r="E149" s="13">
        <v>6</v>
      </c>
      <c r="F149" s="13">
        <v>0</v>
      </c>
      <c r="G149" s="13">
        <v>-6</v>
      </c>
      <c r="H149" s="13">
        <v>0</v>
      </c>
      <c r="I149" s="13">
        <v>-6</v>
      </c>
    </row>
    <row r="150" spans="1:9" x14ac:dyDescent="0.2">
      <c r="D150" s="13">
        <v>27</v>
      </c>
      <c r="E150" s="13">
        <v>7</v>
      </c>
      <c r="F150" s="13">
        <v>0</v>
      </c>
      <c r="G150" s="13">
        <v>11</v>
      </c>
      <c r="H150" s="13">
        <v>0</v>
      </c>
      <c r="I150" s="13">
        <v>11</v>
      </c>
    </row>
    <row r="151" spans="1:9" x14ac:dyDescent="0.2">
      <c r="A151" s="13" t="s">
        <v>128</v>
      </c>
      <c r="B151" s="13" t="s">
        <v>121</v>
      </c>
      <c r="C151" s="13" t="s">
        <v>41</v>
      </c>
      <c r="D151" s="13">
        <v>4</v>
      </c>
      <c r="E151" s="13">
        <v>1</v>
      </c>
      <c r="F151" s="13">
        <v>0</v>
      </c>
      <c r="G151" s="13">
        <v>0</v>
      </c>
      <c r="H151" s="13">
        <v>0</v>
      </c>
      <c r="I151" s="13">
        <v>0</v>
      </c>
    </row>
    <row r="152" spans="1:9" x14ac:dyDescent="0.2">
      <c r="D152" s="13">
        <v>7</v>
      </c>
      <c r="E152" s="13">
        <v>2</v>
      </c>
      <c r="F152" s="13">
        <v>49</v>
      </c>
      <c r="G152" s="13">
        <v>0</v>
      </c>
      <c r="H152" s="13">
        <v>10</v>
      </c>
      <c r="I152" s="13">
        <v>59</v>
      </c>
    </row>
    <row r="153" spans="1:9" x14ac:dyDescent="0.2">
      <c r="D153" s="13">
        <v>10</v>
      </c>
      <c r="E153" s="13">
        <v>3</v>
      </c>
      <c r="F153" s="13">
        <v>5</v>
      </c>
      <c r="G153" s="13">
        <v>0</v>
      </c>
      <c r="H153" s="13">
        <v>0</v>
      </c>
      <c r="I153" s="13">
        <v>5</v>
      </c>
    </row>
    <row r="154" spans="1:9" x14ac:dyDescent="0.2">
      <c r="D154" s="13">
        <v>16</v>
      </c>
      <c r="E154" s="13">
        <v>4</v>
      </c>
      <c r="F154" s="13">
        <v>5</v>
      </c>
      <c r="G154" s="13">
        <v>10</v>
      </c>
      <c r="H154" s="13">
        <v>10</v>
      </c>
      <c r="I154" s="13">
        <v>25</v>
      </c>
    </row>
    <row r="155" spans="1:9" x14ac:dyDescent="0.2">
      <c r="D155" s="13">
        <v>20</v>
      </c>
      <c r="E155" s="13">
        <v>5</v>
      </c>
      <c r="F155" s="13">
        <v>1</v>
      </c>
      <c r="G155" s="13">
        <v>6</v>
      </c>
      <c r="H155" s="13">
        <v>10</v>
      </c>
      <c r="I155" s="13">
        <v>17</v>
      </c>
    </row>
    <row r="156" spans="1:9" x14ac:dyDescent="0.2">
      <c r="A156" s="13" t="s">
        <v>135</v>
      </c>
      <c r="B156" s="13" t="s">
        <v>122</v>
      </c>
      <c r="C156" s="13" t="s">
        <v>8</v>
      </c>
      <c r="D156" s="13">
        <v>4</v>
      </c>
      <c r="E156" s="13">
        <v>1</v>
      </c>
      <c r="F156" s="13">
        <v>3</v>
      </c>
      <c r="G156" s="13">
        <v>22</v>
      </c>
      <c r="H156" s="13">
        <v>0</v>
      </c>
      <c r="I156" s="13">
        <v>25</v>
      </c>
    </row>
    <row r="157" spans="1:9" x14ac:dyDescent="0.2">
      <c r="D157" s="13">
        <v>6</v>
      </c>
      <c r="E157" s="13">
        <v>2</v>
      </c>
      <c r="F157" s="13">
        <v>0</v>
      </c>
      <c r="G157" s="13">
        <v>18</v>
      </c>
      <c r="H157" s="13">
        <v>0</v>
      </c>
      <c r="I157" s="13">
        <v>18</v>
      </c>
    </row>
    <row r="158" spans="1:9" x14ac:dyDescent="0.2">
      <c r="D158" s="13">
        <v>11</v>
      </c>
      <c r="E158" s="13">
        <v>3</v>
      </c>
      <c r="F158" s="13">
        <v>0</v>
      </c>
      <c r="G158" s="13">
        <v>-14</v>
      </c>
      <c r="H158" s="13">
        <v>0</v>
      </c>
      <c r="I158" s="13">
        <v>-14</v>
      </c>
    </row>
    <row r="159" spans="1:9" x14ac:dyDescent="0.2">
      <c r="D159" s="13">
        <v>15</v>
      </c>
      <c r="E159" s="13">
        <v>4</v>
      </c>
      <c r="F159" s="13">
        <v>3</v>
      </c>
      <c r="G159" s="13">
        <v>-5</v>
      </c>
      <c r="H159" s="13">
        <v>0</v>
      </c>
      <c r="I159" s="13">
        <v>-2</v>
      </c>
    </row>
    <row r="160" spans="1:9" x14ac:dyDescent="0.2">
      <c r="D160" s="13">
        <v>21</v>
      </c>
      <c r="E160" s="13">
        <v>5</v>
      </c>
      <c r="F160" s="13">
        <v>0</v>
      </c>
      <c r="G160" s="13">
        <v>67</v>
      </c>
      <c r="H160" s="13">
        <v>0</v>
      </c>
      <c r="I160" s="13">
        <v>67</v>
      </c>
    </row>
    <row r="161" spans="1:9" x14ac:dyDescent="0.2">
      <c r="D161" s="13">
        <v>28</v>
      </c>
      <c r="E161" s="13">
        <v>6</v>
      </c>
      <c r="F161" s="13">
        <v>0</v>
      </c>
      <c r="G161" s="13">
        <v>-6</v>
      </c>
      <c r="H161" s="13">
        <v>10</v>
      </c>
      <c r="I161" s="13">
        <v>4</v>
      </c>
    </row>
    <row r="162" spans="1:9" x14ac:dyDescent="0.2">
      <c r="D162" s="13">
        <v>32</v>
      </c>
      <c r="E162" s="13">
        <v>7</v>
      </c>
      <c r="F162" s="13">
        <v>0</v>
      </c>
      <c r="G162" s="13">
        <v>14</v>
      </c>
      <c r="H162" s="13">
        <v>0</v>
      </c>
      <c r="I162" s="13">
        <v>14</v>
      </c>
    </row>
    <row r="163" spans="1:9" x14ac:dyDescent="0.2">
      <c r="A163" s="13" t="s">
        <v>103</v>
      </c>
      <c r="B163" s="13" t="s">
        <v>95</v>
      </c>
      <c r="C163" s="13" t="s">
        <v>52</v>
      </c>
      <c r="D163" s="13">
        <v>3</v>
      </c>
      <c r="E163" s="13">
        <v>1</v>
      </c>
      <c r="F163" s="13">
        <v>50</v>
      </c>
      <c r="G163" s="13">
        <v>0</v>
      </c>
      <c r="H163" s="13">
        <v>0</v>
      </c>
      <c r="I163" s="13">
        <v>50</v>
      </c>
    </row>
    <row r="164" spans="1:9" x14ac:dyDescent="0.2">
      <c r="D164" s="13">
        <v>5</v>
      </c>
      <c r="E164" s="13">
        <v>2</v>
      </c>
      <c r="F164" s="13">
        <v>43</v>
      </c>
      <c r="G164" s="13">
        <v>0</v>
      </c>
      <c r="H164" s="13">
        <v>10</v>
      </c>
      <c r="I164" s="13">
        <v>53</v>
      </c>
    </row>
    <row r="165" spans="1:9" x14ac:dyDescent="0.2">
      <c r="D165" s="13">
        <v>10</v>
      </c>
      <c r="E165" s="13">
        <v>3</v>
      </c>
      <c r="F165" s="13">
        <v>46</v>
      </c>
      <c r="G165" s="13">
        <v>0</v>
      </c>
      <c r="H165" s="13">
        <v>10</v>
      </c>
      <c r="I165" s="13">
        <v>56</v>
      </c>
    </row>
    <row r="166" spans="1:9" x14ac:dyDescent="0.2">
      <c r="D166" s="13">
        <v>13</v>
      </c>
      <c r="E166" s="13">
        <v>4</v>
      </c>
      <c r="F166" s="13">
        <v>31</v>
      </c>
      <c r="G166" s="13">
        <v>0</v>
      </c>
      <c r="H166" s="13">
        <v>15</v>
      </c>
      <c r="I166" s="13">
        <v>46</v>
      </c>
    </row>
    <row r="167" spans="1:9" x14ac:dyDescent="0.2">
      <c r="D167" s="13">
        <v>15</v>
      </c>
      <c r="E167" s="13">
        <v>5</v>
      </c>
      <c r="F167" s="13">
        <v>66</v>
      </c>
      <c r="G167" s="13">
        <v>0</v>
      </c>
      <c r="H167" s="13">
        <v>15</v>
      </c>
      <c r="I167" s="13">
        <v>81</v>
      </c>
    </row>
    <row r="168" spans="1:9" x14ac:dyDescent="0.2">
      <c r="D168" s="13">
        <v>18</v>
      </c>
      <c r="E168" s="13">
        <v>6</v>
      </c>
      <c r="F168" s="13">
        <v>63</v>
      </c>
      <c r="G168" s="13">
        <v>0</v>
      </c>
      <c r="H168" s="13">
        <v>0</v>
      </c>
      <c r="I168" s="13">
        <v>63</v>
      </c>
    </row>
    <row r="169" spans="1:9" x14ac:dyDescent="0.2">
      <c r="D169" s="13">
        <v>26</v>
      </c>
      <c r="E169" s="13">
        <v>7</v>
      </c>
      <c r="F169" s="13">
        <v>25</v>
      </c>
      <c r="G169" s="13">
        <v>0</v>
      </c>
      <c r="H169" s="13">
        <v>10</v>
      </c>
      <c r="I169" s="13">
        <v>35</v>
      </c>
    </row>
    <row r="170" spans="1:9" x14ac:dyDescent="0.2">
      <c r="D170" s="13">
        <v>29</v>
      </c>
      <c r="E170" s="13">
        <v>8</v>
      </c>
      <c r="F170" s="13">
        <v>40</v>
      </c>
      <c r="G170" s="13">
        <v>0</v>
      </c>
      <c r="H170" s="13">
        <v>10</v>
      </c>
      <c r="I170" s="13">
        <v>50</v>
      </c>
    </row>
    <row r="171" spans="1:9" x14ac:dyDescent="0.2">
      <c r="D171" s="13">
        <v>33</v>
      </c>
      <c r="E171" s="13">
        <v>9</v>
      </c>
      <c r="F171" s="13">
        <v>72</v>
      </c>
      <c r="G171" s="13">
        <v>0</v>
      </c>
      <c r="H171" s="13">
        <v>10</v>
      </c>
      <c r="I171" s="13">
        <v>82</v>
      </c>
    </row>
    <row r="172" spans="1:9" x14ac:dyDescent="0.2">
      <c r="A172" s="13" t="s">
        <v>54</v>
      </c>
      <c r="B172" s="13" t="s">
        <v>38</v>
      </c>
      <c r="C172" s="13" t="s">
        <v>41</v>
      </c>
      <c r="D172" s="13">
        <v>1</v>
      </c>
      <c r="E172" s="13">
        <v>1</v>
      </c>
      <c r="F172" s="13">
        <v>117</v>
      </c>
      <c r="G172" s="13">
        <v>19</v>
      </c>
      <c r="H172" s="13">
        <v>0</v>
      </c>
      <c r="I172" s="13">
        <v>136</v>
      </c>
    </row>
    <row r="173" spans="1:9" x14ac:dyDescent="0.2">
      <c r="D173" s="13">
        <v>5</v>
      </c>
      <c r="E173" s="13">
        <v>2</v>
      </c>
      <c r="F173" s="13">
        <v>28</v>
      </c>
      <c r="G173" s="13">
        <v>-12</v>
      </c>
      <c r="H173" s="13">
        <v>10</v>
      </c>
      <c r="I173" s="13">
        <v>26</v>
      </c>
    </row>
    <row r="174" spans="1:9" x14ac:dyDescent="0.2">
      <c r="D174" s="13">
        <v>12</v>
      </c>
      <c r="E174" s="13">
        <v>3</v>
      </c>
      <c r="F174" s="13">
        <v>1</v>
      </c>
      <c r="G174" s="13">
        <v>29</v>
      </c>
      <c r="H174" s="13">
        <v>10</v>
      </c>
      <c r="I174" s="13">
        <v>40</v>
      </c>
    </row>
    <row r="175" spans="1:9" x14ac:dyDescent="0.2">
      <c r="D175" s="13">
        <v>17</v>
      </c>
      <c r="E175" s="13">
        <v>4</v>
      </c>
      <c r="F175" s="13">
        <v>34</v>
      </c>
      <c r="G175" s="13">
        <v>57</v>
      </c>
      <c r="H175" s="13">
        <v>0</v>
      </c>
      <c r="I175" s="13">
        <v>91</v>
      </c>
    </row>
    <row r="176" spans="1:9" x14ac:dyDescent="0.2">
      <c r="D176" s="13">
        <v>20</v>
      </c>
      <c r="E176" s="13">
        <v>5</v>
      </c>
      <c r="F176" s="13">
        <v>0</v>
      </c>
      <c r="G176" s="13">
        <v>10</v>
      </c>
      <c r="H176" s="13">
        <v>0</v>
      </c>
      <c r="I176" s="13">
        <v>10</v>
      </c>
    </row>
    <row r="177" spans="1:9" x14ac:dyDescent="0.2">
      <c r="D177" s="13">
        <v>24</v>
      </c>
      <c r="E177" s="13">
        <v>6</v>
      </c>
      <c r="F177" s="13">
        <v>31</v>
      </c>
      <c r="G177" s="13">
        <v>87</v>
      </c>
      <c r="H177" s="13">
        <v>0</v>
      </c>
      <c r="I177" s="13">
        <v>118</v>
      </c>
    </row>
    <row r="178" spans="1:9" x14ac:dyDescent="0.2">
      <c r="D178" s="13">
        <v>27</v>
      </c>
      <c r="E178" s="13">
        <v>7</v>
      </c>
      <c r="F178" s="13">
        <v>-5</v>
      </c>
      <c r="G178" s="13">
        <v>35</v>
      </c>
      <c r="H178" s="13">
        <v>0</v>
      </c>
      <c r="I178" s="13">
        <v>30</v>
      </c>
    </row>
    <row r="179" spans="1:9" x14ac:dyDescent="0.2">
      <c r="D179" s="13">
        <v>30</v>
      </c>
      <c r="E179" s="13">
        <v>8</v>
      </c>
      <c r="F179" s="13">
        <v>0</v>
      </c>
      <c r="G179" s="13">
        <v>-12</v>
      </c>
      <c r="H179" s="13">
        <v>0</v>
      </c>
      <c r="I179" s="13">
        <v>-12</v>
      </c>
    </row>
    <row r="180" spans="1:9" x14ac:dyDescent="0.2">
      <c r="D180" s="13">
        <v>33</v>
      </c>
      <c r="E180" s="13">
        <v>9</v>
      </c>
      <c r="F180" s="13">
        <v>0</v>
      </c>
      <c r="G180" s="13">
        <v>-12</v>
      </c>
      <c r="H180" s="13">
        <v>20</v>
      </c>
      <c r="I180" s="13">
        <v>8</v>
      </c>
    </row>
    <row r="181" spans="1:9" x14ac:dyDescent="0.2">
      <c r="A181" s="13" t="s">
        <v>64</v>
      </c>
      <c r="B181" s="13" t="s">
        <v>39</v>
      </c>
      <c r="C181" s="13" t="s">
        <v>43</v>
      </c>
      <c r="D181" s="13">
        <v>1</v>
      </c>
      <c r="E181" s="13">
        <v>1</v>
      </c>
      <c r="F181" s="13">
        <v>-5</v>
      </c>
      <c r="G181" s="13">
        <v>0</v>
      </c>
      <c r="H181" s="13">
        <v>10</v>
      </c>
      <c r="I181" s="13">
        <v>5</v>
      </c>
    </row>
    <row r="182" spans="1:9" x14ac:dyDescent="0.2">
      <c r="D182" s="13">
        <v>7</v>
      </c>
      <c r="E182" s="13">
        <v>2</v>
      </c>
      <c r="F182" s="13">
        <v>53</v>
      </c>
      <c r="G182" s="13">
        <v>0</v>
      </c>
      <c r="H182" s="13">
        <v>0</v>
      </c>
      <c r="I182" s="13">
        <v>53</v>
      </c>
    </row>
    <row r="183" spans="1:9" x14ac:dyDescent="0.2">
      <c r="D183" s="13">
        <v>9</v>
      </c>
      <c r="E183" s="13">
        <v>3</v>
      </c>
      <c r="F183" s="13">
        <v>76</v>
      </c>
      <c r="G183" s="13">
        <v>0</v>
      </c>
      <c r="H183" s="13">
        <v>0</v>
      </c>
      <c r="I183" s="13">
        <v>76</v>
      </c>
    </row>
    <row r="184" spans="1:9" x14ac:dyDescent="0.2">
      <c r="D184" s="13">
        <v>14</v>
      </c>
      <c r="E184" s="13">
        <v>4</v>
      </c>
      <c r="F184" s="13">
        <v>105</v>
      </c>
      <c r="G184" s="13">
        <v>0</v>
      </c>
      <c r="H184" s="13">
        <v>0</v>
      </c>
      <c r="I184" s="13">
        <v>105</v>
      </c>
    </row>
    <row r="185" spans="1:9" x14ac:dyDescent="0.2">
      <c r="D185" s="13">
        <v>21</v>
      </c>
      <c r="E185" s="13">
        <v>5</v>
      </c>
      <c r="F185" s="13">
        <v>-5</v>
      </c>
      <c r="G185" s="13">
        <v>0</v>
      </c>
      <c r="H185" s="13">
        <v>0</v>
      </c>
      <c r="I185" s="13">
        <v>-5</v>
      </c>
    </row>
    <row r="186" spans="1:9" x14ac:dyDescent="0.2">
      <c r="D186" s="13">
        <v>23</v>
      </c>
      <c r="E186" s="13">
        <v>6</v>
      </c>
      <c r="F186" s="13">
        <v>5</v>
      </c>
      <c r="G186" s="13">
        <v>0</v>
      </c>
      <c r="H186" s="13">
        <v>0</v>
      </c>
      <c r="I186" s="13">
        <v>5</v>
      </c>
    </row>
    <row r="187" spans="1:9" x14ac:dyDescent="0.2">
      <c r="D187" s="13">
        <v>27</v>
      </c>
      <c r="E187" s="13">
        <v>7</v>
      </c>
      <c r="F187" s="13">
        <v>66</v>
      </c>
      <c r="G187" s="13">
        <v>0</v>
      </c>
      <c r="H187" s="13">
        <v>10</v>
      </c>
      <c r="I187" s="13">
        <v>76</v>
      </c>
    </row>
    <row r="188" spans="1:9" x14ac:dyDescent="0.2">
      <c r="A188" s="13" t="s">
        <v>197</v>
      </c>
      <c r="B188" s="13" t="s">
        <v>38</v>
      </c>
      <c r="C188" s="13" t="s">
        <v>43</v>
      </c>
      <c r="D188" s="13">
        <v>20</v>
      </c>
      <c r="E188" s="13">
        <v>1</v>
      </c>
      <c r="F188" s="13">
        <v>1</v>
      </c>
      <c r="G188" s="13">
        <v>0</v>
      </c>
      <c r="H188" s="13">
        <v>0</v>
      </c>
      <c r="I188" s="13">
        <v>1</v>
      </c>
    </row>
    <row r="189" spans="1:9" x14ac:dyDescent="0.2">
      <c r="D189" s="13">
        <v>30</v>
      </c>
      <c r="E189" s="13">
        <v>2</v>
      </c>
      <c r="F189" s="13">
        <v>50</v>
      </c>
      <c r="G189" s="13">
        <v>0</v>
      </c>
      <c r="H189" s="13">
        <v>0</v>
      </c>
      <c r="I189" s="13">
        <v>50</v>
      </c>
    </row>
    <row r="190" spans="1:9" x14ac:dyDescent="0.2">
      <c r="D190" s="13">
        <v>33</v>
      </c>
      <c r="E190" s="13">
        <v>3</v>
      </c>
      <c r="F190" s="13">
        <v>49</v>
      </c>
      <c r="G190" s="13">
        <v>0</v>
      </c>
      <c r="H190" s="13">
        <v>0</v>
      </c>
      <c r="I190" s="13">
        <v>49</v>
      </c>
    </row>
    <row r="191" spans="1:9" x14ac:dyDescent="0.2">
      <c r="A191" s="13" t="s">
        <v>91</v>
      </c>
      <c r="B191" s="13" t="s">
        <v>69</v>
      </c>
      <c r="C191" s="13" t="s">
        <v>43</v>
      </c>
      <c r="D191" s="13">
        <v>2</v>
      </c>
      <c r="E191" s="13">
        <v>1</v>
      </c>
      <c r="F191" s="13">
        <v>82</v>
      </c>
      <c r="G191" s="13">
        <v>0</v>
      </c>
      <c r="H191" s="13">
        <v>0</v>
      </c>
      <c r="I191" s="13">
        <v>82</v>
      </c>
    </row>
    <row r="192" spans="1:9" x14ac:dyDescent="0.2">
      <c r="D192" s="13">
        <v>6</v>
      </c>
      <c r="E192" s="13">
        <v>2</v>
      </c>
      <c r="F192" s="13">
        <v>0</v>
      </c>
      <c r="G192" s="13">
        <v>0</v>
      </c>
      <c r="H192" s="13">
        <v>0</v>
      </c>
      <c r="I192" s="13">
        <v>0</v>
      </c>
    </row>
    <row r="193" spans="1:9" x14ac:dyDescent="0.2">
      <c r="D193" s="13">
        <v>9</v>
      </c>
      <c r="E193" s="13">
        <v>3</v>
      </c>
      <c r="F193" s="13">
        <v>5</v>
      </c>
      <c r="G193" s="13">
        <v>0</v>
      </c>
      <c r="H193" s="13">
        <v>0</v>
      </c>
      <c r="I193" s="13">
        <v>5</v>
      </c>
    </row>
    <row r="194" spans="1:9" x14ac:dyDescent="0.2">
      <c r="D194" s="13">
        <v>13</v>
      </c>
      <c r="E194" s="13">
        <v>4</v>
      </c>
      <c r="F194" s="13">
        <v>8</v>
      </c>
      <c r="G194" s="13">
        <v>0</v>
      </c>
      <c r="H194" s="13">
        <v>10</v>
      </c>
      <c r="I194" s="13">
        <v>18</v>
      </c>
    </row>
    <row r="195" spans="1:9" x14ac:dyDescent="0.2">
      <c r="D195" s="13">
        <v>19</v>
      </c>
      <c r="E195" s="13">
        <v>5</v>
      </c>
      <c r="F195" s="13">
        <v>3</v>
      </c>
      <c r="G195" s="13">
        <v>0</v>
      </c>
      <c r="H195" s="13">
        <v>0</v>
      </c>
      <c r="I195" s="13">
        <v>3</v>
      </c>
    </row>
    <row r="196" spans="1:9" x14ac:dyDescent="0.2">
      <c r="D196" s="13">
        <v>22</v>
      </c>
      <c r="E196" s="13">
        <v>6</v>
      </c>
      <c r="F196" s="13">
        <v>4</v>
      </c>
      <c r="G196" s="13">
        <v>0</v>
      </c>
      <c r="H196" s="13">
        <v>0</v>
      </c>
      <c r="I196" s="13">
        <v>4</v>
      </c>
    </row>
    <row r="197" spans="1:9" x14ac:dyDescent="0.2">
      <c r="A197" s="13" t="s">
        <v>151</v>
      </c>
      <c r="B197" s="13" t="s">
        <v>69</v>
      </c>
      <c r="C197" s="13" t="s">
        <v>41</v>
      </c>
      <c r="D197" s="13">
        <v>6</v>
      </c>
      <c r="E197" s="13">
        <v>1</v>
      </c>
      <c r="F197" s="13">
        <v>24</v>
      </c>
      <c r="G197" s="13">
        <v>0</v>
      </c>
      <c r="H197" s="13">
        <v>0</v>
      </c>
      <c r="I197" s="13">
        <v>24</v>
      </c>
    </row>
    <row r="198" spans="1:9" x14ac:dyDescent="0.2">
      <c r="D198" s="13">
        <v>9</v>
      </c>
      <c r="E198" s="13">
        <v>2</v>
      </c>
      <c r="F198" s="13">
        <v>30</v>
      </c>
      <c r="G198" s="13">
        <v>15</v>
      </c>
      <c r="H198" s="13">
        <v>0</v>
      </c>
      <c r="I198" s="13">
        <v>45</v>
      </c>
    </row>
    <row r="199" spans="1:9" x14ac:dyDescent="0.2">
      <c r="D199" s="13">
        <v>13</v>
      </c>
      <c r="E199" s="13">
        <v>3</v>
      </c>
      <c r="F199" s="13">
        <v>80</v>
      </c>
      <c r="G199" s="13">
        <v>0</v>
      </c>
      <c r="H199" s="13">
        <v>20</v>
      </c>
      <c r="I199" s="13">
        <v>100</v>
      </c>
    </row>
    <row r="200" spans="1:9" x14ac:dyDescent="0.2">
      <c r="D200" s="13">
        <v>19</v>
      </c>
      <c r="E200" s="13">
        <v>4</v>
      </c>
      <c r="F200" s="13">
        <v>4</v>
      </c>
      <c r="G200" s="13">
        <v>36</v>
      </c>
      <c r="H200" s="13">
        <v>0</v>
      </c>
      <c r="I200" s="13">
        <v>40</v>
      </c>
    </row>
    <row r="201" spans="1:9" x14ac:dyDescent="0.2">
      <c r="D201" s="13">
        <v>22</v>
      </c>
      <c r="E201" s="13">
        <v>5</v>
      </c>
      <c r="F201" s="13">
        <v>19</v>
      </c>
      <c r="G201" s="13">
        <v>17</v>
      </c>
      <c r="H201" s="13">
        <v>0</v>
      </c>
      <c r="I201" s="13">
        <v>36</v>
      </c>
    </row>
    <row r="202" spans="1:9" x14ac:dyDescent="0.2">
      <c r="D202" s="13">
        <v>26</v>
      </c>
      <c r="E202" s="13">
        <v>6</v>
      </c>
      <c r="F202" s="13">
        <v>51</v>
      </c>
      <c r="G202" s="13">
        <v>43</v>
      </c>
      <c r="H202" s="13">
        <v>0</v>
      </c>
      <c r="I202" s="13">
        <v>94</v>
      </c>
    </row>
    <row r="203" spans="1:9" x14ac:dyDescent="0.2">
      <c r="D203" s="13">
        <v>30</v>
      </c>
      <c r="E203" s="13">
        <v>7</v>
      </c>
      <c r="F203" s="13">
        <v>6</v>
      </c>
      <c r="G203" s="13">
        <v>32</v>
      </c>
      <c r="H203" s="13">
        <v>0</v>
      </c>
      <c r="I203" s="13">
        <v>38</v>
      </c>
    </row>
    <row r="204" spans="1:9" x14ac:dyDescent="0.2">
      <c r="D204" s="13">
        <v>32</v>
      </c>
      <c r="E204" s="13">
        <v>8</v>
      </c>
      <c r="F204" s="13">
        <v>5</v>
      </c>
      <c r="G204" s="13">
        <v>6</v>
      </c>
      <c r="H204" s="13">
        <v>0</v>
      </c>
      <c r="I204" s="13">
        <v>11</v>
      </c>
    </row>
    <row r="205" spans="1:9" x14ac:dyDescent="0.2">
      <c r="A205" s="13" t="s">
        <v>56</v>
      </c>
      <c r="B205" s="13" t="s">
        <v>38</v>
      </c>
      <c r="C205" s="13" t="s">
        <v>8</v>
      </c>
      <c r="D205" s="13">
        <v>1</v>
      </c>
      <c r="E205" s="13">
        <v>1</v>
      </c>
      <c r="F205" s="13">
        <v>8</v>
      </c>
      <c r="G205" s="13">
        <v>13</v>
      </c>
      <c r="H205" s="13">
        <v>10</v>
      </c>
      <c r="I205" s="13">
        <v>31</v>
      </c>
    </row>
    <row r="206" spans="1:9" x14ac:dyDescent="0.2">
      <c r="D206" s="13">
        <v>5</v>
      </c>
      <c r="E206" s="13">
        <v>2</v>
      </c>
      <c r="F206" s="13">
        <v>0</v>
      </c>
      <c r="G206" s="13">
        <v>35</v>
      </c>
      <c r="H206" s="13">
        <v>0</v>
      </c>
      <c r="I206" s="13">
        <v>35</v>
      </c>
    </row>
    <row r="207" spans="1:9" x14ac:dyDescent="0.2">
      <c r="D207" s="13">
        <v>12</v>
      </c>
      <c r="E207" s="13">
        <v>3</v>
      </c>
      <c r="F207" s="13">
        <v>0</v>
      </c>
      <c r="G207" s="13">
        <v>18</v>
      </c>
      <c r="H207" s="13">
        <v>0</v>
      </c>
      <c r="I207" s="13">
        <v>18</v>
      </c>
    </row>
    <row r="208" spans="1:9" x14ac:dyDescent="0.2">
      <c r="D208" s="13">
        <v>24</v>
      </c>
      <c r="E208" s="13">
        <v>4</v>
      </c>
      <c r="F208" s="13">
        <v>0</v>
      </c>
      <c r="G208" s="13">
        <v>-9</v>
      </c>
      <c r="H208" s="13">
        <v>10</v>
      </c>
      <c r="I208" s="13">
        <v>1</v>
      </c>
    </row>
    <row r="209" spans="1:9" x14ac:dyDescent="0.2">
      <c r="D209" s="13">
        <v>27</v>
      </c>
      <c r="E209" s="13">
        <v>5</v>
      </c>
      <c r="F209" s="13">
        <v>0</v>
      </c>
      <c r="G209" s="13">
        <v>37</v>
      </c>
      <c r="H209" s="13">
        <v>0</v>
      </c>
      <c r="I209" s="13">
        <v>37</v>
      </c>
    </row>
    <row r="210" spans="1:9" x14ac:dyDescent="0.2">
      <c r="D210" s="13">
        <v>30</v>
      </c>
      <c r="E210" s="13">
        <v>6</v>
      </c>
      <c r="F210" s="13">
        <v>0</v>
      </c>
      <c r="G210" s="13">
        <v>18</v>
      </c>
      <c r="H210" s="13">
        <v>0</v>
      </c>
      <c r="I210" s="13">
        <v>18</v>
      </c>
    </row>
    <row r="211" spans="1:9" x14ac:dyDescent="0.2">
      <c r="D211" s="13">
        <v>33</v>
      </c>
      <c r="E211" s="13">
        <v>7</v>
      </c>
      <c r="F211" s="13">
        <v>0</v>
      </c>
      <c r="G211" s="13">
        <v>40</v>
      </c>
      <c r="H211" s="13">
        <v>0</v>
      </c>
      <c r="I211" s="13">
        <v>40</v>
      </c>
    </row>
    <row r="212" spans="1:9" x14ac:dyDescent="0.2">
      <c r="A212" s="13" t="s">
        <v>62</v>
      </c>
      <c r="B212" s="13" t="s">
        <v>39</v>
      </c>
      <c r="C212" s="13" t="s">
        <v>41</v>
      </c>
      <c r="D212" s="13">
        <v>1</v>
      </c>
      <c r="E212" s="13">
        <v>1</v>
      </c>
      <c r="F212" s="13">
        <v>27</v>
      </c>
      <c r="G212" s="13">
        <v>102</v>
      </c>
      <c r="H212" s="13">
        <v>0</v>
      </c>
      <c r="I212" s="13">
        <v>129</v>
      </c>
    </row>
    <row r="213" spans="1:9" x14ac:dyDescent="0.2">
      <c r="D213" s="13">
        <v>9</v>
      </c>
      <c r="E213" s="13">
        <v>2</v>
      </c>
      <c r="F213" s="13">
        <v>2</v>
      </c>
      <c r="G213" s="13">
        <v>-13</v>
      </c>
      <c r="H213" s="13">
        <v>10</v>
      </c>
      <c r="I213" s="13">
        <v>-1</v>
      </c>
    </row>
    <row r="214" spans="1:9" x14ac:dyDescent="0.2">
      <c r="D214" s="13">
        <v>14</v>
      </c>
      <c r="E214" s="13">
        <v>3</v>
      </c>
      <c r="F214" s="13">
        <v>36</v>
      </c>
      <c r="G214" s="13">
        <v>17</v>
      </c>
      <c r="H214" s="13">
        <v>10</v>
      </c>
      <c r="I214" s="13">
        <v>63</v>
      </c>
    </row>
    <row r="215" spans="1:9" x14ac:dyDescent="0.2">
      <c r="D215" s="13">
        <v>21</v>
      </c>
      <c r="E215" s="13">
        <v>4</v>
      </c>
      <c r="F215" s="13">
        <v>4</v>
      </c>
      <c r="G215" s="13">
        <v>59</v>
      </c>
      <c r="H215" s="13">
        <v>10</v>
      </c>
      <c r="I215" s="13">
        <v>73</v>
      </c>
    </row>
    <row r="216" spans="1:9" x14ac:dyDescent="0.2">
      <c r="D216" s="13">
        <v>23</v>
      </c>
      <c r="E216" s="13">
        <v>5</v>
      </c>
      <c r="F216" s="13">
        <v>3</v>
      </c>
      <c r="G216" s="13">
        <v>69</v>
      </c>
      <c r="H216" s="13">
        <v>10</v>
      </c>
      <c r="I216" s="13">
        <v>82</v>
      </c>
    </row>
    <row r="217" spans="1:9" x14ac:dyDescent="0.2">
      <c r="D217" s="13">
        <v>27</v>
      </c>
      <c r="E217" s="13">
        <v>6</v>
      </c>
      <c r="F217" s="13">
        <v>25</v>
      </c>
      <c r="G217" s="13">
        <v>33</v>
      </c>
      <c r="H217" s="13">
        <v>0</v>
      </c>
      <c r="I217" s="13">
        <v>58</v>
      </c>
    </row>
    <row r="218" spans="1:9" x14ac:dyDescent="0.2">
      <c r="D218" s="13">
        <v>31</v>
      </c>
      <c r="E218" s="13">
        <v>7</v>
      </c>
      <c r="F218" s="13">
        <v>77</v>
      </c>
      <c r="G218" s="13">
        <v>93</v>
      </c>
      <c r="H218" s="13">
        <v>10</v>
      </c>
      <c r="I218" s="13">
        <v>180</v>
      </c>
    </row>
    <row r="219" spans="1:9" x14ac:dyDescent="0.2">
      <c r="A219" s="13" t="s">
        <v>194</v>
      </c>
      <c r="B219" s="13" t="s">
        <v>69</v>
      </c>
      <c r="C219" s="13" t="s">
        <v>8</v>
      </c>
      <c r="D219" s="13">
        <v>19</v>
      </c>
      <c r="E219" s="13">
        <v>1</v>
      </c>
      <c r="F219" s="13">
        <v>0</v>
      </c>
      <c r="G219" s="13">
        <v>13</v>
      </c>
      <c r="H219" s="13">
        <v>0</v>
      </c>
      <c r="I219" s="13">
        <v>13</v>
      </c>
    </row>
    <row r="220" spans="1:9" x14ac:dyDescent="0.2">
      <c r="A220" s="13" t="s">
        <v>192</v>
      </c>
      <c r="B220" s="13" t="s">
        <v>122</v>
      </c>
      <c r="C220" s="13" t="s">
        <v>52</v>
      </c>
      <c r="D220" s="13">
        <v>17</v>
      </c>
      <c r="E220" s="13">
        <v>1</v>
      </c>
      <c r="F220" s="13">
        <v>7</v>
      </c>
      <c r="G220" s="13">
        <v>0</v>
      </c>
      <c r="H220" s="13">
        <v>0</v>
      </c>
      <c r="I220" s="13">
        <v>7</v>
      </c>
    </row>
    <row r="221" spans="1:9" x14ac:dyDescent="0.2">
      <c r="D221" s="13">
        <v>21</v>
      </c>
      <c r="E221" s="13">
        <v>2</v>
      </c>
      <c r="F221" s="13">
        <v>-5</v>
      </c>
      <c r="G221" s="13">
        <v>0</v>
      </c>
      <c r="H221" s="13">
        <v>10</v>
      </c>
      <c r="I221" s="13">
        <v>5</v>
      </c>
    </row>
    <row r="222" spans="1:9" x14ac:dyDescent="0.2">
      <c r="A222" s="13" t="s">
        <v>58</v>
      </c>
      <c r="B222" s="13" t="s">
        <v>38</v>
      </c>
      <c r="C222" s="13" t="s">
        <v>8</v>
      </c>
      <c r="D222" s="13">
        <v>1</v>
      </c>
      <c r="E222" s="13">
        <v>1</v>
      </c>
      <c r="F222" s="13">
        <v>2</v>
      </c>
      <c r="G222" s="13">
        <v>14</v>
      </c>
      <c r="H222" s="13">
        <v>0</v>
      </c>
      <c r="I222" s="13">
        <v>16</v>
      </c>
    </row>
    <row r="223" spans="1:9" x14ac:dyDescent="0.2">
      <c r="D223" s="13">
        <v>5</v>
      </c>
      <c r="E223" s="13">
        <v>2</v>
      </c>
      <c r="F223" s="13">
        <v>0</v>
      </c>
      <c r="G223" s="13">
        <v>21</v>
      </c>
      <c r="H223" s="13">
        <v>0</v>
      </c>
      <c r="I223" s="13">
        <v>21</v>
      </c>
    </row>
    <row r="224" spans="1:9" x14ac:dyDescent="0.2">
      <c r="D224" s="13">
        <v>12</v>
      </c>
      <c r="E224" s="13">
        <v>3</v>
      </c>
      <c r="F224" s="13">
        <v>0</v>
      </c>
      <c r="G224" s="13">
        <v>66</v>
      </c>
      <c r="H224" s="13">
        <v>10</v>
      </c>
      <c r="I224" s="13">
        <v>76</v>
      </c>
    </row>
    <row r="225" spans="1:9" x14ac:dyDescent="0.2">
      <c r="D225" s="13">
        <v>17</v>
      </c>
      <c r="E225" s="13">
        <v>4</v>
      </c>
      <c r="F225" s="13">
        <v>0</v>
      </c>
      <c r="G225" s="13">
        <v>14</v>
      </c>
      <c r="H225" s="13">
        <v>10</v>
      </c>
      <c r="I225" s="13">
        <v>24</v>
      </c>
    </row>
    <row r="226" spans="1:9" x14ac:dyDescent="0.2">
      <c r="D226" s="13">
        <v>24</v>
      </c>
      <c r="E226" s="13">
        <v>5</v>
      </c>
      <c r="F226" s="13">
        <v>0</v>
      </c>
      <c r="G226" s="13">
        <v>60</v>
      </c>
      <c r="H226" s="13">
        <v>0</v>
      </c>
      <c r="I226" s="13">
        <v>60</v>
      </c>
    </row>
    <row r="227" spans="1:9" x14ac:dyDescent="0.2">
      <c r="D227" s="13">
        <v>27</v>
      </c>
      <c r="E227" s="13">
        <v>6</v>
      </c>
      <c r="F227" s="13">
        <v>0</v>
      </c>
      <c r="G227" s="13">
        <v>10</v>
      </c>
      <c r="H227" s="13">
        <v>0</v>
      </c>
      <c r="I227" s="13">
        <v>10</v>
      </c>
    </row>
    <row r="228" spans="1:9" x14ac:dyDescent="0.2">
      <c r="A228" s="13" t="s">
        <v>220</v>
      </c>
      <c r="B228" s="13" t="s">
        <v>122</v>
      </c>
      <c r="C228" s="13" t="s">
        <v>8</v>
      </c>
      <c r="D228" s="13">
        <v>28</v>
      </c>
      <c r="E228" s="13">
        <v>1</v>
      </c>
      <c r="F228" s="13">
        <v>0</v>
      </c>
      <c r="G228" s="13">
        <v>28</v>
      </c>
      <c r="H228" s="13">
        <v>0</v>
      </c>
      <c r="I228" s="13">
        <v>28</v>
      </c>
    </row>
    <row r="229" spans="1:9" x14ac:dyDescent="0.2">
      <c r="A229" s="13" t="s">
        <v>65</v>
      </c>
      <c r="B229" s="13" t="s">
        <v>39</v>
      </c>
      <c r="C229" s="13" t="s">
        <v>52</v>
      </c>
      <c r="D229" s="13">
        <v>1</v>
      </c>
      <c r="E229" s="13">
        <v>1</v>
      </c>
      <c r="F229" s="13">
        <v>57</v>
      </c>
      <c r="G229" s="13">
        <v>0</v>
      </c>
      <c r="H229" s="13">
        <v>15</v>
      </c>
      <c r="I229" s="13">
        <v>72</v>
      </c>
    </row>
    <row r="230" spans="1:9" x14ac:dyDescent="0.2">
      <c r="D230" s="13">
        <v>7</v>
      </c>
      <c r="E230" s="13">
        <v>2</v>
      </c>
      <c r="F230" s="13">
        <v>9</v>
      </c>
      <c r="G230" s="13">
        <v>0</v>
      </c>
      <c r="H230" s="13">
        <v>20</v>
      </c>
      <c r="I230" s="13">
        <v>29</v>
      </c>
    </row>
    <row r="231" spans="1:9" x14ac:dyDescent="0.2">
      <c r="D231" s="13">
        <v>9</v>
      </c>
      <c r="E231" s="13">
        <v>3</v>
      </c>
      <c r="F231" s="13">
        <v>68</v>
      </c>
      <c r="G231" s="13">
        <v>0</v>
      </c>
      <c r="H231" s="13">
        <v>0</v>
      </c>
      <c r="I231" s="13">
        <v>68</v>
      </c>
    </row>
    <row r="232" spans="1:9" x14ac:dyDescent="0.2">
      <c r="D232" s="13">
        <v>14</v>
      </c>
      <c r="E232" s="13">
        <v>4</v>
      </c>
      <c r="F232" s="13">
        <v>-5</v>
      </c>
      <c r="G232" s="13">
        <v>0</v>
      </c>
      <c r="H232" s="13">
        <v>15</v>
      </c>
      <c r="I232" s="13">
        <v>10</v>
      </c>
    </row>
    <row r="233" spans="1:9" x14ac:dyDescent="0.2">
      <c r="D233" s="13">
        <v>21</v>
      </c>
      <c r="E233" s="13">
        <v>5</v>
      </c>
      <c r="F233" s="13">
        <v>89</v>
      </c>
      <c r="G233" s="13">
        <v>0</v>
      </c>
      <c r="H233" s="13">
        <v>10</v>
      </c>
      <c r="I233" s="13">
        <v>99</v>
      </c>
    </row>
    <row r="234" spans="1:9" x14ac:dyDescent="0.2">
      <c r="D234" s="13">
        <v>23</v>
      </c>
      <c r="E234" s="13">
        <v>6</v>
      </c>
      <c r="F234" s="13">
        <v>-5</v>
      </c>
      <c r="G234" s="13">
        <v>0</v>
      </c>
      <c r="H234" s="13">
        <v>30</v>
      </c>
      <c r="I234" s="13">
        <v>25</v>
      </c>
    </row>
    <row r="235" spans="1:9" x14ac:dyDescent="0.2">
      <c r="D235" s="13">
        <v>27</v>
      </c>
      <c r="E235" s="13">
        <v>7</v>
      </c>
      <c r="F235" s="13">
        <v>0</v>
      </c>
      <c r="G235" s="13">
        <v>0</v>
      </c>
      <c r="H235" s="13">
        <v>0</v>
      </c>
      <c r="I235" s="13">
        <v>0</v>
      </c>
    </row>
    <row r="236" spans="1:9" x14ac:dyDescent="0.2">
      <c r="D236" s="13">
        <v>31</v>
      </c>
      <c r="E236" s="13">
        <v>8</v>
      </c>
      <c r="F236" s="13">
        <v>-5</v>
      </c>
      <c r="G236" s="13">
        <v>0</v>
      </c>
      <c r="H236" s="13">
        <v>0</v>
      </c>
      <c r="I236" s="13">
        <v>-5</v>
      </c>
    </row>
    <row r="237" spans="1:9" x14ac:dyDescent="0.2">
      <c r="A237" s="13" t="s">
        <v>168</v>
      </c>
      <c r="B237" s="13" t="s">
        <v>69</v>
      </c>
      <c r="C237" s="13" t="s">
        <v>43</v>
      </c>
      <c r="D237" s="13">
        <v>9</v>
      </c>
      <c r="E237" s="13">
        <v>1</v>
      </c>
      <c r="F237" s="13">
        <v>143</v>
      </c>
      <c r="G237" s="13">
        <v>0</v>
      </c>
      <c r="H237" s="13">
        <v>20</v>
      </c>
      <c r="I237" s="13">
        <v>163</v>
      </c>
    </row>
    <row r="238" spans="1:9" x14ac:dyDescent="0.2">
      <c r="D238" s="13">
        <v>13</v>
      </c>
      <c r="E238" s="13">
        <v>2</v>
      </c>
      <c r="F238" s="13">
        <v>1</v>
      </c>
      <c r="G238" s="13">
        <v>0</v>
      </c>
      <c r="H238" s="13">
        <v>10</v>
      </c>
      <c r="I238" s="13">
        <v>11</v>
      </c>
    </row>
    <row r="239" spans="1:9" x14ac:dyDescent="0.2">
      <c r="D239" s="13">
        <v>19</v>
      </c>
      <c r="E239" s="13">
        <v>3</v>
      </c>
      <c r="F239" s="13">
        <v>5</v>
      </c>
      <c r="G239" s="13">
        <v>0</v>
      </c>
      <c r="H239" s="13">
        <v>10</v>
      </c>
      <c r="I239" s="13">
        <v>15</v>
      </c>
    </row>
    <row r="240" spans="1:9" x14ac:dyDescent="0.2">
      <c r="A240" s="13" t="s">
        <v>61</v>
      </c>
      <c r="B240" s="13" t="s">
        <v>39</v>
      </c>
      <c r="C240" s="13" t="s">
        <v>8</v>
      </c>
      <c r="D240" s="13">
        <v>1</v>
      </c>
      <c r="E240" s="13">
        <v>1</v>
      </c>
      <c r="F240" s="13">
        <v>0</v>
      </c>
      <c r="G240" s="13">
        <v>35</v>
      </c>
      <c r="H240" s="13">
        <v>10</v>
      </c>
      <c r="I240" s="13">
        <v>45</v>
      </c>
    </row>
    <row r="241" spans="1:9" x14ac:dyDescent="0.2">
      <c r="D241" s="13">
        <v>7</v>
      </c>
      <c r="E241" s="13">
        <v>2</v>
      </c>
      <c r="F241" s="13">
        <v>4</v>
      </c>
      <c r="G241" s="13">
        <v>61</v>
      </c>
      <c r="H241" s="13">
        <v>10</v>
      </c>
      <c r="I241" s="13">
        <v>75</v>
      </c>
    </row>
    <row r="242" spans="1:9" x14ac:dyDescent="0.2">
      <c r="D242" s="13">
        <v>9</v>
      </c>
      <c r="E242" s="13">
        <v>3</v>
      </c>
      <c r="F242" s="13">
        <v>0</v>
      </c>
      <c r="G242" s="13">
        <v>19</v>
      </c>
      <c r="H242" s="13">
        <v>0</v>
      </c>
      <c r="I242" s="13">
        <v>19</v>
      </c>
    </row>
    <row r="243" spans="1:9" x14ac:dyDescent="0.2">
      <c r="D243" s="13">
        <v>14</v>
      </c>
      <c r="E243" s="13">
        <v>4</v>
      </c>
      <c r="F243" s="13">
        <v>0</v>
      </c>
      <c r="G243" s="13">
        <v>72</v>
      </c>
      <c r="H243" s="13">
        <v>0</v>
      </c>
      <c r="I243" s="13">
        <v>72</v>
      </c>
    </row>
    <row r="244" spans="1:9" x14ac:dyDescent="0.2">
      <c r="D244" s="13">
        <v>21</v>
      </c>
      <c r="E244" s="13">
        <v>5</v>
      </c>
      <c r="F244" s="13">
        <v>0</v>
      </c>
      <c r="G244" s="13">
        <v>70</v>
      </c>
      <c r="H244" s="13">
        <v>0</v>
      </c>
      <c r="I244" s="13">
        <v>70</v>
      </c>
    </row>
    <row r="245" spans="1:9" x14ac:dyDescent="0.2">
      <c r="D245" s="13">
        <v>23</v>
      </c>
      <c r="E245" s="13">
        <v>6</v>
      </c>
      <c r="F245" s="13">
        <v>6</v>
      </c>
      <c r="G245" s="13">
        <v>39</v>
      </c>
      <c r="H245" s="13">
        <v>0</v>
      </c>
      <c r="I245" s="13">
        <v>45</v>
      </c>
    </row>
    <row r="246" spans="1:9" x14ac:dyDescent="0.2">
      <c r="D246" s="13">
        <v>27</v>
      </c>
      <c r="E246" s="13">
        <v>7</v>
      </c>
      <c r="F246" s="13">
        <v>0</v>
      </c>
      <c r="G246" s="13">
        <v>22</v>
      </c>
      <c r="H246" s="13">
        <v>0</v>
      </c>
      <c r="I246" s="13">
        <v>22</v>
      </c>
    </row>
    <row r="247" spans="1:9" x14ac:dyDescent="0.2">
      <c r="D247" s="13">
        <v>31</v>
      </c>
      <c r="E247" s="13">
        <v>8</v>
      </c>
      <c r="F247" s="13">
        <v>0</v>
      </c>
      <c r="G247" s="13">
        <v>39</v>
      </c>
      <c r="H247" s="13">
        <v>0</v>
      </c>
      <c r="I247" s="13">
        <v>39</v>
      </c>
    </row>
    <row r="248" spans="1:9" x14ac:dyDescent="0.2">
      <c r="A248" s="13" t="s">
        <v>136</v>
      </c>
      <c r="B248" s="13" t="s">
        <v>122</v>
      </c>
      <c r="C248" s="13" t="s">
        <v>8</v>
      </c>
      <c r="D248" s="13">
        <v>4</v>
      </c>
      <c r="E248" s="13">
        <v>1</v>
      </c>
      <c r="F248" s="13">
        <v>1</v>
      </c>
      <c r="G248" s="13">
        <v>33</v>
      </c>
      <c r="H248" s="13">
        <v>0</v>
      </c>
      <c r="I248" s="13">
        <v>34</v>
      </c>
    </row>
    <row r="249" spans="1:9" x14ac:dyDescent="0.2">
      <c r="D249" s="13">
        <v>6</v>
      </c>
      <c r="E249" s="13">
        <v>2</v>
      </c>
      <c r="F249" s="13">
        <v>0</v>
      </c>
      <c r="G249" s="13">
        <v>10</v>
      </c>
      <c r="H249" s="13">
        <v>0</v>
      </c>
      <c r="I249" s="13">
        <v>10</v>
      </c>
    </row>
    <row r="250" spans="1:9" x14ac:dyDescent="0.2">
      <c r="D250" s="13">
        <v>11</v>
      </c>
      <c r="E250" s="13">
        <v>3</v>
      </c>
      <c r="F250" s="13">
        <v>0</v>
      </c>
      <c r="G250" s="13">
        <v>-8</v>
      </c>
      <c r="H250" s="13">
        <v>20</v>
      </c>
      <c r="I250" s="13">
        <v>12</v>
      </c>
    </row>
    <row r="251" spans="1:9" x14ac:dyDescent="0.2">
      <c r="D251" s="13">
        <v>15</v>
      </c>
      <c r="E251" s="13">
        <v>4</v>
      </c>
      <c r="F251" s="13">
        <v>0</v>
      </c>
      <c r="G251" s="13">
        <v>-6</v>
      </c>
      <c r="H251" s="13">
        <v>10</v>
      </c>
      <c r="I251" s="13">
        <v>4</v>
      </c>
    </row>
    <row r="252" spans="1:9" x14ac:dyDescent="0.2">
      <c r="D252" s="13">
        <v>17</v>
      </c>
      <c r="E252" s="13">
        <v>5</v>
      </c>
      <c r="F252" s="13">
        <v>26</v>
      </c>
      <c r="G252" s="13">
        <v>13</v>
      </c>
      <c r="H252" s="13">
        <v>0</v>
      </c>
      <c r="I252" s="13">
        <v>39</v>
      </c>
    </row>
    <row r="253" spans="1:9" x14ac:dyDescent="0.2">
      <c r="D253" s="13">
        <v>21</v>
      </c>
      <c r="E253" s="13">
        <v>6</v>
      </c>
      <c r="F253" s="13">
        <v>0</v>
      </c>
      <c r="G253" s="13">
        <v>39</v>
      </c>
      <c r="H253" s="13">
        <v>0</v>
      </c>
      <c r="I253" s="13">
        <v>39</v>
      </c>
    </row>
    <row r="254" spans="1:9" x14ac:dyDescent="0.2">
      <c r="D254" s="13">
        <v>28</v>
      </c>
      <c r="E254" s="13">
        <v>7</v>
      </c>
      <c r="F254" s="13">
        <v>0</v>
      </c>
      <c r="G254" s="13">
        <v>14</v>
      </c>
      <c r="H254" s="13">
        <v>0</v>
      </c>
      <c r="I254" s="13">
        <v>14</v>
      </c>
    </row>
    <row r="255" spans="1:9" x14ac:dyDescent="0.2">
      <c r="D255" s="13">
        <v>32</v>
      </c>
      <c r="E255" s="13">
        <v>8</v>
      </c>
      <c r="F255" s="13">
        <v>0</v>
      </c>
      <c r="G255" s="13">
        <v>77</v>
      </c>
      <c r="H255" s="13">
        <v>0</v>
      </c>
      <c r="I255" s="13">
        <v>77</v>
      </c>
    </row>
    <row r="256" spans="1:9" x14ac:dyDescent="0.2">
      <c r="A256" s="13" t="s">
        <v>200</v>
      </c>
      <c r="B256" s="13" t="s">
        <v>122</v>
      </c>
      <c r="C256" s="13" t="s">
        <v>41</v>
      </c>
      <c r="D256" s="13">
        <v>21</v>
      </c>
      <c r="E256" s="13">
        <v>1</v>
      </c>
      <c r="F256" s="13">
        <v>8</v>
      </c>
      <c r="G256" s="13">
        <v>103</v>
      </c>
      <c r="H256" s="13">
        <v>0</v>
      </c>
      <c r="I256" s="13">
        <v>111</v>
      </c>
    </row>
    <row r="257" spans="1:9" x14ac:dyDescent="0.2">
      <c r="D257" s="13">
        <v>28</v>
      </c>
      <c r="E257" s="13">
        <v>2</v>
      </c>
      <c r="F257" s="13">
        <v>1</v>
      </c>
      <c r="G257" s="13">
        <v>99</v>
      </c>
      <c r="H257" s="13">
        <v>0</v>
      </c>
      <c r="I257" s="13">
        <v>100</v>
      </c>
    </row>
    <row r="258" spans="1:9" x14ac:dyDescent="0.2">
      <c r="D258" s="13">
        <v>32</v>
      </c>
      <c r="E258" s="13">
        <v>3</v>
      </c>
      <c r="F258" s="13">
        <v>0</v>
      </c>
      <c r="G258" s="13">
        <v>34</v>
      </c>
      <c r="H258" s="13">
        <v>0</v>
      </c>
      <c r="I258" s="13">
        <v>34</v>
      </c>
    </row>
    <row r="259" spans="1:9" x14ac:dyDescent="0.2">
      <c r="A259" s="13" t="s">
        <v>144</v>
      </c>
      <c r="B259" s="13" t="s">
        <v>122</v>
      </c>
      <c r="C259" s="13" t="s">
        <v>52</v>
      </c>
      <c r="D259" s="13">
        <v>4</v>
      </c>
      <c r="E259" s="13">
        <v>1</v>
      </c>
      <c r="F259" s="13">
        <v>6</v>
      </c>
      <c r="G259" s="13">
        <v>0</v>
      </c>
      <c r="H259" s="13">
        <v>0</v>
      </c>
      <c r="I259" s="13">
        <v>6</v>
      </c>
    </row>
    <row r="260" spans="1:9" x14ac:dyDescent="0.2">
      <c r="D260" s="13">
        <v>6</v>
      </c>
      <c r="E260" s="13">
        <v>2</v>
      </c>
      <c r="F260" s="13">
        <v>53</v>
      </c>
      <c r="G260" s="13">
        <v>0</v>
      </c>
      <c r="H260" s="13">
        <v>10</v>
      </c>
      <c r="I260" s="13">
        <v>63</v>
      </c>
    </row>
    <row r="261" spans="1:9" x14ac:dyDescent="0.2">
      <c r="D261" s="13">
        <v>11</v>
      </c>
      <c r="E261" s="13">
        <v>3</v>
      </c>
      <c r="F261" s="13">
        <v>35</v>
      </c>
      <c r="G261" s="13">
        <v>0</v>
      </c>
      <c r="H261" s="13">
        <v>10</v>
      </c>
      <c r="I261" s="13">
        <v>45</v>
      </c>
    </row>
    <row r="262" spans="1:9" x14ac:dyDescent="0.2">
      <c r="D262" s="13">
        <v>15</v>
      </c>
      <c r="E262" s="13">
        <v>4</v>
      </c>
      <c r="F262" s="13">
        <v>29</v>
      </c>
      <c r="G262" s="13">
        <v>0</v>
      </c>
      <c r="H262" s="13">
        <v>0</v>
      </c>
      <c r="I262" s="13">
        <v>29</v>
      </c>
    </row>
    <row r="263" spans="1:9" x14ac:dyDescent="0.2">
      <c r="D263" s="13">
        <v>17</v>
      </c>
      <c r="E263" s="13">
        <v>5</v>
      </c>
      <c r="F263" s="13">
        <v>29</v>
      </c>
      <c r="G263" s="13">
        <v>0</v>
      </c>
      <c r="H263" s="13">
        <v>20</v>
      </c>
      <c r="I263" s="13">
        <v>49</v>
      </c>
    </row>
    <row r="264" spans="1:9" x14ac:dyDescent="0.2">
      <c r="D264" s="13">
        <v>21</v>
      </c>
      <c r="E264" s="13">
        <v>6</v>
      </c>
      <c r="F264" s="13">
        <v>6</v>
      </c>
      <c r="G264" s="13">
        <v>0</v>
      </c>
      <c r="H264" s="13">
        <v>20</v>
      </c>
      <c r="I264" s="13">
        <v>26</v>
      </c>
    </row>
    <row r="265" spans="1:9" x14ac:dyDescent="0.2">
      <c r="D265" s="13">
        <v>28</v>
      </c>
      <c r="E265" s="13">
        <v>7</v>
      </c>
      <c r="F265" s="13">
        <v>10</v>
      </c>
      <c r="G265" s="13">
        <v>0</v>
      </c>
      <c r="H265" s="13">
        <v>10</v>
      </c>
      <c r="I265" s="13">
        <v>20</v>
      </c>
    </row>
    <row r="266" spans="1:9" x14ac:dyDescent="0.2">
      <c r="D266" s="13">
        <v>32</v>
      </c>
      <c r="E266" s="13">
        <v>8</v>
      </c>
      <c r="F266" s="13">
        <v>116</v>
      </c>
      <c r="G266" s="13">
        <v>0</v>
      </c>
      <c r="H266" s="13">
        <v>10</v>
      </c>
      <c r="I266" s="13">
        <v>126</v>
      </c>
    </row>
    <row r="267" spans="1:9" x14ac:dyDescent="0.2">
      <c r="A267" s="13" t="s">
        <v>218</v>
      </c>
      <c r="B267" s="13" t="s">
        <v>39</v>
      </c>
      <c r="C267" s="13" t="s">
        <v>41</v>
      </c>
      <c r="D267" s="13">
        <v>27</v>
      </c>
      <c r="E267" s="13">
        <v>1</v>
      </c>
      <c r="F267" s="13">
        <v>0</v>
      </c>
      <c r="G267" s="13">
        <v>0</v>
      </c>
      <c r="H267" s="13">
        <v>0</v>
      </c>
      <c r="I267" s="13">
        <v>0</v>
      </c>
    </row>
    <row r="268" spans="1:9" x14ac:dyDescent="0.2">
      <c r="D268" s="13">
        <v>31</v>
      </c>
      <c r="E268" s="13">
        <v>2</v>
      </c>
      <c r="F268" s="13">
        <v>13</v>
      </c>
      <c r="G268" s="13">
        <v>-10</v>
      </c>
      <c r="H268" s="13">
        <v>0</v>
      </c>
      <c r="I268" s="13">
        <v>3</v>
      </c>
    </row>
    <row r="269" spans="1:9" x14ac:dyDescent="0.2">
      <c r="A269" s="13" t="s">
        <v>126</v>
      </c>
      <c r="B269" s="13" t="s">
        <v>121</v>
      </c>
      <c r="C269" s="13" t="s">
        <v>43</v>
      </c>
      <c r="D269" s="13">
        <v>4</v>
      </c>
      <c r="E269" s="13">
        <v>1</v>
      </c>
      <c r="F269" s="13">
        <v>53</v>
      </c>
      <c r="G269" s="13">
        <v>0</v>
      </c>
      <c r="H269" s="13">
        <v>20</v>
      </c>
      <c r="I269" s="13">
        <v>73</v>
      </c>
    </row>
    <row r="270" spans="1:9" x14ac:dyDescent="0.2">
      <c r="D270" s="13">
        <v>7</v>
      </c>
      <c r="E270" s="13">
        <v>2</v>
      </c>
      <c r="F270" s="13">
        <v>6</v>
      </c>
      <c r="G270" s="13">
        <v>0</v>
      </c>
      <c r="H270" s="13">
        <v>10</v>
      </c>
      <c r="I270" s="13">
        <v>16</v>
      </c>
    </row>
    <row r="271" spans="1:9" x14ac:dyDescent="0.2">
      <c r="D271" s="13">
        <v>10</v>
      </c>
      <c r="E271" s="13">
        <v>3</v>
      </c>
      <c r="F271" s="13">
        <v>77</v>
      </c>
      <c r="G271" s="13">
        <v>0</v>
      </c>
      <c r="H271" s="13">
        <v>10</v>
      </c>
      <c r="I271" s="13">
        <v>87</v>
      </c>
    </row>
    <row r="272" spans="1:9" x14ac:dyDescent="0.2">
      <c r="D272" s="13">
        <v>16</v>
      </c>
      <c r="E272" s="13">
        <v>4</v>
      </c>
      <c r="F272" s="13">
        <v>83</v>
      </c>
      <c r="G272" s="13">
        <v>0</v>
      </c>
      <c r="H272" s="13">
        <v>0</v>
      </c>
      <c r="I272" s="13">
        <v>83</v>
      </c>
    </row>
    <row r="273" spans="1:9" x14ac:dyDescent="0.2">
      <c r="D273" s="13">
        <v>20</v>
      </c>
      <c r="E273" s="13">
        <v>5</v>
      </c>
      <c r="F273" s="13">
        <v>134</v>
      </c>
      <c r="G273" s="13">
        <v>0</v>
      </c>
      <c r="H273" s="13">
        <v>10</v>
      </c>
      <c r="I273" s="13">
        <v>144</v>
      </c>
    </row>
    <row r="274" spans="1:9" x14ac:dyDescent="0.2">
      <c r="D274" s="13">
        <v>23</v>
      </c>
      <c r="E274" s="13">
        <v>6</v>
      </c>
      <c r="F274" s="13">
        <v>44</v>
      </c>
      <c r="G274" s="13">
        <v>0</v>
      </c>
      <c r="H274" s="13">
        <v>0</v>
      </c>
      <c r="I274" s="13">
        <v>44</v>
      </c>
    </row>
    <row r="275" spans="1:9" x14ac:dyDescent="0.2">
      <c r="D275" s="13">
        <v>25</v>
      </c>
      <c r="E275" s="13">
        <v>7</v>
      </c>
      <c r="F275" s="13">
        <v>-5</v>
      </c>
      <c r="G275" s="13">
        <v>0</v>
      </c>
      <c r="H275" s="13">
        <v>20</v>
      </c>
      <c r="I275" s="13">
        <v>15</v>
      </c>
    </row>
    <row r="276" spans="1:9" x14ac:dyDescent="0.2">
      <c r="D276" s="13">
        <v>28</v>
      </c>
      <c r="E276" s="13">
        <v>8</v>
      </c>
      <c r="F276" s="13">
        <v>92</v>
      </c>
      <c r="G276" s="13">
        <v>0</v>
      </c>
      <c r="H276" s="13">
        <v>0</v>
      </c>
      <c r="I276" s="13">
        <v>92</v>
      </c>
    </row>
    <row r="277" spans="1:9" x14ac:dyDescent="0.2">
      <c r="A277" s="13" t="s">
        <v>187</v>
      </c>
      <c r="B277" s="13" t="s">
        <v>38</v>
      </c>
      <c r="C277" s="13" t="s">
        <v>41</v>
      </c>
      <c r="D277" s="13">
        <v>17</v>
      </c>
      <c r="E277" s="13">
        <v>1</v>
      </c>
      <c r="F277" s="13">
        <v>0</v>
      </c>
      <c r="G277" s="13">
        <v>57</v>
      </c>
      <c r="H277" s="13">
        <v>10</v>
      </c>
      <c r="I277" s="13">
        <v>67</v>
      </c>
    </row>
    <row r="278" spans="1:9" x14ac:dyDescent="0.2">
      <c r="D278" s="13">
        <v>20</v>
      </c>
      <c r="E278" s="13">
        <v>2</v>
      </c>
      <c r="F278" s="13">
        <v>0</v>
      </c>
      <c r="G278" s="13">
        <v>15</v>
      </c>
      <c r="H278" s="13">
        <v>10</v>
      </c>
      <c r="I278" s="13">
        <v>25</v>
      </c>
    </row>
    <row r="279" spans="1:9" x14ac:dyDescent="0.2">
      <c r="D279" s="13">
        <v>30</v>
      </c>
      <c r="E279" s="13">
        <v>3</v>
      </c>
      <c r="F279" s="13">
        <v>0</v>
      </c>
      <c r="G279" s="13">
        <v>0</v>
      </c>
      <c r="H279" s="13">
        <v>10</v>
      </c>
      <c r="I279" s="13">
        <v>10</v>
      </c>
    </row>
    <row r="280" spans="1:9" x14ac:dyDescent="0.2">
      <c r="D280" s="13">
        <v>33</v>
      </c>
      <c r="E280" s="13">
        <v>4</v>
      </c>
      <c r="F280" s="13">
        <v>0</v>
      </c>
      <c r="G280" s="13">
        <v>-10</v>
      </c>
      <c r="H280" s="13">
        <v>0</v>
      </c>
      <c r="I280" s="13">
        <v>-10</v>
      </c>
    </row>
    <row r="281" spans="1:9" x14ac:dyDescent="0.2">
      <c r="A281" s="13" t="s">
        <v>75</v>
      </c>
      <c r="B281" s="13" t="s">
        <v>68</v>
      </c>
      <c r="C281" s="13" t="s">
        <v>43</v>
      </c>
      <c r="D281" s="13">
        <v>2</v>
      </c>
      <c r="E281" s="13">
        <v>1</v>
      </c>
      <c r="F281" s="13">
        <v>84</v>
      </c>
      <c r="G281" s="13">
        <v>0</v>
      </c>
      <c r="H281" s="13">
        <v>0</v>
      </c>
      <c r="I281" s="13">
        <v>84</v>
      </c>
    </row>
    <row r="282" spans="1:9" x14ac:dyDescent="0.2">
      <c r="D282" s="13">
        <v>8</v>
      </c>
      <c r="E282" s="13">
        <v>2</v>
      </c>
      <c r="F282" s="13">
        <v>44</v>
      </c>
      <c r="G282" s="13">
        <v>0</v>
      </c>
      <c r="H282" s="13">
        <v>20</v>
      </c>
      <c r="I282" s="13">
        <v>64</v>
      </c>
    </row>
    <row r="283" spans="1:9" x14ac:dyDescent="0.2">
      <c r="D283" s="13">
        <v>12</v>
      </c>
      <c r="E283" s="13">
        <v>3</v>
      </c>
      <c r="F283" s="13">
        <v>51</v>
      </c>
      <c r="G283" s="13">
        <v>0</v>
      </c>
      <c r="H283" s="13">
        <v>0</v>
      </c>
      <c r="I283" s="13">
        <v>51</v>
      </c>
    </row>
    <row r="284" spans="1:9" x14ac:dyDescent="0.2">
      <c r="D284" s="13">
        <v>16</v>
      </c>
      <c r="E284" s="13">
        <v>4</v>
      </c>
      <c r="F284" s="13">
        <v>48</v>
      </c>
      <c r="G284" s="13">
        <v>0</v>
      </c>
      <c r="H284" s="13">
        <v>0</v>
      </c>
      <c r="I284" s="13">
        <v>48</v>
      </c>
    </row>
    <row r="285" spans="1:9" x14ac:dyDescent="0.2">
      <c r="D285" s="13">
        <v>18</v>
      </c>
      <c r="E285" s="13">
        <v>5</v>
      </c>
      <c r="F285" s="13">
        <v>0</v>
      </c>
      <c r="G285" s="13">
        <v>0</v>
      </c>
      <c r="H285" s="13">
        <v>30</v>
      </c>
      <c r="I285" s="13">
        <v>30</v>
      </c>
    </row>
    <row r="286" spans="1:9" x14ac:dyDescent="0.2">
      <c r="D286" s="13">
        <v>22</v>
      </c>
      <c r="E286" s="13">
        <v>6</v>
      </c>
      <c r="F286" s="13">
        <v>49</v>
      </c>
      <c r="G286" s="13">
        <v>0</v>
      </c>
      <c r="H286" s="13">
        <v>20</v>
      </c>
      <c r="I286" s="13">
        <v>69</v>
      </c>
    </row>
    <row r="287" spans="1:9" x14ac:dyDescent="0.2">
      <c r="D287" s="13">
        <v>25</v>
      </c>
      <c r="E287" s="13">
        <v>7</v>
      </c>
      <c r="F287" s="13">
        <v>3</v>
      </c>
      <c r="G287" s="13">
        <v>0</v>
      </c>
      <c r="H287" s="13">
        <v>10</v>
      </c>
      <c r="I287" s="13">
        <v>13</v>
      </c>
    </row>
    <row r="288" spans="1:9" x14ac:dyDescent="0.2">
      <c r="A288" s="13" t="s">
        <v>49</v>
      </c>
      <c r="B288" s="13" t="s">
        <v>38</v>
      </c>
      <c r="C288" s="13" t="s">
        <v>41</v>
      </c>
      <c r="D288" s="13">
        <v>1</v>
      </c>
      <c r="E288" s="13">
        <v>1</v>
      </c>
      <c r="F288" s="13">
        <v>33</v>
      </c>
      <c r="G288" s="13">
        <v>0</v>
      </c>
      <c r="H288" s="13">
        <v>0</v>
      </c>
      <c r="I288" s="13">
        <v>33</v>
      </c>
    </row>
    <row r="289" spans="1:9" x14ac:dyDescent="0.2">
      <c r="A289" s="13" t="s">
        <v>67</v>
      </c>
      <c r="B289" s="13" t="s">
        <v>39</v>
      </c>
      <c r="C289" s="13" t="s">
        <v>41</v>
      </c>
      <c r="D289" s="13">
        <v>1</v>
      </c>
      <c r="E289" s="13">
        <v>1</v>
      </c>
      <c r="F289" s="13">
        <v>0</v>
      </c>
      <c r="G289" s="13">
        <v>0</v>
      </c>
      <c r="H289" s="13">
        <v>0</v>
      </c>
      <c r="I289" s="13">
        <v>0</v>
      </c>
    </row>
    <row r="290" spans="1:9" x14ac:dyDescent="0.2">
      <c r="D290" s="13">
        <v>7</v>
      </c>
      <c r="E290" s="13">
        <v>2</v>
      </c>
      <c r="F290" s="13">
        <v>47</v>
      </c>
      <c r="G290" s="13">
        <v>0</v>
      </c>
      <c r="H290" s="13">
        <v>10</v>
      </c>
      <c r="I290" s="13">
        <v>57</v>
      </c>
    </row>
    <row r="291" spans="1:9" x14ac:dyDescent="0.2">
      <c r="D291" s="13">
        <v>9</v>
      </c>
      <c r="E291" s="13">
        <v>3</v>
      </c>
      <c r="F291" s="13">
        <v>-5</v>
      </c>
      <c r="G291" s="13">
        <v>0</v>
      </c>
      <c r="H291" s="13">
        <v>10</v>
      </c>
      <c r="I291" s="13">
        <v>5</v>
      </c>
    </row>
    <row r="292" spans="1:9" x14ac:dyDescent="0.2">
      <c r="D292" s="13">
        <v>14</v>
      </c>
      <c r="E292" s="13">
        <v>4</v>
      </c>
      <c r="F292" s="13">
        <v>5</v>
      </c>
      <c r="G292" s="13">
        <v>0</v>
      </c>
      <c r="H292" s="13">
        <v>0</v>
      </c>
      <c r="I292" s="13">
        <v>5</v>
      </c>
    </row>
    <row r="293" spans="1:9" x14ac:dyDescent="0.2">
      <c r="D293" s="13">
        <v>21</v>
      </c>
      <c r="E293" s="13">
        <v>5</v>
      </c>
      <c r="F293" s="13">
        <v>28</v>
      </c>
      <c r="G293" s="13">
        <v>0</v>
      </c>
      <c r="H293" s="13">
        <v>0</v>
      </c>
      <c r="I293" s="13">
        <v>28</v>
      </c>
    </row>
    <row r="294" spans="1:9" x14ac:dyDescent="0.2">
      <c r="D294" s="13">
        <v>23</v>
      </c>
      <c r="E294" s="13">
        <v>6</v>
      </c>
      <c r="F294" s="13">
        <v>11</v>
      </c>
      <c r="G294" s="13">
        <v>0</v>
      </c>
      <c r="H294" s="13">
        <v>0</v>
      </c>
      <c r="I294" s="13">
        <v>11</v>
      </c>
    </row>
    <row r="295" spans="1:9" x14ac:dyDescent="0.2">
      <c r="D295" s="13">
        <v>31</v>
      </c>
      <c r="E295" s="13">
        <v>7</v>
      </c>
      <c r="F295" s="13">
        <v>18</v>
      </c>
      <c r="G295" s="13">
        <v>0</v>
      </c>
      <c r="H295" s="13">
        <v>10</v>
      </c>
      <c r="I295" s="13">
        <v>28</v>
      </c>
    </row>
    <row r="296" spans="1:9" x14ac:dyDescent="0.2">
      <c r="A296" s="13" t="s">
        <v>227</v>
      </c>
      <c r="B296" s="13" t="s">
        <v>38</v>
      </c>
      <c r="C296" s="13" t="s">
        <v>8</v>
      </c>
      <c r="D296" s="13">
        <v>30</v>
      </c>
      <c r="E296" s="13">
        <v>1</v>
      </c>
      <c r="F296" s="13">
        <v>0</v>
      </c>
      <c r="G296" s="13">
        <v>40</v>
      </c>
      <c r="H296" s="13">
        <v>0</v>
      </c>
      <c r="I296" s="13">
        <v>40</v>
      </c>
    </row>
    <row r="297" spans="1:9" x14ac:dyDescent="0.2">
      <c r="D297" s="13">
        <v>33</v>
      </c>
      <c r="E297" s="13">
        <v>2</v>
      </c>
      <c r="F297" s="13">
        <v>0</v>
      </c>
      <c r="G297" s="13">
        <v>21</v>
      </c>
      <c r="H297" s="13">
        <v>0</v>
      </c>
      <c r="I297" s="13">
        <v>21</v>
      </c>
    </row>
    <row r="298" spans="1:9" x14ac:dyDescent="0.2">
      <c r="A298" s="13" t="s">
        <v>137</v>
      </c>
      <c r="B298" s="13" t="s">
        <v>122</v>
      </c>
      <c r="C298" s="13" t="s">
        <v>41</v>
      </c>
      <c r="D298" s="13">
        <v>4</v>
      </c>
      <c r="E298" s="13">
        <v>1</v>
      </c>
      <c r="F298" s="13">
        <v>-5</v>
      </c>
      <c r="G298" s="13">
        <v>8</v>
      </c>
      <c r="H298" s="13">
        <v>0</v>
      </c>
      <c r="I298" s="13">
        <v>3</v>
      </c>
    </row>
    <row r="299" spans="1:9" x14ac:dyDescent="0.2">
      <c r="D299" s="13">
        <v>6</v>
      </c>
      <c r="E299" s="13">
        <v>2</v>
      </c>
      <c r="F299" s="13">
        <v>2</v>
      </c>
      <c r="G299" s="13">
        <v>-8</v>
      </c>
      <c r="H299" s="13">
        <v>20</v>
      </c>
      <c r="I299" s="13">
        <v>14</v>
      </c>
    </row>
    <row r="300" spans="1:9" x14ac:dyDescent="0.2">
      <c r="D300" s="13">
        <v>11</v>
      </c>
      <c r="E300" s="13">
        <v>3</v>
      </c>
      <c r="F300" s="13">
        <v>0</v>
      </c>
      <c r="G300" s="13">
        <v>33</v>
      </c>
      <c r="H300" s="13">
        <v>0</v>
      </c>
      <c r="I300" s="13">
        <v>33</v>
      </c>
    </row>
    <row r="301" spans="1:9" x14ac:dyDescent="0.2">
      <c r="D301" s="13">
        <v>15</v>
      </c>
      <c r="E301" s="13">
        <v>4</v>
      </c>
      <c r="F301" s="13">
        <v>24</v>
      </c>
      <c r="G301" s="13">
        <v>72</v>
      </c>
      <c r="H301" s="13">
        <v>0</v>
      </c>
      <c r="I301" s="13">
        <v>96</v>
      </c>
    </row>
    <row r="302" spans="1:9" x14ac:dyDescent="0.2">
      <c r="D302" s="13">
        <v>17</v>
      </c>
      <c r="E302" s="13">
        <v>5</v>
      </c>
      <c r="F302" s="13">
        <v>1</v>
      </c>
      <c r="G302" s="13">
        <v>-7</v>
      </c>
      <c r="H302" s="13">
        <v>20</v>
      </c>
      <c r="I302" s="13">
        <v>14</v>
      </c>
    </row>
    <row r="303" spans="1:9" x14ac:dyDescent="0.2">
      <c r="D303" s="13">
        <v>21</v>
      </c>
      <c r="E303" s="13">
        <v>6</v>
      </c>
      <c r="F303" s="13">
        <v>62</v>
      </c>
      <c r="G303" s="13">
        <v>15</v>
      </c>
      <c r="H303" s="13">
        <v>0</v>
      </c>
      <c r="I303" s="13">
        <v>77</v>
      </c>
    </row>
    <row r="304" spans="1:9" x14ac:dyDescent="0.2">
      <c r="D304" s="13">
        <v>28</v>
      </c>
      <c r="E304" s="13">
        <v>7</v>
      </c>
      <c r="F304" s="13">
        <v>8</v>
      </c>
      <c r="G304" s="13">
        <v>75</v>
      </c>
      <c r="H304" s="13">
        <v>0</v>
      </c>
      <c r="I304" s="13">
        <v>83</v>
      </c>
    </row>
    <row r="305" spans="1:9" x14ac:dyDescent="0.2">
      <c r="D305" s="13">
        <v>32</v>
      </c>
      <c r="E305" s="13">
        <v>8</v>
      </c>
      <c r="F305" s="13">
        <v>35</v>
      </c>
      <c r="G305" s="13">
        <v>-13</v>
      </c>
      <c r="H305" s="13">
        <v>0</v>
      </c>
      <c r="I305" s="13">
        <v>22</v>
      </c>
    </row>
    <row r="306" spans="1:9" x14ac:dyDescent="0.2">
      <c r="A306" s="13" t="s">
        <v>48</v>
      </c>
      <c r="B306" s="13" t="s">
        <v>39</v>
      </c>
      <c r="C306" s="13" t="s">
        <v>41</v>
      </c>
      <c r="D306" s="13">
        <v>1</v>
      </c>
      <c r="E306" s="13">
        <v>1</v>
      </c>
      <c r="F306" s="13">
        <v>65</v>
      </c>
      <c r="G306" s="13">
        <v>0</v>
      </c>
      <c r="H306" s="13">
        <v>10</v>
      </c>
      <c r="I306" s="13">
        <v>75</v>
      </c>
    </row>
    <row r="307" spans="1:9" x14ac:dyDescent="0.2">
      <c r="D307" s="13">
        <v>7</v>
      </c>
      <c r="E307" s="13">
        <v>2</v>
      </c>
      <c r="F307" s="13">
        <v>25</v>
      </c>
      <c r="G307" s="13">
        <v>13</v>
      </c>
      <c r="H307" s="13">
        <v>10</v>
      </c>
      <c r="I307" s="13">
        <v>48</v>
      </c>
    </row>
    <row r="308" spans="1:9" x14ac:dyDescent="0.2">
      <c r="D308" s="13">
        <v>9</v>
      </c>
      <c r="E308" s="13">
        <v>3</v>
      </c>
      <c r="F308" s="13">
        <v>16</v>
      </c>
      <c r="G308" s="13">
        <v>68</v>
      </c>
      <c r="H308" s="13">
        <v>0</v>
      </c>
      <c r="I308" s="13">
        <v>84</v>
      </c>
    </row>
    <row r="309" spans="1:9" x14ac:dyDescent="0.2">
      <c r="D309" s="13">
        <v>14</v>
      </c>
      <c r="E309" s="13">
        <v>4</v>
      </c>
      <c r="F309" s="13">
        <v>22</v>
      </c>
      <c r="G309" s="13">
        <v>99</v>
      </c>
      <c r="H309" s="13">
        <v>10</v>
      </c>
      <c r="I309" s="13">
        <v>131</v>
      </c>
    </row>
    <row r="310" spans="1:9" x14ac:dyDescent="0.2">
      <c r="D310" s="13">
        <v>21</v>
      </c>
      <c r="E310" s="13">
        <v>5</v>
      </c>
      <c r="F310" s="13">
        <v>7</v>
      </c>
      <c r="G310" s="13">
        <v>30</v>
      </c>
      <c r="H310" s="13">
        <v>10</v>
      </c>
      <c r="I310" s="13">
        <v>47</v>
      </c>
    </row>
    <row r="311" spans="1:9" x14ac:dyDescent="0.2">
      <c r="D311" s="13">
        <v>23</v>
      </c>
      <c r="E311" s="13">
        <v>6</v>
      </c>
      <c r="F311" s="13">
        <v>29</v>
      </c>
      <c r="G311" s="13">
        <v>13</v>
      </c>
      <c r="H311" s="13">
        <v>0</v>
      </c>
      <c r="I311" s="13">
        <v>42</v>
      </c>
    </row>
    <row r="312" spans="1:9" x14ac:dyDescent="0.2">
      <c r="D312" s="13">
        <v>27</v>
      </c>
      <c r="E312" s="13">
        <v>7</v>
      </c>
      <c r="F312" s="13">
        <v>0</v>
      </c>
      <c r="G312" s="13">
        <v>64</v>
      </c>
      <c r="H312" s="13">
        <v>0</v>
      </c>
      <c r="I312" s="13">
        <v>64</v>
      </c>
    </row>
    <row r="313" spans="1:9" x14ac:dyDescent="0.2">
      <c r="D313" s="13">
        <v>31</v>
      </c>
      <c r="E313" s="13">
        <v>8</v>
      </c>
      <c r="F313" s="13">
        <v>30</v>
      </c>
      <c r="G313" s="13">
        <v>21</v>
      </c>
      <c r="H313" s="13">
        <v>0</v>
      </c>
      <c r="I313" s="13">
        <v>51</v>
      </c>
    </row>
    <row r="314" spans="1:9" x14ac:dyDescent="0.2">
      <c r="A314" s="13" t="s">
        <v>108</v>
      </c>
      <c r="B314" s="13" t="s">
        <v>95</v>
      </c>
      <c r="C314" s="13" t="s">
        <v>8</v>
      </c>
      <c r="D314" s="13">
        <v>3</v>
      </c>
      <c r="E314" s="13">
        <v>1</v>
      </c>
      <c r="F314" s="13">
        <v>0</v>
      </c>
      <c r="G314" s="13">
        <v>-6</v>
      </c>
      <c r="H314" s="13">
        <v>10</v>
      </c>
      <c r="I314" s="13">
        <v>4</v>
      </c>
    </row>
    <row r="315" spans="1:9" x14ac:dyDescent="0.2">
      <c r="D315" s="13">
        <v>5</v>
      </c>
      <c r="E315" s="13">
        <v>2</v>
      </c>
      <c r="F315" s="13">
        <v>0</v>
      </c>
      <c r="G315" s="13">
        <v>30</v>
      </c>
      <c r="H315" s="13">
        <v>0</v>
      </c>
      <c r="I315" s="13">
        <v>30</v>
      </c>
    </row>
    <row r="316" spans="1:9" x14ac:dyDescent="0.2">
      <c r="D316" s="13">
        <v>10</v>
      </c>
      <c r="E316" s="13">
        <v>3</v>
      </c>
      <c r="F316" s="13">
        <v>0</v>
      </c>
      <c r="G316" s="13">
        <v>38</v>
      </c>
      <c r="H316" s="13">
        <v>0</v>
      </c>
      <c r="I316" s="13">
        <v>38</v>
      </c>
    </row>
    <row r="317" spans="1:9" x14ac:dyDescent="0.2">
      <c r="D317" s="13">
        <v>13</v>
      </c>
      <c r="E317" s="13">
        <v>4</v>
      </c>
      <c r="F317" s="13">
        <v>0</v>
      </c>
      <c r="G317" s="13">
        <v>91</v>
      </c>
      <c r="H317" s="13">
        <v>0</v>
      </c>
      <c r="I317" s="13">
        <v>91</v>
      </c>
    </row>
    <row r="318" spans="1:9" x14ac:dyDescent="0.2">
      <c r="D318" s="13">
        <v>15</v>
      </c>
      <c r="E318" s="13">
        <v>5</v>
      </c>
      <c r="F318" s="13">
        <v>0</v>
      </c>
      <c r="G318" s="13">
        <v>39</v>
      </c>
      <c r="H318" s="13">
        <v>10</v>
      </c>
      <c r="I318" s="13">
        <v>49</v>
      </c>
    </row>
    <row r="319" spans="1:9" x14ac:dyDescent="0.2">
      <c r="D319" s="13">
        <v>18</v>
      </c>
      <c r="E319" s="13">
        <v>6</v>
      </c>
      <c r="F319" s="13">
        <v>0</v>
      </c>
      <c r="G319" s="13">
        <v>-14</v>
      </c>
      <c r="H319" s="13">
        <v>0</v>
      </c>
      <c r="I319" s="13">
        <v>-14</v>
      </c>
    </row>
    <row r="320" spans="1:9" x14ac:dyDescent="0.2">
      <c r="D320" s="13">
        <v>26</v>
      </c>
      <c r="E320" s="13">
        <v>7</v>
      </c>
      <c r="F320" s="13">
        <v>7</v>
      </c>
      <c r="G320" s="13">
        <v>-8</v>
      </c>
      <c r="H320" s="13">
        <v>0</v>
      </c>
      <c r="I320" s="13">
        <v>-1</v>
      </c>
    </row>
    <row r="321" spans="1:9" x14ac:dyDescent="0.2">
      <c r="D321" s="13">
        <v>29</v>
      </c>
      <c r="E321" s="13">
        <v>8</v>
      </c>
      <c r="F321" s="13">
        <v>0</v>
      </c>
      <c r="G321" s="13">
        <v>41</v>
      </c>
      <c r="H321" s="13">
        <v>0</v>
      </c>
      <c r="I321" s="13">
        <v>41</v>
      </c>
    </row>
    <row r="322" spans="1:9" x14ac:dyDescent="0.2">
      <c r="D322" s="13">
        <v>33</v>
      </c>
      <c r="E322" s="13">
        <v>9</v>
      </c>
      <c r="F322" s="13">
        <v>0</v>
      </c>
      <c r="G322" s="13">
        <v>30</v>
      </c>
      <c r="H322" s="13">
        <v>0</v>
      </c>
      <c r="I322" s="13">
        <v>30</v>
      </c>
    </row>
    <row r="323" spans="1:9" x14ac:dyDescent="0.2">
      <c r="A323" s="13" t="s">
        <v>115</v>
      </c>
      <c r="B323" s="13" t="s">
        <v>96</v>
      </c>
      <c r="C323" s="13" t="s">
        <v>8</v>
      </c>
      <c r="D323" s="13">
        <v>3</v>
      </c>
      <c r="E323" s="13">
        <v>1</v>
      </c>
      <c r="F323" s="13">
        <v>0</v>
      </c>
      <c r="G323" s="13">
        <v>11</v>
      </c>
      <c r="H323" s="13">
        <v>0</v>
      </c>
      <c r="I323" s="13">
        <v>11</v>
      </c>
    </row>
    <row r="324" spans="1:9" x14ac:dyDescent="0.2">
      <c r="D324" s="13">
        <v>8</v>
      </c>
      <c r="E324" s="13">
        <v>2</v>
      </c>
      <c r="F324" s="13">
        <v>0</v>
      </c>
      <c r="G324" s="13">
        <v>63</v>
      </c>
      <c r="H324" s="13">
        <v>0</v>
      </c>
      <c r="I324" s="13">
        <v>63</v>
      </c>
    </row>
    <row r="325" spans="1:9" x14ac:dyDescent="0.2">
      <c r="D325" s="13">
        <v>11</v>
      </c>
      <c r="E325" s="13">
        <v>3</v>
      </c>
      <c r="F325" s="13">
        <v>0</v>
      </c>
      <c r="G325" s="13">
        <v>-11</v>
      </c>
      <c r="H325" s="13">
        <v>0</v>
      </c>
      <c r="I325" s="13">
        <v>-11</v>
      </c>
    </row>
    <row r="326" spans="1:9" x14ac:dyDescent="0.2">
      <c r="A326" s="13" t="s">
        <v>205</v>
      </c>
      <c r="B326" s="13" t="s">
        <v>69</v>
      </c>
      <c r="C326" s="13" t="s">
        <v>8</v>
      </c>
      <c r="D326" s="13">
        <v>22</v>
      </c>
      <c r="E326" s="13">
        <v>1</v>
      </c>
      <c r="F326" s="13">
        <v>0</v>
      </c>
      <c r="G326" s="13">
        <v>107</v>
      </c>
      <c r="H326" s="13">
        <v>10</v>
      </c>
      <c r="I326" s="13">
        <v>117</v>
      </c>
    </row>
    <row r="327" spans="1:9" x14ac:dyDescent="0.2">
      <c r="D327" s="13">
        <v>26</v>
      </c>
      <c r="E327" s="13">
        <v>2</v>
      </c>
      <c r="F327" s="13">
        <v>0</v>
      </c>
      <c r="G327" s="13">
        <v>19</v>
      </c>
      <c r="H327" s="13">
        <v>0</v>
      </c>
      <c r="I327" s="13">
        <v>19</v>
      </c>
    </row>
    <row r="328" spans="1:9" x14ac:dyDescent="0.2">
      <c r="D328" s="13">
        <v>30</v>
      </c>
      <c r="E328" s="13">
        <v>3</v>
      </c>
      <c r="F328" s="13">
        <v>0</v>
      </c>
      <c r="G328" s="13">
        <v>-13</v>
      </c>
      <c r="H328" s="13">
        <v>10</v>
      </c>
      <c r="I328" s="13">
        <v>-3</v>
      </c>
    </row>
    <row r="329" spans="1:9" x14ac:dyDescent="0.2">
      <c r="D329" s="13">
        <v>32</v>
      </c>
      <c r="E329" s="13">
        <v>4</v>
      </c>
      <c r="F329" s="13">
        <v>1</v>
      </c>
      <c r="G329" s="13">
        <v>-10</v>
      </c>
      <c r="H329" s="13">
        <v>0</v>
      </c>
      <c r="I329" s="13">
        <v>-9</v>
      </c>
    </row>
    <row r="330" spans="1:9" x14ac:dyDescent="0.2">
      <c r="A330" s="13" t="s">
        <v>70</v>
      </c>
      <c r="B330" s="13" t="s">
        <v>68</v>
      </c>
      <c r="C330" s="13" t="s">
        <v>52</v>
      </c>
      <c r="D330" s="13">
        <v>2</v>
      </c>
      <c r="E330" s="13">
        <v>1</v>
      </c>
      <c r="F330" s="13">
        <v>94</v>
      </c>
      <c r="G330" s="13">
        <v>0</v>
      </c>
      <c r="H330" s="13">
        <v>10</v>
      </c>
      <c r="I330" s="13">
        <v>104</v>
      </c>
    </row>
    <row r="331" spans="1:9" x14ac:dyDescent="0.2">
      <c r="D331" s="13">
        <v>8</v>
      </c>
      <c r="E331" s="13">
        <v>2</v>
      </c>
      <c r="F331" s="13">
        <v>75</v>
      </c>
      <c r="G331" s="13">
        <v>0</v>
      </c>
      <c r="H331" s="13">
        <v>0</v>
      </c>
      <c r="I331" s="13">
        <v>75</v>
      </c>
    </row>
    <row r="332" spans="1:9" x14ac:dyDescent="0.2">
      <c r="D332" s="13">
        <v>12</v>
      </c>
      <c r="E332" s="13">
        <v>3</v>
      </c>
      <c r="F332" s="13">
        <v>57</v>
      </c>
      <c r="G332" s="13">
        <v>0</v>
      </c>
      <c r="H332" s="13">
        <v>0</v>
      </c>
      <c r="I332" s="13">
        <v>57</v>
      </c>
    </row>
    <row r="333" spans="1:9" x14ac:dyDescent="0.2">
      <c r="D333" s="13">
        <v>16</v>
      </c>
      <c r="E333" s="13">
        <v>4</v>
      </c>
      <c r="F333" s="13">
        <v>8</v>
      </c>
      <c r="G333" s="13">
        <v>0</v>
      </c>
      <c r="H333" s="13">
        <v>0</v>
      </c>
      <c r="I333" s="13">
        <v>8</v>
      </c>
    </row>
    <row r="334" spans="1:9" x14ac:dyDescent="0.2">
      <c r="D334" s="13">
        <v>18</v>
      </c>
      <c r="E334" s="13">
        <v>5</v>
      </c>
      <c r="F334" s="13">
        <v>99</v>
      </c>
      <c r="G334" s="13">
        <v>0</v>
      </c>
      <c r="H334" s="13">
        <v>10</v>
      </c>
      <c r="I334" s="13">
        <v>109</v>
      </c>
    </row>
    <row r="335" spans="1:9" x14ac:dyDescent="0.2">
      <c r="D335" s="13">
        <v>22</v>
      </c>
      <c r="E335" s="13">
        <v>6</v>
      </c>
      <c r="F335" s="13">
        <v>35</v>
      </c>
      <c r="G335" s="13">
        <v>0</v>
      </c>
      <c r="H335" s="13">
        <v>10</v>
      </c>
      <c r="I335" s="13">
        <v>45</v>
      </c>
    </row>
    <row r="336" spans="1:9" x14ac:dyDescent="0.2">
      <c r="D336" s="13">
        <v>25</v>
      </c>
      <c r="E336" s="13">
        <v>7</v>
      </c>
      <c r="F336" s="13">
        <v>49</v>
      </c>
      <c r="G336" s="13">
        <v>0</v>
      </c>
      <c r="H336" s="13">
        <v>0</v>
      </c>
      <c r="I336" s="13">
        <v>49</v>
      </c>
    </row>
    <row r="337" spans="1:9" x14ac:dyDescent="0.2">
      <c r="A337" s="13" t="s">
        <v>228</v>
      </c>
      <c r="B337" s="13" t="s">
        <v>38</v>
      </c>
      <c r="C337" s="13" t="s">
        <v>8</v>
      </c>
      <c r="D337" s="13">
        <v>30</v>
      </c>
      <c r="E337" s="13">
        <v>1</v>
      </c>
      <c r="F337" s="13">
        <v>0</v>
      </c>
      <c r="G337" s="13">
        <v>42</v>
      </c>
      <c r="H337" s="13">
        <v>0</v>
      </c>
      <c r="I337" s="13">
        <v>42</v>
      </c>
    </row>
    <row r="338" spans="1:9" x14ac:dyDescent="0.2">
      <c r="D338" s="13">
        <v>33</v>
      </c>
      <c r="E338" s="13">
        <v>2</v>
      </c>
      <c r="F338" s="13">
        <v>0</v>
      </c>
      <c r="G338" s="13">
        <v>10</v>
      </c>
      <c r="H338" s="13">
        <v>0</v>
      </c>
      <c r="I338" s="13">
        <v>10</v>
      </c>
    </row>
    <row r="339" spans="1:9" x14ac:dyDescent="0.2">
      <c r="A339" s="13" t="s">
        <v>222</v>
      </c>
      <c r="B339" s="13" t="s">
        <v>122</v>
      </c>
      <c r="C339" s="13" t="s">
        <v>41</v>
      </c>
      <c r="D339" s="13">
        <v>28</v>
      </c>
      <c r="E339" s="13">
        <v>1</v>
      </c>
      <c r="F339" s="13">
        <v>1</v>
      </c>
      <c r="G339" s="13">
        <v>6</v>
      </c>
      <c r="H339" s="13">
        <v>0</v>
      </c>
      <c r="I339" s="13">
        <v>7</v>
      </c>
    </row>
    <row r="340" spans="1:9" x14ac:dyDescent="0.2">
      <c r="A340" s="13" t="s">
        <v>196</v>
      </c>
      <c r="B340" s="13" t="s">
        <v>96</v>
      </c>
      <c r="C340" s="13" t="s">
        <v>43</v>
      </c>
      <c r="D340" s="13">
        <v>19</v>
      </c>
      <c r="E340" s="13">
        <v>1</v>
      </c>
      <c r="F340" s="13">
        <v>2</v>
      </c>
      <c r="G340" s="13">
        <v>0</v>
      </c>
      <c r="H340" s="13">
        <v>0</v>
      </c>
      <c r="I340" s="13">
        <v>2</v>
      </c>
    </row>
    <row r="341" spans="1:9" x14ac:dyDescent="0.2">
      <c r="D341" s="13">
        <v>29</v>
      </c>
      <c r="E341" s="13">
        <v>2</v>
      </c>
      <c r="F341" s="13">
        <v>-5</v>
      </c>
      <c r="G341" s="13">
        <v>0</v>
      </c>
      <c r="H341" s="13">
        <v>0</v>
      </c>
      <c r="I341" s="13">
        <v>-5</v>
      </c>
    </row>
    <row r="342" spans="1:9" x14ac:dyDescent="0.2">
      <c r="D342" s="13">
        <v>31</v>
      </c>
      <c r="E342" s="13">
        <v>3</v>
      </c>
      <c r="F342" s="13">
        <v>68</v>
      </c>
      <c r="G342" s="13">
        <v>0</v>
      </c>
      <c r="H342" s="13">
        <v>0</v>
      </c>
      <c r="I342" s="13">
        <v>68</v>
      </c>
    </row>
    <row r="343" spans="1:9" x14ac:dyDescent="0.2">
      <c r="A343" s="13" t="s">
        <v>120</v>
      </c>
      <c r="B343" s="13" t="s">
        <v>96</v>
      </c>
      <c r="C343" s="13" t="s">
        <v>41</v>
      </c>
      <c r="D343" s="13">
        <v>3</v>
      </c>
      <c r="E343" s="13">
        <v>1</v>
      </c>
      <c r="F343" s="13">
        <v>66</v>
      </c>
      <c r="G343" s="13">
        <v>0</v>
      </c>
      <c r="H343" s="13">
        <v>0</v>
      </c>
      <c r="I343" s="13">
        <v>66</v>
      </c>
    </row>
    <row r="344" spans="1:9" x14ac:dyDescent="0.2">
      <c r="D344" s="13">
        <v>8</v>
      </c>
      <c r="E344" s="13">
        <v>2</v>
      </c>
      <c r="F344" s="13">
        <v>27</v>
      </c>
      <c r="G344" s="13">
        <v>0</v>
      </c>
      <c r="H344" s="13">
        <v>0</v>
      </c>
      <c r="I344" s="13">
        <v>27</v>
      </c>
    </row>
    <row r="345" spans="1:9" x14ac:dyDescent="0.2">
      <c r="D345" s="13">
        <v>11</v>
      </c>
      <c r="E345" s="13">
        <v>3</v>
      </c>
      <c r="F345" s="13">
        <v>69</v>
      </c>
      <c r="G345" s="13">
        <v>0</v>
      </c>
      <c r="H345" s="13">
        <v>0</v>
      </c>
      <c r="I345" s="13">
        <v>69</v>
      </c>
    </row>
    <row r="346" spans="1:9" x14ac:dyDescent="0.2">
      <c r="D346" s="13">
        <v>14</v>
      </c>
      <c r="E346" s="13">
        <v>4</v>
      </c>
      <c r="F346" s="13">
        <v>21</v>
      </c>
      <c r="G346" s="13">
        <v>0</v>
      </c>
      <c r="H346" s="13">
        <v>0</v>
      </c>
      <c r="I346" s="13">
        <v>21</v>
      </c>
    </row>
    <row r="347" spans="1:9" x14ac:dyDescent="0.2">
      <c r="D347" s="13">
        <v>19</v>
      </c>
      <c r="E347" s="13">
        <v>5</v>
      </c>
      <c r="F347" s="13">
        <v>29</v>
      </c>
      <c r="G347" s="13">
        <v>0</v>
      </c>
      <c r="H347" s="13">
        <v>0</v>
      </c>
      <c r="I347" s="13">
        <v>29</v>
      </c>
    </row>
    <row r="348" spans="1:9" x14ac:dyDescent="0.2">
      <c r="D348" s="13">
        <v>24</v>
      </c>
      <c r="E348" s="13">
        <v>6</v>
      </c>
      <c r="F348" s="13">
        <v>58</v>
      </c>
      <c r="G348" s="13">
        <v>0</v>
      </c>
      <c r="H348" s="13">
        <v>10</v>
      </c>
      <c r="I348" s="13">
        <v>68</v>
      </c>
    </row>
    <row r="349" spans="1:9" x14ac:dyDescent="0.2">
      <c r="D349" s="13">
        <v>29</v>
      </c>
      <c r="E349" s="13">
        <v>7</v>
      </c>
      <c r="F349" s="13">
        <v>28</v>
      </c>
      <c r="G349" s="13">
        <v>0</v>
      </c>
      <c r="H349" s="13">
        <v>0</v>
      </c>
      <c r="I349" s="13">
        <v>28</v>
      </c>
    </row>
    <row r="350" spans="1:9" x14ac:dyDescent="0.2">
      <c r="D350" s="13">
        <v>31</v>
      </c>
      <c r="E350" s="13">
        <v>8</v>
      </c>
      <c r="F350" s="13">
        <v>21</v>
      </c>
      <c r="G350" s="13">
        <v>0</v>
      </c>
      <c r="H350" s="13">
        <v>10</v>
      </c>
      <c r="I350" s="13">
        <v>31</v>
      </c>
    </row>
    <row r="351" spans="1:9" x14ac:dyDescent="0.2">
      <c r="A351" s="13" t="s">
        <v>127</v>
      </c>
      <c r="B351" s="13" t="s">
        <v>121</v>
      </c>
      <c r="C351" s="13" t="s">
        <v>43</v>
      </c>
      <c r="D351" s="13">
        <v>4</v>
      </c>
      <c r="E351" s="13">
        <v>1</v>
      </c>
      <c r="F351" s="13">
        <v>0</v>
      </c>
      <c r="G351" s="13">
        <v>0</v>
      </c>
      <c r="H351" s="13">
        <v>10</v>
      </c>
      <c r="I351" s="13">
        <v>10</v>
      </c>
    </row>
    <row r="352" spans="1:9" x14ac:dyDescent="0.2">
      <c r="D352" s="13">
        <v>7</v>
      </c>
      <c r="E352" s="13">
        <v>2</v>
      </c>
      <c r="F352" s="13">
        <v>16</v>
      </c>
      <c r="G352" s="13">
        <v>0</v>
      </c>
      <c r="H352" s="13">
        <v>0</v>
      </c>
      <c r="I352" s="13">
        <v>16</v>
      </c>
    </row>
    <row r="353" spans="1:9" x14ac:dyDescent="0.2">
      <c r="D353" s="13">
        <v>10</v>
      </c>
      <c r="E353" s="13">
        <v>3</v>
      </c>
      <c r="F353" s="13">
        <v>4</v>
      </c>
      <c r="G353" s="13">
        <v>0</v>
      </c>
      <c r="H353" s="13">
        <v>20</v>
      </c>
      <c r="I353" s="13">
        <v>24</v>
      </c>
    </row>
    <row r="354" spans="1:9" x14ac:dyDescent="0.2">
      <c r="D354" s="13">
        <v>16</v>
      </c>
      <c r="E354" s="13">
        <v>4</v>
      </c>
      <c r="F354" s="13">
        <v>84</v>
      </c>
      <c r="G354" s="13">
        <v>0</v>
      </c>
      <c r="H354" s="13">
        <v>0</v>
      </c>
      <c r="I354" s="13">
        <v>84</v>
      </c>
    </row>
    <row r="355" spans="1:9" x14ac:dyDescent="0.2">
      <c r="D355" s="13">
        <v>20</v>
      </c>
      <c r="E355" s="13">
        <v>5</v>
      </c>
      <c r="F355" s="13">
        <v>-5</v>
      </c>
      <c r="G355" s="13">
        <v>0</v>
      </c>
      <c r="H355" s="13">
        <v>0</v>
      </c>
      <c r="I355" s="13">
        <v>-5</v>
      </c>
    </row>
    <row r="356" spans="1:9" x14ac:dyDescent="0.2">
      <c r="D356" s="13">
        <v>23</v>
      </c>
      <c r="E356" s="13">
        <v>6</v>
      </c>
      <c r="F356" s="13">
        <v>21</v>
      </c>
      <c r="G356" s="13">
        <v>0</v>
      </c>
      <c r="H356" s="13">
        <v>10</v>
      </c>
      <c r="I356" s="13">
        <v>31</v>
      </c>
    </row>
    <row r="357" spans="1:9" x14ac:dyDescent="0.2">
      <c r="D357" s="13">
        <v>25</v>
      </c>
      <c r="E357" s="13">
        <v>7</v>
      </c>
      <c r="F357" s="13">
        <v>81</v>
      </c>
      <c r="G357" s="13">
        <v>0</v>
      </c>
      <c r="H357" s="13">
        <v>20</v>
      </c>
      <c r="I357" s="13">
        <v>101</v>
      </c>
    </row>
    <row r="358" spans="1:9" x14ac:dyDescent="0.2">
      <c r="D358" s="13">
        <v>28</v>
      </c>
      <c r="E358" s="13">
        <v>8</v>
      </c>
      <c r="F358" s="13">
        <v>21</v>
      </c>
      <c r="G358" s="13">
        <v>0</v>
      </c>
      <c r="H358" s="13">
        <v>0</v>
      </c>
      <c r="I358" s="13">
        <v>21</v>
      </c>
    </row>
    <row r="359" spans="1:9" x14ac:dyDescent="0.2">
      <c r="A359" s="13" t="s">
        <v>213</v>
      </c>
      <c r="B359" s="13" t="s">
        <v>68</v>
      </c>
      <c r="C359" s="13" t="s">
        <v>43</v>
      </c>
      <c r="D359" s="13">
        <v>25</v>
      </c>
      <c r="E359" s="13">
        <v>1</v>
      </c>
      <c r="F359" s="13">
        <v>1</v>
      </c>
      <c r="G359" s="13">
        <v>-10</v>
      </c>
      <c r="H359" s="13">
        <v>0</v>
      </c>
      <c r="I359" s="13">
        <v>-9</v>
      </c>
    </row>
    <row r="360" spans="1:9" x14ac:dyDescent="0.2">
      <c r="A360" s="13" t="s">
        <v>78</v>
      </c>
      <c r="B360" s="13" t="s">
        <v>68</v>
      </c>
      <c r="C360" s="13" t="s">
        <v>41</v>
      </c>
      <c r="D360" s="13">
        <v>2</v>
      </c>
      <c r="E360" s="13">
        <v>1</v>
      </c>
      <c r="F360" s="13">
        <v>27</v>
      </c>
      <c r="G360" s="13">
        <v>10</v>
      </c>
      <c r="H360" s="13">
        <v>0</v>
      </c>
      <c r="I360" s="13">
        <v>37</v>
      </c>
    </row>
    <row r="361" spans="1:9" x14ac:dyDescent="0.2">
      <c r="D361" s="13">
        <v>8</v>
      </c>
      <c r="E361" s="13">
        <v>2</v>
      </c>
      <c r="F361" s="13">
        <v>18</v>
      </c>
      <c r="G361" s="13">
        <v>0</v>
      </c>
      <c r="H361" s="13">
        <v>0</v>
      </c>
      <c r="I361" s="13">
        <v>18</v>
      </c>
    </row>
    <row r="362" spans="1:9" x14ac:dyDescent="0.2">
      <c r="A362" s="13" t="s">
        <v>57</v>
      </c>
      <c r="B362" s="13" t="s">
        <v>38</v>
      </c>
      <c r="C362" s="13" t="s">
        <v>8</v>
      </c>
      <c r="D362" s="13">
        <v>1</v>
      </c>
      <c r="E362" s="13">
        <v>1</v>
      </c>
      <c r="F362" s="13">
        <v>1</v>
      </c>
      <c r="G362" s="13">
        <v>-9</v>
      </c>
      <c r="H362" s="13">
        <v>10</v>
      </c>
      <c r="I362" s="13">
        <v>2</v>
      </c>
    </row>
    <row r="363" spans="1:9" x14ac:dyDescent="0.2">
      <c r="A363" s="13" t="s">
        <v>72</v>
      </c>
      <c r="B363" s="13" t="s">
        <v>68</v>
      </c>
      <c r="C363" s="13" t="s">
        <v>43</v>
      </c>
      <c r="D363" s="13">
        <v>2</v>
      </c>
      <c r="E363" s="13">
        <v>1</v>
      </c>
      <c r="F363" s="13">
        <v>9</v>
      </c>
      <c r="G363" s="13">
        <v>0</v>
      </c>
      <c r="H363" s="13">
        <v>0</v>
      </c>
      <c r="I363" s="13">
        <v>9</v>
      </c>
    </row>
    <row r="364" spans="1:9" x14ac:dyDescent="0.2">
      <c r="D364" s="13">
        <v>8</v>
      </c>
      <c r="E364" s="13">
        <v>2</v>
      </c>
      <c r="F364" s="13">
        <v>20</v>
      </c>
      <c r="G364" s="13">
        <v>0</v>
      </c>
      <c r="H364" s="13">
        <v>0</v>
      </c>
      <c r="I364" s="13">
        <v>20</v>
      </c>
    </row>
    <row r="365" spans="1:9" x14ac:dyDescent="0.2">
      <c r="D365" s="13">
        <v>12</v>
      </c>
      <c r="E365" s="13">
        <v>3</v>
      </c>
      <c r="F365" s="13">
        <v>54</v>
      </c>
      <c r="G365" s="13">
        <v>0</v>
      </c>
      <c r="H365" s="13">
        <v>0</v>
      </c>
      <c r="I365" s="13">
        <v>54</v>
      </c>
    </row>
    <row r="366" spans="1:9" x14ac:dyDescent="0.2">
      <c r="D366" s="13">
        <v>16</v>
      </c>
      <c r="E366" s="13">
        <v>4</v>
      </c>
      <c r="F366" s="13">
        <v>35</v>
      </c>
      <c r="G366" s="13">
        <v>0</v>
      </c>
      <c r="H366" s="13">
        <v>0</v>
      </c>
      <c r="I366" s="13">
        <v>35</v>
      </c>
    </row>
    <row r="367" spans="1:9" x14ac:dyDescent="0.2">
      <c r="D367" s="13">
        <v>18</v>
      </c>
      <c r="E367" s="13">
        <v>5</v>
      </c>
      <c r="F367" s="13">
        <v>2</v>
      </c>
      <c r="G367" s="13">
        <v>0</v>
      </c>
      <c r="H367" s="13">
        <v>0</v>
      </c>
      <c r="I367" s="13">
        <v>2</v>
      </c>
    </row>
    <row r="368" spans="1:9" x14ac:dyDescent="0.2">
      <c r="D368" s="13">
        <v>22</v>
      </c>
      <c r="E368" s="13">
        <v>6</v>
      </c>
      <c r="F368" s="13">
        <v>26</v>
      </c>
      <c r="G368" s="13">
        <v>0</v>
      </c>
      <c r="H368" s="13">
        <v>0</v>
      </c>
      <c r="I368" s="13">
        <v>26</v>
      </c>
    </row>
    <row r="369" spans="1:9" x14ac:dyDescent="0.2">
      <c r="D369" s="13">
        <v>25</v>
      </c>
      <c r="E369" s="13">
        <v>7</v>
      </c>
      <c r="F369" s="13">
        <v>2</v>
      </c>
      <c r="G369" s="13">
        <v>0</v>
      </c>
      <c r="H369" s="13">
        <v>20</v>
      </c>
      <c r="I369" s="13">
        <v>22</v>
      </c>
    </row>
    <row r="370" spans="1:9" x14ac:dyDescent="0.2">
      <c r="A370" s="13" t="s">
        <v>45</v>
      </c>
      <c r="B370" s="13" t="s">
        <v>39</v>
      </c>
      <c r="C370" s="13" t="s">
        <v>8</v>
      </c>
      <c r="D370" s="13">
        <v>1</v>
      </c>
      <c r="E370" s="13">
        <v>1</v>
      </c>
      <c r="F370" s="13">
        <v>0</v>
      </c>
      <c r="G370" s="13">
        <v>101</v>
      </c>
      <c r="H370" s="13">
        <v>0</v>
      </c>
      <c r="I370" s="13">
        <v>101</v>
      </c>
    </row>
    <row r="371" spans="1:9" x14ac:dyDescent="0.2">
      <c r="D371" s="13">
        <v>7</v>
      </c>
      <c r="E371" s="13">
        <v>2</v>
      </c>
      <c r="F371" s="13">
        <v>6</v>
      </c>
      <c r="G371" s="13">
        <v>131</v>
      </c>
      <c r="H371" s="13">
        <v>0</v>
      </c>
      <c r="I371" s="13">
        <v>137</v>
      </c>
    </row>
    <row r="372" spans="1:9" x14ac:dyDescent="0.2">
      <c r="D372" s="13">
        <v>9</v>
      </c>
      <c r="E372" s="13">
        <v>3</v>
      </c>
      <c r="F372" s="13">
        <v>4</v>
      </c>
      <c r="G372" s="13">
        <v>-13</v>
      </c>
      <c r="H372" s="13">
        <v>0</v>
      </c>
      <c r="I372" s="13">
        <v>-9</v>
      </c>
    </row>
    <row r="373" spans="1:9" x14ac:dyDescent="0.2">
      <c r="D373" s="13">
        <v>14</v>
      </c>
      <c r="E373" s="13">
        <v>4</v>
      </c>
      <c r="F373" s="13">
        <v>0</v>
      </c>
      <c r="G373" s="13">
        <v>39</v>
      </c>
      <c r="H373" s="13">
        <v>0</v>
      </c>
      <c r="I373" s="13">
        <v>39</v>
      </c>
    </row>
    <row r="374" spans="1:9" x14ac:dyDescent="0.2">
      <c r="D374" s="13">
        <v>21</v>
      </c>
      <c r="E374" s="13">
        <v>5</v>
      </c>
      <c r="F374" s="13">
        <v>0</v>
      </c>
      <c r="G374" s="13">
        <v>13</v>
      </c>
      <c r="H374" s="13">
        <v>0</v>
      </c>
      <c r="I374" s="13">
        <v>13</v>
      </c>
    </row>
    <row r="375" spans="1:9" x14ac:dyDescent="0.2">
      <c r="D375" s="13">
        <v>23</v>
      </c>
      <c r="E375" s="13">
        <v>6</v>
      </c>
      <c r="F375" s="13">
        <v>1</v>
      </c>
      <c r="G375" s="13">
        <v>70</v>
      </c>
      <c r="H375" s="13">
        <v>0</v>
      </c>
      <c r="I375" s="13">
        <v>71</v>
      </c>
    </row>
    <row r="376" spans="1:9" x14ac:dyDescent="0.2">
      <c r="D376" s="13">
        <v>27</v>
      </c>
      <c r="E376" s="13">
        <v>7</v>
      </c>
      <c r="F376" s="13">
        <v>0</v>
      </c>
      <c r="G376" s="13">
        <v>-5</v>
      </c>
      <c r="H376" s="13">
        <v>20</v>
      </c>
      <c r="I376" s="13">
        <v>15</v>
      </c>
    </row>
    <row r="377" spans="1:9" x14ac:dyDescent="0.2">
      <c r="D377" s="13">
        <v>31</v>
      </c>
      <c r="E377" s="13">
        <v>8</v>
      </c>
      <c r="F377" s="13">
        <v>0</v>
      </c>
      <c r="G377" s="13">
        <v>32</v>
      </c>
      <c r="H377" s="13">
        <v>0</v>
      </c>
      <c r="I377" s="13">
        <v>32</v>
      </c>
    </row>
    <row r="378" spans="1:9" x14ac:dyDescent="0.2">
      <c r="A378" s="13" t="s">
        <v>110</v>
      </c>
      <c r="B378" s="13" t="s">
        <v>95</v>
      </c>
      <c r="C378" s="13" t="s">
        <v>8</v>
      </c>
      <c r="D378" s="13">
        <v>3</v>
      </c>
      <c r="E378" s="13">
        <v>1</v>
      </c>
      <c r="F378" s="13">
        <v>0</v>
      </c>
      <c r="G378" s="13">
        <v>42</v>
      </c>
      <c r="H378" s="13">
        <v>10</v>
      </c>
      <c r="I378" s="13">
        <v>52</v>
      </c>
    </row>
    <row r="379" spans="1:9" x14ac:dyDescent="0.2">
      <c r="D379" s="13">
        <v>10</v>
      </c>
      <c r="E379" s="13">
        <v>2</v>
      </c>
      <c r="F379" s="13">
        <v>4</v>
      </c>
      <c r="G379" s="13">
        <v>19</v>
      </c>
      <c r="H379" s="13">
        <v>0</v>
      </c>
      <c r="I379" s="13">
        <v>23</v>
      </c>
    </row>
    <row r="380" spans="1:9" x14ac:dyDescent="0.2">
      <c r="D380" s="13">
        <v>26</v>
      </c>
      <c r="E380" s="13">
        <v>3</v>
      </c>
      <c r="F380" s="13">
        <v>27</v>
      </c>
      <c r="G380" s="13">
        <v>-1</v>
      </c>
      <c r="H380" s="13">
        <v>0</v>
      </c>
      <c r="I380" s="13">
        <v>26</v>
      </c>
    </row>
    <row r="381" spans="1:9" x14ac:dyDescent="0.2">
      <c r="D381" s="13">
        <v>29</v>
      </c>
      <c r="E381" s="13">
        <v>4</v>
      </c>
      <c r="F381" s="13">
        <v>0</v>
      </c>
      <c r="G381" s="13">
        <v>-12</v>
      </c>
      <c r="H381" s="13">
        <v>0</v>
      </c>
      <c r="I381" s="13">
        <v>-12</v>
      </c>
    </row>
    <row r="382" spans="1:9" x14ac:dyDescent="0.2">
      <c r="D382" s="13">
        <v>33</v>
      </c>
      <c r="E382" s="13">
        <v>5</v>
      </c>
      <c r="F382" s="13">
        <v>0</v>
      </c>
      <c r="G382" s="13">
        <v>-9</v>
      </c>
      <c r="H382" s="13">
        <v>10</v>
      </c>
      <c r="I382" s="13">
        <v>1</v>
      </c>
    </row>
    <row r="383" spans="1:9" x14ac:dyDescent="0.2">
      <c r="A383" s="13" t="s">
        <v>59</v>
      </c>
      <c r="B383" s="13" t="s">
        <v>39</v>
      </c>
      <c r="C383" s="13" t="s">
        <v>8</v>
      </c>
      <c r="D383" s="13">
        <v>1</v>
      </c>
      <c r="E383" s="13">
        <v>1</v>
      </c>
      <c r="F383" s="13">
        <v>0</v>
      </c>
      <c r="G383" s="13">
        <v>15</v>
      </c>
      <c r="H383" s="13">
        <v>0</v>
      </c>
      <c r="I383" s="13">
        <v>15</v>
      </c>
    </row>
    <row r="384" spans="1:9" x14ac:dyDescent="0.2">
      <c r="D384" s="13">
        <v>14</v>
      </c>
      <c r="E384" s="13">
        <v>2</v>
      </c>
      <c r="F384" s="13">
        <v>0</v>
      </c>
      <c r="G384" s="13">
        <v>59</v>
      </c>
      <c r="H384" s="13">
        <v>0</v>
      </c>
      <c r="I384" s="13">
        <v>59</v>
      </c>
    </row>
    <row r="385" spans="1:9" x14ac:dyDescent="0.2">
      <c r="D385" s="13">
        <v>21</v>
      </c>
      <c r="E385" s="13">
        <v>3</v>
      </c>
      <c r="F385" s="13">
        <v>0</v>
      </c>
      <c r="G385" s="13">
        <v>15</v>
      </c>
      <c r="H385" s="13">
        <v>0</v>
      </c>
      <c r="I385" s="13">
        <v>15</v>
      </c>
    </row>
    <row r="386" spans="1:9" x14ac:dyDescent="0.2">
      <c r="D386" s="13">
        <v>23</v>
      </c>
      <c r="E386" s="13">
        <v>4</v>
      </c>
      <c r="F386" s="13">
        <v>0</v>
      </c>
      <c r="G386" s="13">
        <v>71</v>
      </c>
      <c r="H386" s="13">
        <v>0</v>
      </c>
      <c r="I386" s="13">
        <v>71</v>
      </c>
    </row>
    <row r="387" spans="1:9" x14ac:dyDescent="0.2">
      <c r="D387" s="13">
        <v>27</v>
      </c>
      <c r="E387" s="13">
        <v>5</v>
      </c>
      <c r="F387" s="13">
        <v>0</v>
      </c>
      <c r="G387" s="13">
        <v>70</v>
      </c>
      <c r="H387" s="13">
        <v>0</v>
      </c>
      <c r="I387" s="13">
        <v>70</v>
      </c>
    </row>
    <row r="388" spans="1:9" x14ac:dyDescent="0.2">
      <c r="D388" s="13">
        <v>31</v>
      </c>
      <c r="E388" s="13">
        <v>6</v>
      </c>
      <c r="F388" s="13">
        <v>0</v>
      </c>
      <c r="G388" s="13">
        <v>38</v>
      </c>
      <c r="H388" s="13">
        <v>0</v>
      </c>
      <c r="I388" s="13">
        <v>38</v>
      </c>
    </row>
    <row r="389" spans="1:9" x14ac:dyDescent="0.2">
      <c r="A389" s="13" t="s">
        <v>208</v>
      </c>
      <c r="B389" s="13" t="s">
        <v>121</v>
      </c>
      <c r="C389" s="13" t="s">
        <v>41</v>
      </c>
      <c r="D389" s="13">
        <v>23</v>
      </c>
      <c r="E389" s="13">
        <v>1</v>
      </c>
      <c r="F389" s="13">
        <v>19</v>
      </c>
      <c r="G389" s="13">
        <v>38</v>
      </c>
      <c r="H389" s="13">
        <v>0</v>
      </c>
      <c r="I389" s="13">
        <v>57</v>
      </c>
    </row>
    <row r="390" spans="1:9" x14ac:dyDescent="0.2">
      <c r="D390" s="13">
        <v>25</v>
      </c>
      <c r="E390" s="13">
        <v>2</v>
      </c>
      <c r="F390" s="13">
        <v>4</v>
      </c>
      <c r="G390" s="13">
        <v>-11</v>
      </c>
      <c r="H390" s="13">
        <v>0</v>
      </c>
      <c r="I390" s="13">
        <v>-7</v>
      </c>
    </row>
    <row r="391" spans="1:9" x14ac:dyDescent="0.2">
      <c r="A391" s="13" t="s">
        <v>71</v>
      </c>
      <c r="B391" s="13" t="s">
        <v>69</v>
      </c>
      <c r="C391" s="13" t="s">
        <v>8</v>
      </c>
      <c r="D391" s="13">
        <v>2</v>
      </c>
      <c r="E391" s="13">
        <v>1</v>
      </c>
      <c r="F391" s="13">
        <v>0</v>
      </c>
      <c r="G391" s="13">
        <v>-12</v>
      </c>
      <c r="H391" s="13">
        <v>20</v>
      </c>
      <c r="I391" s="13">
        <v>8</v>
      </c>
    </row>
    <row r="392" spans="1:9" x14ac:dyDescent="0.2">
      <c r="D392" s="13">
        <v>6</v>
      </c>
      <c r="E392" s="13">
        <v>2</v>
      </c>
      <c r="F392" s="13">
        <v>0</v>
      </c>
      <c r="G392" s="13">
        <v>40</v>
      </c>
      <c r="H392" s="13">
        <v>0</v>
      </c>
      <c r="I392" s="13">
        <v>40</v>
      </c>
    </row>
    <row r="393" spans="1:9" x14ac:dyDescent="0.2">
      <c r="D393" s="13">
        <v>9</v>
      </c>
      <c r="E393" s="13">
        <v>3</v>
      </c>
      <c r="F393" s="13">
        <v>0</v>
      </c>
      <c r="G393" s="13">
        <v>35</v>
      </c>
      <c r="H393" s="13">
        <v>0</v>
      </c>
      <c r="I393" s="13">
        <v>35</v>
      </c>
    </row>
    <row r="394" spans="1:9" x14ac:dyDescent="0.2">
      <c r="D394" s="13">
        <v>13</v>
      </c>
      <c r="E394" s="13">
        <v>4</v>
      </c>
      <c r="F394" s="13">
        <v>7</v>
      </c>
      <c r="G394" s="13">
        <v>10</v>
      </c>
      <c r="H394" s="13">
        <v>0</v>
      </c>
      <c r="I394" s="13">
        <v>17</v>
      </c>
    </row>
    <row r="395" spans="1:9" x14ac:dyDescent="0.2">
      <c r="A395" s="13" t="s">
        <v>181</v>
      </c>
      <c r="B395" s="13" t="s">
        <v>96</v>
      </c>
      <c r="C395" s="13" t="s">
        <v>8</v>
      </c>
      <c r="D395" s="13">
        <v>14</v>
      </c>
      <c r="E395" s="13">
        <v>1</v>
      </c>
      <c r="F395" s="13">
        <v>10</v>
      </c>
      <c r="G395" s="13">
        <v>16</v>
      </c>
      <c r="H395" s="13">
        <v>0</v>
      </c>
      <c r="I395" s="13">
        <v>26</v>
      </c>
    </row>
    <row r="396" spans="1:9" x14ac:dyDescent="0.2">
      <c r="D396" s="13">
        <v>19</v>
      </c>
      <c r="E396" s="13">
        <v>2</v>
      </c>
      <c r="F396" s="13">
        <v>0</v>
      </c>
      <c r="G396" s="13">
        <v>15</v>
      </c>
      <c r="H396" s="13">
        <v>20</v>
      </c>
      <c r="I396" s="13">
        <v>35</v>
      </c>
    </row>
    <row r="397" spans="1:9" x14ac:dyDescent="0.2">
      <c r="D397" s="13">
        <v>24</v>
      </c>
      <c r="E397" s="13">
        <v>3</v>
      </c>
      <c r="F397" s="13">
        <v>0</v>
      </c>
      <c r="G397" s="13">
        <v>-11</v>
      </c>
      <c r="H397" s="13">
        <v>10</v>
      </c>
      <c r="I397" s="13">
        <v>-1</v>
      </c>
    </row>
    <row r="398" spans="1:9" x14ac:dyDescent="0.2">
      <c r="D398" s="13">
        <v>29</v>
      </c>
      <c r="E398" s="13">
        <v>4</v>
      </c>
      <c r="F398" s="13">
        <v>0</v>
      </c>
      <c r="G398" s="13">
        <v>48</v>
      </c>
      <c r="H398" s="13">
        <v>0</v>
      </c>
      <c r="I398" s="13">
        <v>48</v>
      </c>
    </row>
    <row r="399" spans="1:9" x14ac:dyDescent="0.2">
      <c r="D399" s="13">
        <v>31</v>
      </c>
      <c r="E399" s="13">
        <v>5</v>
      </c>
      <c r="F399" s="13">
        <v>0</v>
      </c>
      <c r="G399" s="13">
        <v>67</v>
      </c>
      <c r="H399" s="13">
        <v>0</v>
      </c>
      <c r="I399" s="13">
        <v>67</v>
      </c>
    </row>
    <row r="400" spans="1:9" x14ac:dyDescent="0.2">
      <c r="A400" s="13" t="s">
        <v>82</v>
      </c>
      <c r="B400" s="13" t="s">
        <v>68</v>
      </c>
      <c r="C400" s="13" t="s">
        <v>8</v>
      </c>
      <c r="D400" s="13">
        <v>2</v>
      </c>
      <c r="E400" s="13">
        <v>1</v>
      </c>
      <c r="F400" s="13">
        <v>0</v>
      </c>
      <c r="G400" s="13">
        <v>60</v>
      </c>
      <c r="H400" s="13">
        <v>0</v>
      </c>
      <c r="I400" s="13">
        <v>60</v>
      </c>
    </row>
    <row r="401" spans="1:9" x14ac:dyDescent="0.2">
      <c r="D401" s="13">
        <v>8</v>
      </c>
      <c r="E401" s="13">
        <v>2</v>
      </c>
      <c r="F401" s="13">
        <v>1</v>
      </c>
      <c r="G401" s="13">
        <v>-12</v>
      </c>
      <c r="H401" s="13">
        <v>0</v>
      </c>
      <c r="I401" s="13">
        <v>-11</v>
      </c>
    </row>
    <row r="402" spans="1:9" x14ac:dyDescent="0.2">
      <c r="D402" s="13">
        <v>12</v>
      </c>
      <c r="E402" s="13">
        <v>3</v>
      </c>
      <c r="F402" s="13">
        <v>0</v>
      </c>
      <c r="G402" s="13">
        <v>18</v>
      </c>
      <c r="H402" s="13">
        <v>0</v>
      </c>
      <c r="I402" s="13">
        <v>18</v>
      </c>
    </row>
    <row r="403" spans="1:9" x14ac:dyDescent="0.2">
      <c r="D403" s="13">
        <v>16</v>
      </c>
      <c r="E403" s="13">
        <v>4</v>
      </c>
      <c r="F403" s="13">
        <v>0</v>
      </c>
      <c r="G403" s="13">
        <v>39</v>
      </c>
      <c r="H403" s="13">
        <v>0</v>
      </c>
      <c r="I403" s="13">
        <v>39</v>
      </c>
    </row>
    <row r="404" spans="1:9" x14ac:dyDescent="0.2">
      <c r="A404" s="13" t="s">
        <v>51</v>
      </c>
      <c r="B404" s="13" t="s">
        <v>38</v>
      </c>
      <c r="C404" s="13" t="s">
        <v>52</v>
      </c>
      <c r="D404" s="13">
        <v>1</v>
      </c>
      <c r="E404" s="13">
        <v>1</v>
      </c>
      <c r="F404" s="13">
        <v>5</v>
      </c>
      <c r="G404" s="13">
        <v>0</v>
      </c>
      <c r="H404" s="13">
        <v>0</v>
      </c>
      <c r="I404" s="13">
        <v>5</v>
      </c>
    </row>
    <row r="405" spans="1:9" x14ac:dyDescent="0.2">
      <c r="D405" s="13">
        <v>5</v>
      </c>
      <c r="E405" s="13">
        <v>2</v>
      </c>
      <c r="F405" s="13">
        <v>17</v>
      </c>
      <c r="G405" s="13">
        <v>0</v>
      </c>
      <c r="H405" s="13">
        <v>10</v>
      </c>
      <c r="I405" s="13">
        <v>27</v>
      </c>
    </row>
    <row r="406" spans="1:9" x14ac:dyDescent="0.2">
      <c r="D406" s="13">
        <v>12</v>
      </c>
      <c r="E406" s="13">
        <v>3</v>
      </c>
      <c r="F406" s="13">
        <v>129</v>
      </c>
      <c r="G406" s="13">
        <v>0</v>
      </c>
      <c r="H406" s="13">
        <v>20</v>
      </c>
      <c r="I406" s="13">
        <v>149</v>
      </c>
    </row>
    <row r="407" spans="1:9" x14ac:dyDescent="0.2">
      <c r="D407" s="13">
        <v>17</v>
      </c>
      <c r="E407" s="13">
        <v>4</v>
      </c>
      <c r="F407" s="13">
        <v>5</v>
      </c>
      <c r="G407" s="13">
        <v>0</v>
      </c>
      <c r="H407" s="13">
        <v>20</v>
      </c>
      <c r="I407" s="13">
        <v>25</v>
      </c>
    </row>
    <row r="408" spans="1:9" x14ac:dyDescent="0.2">
      <c r="D408" s="13">
        <v>20</v>
      </c>
      <c r="E408" s="13">
        <v>5</v>
      </c>
      <c r="F408" s="13">
        <v>42</v>
      </c>
      <c r="G408" s="13">
        <v>0</v>
      </c>
      <c r="H408" s="13">
        <v>0</v>
      </c>
      <c r="I408" s="13">
        <v>42</v>
      </c>
    </row>
    <row r="409" spans="1:9" x14ac:dyDescent="0.2">
      <c r="D409" s="13">
        <v>24</v>
      </c>
      <c r="E409" s="13">
        <v>6</v>
      </c>
      <c r="F409" s="13">
        <v>119</v>
      </c>
      <c r="G409" s="13">
        <v>0</v>
      </c>
      <c r="H409" s="13">
        <v>10</v>
      </c>
      <c r="I409" s="13">
        <v>129</v>
      </c>
    </row>
    <row r="410" spans="1:9" x14ac:dyDescent="0.2">
      <c r="D410" s="13">
        <v>27</v>
      </c>
      <c r="E410" s="13">
        <v>7</v>
      </c>
      <c r="F410" s="13">
        <v>43</v>
      </c>
      <c r="G410" s="13">
        <v>0</v>
      </c>
      <c r="H410" s="13">
        <v>0</v>
      </c>
      <c r="I410" s="13">
        <v>43</v>
      </c>
    </row>
    <row r="411" spans="1:9" x14ac:dyDescent="0.2">
      <c r="D411" s="13">
        <v>30</v>
      </c>
      <c r="E411" s="13">
        <v>8</v>
      </c>
      <c r="F411" s="13">
        <v>96</v>
      </c>
      <c r="G411" s="13">
        <v>0</v>
      </c>
      <c r="H411" s="13">
        <v>0</v>
      </c>
      <c r="I411" s="13">
        <v>96</v>
      </c>
    </row>
    <row r="412" spans="1:9" x14ac:dyDescent="0.2">
      <c r="D412" s="13">
        <v>33</v>
      </c>
      <c r="E412" s="13">
        <v>9</v>
      </c>
      <c r="F412" s="13">
        <v>71</v>
      </c>
      <c r="G412" s="13">
        <v>0</v>
      </c>
      <c r="H412" s="13">
        <v>0</v>
      </c>
      <c r="I412" s="13">
        <v>71</v>
      </c>
    </row>
    <row r="413" spans="1:9" x14ac:dyDescent="0.2">
      <c r="A413" s="13" t="s">
        <v>83</v>
      </c>
      <c r="B413" s="13" t="s">
        <v>68</v>
      </c>
      <c r="C413" s="13" t="s">
        <v>8</v>
      </c>
      <c r="D413" s="13">
        <v>2</v>
      </c>
      <c r="E413" s="13">
        <v>1</v>
      </c>
      <c r="F413" s="13">
        <v>0</v>
      </c>
      <c r="G413" s="13">
        <v>69</v>
      </c>
      <c r="H413" s="13">
        <v>10</v>
      </c>
      <c r="I413" s="13">
        <v>79</v>
      </c>
    </row>
    <row r="414" spans="1:9" x14ac:dyDescent="0.2">
      <c r="D414" s="13">
        <v>8</v>
      </c>
      <c r="E414" s="13">
        <v>2</v>
      </c>
      <c r="F414" s="13">
        <v>0</v>
      </c>
      <c r="G414" s="13">
        <v>41</v>
      </c>
      <c r="H414" s="13">
        <v>0</v>
      </c>
      <c r="I414" s="13">
        <v>41</v>
      </c>
    </row>
    <row r="415" spans="1:9" x14ac:dyDescent="0.2">
      <c r="D415" s="13">
        <v>12</v>
      </c>
      <c r="E415" s="13">
        <v>3</v>
      </c>
      <c r="F415" s="13">
        <v>0</v>
      </c>
      <c r="G415" s="13">
        <v>15</v>
      </c>
      <c r="H415" s="13">
        <v>0</v>
      </c>
      <c r="I415" s="13">
        <v>15</v>
      </c>
    </row>
    <row r="416" spans="1:9" x14ac:dyDescent="0.2">
      <c r="D416" s="13">
        <v>16</v>
      </c>
      <c r="E416" s="13">
        <v>4</v>
      </c>
      <c r="F416" s="13">
        <v>0</v>
      </c>
      <c r="G416" s="13">
        <v>15</v>
      </c>
      <c r="H416" s="13">
        <v>0</v>
      </c>
      <c r="I416" s="13">
        <v>15</v>
      </c>
    </row>
    <row r="417" spans="1:9" x14ac:dyDescent="0.2">
      <c r="D417" s="13">
        <v>18</v>
      </c>
      <c r="E417" s="13">
        <v>5</v>
      </c>
      <c r="F417" s="13">
        <v>0</v>
      </c>
      <c r="G417" s="13">
        <v>34</v>
      </c>
      <c r="H417" s="13">
        <v>0</v>
      </c>
      <c r="I417" s="13">
        <v>34</v>
      </c>
    </row>
    <row r="418" spans="1:9" x14ac:dyDescent="0.2">
      <c r="D418" s="13">
        <v>22</v>
      </c>
      <c r="E418" s="13">
        <v>6</v>
      </c>
      <c r="F418" s="13">
        <v>0</v>
      </c>
      <c r="G418" s="13">
        <v>72</v>
      </c>
      <c r="H418" s="13">
        <v>0</v>
      </c>
      <c r="I418" s="13">
        <v>72</v>
      </c>
    </row>
    <row r="419" spans="1:9" x14ac:dyDescent="0.2">
      <c r="D419" s="13">
        <v>25</v>
      </c>
      <c r="E419" s="13">
        <v>7</v>
      </c>
      <c r="F419" s="13">
        <v>10</v>
      </c>
      <c r="G419" s="13">
        <v>46</v>
      </c>
      <c r="H419" s="13">
        <v>0</v>
      </c>
      <c r="I419" s="13">
        <v>56</v>
      </c>
    </row>
    <row r="420" spans="1:9" x14ac:dyDescent="0.2">
      <c r="A420" s="13" t="s">
        <v>176</v>
      </c>
      <c r="B420" s="13" t="s">
        <v>38</v>
      </c>
      <c r="C420" s="13" t="s">
        <v>43</v>
      </c>
      <c r="D420" s="13">
        <v>12</v>
      </c>
      <c r="E420" s="13">
        <v>1</v>
      </c>
      <c r="F420" s="13">
        <v>19</v>
      </c>
      <c r="G420" s="13">
        <v>0</v>
      </c>
      <c r="H420" s="13">
        <v>0</v>
      </c>
      <c r="I420" s="13">
        <v>19</v>
      </c>
    </row>
    <row r="421" spans="1:9" x14ac:dyDescent="0.2">
      <c r="A421" s="13" t="s">
        <v>225</v>
      </c>
      <c r="B421" s="13" t="s">
        <v>96</v>
      </c>
      <c r="C421" s="13" t="s">
        <v>8</v>
      </c>
      <c r="D421" s="13">
        <v>29</v>
      </c>
      <c r="E421" s="13">
        <v>1</v>
      </c>
      <c r="F421" s="13">
        <v>0</v>
      </c>
      <c r="G421" s="13">
        <v>63</v>
      </c>
      <c r="H421" s="13">
        <v>0</v>
      </c>
      <c r="I421" s="13">
        <v>63</v>
      </c>
    </row>
    <row r="422" spans="1:9" x14ac:dyDescent="0.2">
      <c r="A422" s="13" t="s">
        <v>60</v>
      </c>
      <c r="B422" s="13" t="s">
        <v>39</v>
      </c>
      <c r="C422" s="13" t="s">
        <v>8</v>
      </c>
      <c r="D422" s="13">
        <v>1</v>
      </c>
      <c r="E422" s="13">
        <v>1</v>
      </c>
      <c r="F422" s="13">
        <v>0</v>
      </c>
      <c r="G422" s="13">
        <v>18</v>
      </c>
      <c r="H422" s="13">
        <v>10</v>
      </c>
      <c r="I422" s="13">
        <v>28</v>
      </c>
    </row>
    <row r="423" spans="1:9" x14ac:dyDescent="0.2">
      <c r="D423" s="13">
        <v>7</v>
      </c>
      <c r="E423" s="13">
        <v>2</v>
      </c>
      <c r="F423" s="13">
        <v>0</v>
      </c>
      <c r="G423" s="13">
        <v>100</v>
      </c>
      <c r="H423" s="13">
        <v>0</v>
      </c>
      <c r="I423" s="13">
        <v>100</v>
      </c>
    </row>
    <row r="424" spans="1:9" x14ac:dyDescent="0.2">
      <c r="D424" s="13">
        <v>9</v>
      </c>
      <c r="E424" s="13">
        <v>3</v>
      </c>
      <c r="F424" s="13">
        <v>0</v>
      </c>
      <c r="G424" s="13">
        <v>41</v>
      </c>
      <c r="H424" s="13">
        <v>0</v>
      </c>
      <c r="I424" s="13">
        <v>41</v>
      </c>
    </row>
    <row r="425" spans="1:9" x14ac:dyDescent="0.2">
      <c r="D425" s="13">
        <v>14</v>
      </c>
      <c r="E425" s="13">
        <v>4</v>
      </c>
      <c r="F425" s="13">
        <v>0</v>
      </c>
      <c r="G425" s="13">
        <v>-12</v>
      </c>
      <c r="H425" s="13">
        <v>0</v>
      </c>
      <c r="I425" s="13">
        <v>-12</v>
      </c>
    </row>
    <row r="426" spans="1:9" x14ac:dyDescent="0.2">
      <c r="D426" s="13">
        <v>21</v>
      </c>
      <c r="E426" s="13">
        <v>5</v>
      </c>
      <c r="F426" s="13">
        <v>0</v>
      </c>
      <c r="G426" s="13">
        <v>31</v>
      </c>
      <c r="H426" s="13">
        <v>0</v>
      </c>
      <c r="I426" s="13">
        <v>31</v>
      </c>
    </row>
    <row r="427" spans="1:9" x14ac:dyDescent="0.2">
      <c r="D427" s="13">
        <v>23</v>
      </c>
      <c r="E427" s="13">
        <v>6</v>
      </c>
      <c r="F427" s="13">
        <v>1</v>
      </c>
      <c r="G427" s="13">
        <v>47</v>
      </c>
      <c r="H427" s="13">
        <v>0</v>
      </c>
      <c r="I427" s="13">
        <v>48</v>
      </c>
    </row>
    <row r="428" spans="1:9" x14ac:dyDescent="0.2">
      <c r="A428" s="13" t="s">
        <v>102</v>
      </c>
      <c r="B428" s="13" t="s">
        <v>95</v>
      </c>
      <c r="C428" s="13" t="s">
        <v>41</v>
      </c>
      <c r="D428" s="13">
        <v>3</v>
      </c>
      <c r="E428" s="13">
        <v>1</v>
      </c>
      <c r="F428" s="13">
        <v>53</v>
      </c>
      <c r="G428" s="13">
        <v>43</v>
      </c>
      <c r="H428" s="13">
        <v>0</v>
      </c>
      <c r="I428" s="13">
        <v>96</v>
      </c>
    </row>
    <row r="429" spans="1:9" x14ac:dyDescent="0.2">
      <c r="D429" s="13">
        <v>5</v>
      </c>
      <c r="E429" s="13">
        <v>2</v>
      </c>
      <c r="F429" s="13">
        <v>21</v>
      </c>
      <c r="G429" s="13">
        <v>0</v>
      </c>
      <c r="H429" s="13">
        <v>0</v>
      </c>
      <c r="I429" s="13">
        <v>21</v>
      </c>
    </row>
    <row r="430" spans="1:9" x14ac:dyDescent="0.2">
      <c r="D430" s="13">
        <v>10</v>
      </c>
      <c r="E430" s="13">
        <v>3</v>
      </c>
      <c r="F430" s="13">
        <v>25</v>
      </c>
      <c r="G430" s="13">
        <v>0</v>
      </c>
      <c r="H430" s="13">
        <v>0</v>
      </c>
      <c r="I430" s="13">
        <v>25</v>
      </c>
    </row>
    <row r="431" spans="1:9" x14ac:dyDescent="0.2">
      <c r="D431" s="13">
        <v>13</v>
      </c>
      <c r="E431" s="13">
        <v>4</v>
      </c>
      <c r="F431" s="13">
        <v>97</v>
      </c>
      <c r="G431" s="13">
        <v>0</v>
      </c>
      <c r="H431" s="13">
        <v>10</v>
      </c>
      <c r="I431" s="13">
        <v>107</v>
      </c>
    </row>
    <row r="432" spans="1:9" x14ac:dyDescent="0.2">
      <c r="D432" s="13">
        <v>15</v>
      </c>
      <c r="E432" s="13">
        <v>5</v>
      </c>
      <c r="F432" s="13">
        <v>52</v>
      </c>
      <c r="G432" s="13">
        <v>64</v>
      </c>
      <c r="H432" s="13">
        <v>10</v>
      </c>
      <c r="I432" s="13">
        <v>126</v>
      </c>
    </row>
    <row r="433" spans="1:9" x14ac:dyDescent="0.2">
      <c r="D433" s="13">
        <v>18</v>
      </c>
      <c r="E433" s="13">
        <v>6</v>
      </c>
      <c r="F433" s="13">
        <v>3</v>
      </c>
      <c r="G433" s="13">
        <v>16</v>
      </c>
      <c r="H433" s="13">
        <v>0</v>
      </c>
      <c r="I433" s="13">
        <v>19</v>
      </c>
    </row>
    <row r="434" spans="1:9" x14ac:dyDescent="0.2">
      <c r="D434" s="13">
        <v>26</v>
      </c>
      <c r="E434" s="13">
        <v>7</v>
      </c>
      <c r="F434" s="13">
        <v>8</v>
      </c>
      <c r="G434" s="13">
        <v>0</v>
      </c>
      <c r="H434" s="13">
        <v>0</v>
      </c>
      <c r="I434" s="13">
        <v>8</v>
      </c>
    </row>
    <row r="435" spans="1:9" x14ac:dyDescent="0.2">
      <c r="D435" s="13">
        <v>29</v>
      </c>
      <c r="E435" s="13">
        <v>8</v>
      </c>
      <c r="F435" s="13">
        <v>25</v>
      </c>
      <c r="G435" s="13">
        <v>0</v>
      </c>
      <c r="H435" s="13">
        <v>0</v>
      </c>
      <c r="I435" s="13">
        <v>25</v>
      </c>
    </row>
    <row r="436" spans="1:9" x14ac:dyDescent="0.2">
      <c r="A436" s="13" t="s">
        <v>174</v>
      </c>
      <c r="B436" s="13" t="s">
        <v>96</v>
      </c>
      <c r="C436" s="13" t="s">
        <v>41</v>
      </c>
      <c r="D436" s="13">
        <v>11</v>
      </c>
      <c r="E436" s="13">
        <v>1</v>
      </c>
      <c r="F436" s="13">
        <v>3</v>
      </c>
      <c r="G436" s="13">
        <v>-13</v>
      </c>
      <c r="H436" s="13">
        <v>0</v>
      </c>
      <c r="I436" s="13">
        <v>-10</v>
      </c>
    </row>
    <row r="437" spans="1:9" x14ac:dyDescent="0.2">
      <c r="D437" s="13">
        <v>24</v>
      </c>
      <c r="E437" s="13">
        <v>2</v>
      </c>
      <c r="F437" s="13">
        <v>-5</v>
      </c>
      <c r="G437" s="13">
        <v>12</v>
      </c>
      <c r="H437" s="13">
        <v>0</v>
      </c>
      <c r="I437" s="13">
        <v>7</v>
      </c>
    </row>
    <row r="438" spans="1:9" x14ac:dyDescent="0.2">
      <c r="A438" s="13" t="s">
        <v>109</v>
      </c>
      <c r="B438" s="13" t="s">
        <v>95</v>
      </c>
      <c r="C438" s="13" t="s">
        <v>8</v>
      </c>
      <c r="D438" s="13">
        <v>3</v>
      </c>
      <c r="E438" s="13">
        <v>1</v>
      </c>
      <c r="F438" s="13">
        <v>0</v>
      </c>
      <c r="G438" s="13">
        <v>40</v>
      </c>
      <c r="H438" s="13">
        <v>0</v>
      </c>
      <c r="I438" s="13">
        <v>40</v>
      </c>
    </row>
    <row r="439" spans="1:9" x14ac:dyDescent="0.2">
      <c r="D439" s="13">
        <v>5</v>
      </c>
      <c r="E439" s="13">
        <v>2</v>
      </c>
      <c r="F439" s="13">
        <v>0</v>
      </c>
      <c r="G439" s="13">
        <v>10</v>
      </c>
      <c r="H439" s="13">
        <v>0</v>
      </c>
      <c r="I439" s="13">
        <v>10</v>
      </c>
    </row>
    <row r="440" spans="1:9" x14ac:dyDescent="0.2">
      <c r="D440" s="13">
        <v>10</v>
      </c>
      <c r="E440" s="13">
        <v>3</v>
      </c>
      <c r="F440" s="13">
        <v>0</v>
      </c>
      <c r="G440" s="13">
        <v>40</v>
      </c>
      <c r="H440" s="13">
        <v>0</v>
      </c>
      <c r="I440" s="13">
        <v>40</v>
      </c>
    </row>
    <row r="441" spans="1:9" x14ac:dyDescent="0.2">
      <c r="D441" s="13">
        <v>13</v>
      </c>
      <c r="E441" s="13">
        <v>4</v>
      </c>
      <c r="F441" s="13">
        <v>0</v>
      </c>
      <c r="G441" s="13">
        <v>30</v>
      </c>
      <c r="H441" s="13">
        <v>10</v>
      </c>
      <c r="I441" s="13">
        <v>40</v>
      </c>
    </row>
    <row r="442" spans="1:9" x14ac:dyDescent="0.2">
      <c r="D442" s="13">
        <v>15</v>
      </c>
      <c r="E442" s="13">
        <v>5</v>
      </c>
      <c r="F442" s="13">
        <v>0</v>
      </c>
      <c r="G442" s="13">
        <v>45</v>
      </c>
      <c r="H442" s="13">
        <v>0</v>
      </c>
      <c r="I442" s="13">
        <v>45</v>
      </c>
    </row>
    <row r="443" spans="1:9" x14ac:dyDescent="0.2">
      <c r="D443" s="13">
        <v>18</v>
      </c>
      <c r="E443" s="13">
        <v>6</v>
      </c>
      <c r="F443" s="13">
        <v>2</v>
      </c>
      <c r="G443" s="13">
        <v>-11</v>
      </c>
      <c r="H443" s="13">
        <v>0</v>
      </c>
      <c r="I443" s="13">
        <v>-9</v>
      </c>
    </row>
    <row r="444" spans="1:9" x14ac:dyDescent="0.2">
      <c r="D444" s="13">
        <v>26</v>
      </c>
      <c r="E444" s="13">
        <v>7</v>
      </c>
      <c r="F444" s="13">
        <v>2</v>
      </c>
      <c r="G444" s="13">
        <v>35</v>
      </c>
      <c r="H444" s="13">
        <v>0</v>
      </c>
      <c r="I444" s="13">
        <v>37</v>
      </c>
    </row>
    <row r="445" spans="1:9" x14ac:dyDescent="0.2">
      <c r="D445" s="13">
        <v>29</v>
      </c>
      <c r="E445" s="13">
        <v>8</v>
      </c>
      <c r="F445" s="13">
        <v>0</v>
      </c>
      <c r="G445" s="13">
        <v>20</v>
      </c>
      <c r="H445" s="13">
        <v>0</v>
      </c>
      <c r="I445" s="13">
        <v>20</v>
      </c>
    </row>
    <row r="446" spans="1:9" x14ac:dyDescent="0.2">
      <c r="D446" s="13">
        <v>33</v>
      </c>
      <c r="E446" s="13">
        <v>9</v>
      </c>
      <c r="F446" s="13">
        <v>0</v>
      </c>
      <c r="G446" s="13">
        <v>67</v>
      </c>
      <c r="H446" s="13">
        <v>0</v>
      </c>
      <c r="I446" s="13">
        <v>67</v>
      </c>
    </row>
    <row r="447" spans="1:9" x14ac:dyDescent="0.2">
      <c r="A447" s="13" t="s">
        <v>156</v>
      </c>
      <c r="B447" s="13" t="s">
        <v>39</v>
      </c>
      <c r="C447" s="13" t="s">
        <v>8</v>
      </c>
      <c r="D447" s="13">
        <v>7</v>
      </c>
      <c r="E447" s="13">
        <v>1</v>
      </c>
      <c r="F447" s="13">
        <v>0</v>
      </c>
      <c r="G447" s="13">
        <v>10</v>
      </c>
      <c r="H447" s="13">
        <v>0</v>
      </c>
      <c r="I447" s="13">
        <v>10</v>
      </c>
    </row>
    <row r="448" spans="1:9" x14ac:dyDescent="0.2">
      <c r="A448" s="13" t="s">
        <v>206</v>
      </c>
      <c r="B448" s="13" t="s">
        <v>69</v>
      </c>
      <c r="C448" s="13" t="s">
        <v>43</v>
      </c>
      <c r="D448" s="13">
        <v>22</v>
      </c>
      <c r="E448" s="13">
        <v>1</v>
      </c>
      <c r="F448" s="13">
        <v>37</v>
      </c>
      <c r="G448" s="13">
        <v>0</v>
      </c>
      <c r="H448" s="13">
        <v>0</v>
      </c>
      <c r="I448" s="13">
        <v>37</v>
      </c>
    </row>
    <row r="449" spans="1:9" x14ac:dyDescent="0.2">
      <c r="D449" s="13">
        <v>26</v>
      </c>
      <c r="E449" s="13">
        <v>2</v>
      </c>
      <c r="F449" s="13">
        <v>91</v>
      </c>
      <c r="G449" s="13">
        <v>0</v>
      </c>
      <c r="H449" s="13">
        <v>10</v>
      </c>
      <c r="I449" s="13">
        <v>101</v>
      </c>
    </row>
    <row r="450" spans="1:9" x14ac:dyDescent="0.2">
      <c r="D450" s="13">
        <v>30</v>
      </c>
      <c r="E450" s="13">
        <v>3</v>
      </c>
      <c r="F450" s="13">
        <v>9</v>
      </c>
      <c r="G450" s="13">
        <v>0</v>
      </c>
      <c r="H450" s="13">
        <v>0</v>
      </c>
      <c r="I450" s="13">
        <v>9</v>
      </c>
    </row>
    <row r="451" spans="1:9" x14ac:dyDescent="0.2">
      <c r="D451" s="13">
        <v>32</v>
      </c>
      <c r="E451" s="13">
        <v>4</v>
      </c>
      <c r="F451" s="13">
        <v>75</v>
      </c>
      <c r="G451" s="13">
        <v>0</v>
      </c>
      <c r="H451" s="13">
        <v>0</v>
      </c>
      <c r="I451" s="13">
        <v>75</v>
      </c>
    </row>
    <row r="452" spans="1:9" x14ac:dyDescent="0.2">
      <c r="A452" s="13" t="s">
        <v>105</v>
      </c>
      <c r="B452" s="13" t="s">
        <v>96</v>
      </c>
      <c r="C452" s="13" t="s">
        <v>52</v>
      </c>
      <c r="D452" s="13">
        <v>3</v>
      </c>
      <c r="E452" s="13">
        <v>1</v>
      </c>
      <c r="F452" s="13">
        <v>4</v>
      </c>
      <c r="G452" s="13">
        <v>0</v>
      </c>
      <c r="H452" s="13">
        <v>10</v>
      </c>
      <c r="I452" s="13">
        <v>14</v>
      </c>
    </row>
    <row r="453" spans="1:9" x14ac:dyDescent="0.2">
      <c r="D453" s="13">
        <v>8</v>
      </c>
      <c r="E453" s="13">
        <v>2</v>
      </c>
      <c r="F453" s="13">
        <v>62</v>
      </c>
      <c r="G453" s="13">
        <v>0</v>
      </c>
      <c r="H453" s="13">
        <v>40</v>
      </c>
      <c r="I453" s="13">
        <v>102</v>
      </c>
    </row>
    <row r="454" spans="1:9" x14ac:dyDescent="0.2">
      <c r="D454" s="13">
        <v>11</v>
      </c>
      <c r="E454" s="13">
        <v>3</v>
      </c>
      <c r="F454" s="13">
        <v>41</v>
      </c>
      <c r="G454" s="13">
        <v>0</v>
      </c>
      <c r="H454" s="13">
        <v>10</v>
      </c>
      <c r="I454" s="13">
        <v>51</v>
      </c>
    </row>
    <row r="455" spans="1:9" x14ac:dyDescent="0.2">
      <c r="D455" s="13">
        <v>14</v>
      </c>
      <c r="E455" s="13">
        <v>4</v>
      </c>
      <c r="F455" s="13">
        <v>31</v>
      </c>
      <c r="G455" s="13">
        <v>0</v>
      </c>
      <c r="H455" s="13">
        <v>10</v>
      </c>
      <c r="I455" s="13">
        <v>41</v>
      </c>
    </row>
    <row r="456" spans="1:9" x14ac:dyDescent="0.2">
      <c r="D456" s="13">
        <v>19</v>
      </c>
      <c r="E456" s="13">
        <v>5</v>
      </c>
      <c r="F456" s="13">
        <v>25</v>
      </c>
      <c r="G456" s="13">
        <v>0</v>
      </c>
      <c r="H456" s="13">
        <v>0</v>
      </c>
      <c r="I456" s="13">
        <v>25</v>
      </c>
    </row>
    <row r="457" spans="1:9" x14ac:dyDescent="0.2">
      <c r="D457" s="13">
        <v>24</v>
      </c>
      <c r="E457" s="13">
        <v>6</v>
      </c>
      <c r="F457" s="13">
        <v>86</v>
      </c>
      <c r="G457" s="13">
        <v>0</v>
      </c>
      <c r="H457" s="13">
        <v>15</v>
      </c>
      <c r="I457" s="13">
        <v>101</v>
      </c>
    </row>
    <row r="458" spans="1:9" x14ac:dyDescent="0.2">
      <c r="D458" s="13">
        <v>29</v>
      </c>
      <c r="E458" s="13">
        <v>7</v>
      </c>
      <c r="F458" s="13">
        <v>46</v>
      </c>
      <c r="G458" s="13">
        <v>0</v>
      </c>
      <c r="H458" s="13">
        <v>10</v>
      </c>
      <c r="I458" s="13">
        <v>56</v>
      </c>
    </row>
    <row r="459" spans="1:9" x14ac:dyDescent="0.2">
      <c r="D459" s="13">
        <v>31</v>
      </c>
      <c r="E459" s="13">
        <v>8</v>
      </c>
      <c r="F459" s="13">
        <v>7</v>
      </c>
      <c r="G459" s="13">
        <v>0</v>
      </c>
      <c r="H459" s="13">
        <v>20</v>
      </c>
      <c r="I459" s="13">
        <v>27</v>
      </c>
    </row>
    <row r="460" spans="1:9" x14ac:dyDescent="0.2">
      <c r="A460" s="13" t="s">
        <v>89</v>
      </c>
      <c r="B460" s="13" t="s">
        <v>69</v>
      </c>
      <c r="C460" s="13" t="s">
        <v>41</v>
      </c>
      <c r="D460" s="13">
        <v>2</v>
      </c>
      <c r="E460" s="13">
        <v>1</v>
      </c>
      <c r="F460" s="13">
        <v>9</v>
      </c>
      <c r="G460" s="13">
        <v>39</v>
      </c>
      <c r="H460" s="13">
        <v>0</v>
      </c>
      <c r="I460" s="13">
        <v>48</v>
      </c>
    </row>
    <row r="461" spans="1:9" x14ac:dyDescent="0.2">
      <c r="D461" s="13">
        <v>6</v>
      </c>
      <c r="E461" s="13">
        <v>2</v>
      </c>
      <c r="F461" s="13">
        <v>0</v>
      </c>
      <c r="G461" s="13">
        <v>16</v>
      </c>
      <c r="H461" s="13">
        <v>0</v>
      </c>
      <c r="I461" s="13">
        <v>16</v>
      </c>
    </row>
    <row r="462" spans="1:9" x14ac:dyDescent="0.2">
      <c r="D462" s="13">
        <v>9</v>
      </c>
      <c r="E462" s="13">
        <v>3</v>
      </c>
      <c r="F462" s="13">
        <v>0</v>
      </c>
      <c r="G462" s="13">
        <v>63</v>
      </c>
      <c r="H462" s="13">
        <v>10</v>
      </c>
      <c r="I462" s="13">
        <v>73</v>
      </c>
    </row>
    <row r="463" spans="1:9" x14ac:dyDescent="0.2">
      <c r="D463" s="13">
        <v>13</v>
      </c>
      <c r="E463" s="13">
        <v>4</v>
      </c>
      <c r="F463" s="13">
        <v>1</v>
      </c>
      <c r="G463" s="13">
        <v>100</v>
      </c>
      <c r="H463" s="13">
        <v>0</v>
      </c>
      <c r="I463" s="13">
        <v>101</v>
      </c>
    </row>
    <row r="464" spans="1:9" x14ac:dyDescent="0.2">
      <c r="D464" s="13">
        <v>19</v>
      </c>
      <c r="E464" s="13">
        <v>5</v>
      </c>
      <c r="F464" s="13">
        <v>18</v>
      </c>
      <c r="G464" s="13">
        <v>7</v>
      </c>
      <c r="H464" s="13">
        <v>0</v>
      </c>
      <c r="I464" s="13">
        <v>25</v>
      </c>
    </row>
    <row r="465" spans="1:9" x14ac:dyDescent="0.2">
      <c r="D465" s="13">
        <v>22</v>
      </c>
      <c r="E465" s="13">
        <v>6</v>
      </c>
      <c r="F465" s="13">
        <v>31</v>
      </c>
      <c r="G465" s="13">
        <v>11</v>
      </c>
      <c r="H465" s="13">
        <v>10</v>
      </c>
      <c r="I465" s="13">
        <v>52</v>
      </c>
    </row>
    <row r="466" spans="1:9" x14ac:dyDescent="0.2">
      <c r="D466" s="13">
        <v>26</v>
      </c>
      <c r="E466" s="13">
        <v>7</v>
      </c>
      <c r="F466" s="13">
        <v>0</v>
      </c>
      <c r="G466" s="13">
        <v>-7</v>
      </c>
      <c r="H466" s="13">
        <v>0</v>
      </c>
      <c r="I466" s="13">
        <v>-7</v>
      </c>
    </row>
    <row r="467" spans="1:9" x14ac:dyDescent="0.2">
      <c r="D467" s="13">
        <v>30</v>
      </c>
      <c r="E467" s="13">
        <v>8</v>
      </c>
      <c r="F467" s="13">
        <v>3</v>
      </c>
      <c r="G467" s="13">
        <v>-8</v>
      </c>
      <c r="H467" s="13">
        <v>0</v>
      </c>
      <c r="I467" s="13">
        <v>-5</v>
      </c>
    </row>
    <row r="468" spans="1:9" x14ac:dyDescent="0.2">
      <c r="A468" s="13" t="s">
        <v>143</v>
      </c>
      <c r="B468" s="13" t="s">
        <v>122</v>
      </c>
      <c r="C468" s="13" t="s">
        <v>43</v>
      </c>
      <c r="D468" s="13">
        <v>4</v>
      </c>
      <c r="E468" s="13">
        <v>1</v>
      </c>
      <c r="F468" s="13">
        <v>22</v>
      </c>
      <c r="G468" s="13">
        <v>0</v>
      </c>
      <c r="H468" s="13">
        <v>0</v>
      </c>
      <c r="I468" s="13">
        <v>22</v>
      </c>
    </row>
    <row r="469" spans="1:9" x14ac:dyDescent="0.2">
      <c r="D469" s="13">
        <v>6</v>
      </c>
      <c r="E469" s="13">
        <v>2</v>
      </c>
      <c r="F469" s="13">
        <v>22</v>
      </c>
      <c r="G469" s="13">
        <v>0</v>
      </c>
      <c r="H469" s="13">
        <v>0</v>
      </c>
      <c r="I469" s="13">
        <v>22</v>
      </c>
    </row>
    <row r="470" spans="1:9" x14ac:dyDescent="0.2">
      <c r="D470" s="13">
        <v>11</v>
      </c>
      <c r="E470" s="13">
        <v>3</v>
      </c>
      <c r="F470" s="13">
        <v>31</v>
      </c>
      <c r="G470" s="13">
        <v>0</v>
      </c>
      <c r="H470" s="13">
        <v>0</v>
      </c>
      <c r="I470" s="13">
        <v>31</v>
      </c>
    </row>
    <row r="471" spans="1:9" x14ac:dyDescent="0.2">
      <c r="D471" s="13">
        <v>15</v>
      </c>
      <c r="E471" s="13">
        <v>4</v>
      </c>
      <c r="F471" s="13">
        <v>20</v>
      </c>
      <c r="G471" s="13">
        <v>0</v>
      </c>
      <c r="H471" s="13">
        <v>0</v>
      </c>
      <c r="I471" s="13">
        <v>20</v>
      </c>
    </row>
    <row r="472" spans="1:9" x14ac:dyDescent="0.2">
      <c r="D472" s="13">
        <v>17</v>
      </c>
      <c r="E472" s="13">
        <v>5</v>
      </c>
      <c r="F472" s="13">
        <v>5</v>
      </c>
      <c r="G472" s="13">
        <v>0</v>
      </c>
      <c r="H472" s="13">
        <v>0</v>
      </c>
      <c r="I472" s="13">
        <v>5</v>
      </c>
    </row>
    <row r="473" spans="1:9" x14ac:dyDescent="0.2">
      <c r="D473" s="13">
        <v>21</v>
      </c>
      <c r="E473" s="13">
        <v>6</v>
      </c>
      <c r="F473" s="13">
        <v>9</v>
      </c>
      <c r="G473" s="13">
        <v>0</v>
      </c>
      <c r="H473" s="13">
        <v>0</v>
      </c>
      <c r="I473" s="13">
        <v>9</v>
      </c>
    </row>
    <row r="474" spans="1:9" x14ac:dyDescent="0.2">
      <c r="D474" s="13">
        <v>28</v>
      </c>
      <c r="E474" s="13">
        <v>7</v>
      </c>
      <c r="F474" s="13">
        <v>4</v>
      </c>
      <c r="G474" s="13">
        <v>0</v>
      </c>
      <c r="H474" s="13">
        <v>0</v>
      </c>
      <c r="I474" s="13">
        <v>4</v>
      </c>
    </row>
    <row r="475" spans="1:9" x14ac:dyDescent="0.2">
      <c r="D475" s="13">
        <v>32</v>
      </c>
      <c r="E475" s="13">
        <v>8</v>
      </c>
      <c r="F475" s="13">
        <v>9</v>
      </c>
      <c r="G475" s="13">
        <v>0</v>
      </c>
      <c r="H475" s="13">
        <v>20</v>
      </c>
      <c r="I475" s="13">
        <v>29</v>
      </c>
    </row>
    <row r="476" spans="1:9" x14ac:dyDescent="0.2">
      <c r="A476" s="13" t="s">
        <v>131</v>
      </c>
      <c r="B476" s="13" t="s">
        <v>121</v>
      </c>
      <c r="C476" s="13" t="s">
        <v>8</v>
      </c>
      <c r="D476" s="13">
        <v>4</v>
      </c>
      <c r="E476" s="13">
        <v>1</v>
      </c>
      <c r="F476" s="13">
        <v>0</v>
      </c>
      <c r="G476" s="13">
        <v>41</v>
      </c>
      <c r="H476" s="13">
        <v>20</v>
      </c>
      <c r="I476" s="13">
        <v>61</v>
      </c>
    </row>
    <row r="477" spans="1:9" x14ac:dyDescent="0.2">
      <c r="D477" s="13">
        <v>7</v>
      </c>
      <c r="E477" s="13">
        <v>2</v>
      </c>
      <c r="F477" s="13">
        <v>0</v>
      </c>
      <c r="G477" s="13">
        <v>53</v>
      </c>
      <c r="H477" s="13">
        <v>0</v>
      </c>
      <c r="I477" s="13">
        <v>53</v>
      </c>
    </row>
    <row r="478" spans="1:9" x14ac:dyDescent="0.2">
      <c r="D478" s="13">
        <v>10</v>
      </c>
      <c r="E478" s="13">
        <v>3</v>
      </c>
      <c r="F478" s="13">
        <v>0</v>
      </c>
      <c r="G478" s="13">
        <v>15</v>
      </c>
      <c r="H478" s="13">
        <v>0</v>
      </c>
      <c r="I478" s="13">
        <v>15</v>
      </c>
    </row>
    <row r="479" spans="1:9" x14ac:dyDescent="0.2">
      <c r="D479" s="13">
        <v>16</v>
      </c>
      <c r="E479" s="13">
        <v>4</v>
      </c>
      <c r="F479" s="13">
        <v>0</v>
      </c>
      <c r="G479" s="13">
        <v>13</v>
      </c>
      <c r="H479" s="13">
        <v>0</v>
      </c>
      <c r="I479" s="13">
        <v>13</v>
      </c>
    </row>
    <row r="480" spans="1:9" x14ac:dyDescent="0.2">
      <c r="D480" s="13">
        <v>20</v>
      </c>
      <c r="E480" s="13">
        <v>5</v>
      </c>
      <c r="F480" s="13">
        <v>36</v>
      </c>
      <c r="G480" s="13">
        <v>10</v>
      </c>
      <c r="H480" s="13">
        <v>0</v>
      </c>
      <c r="I480" s="13">
        <v>46</v>
      </c>
    </row>
    <row r="481" spans="1:9" x14ac:dyDescent="0.2">
      <c r="D481" s="13">
        <v>23</v>
      </c>
      <c r="E481" s="13">
        <v>6</v>
      </c>
      <c r="F481" s="13">
        <v>6</v>
      </c>
      <c r="G481" s="13">
        <v>101</v>
      </c>
      <c r="H481" s="13">
        <v>10</v>
      </c>
      <c r="I481" s="13">
        <v>117</v>
      </c>
    </row>
    <row r="482" spans="1:9" x14ac:dyDescent="0.2">
      <c r="D482" s="13">
        <v>25</v>
      </c>
      <c r="E482" s="13">
        <v>7</v>
      </c>
      <c r="F482" s="13">
        <v>0</v>
      </c>
      <c r="G482" s="13">
        <v>106</v>
      </c>
      <c r="H482" s="13">
        <v>0</v>
      </c>
      <c r="I482" s="13">
        <v>106</v>
      </c>
    </row>
    <row r="483" spans="1:9" x14ac:dyDescent="0.2">
      <c r="D483" s="13">
        <v>28</v>
      </c>
      <c r="E483" s="13">
        <v>8</v>
      </c>
      <c r="F483" s="13">
        <v>1</v>
      </c>
      <c r="G483" s="13">
        <v>34</v>
      </c>
      <c r="H483" s="13">
        <v>0</v>
      </c>
      <c r="I483" s="13">
        <v>35</v>
      </c>
    </row>
    <row r="484" spans="1:9" x14ac:dyDescent="0.2">
      <c r="A484" s="13" t="s">
        <v>80</v>
      </c>
      <c r="B484" s="13" t="s">
        <v>68</v>
      </c>
      <c r="C484" s="13" t="s">
        <v>8</v>
      </c>
      <c r="D484" s="13">
        <v>2</v>
      </c>
      <c r="E484" s="13">
        <v>1</v>
      </c>
      <c r="F484" s="13">
        <v>0</v>
      </c>
      <c r="G484" s="13">
        <v>34</v>
      </c>
      <c r="H484" s="13">
        <v>0</v>
      </c>
      <c r="I484" s="13">
        <v>34</v>
      </c>
    </row>
    <row r="485" spans="1:9" x14ac:dyDescent="0.2">
      <c r="D485" s="13">
        <v>8</v>
      </c>
      <c r="E485" s="13">
        <v>2</v>
      </c>
      <c r="F485" s="13">
        <v>55</v>
      </c>
      <c r="G485" s="13">
        <v>71</v>
      </c>
      <c r="H485" s="13">
        <v>0</v>
      </c>
      <c r="I485" s="13">
        <v>126</v>
      </c>
    </row>
    <row r="486" spans="1:9" x14ac:dyDescent="0.2">
      <c r="D486" s="13">
        <v>12</v>
      </c>
      <c r="E486" s="13">
        <v>3</v>
      </c>
      <c r="F486" s="13">
        <v>21</v>
      </c>
      <c r="G486" s="13">
        <v>31</v>
      </c>
      <c r="H486" s="13">
        <v>20</v>
      </c>
      <c r="I486" s="13">
        <v>72</v>
      </c>
    </row>
    <row r="487" spans="1:9" x14ac:dyDescent="0.2">
      <c r="D487" s="13">
        <v>16</v>
      </c>
      <c r="E487" s="13">
        <v>4</v>
      </c>
      <c r="F487" s="13">
        <v>0</v>
      </c>
      <c r="G487" s="13">
        <v>-14</v>
      </c>
      <c r="H487" s="13">
        <v>0</v>
      </c>
      <c r="I487" s="13">
        <v>-14</v>
      </c>
    </row>
    <row r="488" spans="1:9" x14ac:dyDescent="0.2">
      <c r="D488" s="13">
        <v>18</v>
      </c>
      <c r="E488" s="13">
        <v>5</v>
      </c>
      <c r="F488" s="13">
        <v>0</v>
      </c>
      <c r="G488" s="13">
        <v>30</v>
      </c>
      <c r="H488" s="13">
        <v>0</v>
      </c>
      <c r="I488" s="13">
        <v>30</v>
      </c>
    </row>
    <row r="489" spans="1:9" x14ac:dyDescent="0.2">
      <c r="D489" s="13">
        <v>22</v>
      </c>
      <c r="E489" s="13">
        <v>6</v>
      </c>
      <c r="F489" s="13">
        <v>6</v>
      </c>
      <c r="G489" s="13">
        <v>23</v>
      </c>
      <c r="H489" s="13">
        <v>0</v>
      </c>
      <c r="I489" s="13">
        <v>29</v>
      </c>
    </row>
    <row r="490" spans="1:9" x14ac:dyDescent="0.2">
      <c r="D490" s="13">
        <v>25</v>
      </c>
      <c r="E490" s="13">
        <v>7</v>
      </c>
      <c r="F490" s="13">
        <v>4</v>
      </c>
      <c r="G490" s="13">
        <v>13</v>
      </c>
      <c r="H490" s="13">
        <v>10</v>
      </c>
      <c r="I490" s="13">
        <v>27</v>
      </c>
    </row>
    <row r="491" spans="1:9" x14ac:dyDescent="0.2">
      <c r="A491" s="13" t="s">
        <v>53</v>
      </c>
      <c r="B491" s="13" t="s">
        <v>38</v>
      </c>
      <c r="C491" s="13" t="s">
        <v>41</v>
      </c>
      <c r="D491" s="13">
        <v>1</v>
      </c>
      <c r="E491" s="13">
        <v>1</v>
      </c>
      <c r="F491" s="13">
        <v>2</v>
      </c>
      <c r="G491" s="13">
        <v>8</v>
      </c>
      <c r="H491" s="13">
        <v>0</v>
      </c>
      <c r="I491" s="13">
        <v>10</v>
      </c>
    </row>
    <row r="492" spans="1:9" x14ac:dyDescent="0.2">
      <c r="D492" s="13">
        <v>5</v>
      </c>
      <c r="E492" s="13">
        <v>2</v>
      </c>
      <c r="F492" s="13">
        <v>23</v>
      </c>
      <c r="G492" s="13">
        <v>31</v>
      </c>
      <c r="H492" s="13">
        <v>0</v>
      </c>
      <c r="I492" s="13">
        <v>54</v>
      </c>
    </row>
    <row r="493" spans="1:9" x14ac:dyDescent="0.2">
      <c r="D493" s="13">
        <v>12</v>
      </c>
      <c r="E493" s="13">
        <v>3</v>
      </c>
      <c r="F493" s="13">
        <v>26</v>
      </c>
      <c r="G493" s="13">
        <v>0</v>
      </c>
      <c r="H493" s="13">
        <v>20</v>
      </c>
      <c r="I493" s="13">
        <v>46</v>
      </c>
    </row>
    <row r="494" spans="1:9" x14ac:dyDescent="0.2">
      <c r="D494" s="13">
        <v>17</v>
      </c>
      <c r="E494" s="13">
        <v>4</v>
      </c>
      <c r="F494" s="13">
        <v>2</v>
      </c>
      <c r="G494" s="13">
        <v>11</v>
      </c>
      <c r="H494" s="13">
        <v>0</v>
      </c>
      <c r="I494" s="13">
        <v>13</v>
      </c>
    </row>
    <row r="495" spans="1:9" x14ac:dyDescent="0.2">
      <c r="D495" s="13">
        <v>20</v>
      </c>
      <c r="E495" s="13">
        <v>5</v>
      </c>
      <c r="F495" s="13">
        <v>0</v>
      </c>
      <c r="G495" s="13">
        <v>16</v>
      </c>
      <c r="H495" s="13">
        <v>20</v>
      </c>
      <c r="I495" s="13">
        <v>36</v>
      </c>
    </row>
    <row r="496" spans="1:9" x14ac:dyDescent="0.2">
      <c r="D496" s="13">
        <v>24</v>
      </c>
      <c r="E496" s="13">
        <v>6</v>
      </c>
      <c r="F496" s="13">
        <v>3</v>
      </c>
      <c r="G496" s="13">
        <v>-6</v>
      </c>
      <c r="H496" s="13">
        <v>30</v>
      </c>
      <c r="I496" s="13">
        <v>27</v>
      </c>
    </row>
    <row r="497" spans="1:9" x14ac:dyDescent="0.2">
      <c r="D497" s="13">
        <v>27</v>
      </c>
      <c r="E497" s="13">
        <v>7</v>
      </c>
      <c r="F497" s="13">
        <v>0</v>
      </c>
      <c r="G497" s="13">
        <v>0</v>
      </c>
      <c r="H497" s="13">
        <v>10</v>
      </c>
      <c r="I497" s="13">
        <v>10</v>
      </c>
    </row>
    <row r="498" spans="1:9" x14ac:dyDescent="0.2">
      <c r="D498" s="13">
        <v>30</v>
      </c>
      <c r="E498" s="13">
        <v>8</v>
      </c>
      <c r="F498" s="13">
        <v>0</v>
      </c>
      <c r="G498" s="13">
        <v>36</v>
      </c>
      <c r="H498" s="13">
        <v>20</v>
      </c>
      <c r="I498" s="13">
        <v>56</v>
      </c>
    </row>
    <row r="499" spans="1:9" x14ac:dyDescent="0.2">
      <c r="D499" s="13">
        <v>33</v>
      </c>
      <c r="E499" s="13">
        <v>9</v>
      </c>
      <c r="F499" s="13">
        <v>17</v>
      </c>
      <c r="G499" s="13">
        <v>32</v>
      </c>
      <c r="H499" s="13">
        <v>0</v>
      </c>
      <c r="I499" s="13">
        <v>49</v>
      </c>
    </row>
    <row r="500" spans="1:9" x14ac:dyDescent="0.2">
      <c r="A500" s="13" t="s">
        <v>198</v>
      </c>
      <c r="B500" s="13" t="s">
        <v>121</v>
      </c>
      <c r="C500" s="13" t="s">
        <v>43</v>
      </c>
      <c r="D500" s="13">
        <v>20</v>
      </c>
      <c r="E500" s="13">
        <v>1</v>
      </c>
      <c r="F500" s="13">
        <v>-5</v>
      </c>
      <c r="G500" s="13">
        <v>0</v>
      </c>
      <c r="H500" s="13">
        <v>0</v>
      </c>
      <c r="I500" s="13">
        <v>-5</v>
      </c>
    </row>
    <row r="501" spans="1:9" x14ac:dyDescent="0.2">
      <c r="A501" s="13" t="s">
        <v>104</v>
      </c>
      <c r="B501" s="13" t="s">
        <v>95</v>
      </c>
      <c r="C501" s="13" t="s">
        <v>43</v>
      </c>
      <c r="D501" s="13">
        <v>3</v>
      </c>
      <c r="E501" s="13">
        <v>1</v>
      </c>
      <c r="F501" s="13">
        <v>6</v>
      </c>
      <c r="G501" s="13">
        <v>0</v>
      </c>
      <c r="H501" s="13">
        <v>10</v>
      </c>
      <c r="I501" s="13">
        <v>16</v>
      </c>
    </row>
    <row r="502" spans="1:9" x14ac:dyDescent="0.2">
      <c r="D502" s="13">
        <v>5</v>
      </c>
      <c r="E502" s="13">
        <v>2</v>
      </c>
      <c r="F502" s="13">
        <v>2</v>
      </c>
      <c r="G502" s="13">
        <v>0</v>
      </c>
      <c r="H502" s="13">
        <v>10</v>
      </c>
      <c r="I502" s="13">
        <v>12</v>
      </c>
    </row>
    <row r="503" spans="1:9" x14ac:dyDescent="0.2">
      <c r="D503" s="13">
        <v>33</v>
      </c>
      <c r="E503" s="13">
        <v>3</v>
      </c>
      <c r="F503" s="13">
        <v>6</v>
      </c>
      <c r="G503" s="13">
        <v>0</v>
      </c>
      <c r="H503" s="13">
        <v>0</v>
      </c>
      <c r="I503" s="13">
        <v>6</v>
      </c>
    </row>
    <row r="504" spans="1:9" x14ac:dyDescent="0.2">
      <c r="A504" s="13" t="s">
        <v>94</v>
      </c>
      <c r="B504" s="13" t="s">
        <v>69</v>
      </c>
      <c r="C504" s="13" t="s">
        <v>52</v>
      </c>
      <c r="D504" s="13">
        <v>2</v>
      </c>
      <c r="E504" s="13">
        <v>1</v>
      </c>
      <c r="F504" s="13">
        <v>55</v>
      </c>
      <c r="G504" s="13">
        <v>0</v>
      </c>
      <c r="H504" s="13">
        <v>0</v>
      </c>
      <c r="I504" s="13">
        <v>55</v>
      </c>
    </row>
    <row r="505" spans="1:9" x14ac:dyDescent="0.2">
      <c r="D505" s="13">
        <v>6</v>
      </c>
      <c r="E505" s="13">
        <v>2</v>
      </c>
      <c r="F505" s="13">
        <v>25</v>
      </c>
      <c r="G505" s="13">
        <v>0</v>
      </c>
      <c r="H505" s="13">
        <v>10</v>
      </c>
      <c r="I505" s="13">
        <v>35</v>
      </c>
    </row>
    <row r="506" spans="1:9" x14ac:dyDescent="0.2">
      <c r="D506" s="13">
        <v>9</v>
      </c>
      <c r="E506" s="13">
        <v>3</v>
      </c>
      <c r="F506" s="13">
        <v>71</v>
      </c>
      <c r="G506" s="13">
        <v>0</v>
      </c>
      <c r="H506" s="13">
        <v>0</v>
      </c>
      <c r="I506" s="13">
        <v>71</v>
      </c>
    </row>
    <row r="507" spans="1:9" x14ac:dyDescent="0.2">
      <c r="D507" s="13">
        <v>13</v>
      </c>
      <c r="E507" s="13">
        <v>4</v>
      </c>
      <c r="F507" s="13">
        <v>65</v>
      </c>
      <c r="G507" s="13">
        <v>0</v>
      </c>
      <c r="H507" s="13">
        <v>10</v>
      </c>
      <c r="I507" s="13">
        <v>75</v>
      </c>
    </row>
    <row r="508" spans="1:9" x14ac:dyDescent="0.2">
      <c r="D508" s="13">
        <v>19</v>
      </c>
      <c r="E508" s="13">
        <v>5</v>
      </c>
      <c r="F508" s="13">
        <v>139</v>
      </c>
      <c r="G508" s="13">
        <v>0</v>
      </c>
      <c r="H508" s="13">
        <v>0</v>
      </c>
      <c r="I508" s="13">
        <v>139</v>
      </c>
    </row>
    <row r="509" spans="1:9" x14ac:dyDescent="0.2">
      <c r="D509" s="13">
        <v>22</v>
      </c>
      <c r="E509" s="13">
        <v>6</v>
      </c>
      <c r="F509" s="13">
        <v>4</v>
      </c>
      <c r="G509" s="13">
        <v>0</v>
      </c>
      <c r="H509" s="13">
        <v>10</v>
      </c>
      <c r="I509" s="13">
        <v>14</v>
      </c>
    </row>
    <row r="510" spans="1:9" x14ac:dyDescent="0.2">
      <c r="D510" s="13">
        <v>26</v>
      </c>
      <c r="E510" s="13">
        <v>7</v>
      </c>
      <c r="F510" s="13">
        <v>-5</v>
      </c>
      <c r="G510" s="13">
        <v>0</v>
      </c>
      <c r="H510" s="13">
        <v>0</v>
      </c>
      <c r="I510" s="13">
        <v>-5</v>
      </c>
    </row>
    <row r="511" spans="1:9" x14ac:dyDescent="0.2">
      <c r="D511" s="13">
        <v>30</v>
      </c>
      <c r="E511" s="13">
        <v>8</v>
      </c>
      <c r="F511" s="13">
        <v>127</v>
      </c>
      <c r="G511" s="13">
        <v>0</v>
      </c>
      <c r="H511" s="13">
        <v>0</v>
      </c>
      <c r="I511" s="13">
        <v>127</v>
      </c>
    </row>
    <row r="512" spans="1:9" x14ac:dyDescent="0.2">
      <c r="D512" s="13">
        <v>32</v>
      </c>
      <c r="E512" s="13">
        <v>9</v>
      </c>
      <c r="F512" s="13">
        <v>114</v>
      </c>
      <c r="G512" s="13">
        <v>0</v>
      </c>
      <c r="H512" s="13">
        <v>15</v>
      </c>
      <c r="I512" s="13">
        <v>129</v>
      </c>
    </row>
    <row r="513" spans="1:9" x14ac:dyDescent="0.2">
      <c r="A513" s="13" t="s">
        <v>100</v>
      </c>
      <c r="B513" s="13" t="s">
        <v>95</v>
      </c>
      <c r="C513" s="13" t="s">
        <v>52</v>
      </c>
      <c r="D513" s="13">
        <v>3</v>
      </c>
      <c r="E513" s="13">
        <v>1</v>
      </c>
      <c r="F513" s="13">
        <v>20</v>
      </c>
      <c r="G513" s="13">
        <v>0</v>
      </c>
      <c r="H513" s="13">
        <v>0</v>
      </c>
      <c r="I513" s="13">
        <v>20</v>
      </c>
    </row>
    <row r="514" spans="1:9" x14ac:dyDescent="0.2">
      <c r="D514" s="13">
        <v>5</v>
      </c>
      <c r="E514" s="13">
        <v>2</v>
      </c>
      <c r="F514" s="13">
        <v>55</v>
      </c>
      <c r="G514" s="13">
        <v>0</v>
      </c>
      <c r="H514" s="13">
        <v>10</v>
      </c>
      <c r="I514" s="13">
        <v>65</v>
      </c>
    </row>
    <row r="515" spans="1:9" x14ac:dyDescent="0.2">
      <c r="D515" s="13">
        <v>10</v>
      </c>
      <c r="E515" s="13">
        <v>3</v>
      </c>
      <c r="F515" s="13">
        <v>3</v>
      </c>
      <c r="G515" s="13">
        <v>0</v>
      </c>
      <c r="H515" s="13">
        <v>0</v>
      </c>
      <c r="I515" s="13">
        <v>3</v>
      </c>
    </row>
    <row r="516" spans="1:9" x14ac:dyDescent="0.2">
      <c r="D516" s="13">
        <v>13</v>
      </c>
      <c r="E516" s="13">
        <v>4</v>
      </c>
      <c r="F516" s="13">
        <v>61</v>
      </c>
      <c r="G516" s="13">
        <v>0</v>
      </c>
      <c r="H516" s="13">
        <v>10</v>
      </c>
      <c r="I516" s="13">
        <v>71</v>
      </c>
    </row>
    <row r="517" spans="1:9" x14ac:dyDescent="0.2">
      <c r="D517" s="13">
        <v>15</v>
      </c>
      <c r="E517" s="13">
        <v>5</v>
      </c>
      <c r="F517" s="13">
        <v>67</v>
      </c>
      <c r="G517" s="13">
        <v>0</v>
      </c>
      <c r="H517" s="13">
        <v>0</v>
      </c>
      <c r="I517" s="13">
        <v>67</v>
      </c>
    </row>
    <row r="518" spans="1:9" x14ac:dyDescent="0.2">
      <c r="D518" s="13">
        <v>18</v>
      </c>
      <c r="E518" s="13">
        <v>6</v>
      </c>
      <c r="F518" s="13">
        <v>51</v>
      </c>
      <c r="G518" s="13">
        <v>0</v>
      </c>
      <c r="H518" s="13">
        <v>0</v>
      </c>
      <c r="I518" s="13">
        <v>51</v>
      </c>
    </row>
    <row r="519" spans="1:9" x14ac:dyDescent="0.2">
      <c r="D519" s="13">
        <v>26</v>
      </c>
      <c r="E519" s="13">
        <v>7</v>
      </c>
      <c r="F519" s="13">
        <v>1</v>
      </c>
      <c r="G519" s="13">
        <v>0</v>
      </c>
      <c r="H519" s="13">
        <v>0</v>
      </c>
      <c r="I519" s="13">
        <v>1</v>
      </c>
    </row>
    <row r="520" spans="1:9" x14ac:dyDescent="0.2">
      <c r="D520" s="13">
        <v>29</v>
      </c>
      <c r="E520" s="13">
        <v>8</v>
      </c>
      <c r="F520" s="13">
        <v>62</v>
      </c>
      <c r="G520" s="13">
        <v>0</v>
      </c>
      <c r="H520" s="13">
        <v>0</v>
      </c>
      <c r="I520" s="13">
        <v>62</v>
      </c>
    </row>
    <row r="521" spans="1:9" x14ac:dyDescent="0.2">
      <c r="D521" s="13">
        <v>33</v>
      </c>
      <c r="E521" s="13">
        <v>9</v>
      </c>
      <c r="F521" s="13">
        <v>6</v>
      </c>
      <c r="G521" s="13">
        <v>0</v>
      </c>
      <c r="H521" s="13">
        <v>0</v>
      </c>
      <c r="I521" s="13">
        <v>6</v>
      </c>
    </row>
    <row r="522" spans="1:9" x14ac:dyDescent="0.2">
      <c r="A522" s="13" t="s">
        <v>63</v>
      </c>
      <c r="B522" s="13" t="s">
        <v>39</v>
      </c>
      <c r="C522" s="13" t="s">
        <v>43</v>
      </c>
      <c r="D522" s="13">
        <v>1</v>
      </c>
      <c r="E522" s="13">
        <v>1</v>
      </c>
      <c r="F522" s="13">
        <v>7</v>
      </c>
      <c r="G522" s="13">
        <v>0</v>
      </c>
      <c r="H522" s="13">
        <v>10</v>
      </c>
      <c r="I522" s="13">
        <v>17</v>
      </c>
    </row>
    <row r="523" spans="1:9" x14ac:dyDescent="0.2">
      <c r="D523" s="13">
        <v>7</v>
      </c>
      <c r="E523" s="13">
        <v>2</v>
      </c>
      <c r="F523" s="13">
        <v>18</v>
      </c>
      <c r="G523" s="13">
        <v>0</v>
      </c>
      <c r="H523" s="13">
        <v>10</v>
      </c>
      <c r="I523" s="13">
        <v>28</v>
      </c>
    </row>
    <row r="524" spans="1:9" x14ac:dyDescent="0.2">
      <c r="D524" s="13">
        <v>9</v>
      </c>
      <c r="E524" s="13">
        <v>3</v>
      </c>
      <c r="F524" s="13">
        <v>23</v>
      </c>
      <c r="G524" s="13">
        <v>0</v>
      </c>
      <c r="H524" s="13">
        <v>10</v>
      </c>
      <c r="I524" s="13">
        <v>33</v>
      </c>
    </row>
    <row r="525" spans="1:9" x14ac:dyDescent="0.2">
      <c r="D525" s="13">
        <v>14</v>
      </c>
      <c r="E525" s="13">
        <v>4</v>
      </c>
      <c r="F525" s="13">
        <v>144</v>
      </c>
      <c r="G525" s="13">
        <v>0</v>
      </c>
      <c r="H525" s="13">
        <v>10</v>
      </c>
      <c r="I525" s="13">
        <v>154</v>
      </c>
    </row>
    <row r="526" spans="1:9" x14ac:dyDescent="0.2">
      <c r="D526" s="13">
        <v>21</v>
      </c>
      <c r="E526" s="13">
        <v>5</v>
      </c>
      <c r="F526" s="13">
        <v>-5</v>
      </c>
      <c r="G526" s="13">
        <v>0</v>
      </c>
      <c r="H526" s="13">
        <v>0</v>
      </c>
      <c r="I526" s="13">
        <v>-5</v>
      </c>
    </row>
    <row r="527" spans="1:9" x14ac:dyDescent="0.2">
      <c r="D527" s="13">
        <v>23</v>
      </c>
      <c r="E527" s="13">
        <v>6</v>
      </c>
      <c r="F527" s="13">
        <v>2</v>
      </c>
      <c r="G527" s="13">
        <v>0</v>
      </c>
      <c r="H527" s="13">
        <v>10</v>
      </c>
      <c r="I527" s="13">
        <v>12</v>
      </c>
    </row>
    <row r="528" spans="1:9" x14ac:dyDescent="0.2">
      <c r="D528" s="13">
        <v>27</v>
      </c>
      <c r="E528" s="13">
        <v>7</v>
      </c>
      <c r="F528" s="13">
        <v>90</v>
      </c>
      <c r="G528" s="13">
        <v>0</v>
      </c>
      <c r="H528" s="13">
        <v>0</v>
      </c>
      <c r="I528" s="13">
        <v>90</v>
      </c>
    </row>
    <row r="529" spans="1:9" x14ac:dyDescent="0.2">
      <c r="D529" s="13">
        <v>31</v>
      </c>
      <c r="E529" s="13">
        <v>8</v>
      </c>
      <c r="F529" s="13">
        <v>-5</v>
      </c>
      <c r="G529" s="13">
        <v>0</v>
      </c>
      <c r="H529" s="13">
        <v>20</v>
      </c>
      <c r="I529" s="13">
        <v>15</v>
      </c>
    </row>
    <row r="530" spans="1:9" x14ac:dyDescent="0.2">
      <c r="A530" s="13" t="s">
        <v>147</v>
      </c>
      <c r="B530" s="13" t="s">
        <v>38</v>
      </c>
      <c r="C530" s="13" t="s">
        <v>52</v>
      </c>
      <c r="D530" s="13">
        <v>5</v>
      </c>
      <c r="E530" s="13">
        <v>1</v>
      </c>
      <c r="F530" s="13">
        <v>101</v>
      </c>
      <c r="G530" s="13">
        <v>0</v>
      </c>
      <c r="H530" s="13">
        <v>0</v>
      </c>
      <c r="I530" s="13">
        <v>101</v>
      </c>
    </row>
    <row r="531" spans="1:9" x14ac:dyDescent="0.2">
      <c r="D531" s="13">
        <v>12</v>
      </c>
      <c r="E531" s="13">
        <v>2</v>
      </c>
      <c r="F531" s="13">
        <v>9</v>
      </c>
      <c r="G531" s="13">
        <v>0</v>
      </c>
      <c r="H531" s="13">
        <v>0</v>
      </c>
      <c r="I531" s="13">
        <v>9</v>
      </c>
    </row>
    <row r="532" spans="1:9" x14ac:dyDescent="0.2">
      <c r="D532" s="13">
        <v>17</v>
      </c>
      <c r="E532" s="13">
        <v>3</v>
      </c>
      <c r="F532" s="13">
        <v>3</v>
      </c>
      <c r="G532" s="13">
        <v>0</v>
      </c>
      <c r="H532" s="13">
        <v>20</v>
      </c>
      <c r="I532" s="13">
        <v>23</v>
      </c>
    </row>
    <row r="533" spans="1:9" x14ac:dyDescent="0.2">
      <c r="D533" s="13">
        <v>20</v>
      </c>
      <c r="E533" s="13">
        <v>4</v>
      </c>
      <c r="F533" s="13">
        <v>0</v>
      </c>
      <c r="G533" s="13">
        <v>0</v>
      </c>
      <c r="H533" s="13">
        <v>0</v>
      </c>
      <c r="I533" s="13">
        <v>0</v>
      </c>
    </row>
    <row r="534" spans="1:9" x14ac:dyDescent="0.2">
      <c r="D534" s="13">
        <v>24</v>
      </c>
      <c r="E534" s="13">
        <v>5</v>
      </c>
      <c r="F534" s="13">
        <v>9</v>
      </c>
      <c r="G534" s="13">
        <v>0</v>
      </c>
      <c r="H534" s="13">
        <v>20</v>
      </c>
      <c r="I534" s="13">
        <v>29</v>
      </c>
    </row>
    <row r="535" spans="1:9" x14ac:dyDescent="0.2">
      <c r="D535" s="13">
        <v>27</v>
      </c>
      <c r="E535" s="13">
        <v>6</v>
      </c>
      <c r="F535" s="13">
        <v>3</v>
      </c>
      <c r="G535" s="13">
        <v>0</v>
      </c>
      <c r="H535" s="13">
        <v>0</v>
      </c>
      <c r="I535" s="13">
        <v>3</v>
      </c>
    </row>
    <row r="536" spans="1:9" x14ac:dyDescent="0.2">
      <c r="A536" s="13" t="s">
        <v>155</v>
      </c>
      <c r="B536" s="13" t="s">
        <v>121</v>
      </c>
      <c r="C536" s="13" t="s">
        <v>8</v>
      </c>
      <c r="D536" s="13">
        <v>7</v>
      </c>
      <c r="E536" s="13">
        <v>1</v>
      </c>
      <c r="F536" s="13">
        <v>0</v>
      </c>
      <c r="G536" s="13">
        <v>73</v>
      </c>
      <c r="H536" s="13">
        <v>0</v>
      </c>
      <c r="I536" s="13">
        <v>73</v>
      </c>
    </row>
    <row r="537" spans="1:9" x14ac:dyDescent="0.2">
      <c r="D537" s="13">
        <v>23</v>
      </c>
      <c r="E537" s="13">
        <v>2</v>
      </c>
      <c r="F537" s="13">
        <v>0</v>
      </c>
      <c r="G537" s="13">
        <v>49</v>
      </c>
      <c r="H537" s="13">
        <v>0</v>
      </c>
      <c r="I537" s="13">
        <v>49</v>
      </c>
    </row>
    <row r="538" spans="1:9" x14ac:dyDescent="0.2">
      <c r="D538" s="13">
        <v>25</v>
      </c>
      <c r="E538" s="13">
        <v>3</v>
      </c>
      <c r="F538" s="13">
        <v>0</v>
      </c>
      <c r="G538" s="13">
        <v>78</v>
      </c>
      <c r="H538" s="13">
        <v>0</v>
      </c>
      <c r="I538" s="13">
        <v>78</v>
      </c>
    </row>
    <row r="539" spans="1:9" x14ac:dyDescent="0.2">
      <c r="D539" s="13">
        <v>28</v>
      </c>
      <c r="E539" s="13">
        <v>4</v>
      </c>
      <c r="F539" s="13">
        <v>0</v>
      </c>
      <c r="G539" s="13">
        <v>49</v>
      </c>
      <c r="H539" s="13">
        <v>0</v>
      </c>
      <c r="I539" s="13">
        <v>49</v>
      </c>
    </row>
    <row r="540" spans="1:9" x14ac:dyDescent="0.2">
      <c r="A540" s="13" t="s">
        <v>142</v>
      </c>
      <c r="B540" s="13" t="s">
        <v>122</v>
      </c>
      <c r="C540" s="13" t="s">
        <v>52</v>
      </c>
      <c r="D540" s="13">
        <v>4</v>
      </c>
      <c r="E540" s="13">
        <v>1</v>
      </c>
      <c r="F540" s="13">
        <v>64</v>
      </c>
      <c r="G540" s="13">
        <v>0</v>
      </c>
      <c r="H540" s="13">
        <v>0</v>
      </c>
      <c r="I540" s="13">
        <v>64</v>
      </c>
    </row>
    <row r="541" spans="1:9" x14ac:dyDescent="0.2">
      <c r="D541" s="13">
        <v>6</v>
      </c>
      <c r="E541" s="13">
        <v>2</v>
      </c>
      <c r="F541" s="13">
        <v>61</v>
      </c>
      <c r="G541" s="13">
        <v>0</v>
      </c>
      <c r="H541" s="13">
        <v>0</v>
      </c>
      <c r="I541" s="13">
        <v>61</v>
      </c>
    </row>
    <row r="542" spans="1:9" x14ac:dyDescent="0.2">
      <c r="D542" s="13">
        <v>11</v>
      </c>
      <c r="E542" s="13">
        <v>3</v>
      </c>
      <c r="F542" s="13">
        <v>157</v>
      </c>
      <c r="G542" s="13">
        <v>0</v>
      </c>
      <c r="H542" s="13">
        <v>0</v>
      </c>
      <c r="I542" s="13">
        <v>157</v>
      </c>
    </row>
    <row r="543" spans="1:9" x14ac:dyDescent="0.2">
      <c r="D543" s="13">
        <v>15</v>
      </c>
      <c r="E543" s="13">
        <v>4</v>
      </c>
      <c r="F543" s="13">
        <v>7</v>
      </c>
      <c r="G543" s="13">
        <v>0</v>
      </c>
      <c r="H543" s="13">
        <v>0</v>
      </c>
      <c r="I543" s="13">
        <v>7</v>
      </c>
    </row>
    <row r="544" spans="1:9" x14ac:dyDescent="0.2">
      <c r="D544" s="13">
        <v>17</v>
      </c>
      <c r="E544" s="13">
        <v>5</v>
      </c>
      <c r="F544" s="13">
        <v>2</v>
      </c>
      <c r="G544" s="13">
        <v>0</v>
      </c>
      <c r="H544" s="13">
        <v>0</v>
      </c>
      <c r="I544" s="13">
        <v>2</v>
      </c>
    </row>
    <row r="545" spans="1:9" x14ac:dyDescent="0.2">
      <c r="D545" s="13">
        <v>21</v>
      </c>
      <c r="E545" s="13">
        <v>6</v>
      </c>
      <c r="F545" s="13">
        <v>77</v>
      </c>
      <c r="G545" s="13">
        <v>0</v>
      </c>
      <c r="H545" s="13">
        <v>0</v>
      </c>
      <c r="I545" s="13">
        <v>77</v>
      </c>
    </row>
    <row r="546" spans="1:9" x14ac:dyDescent="0.2">
      <c r="D546" s="13">
        <v>28</v>
      </c>
      <c r="E546" s="13">
        <v>7</v>
      </c>
      <c r="F546" s="13">
        <v>57</v>
      </c>
      <c r="G546" s="13">
        <v>0</v>
      </c>
      <c r="H546" s="13">
        <v>10</v>
      </c>
      <c r="I546" s="13">
        <v>67</v>
      </c>
    </row>
    <row r="547" spans="1:9" x14ac:dyDescent="0.2">
      <c r="D547" s="13">
        <v>32</v>
      </c>
      <c r="E547" s="13">
        <v>8</v>
      </c>
      <c r="F547" s="13">
        <v>3</v>
      </c>
      <c r="G547" s="13">
        <v>0</v>
      </c>
      <c r="H547" s="13">
        <v>0</v>
      </c>
      <c r="I547" s="13">
        <v>3</v>
      </c>
    </row>
    <row r="548" spans="1:9" x14ac:dyDescent="0.2">
      <c r="A548" s="13" t="s">
        <v>119</v>
      </c>
      <c r="B548" s="13" t="s">
        <v>96</v>
      </c>
      <c r="C548" s="13" t="s">
        <v>43</v>
      </c>
      <c r="D548" s="13">
        <v>3</v>
      </c>
      <c r="E548" s="13">
        <v>1</v>
      </c>
      <c r="F548" s="13">
        <v>6</v>
      </c>
      <c r="G548" s="13">
        <v>0</v>
      </c>
      <c r="H548" s="13">
        <v>0</v>
      </c>
      <c r="I548" s="13">
        <v>6</v>
      </c>
    </row>
    <row r="549" spans="1:9" x14ac:dyDescent="0.2">
      <c r="D549" s="13">
        <v>8</v>
      </c>
      <c r="E549" s="13">
        <v>2</v>
      </c>
      <c r="F549" s="13">
        <v>-5</v>
      </c>
      <c r="G549" s="13">
        <v>0</v>
      </c>
      <c r="H549" s="13">
        <v>20</v>
      </c>
      <c r="I549" s="13">
        <v>15</v>
      </c>
    </row>
    <row r="550" spans="1:9" x14ac:dyDescent="0.2">
      <c r="D550" s="13">
        <v>14</v>
      </c>
      <c r="E550" s="13">
        <v>3</v>
      </c>
      <c r="F550" s="13">
        <v>5</v>
      </c>
      <c r="G550" s="13">
        <v>0</v>
      </c>
      <c r="H550" s="13">
        <v>0</v>
      </c>
      <c r="I550" s="13">
        <v>5</v>
      </c>
    </row>
    <row r="551" spans="1:9" x14ac:dyDescent="0.2">
      <c r="A551" s="13" t="s">
        <v>152</v>
      </c>
      <c r="B551" s="13" t="s">
        <v>69</v>
      </c>
      <c r="C551" s="13" t="s">
        <v>8</v>
      </c>
      <c r="D551" s="13">
        <v>6</v>
      </c>
      <c r="E551" s="13">
        <v>1</v>
      </c>
      <c r="F551" s="13">
        <v>0</v>
      </c>
      <c r="G551" s="13">
        <v>59</v>
      </c>
      <c r="H551" s="13">
        <v>0</v>
      </c>
      <c r="I551" s="13">
        <v>59</v>
      </c>
    </row>
    <row r="552" spans="1:9" x14ac:dyDescent="0.2">
      <c r="D552" s="13">
        <v>9</v>
      </c>
      <c r="E552" s="13">
        <v>2</v>
      </c>
      <c r="F552" s="13">
        <v>0</v>
      </c>
      <c r="G552" s="13">
        <v>-6</v>
      </c>
      <c r="H552" s="13">
        <v>0</v>
      </c>
      <c r="I552" s="13">
        <v>-6</v>
      </c>
    </row>
    <row r="553" spans="1:9" x14ac:dyDescent="0.2">
      <c r="D553" s="13">
        <v>13</v>
      </c>
      <c r="E553" s="13">
        <v>3</v>
      </c>
      <c r="F553" s="13">
        <v>6</v>
      </c>
      <c r="G553" s="13">
        <v>17</v>
      </c>
      <c r="H553" s="13">
        <v>0</v>
      </c>
      <c r="I553" s="13">
        <v>23</v>
      </c>
    </row>
    <row r="554" spans="1:9" x14ac:dyDescent="0.2">
      <c r="D554" s="13">
        <v>19</v>
      </c>
      <c r="E554" s="13">
        <v>4</v>
      </c>
      <c r="F554" s="13">
        <v>0</v>
      </c>
      <c r="G554" s="13">
        <v>-12</v>
      </c>
      <c r="H554" s="13">
        <v>0</v>
      </c>
      <c r="I554" s="13">
        <v>-12</v>
      </c>
    </row>
    <row r="555" spans="1:9" x14ac:dyDescent="0.2">
      <c r="D555" s="13">
        <v>32</v>
      </c>
      <c r="E555" s="13">
        <v>5</v>
      </c>
      <c r="F555" s="13">
        <v>0</v>
      </c>
      <c r="G555" s="13">
        <v>-14</v>
      </c>
      <c r="H555" s="13">
        <v>0</v>
      </c>
      <c r="I555" s="13">
        <v>-14</v>
      </c>
    </row>
    <row r="556" spans="1:9" x14ac:dyDescent="0.2">
      <c r="A556" s="13" t="s">
        <v>130</v>
      </c>
      <c r="B556" s="13" t="s">
        <v>121</v>
      </c>
      <c r="C556" s="13" t="s">
        <v>41</v>
      </c>
      <c r="D556" s="13">
        <v>4</v>
      </c>
      <c r="E556" s="13">
        <v>1</v>
      </c>
      <c r="F556" s="13">
        <v>0</v>
      </c>
      <c r="G556" s="13">
        <v>69</v>
      </c>
      <c r="H556" s="13">
        <v>0</v>
      </c>
      <c r="I556" s="13">
        <v>69</v>
      </c>
    </row>
    <row r="557" spans="1:9" x14ac:dyDescent="0.2">
      <c r="D557" s="13">
        <v>7</v>
      </c>
      <c r="E557" s="13">
        <v>2</v>
      </c>
      <c r="F557" s="13">
        <v>17</v>
      </c>
      <c r="G557" s="13">
        <v>34</v>
      </c>
      <c r="H557" s="13">
        <v>0</v>
      </c>
      <c r="I557" s="13">
        <v>51</v>
      </c>
    </row>
    <row r="558" spans="1:9" x14ac:dyDescent="0.2">
      <c r="D558" s="13">
        <v>10</v>
      </c>
      <c r="E558" s="13">
        <v>3</v>
      </c>
      <c r="F558" s="13">
        <v>44</v>
      </c>
      <c r="G558" s="13">
        <v>71</v>
      </c>
      <c r="H558" s="13">
        <v>0</v>
      </c>
      <c r="I558" s="13">
        <v>115</v>
      </c>
    </row>
    <row r="559" spans="1:9" x14ac:dyDescent="0.2">
      <c r="D559" s="13">
        <v>16</v>
      </c>
      <c r="E559" s="13">
        <v>4</v>
      </c>
      <c r="F559" s="13">
        <v>43</v>
      </c>
      <c r="G559" s="13">
        <v>-13</v>
      </c>
      <c r="H559" s="13">
        <v>0</v>
      </c>
      <c r="I559" s="13">
        <v>30</v>
      </c>
    </row>
    <row r="560" spans="1:9" x14ac:dyDescent="0.2">
      <c r="D560" s="13">
        <v>20</v>
      </c>
      <c r="E560" s="13">
        <v>5</v>
      </c>
      <c r="F560" s="13">
        <v>31</v>
      </c>
      <c r="G560" s="13">
        <v>10</v>
      </c>
      <c r="H560" s="13">
        <v>0</v>
      </c>
      <c r="I560" s="13">
        <v>41</v>
      </c>
    </row>
    <row r="561" spans="1:9" x14ac:dyDescent="0.2">
      <c r="D561" s="13">
        <v>23</v>
      </c>
      <c r="E561" s="13">
        <v>6</v>
      </c>
      <c r="F561" s="13">
        <v>2</v>
      </c>
      <c r="G561" s="13">
        <v>38</v>
      </c>
      <c r="H561" s="13">
        <v>0</v>
      </c>
      <c r="I561" s="13">
        <v>40</v>
      </c>
    </row>
    <row r="562" spans="1:9" x14ac:dyDescent="0.2">
      <c r="D562" s="13">
        <v>25</v>
      </c>
      <c r="E562" s="13">
        <v>7</v>
      </c>
      <c r="F562" s="13">
        <v>28</v>
      </c>
      <c r="G562" s="13">
        <v>67</v>
      </c>
      <c r="H562" s="13">
        <v>0</v>
      </c>
      <c r="I562" s="13">
        <v>95</v>
      </c>
    </row>
    <row r="563" spans="1:9" x14ac:dyDescent="0.2">
      <c r="D563" s="13">
        <v>28</v>
      </c>
      <c r="E563" s="13">
        <v>8</v>
      </c>
      <c r="F563" s="13">
        <v>6</v>
      </c>
      <c r="G563" s="13">
        <v>14</v>
      </c>
      <c r="H563" s="13">
        <v>0</v>
      </c>
      <c r="I563" s="13">
        <v>20</v>
      </c>
    </row>
    <row r="564" spans="1:9" x14ac:dyDescent="0.2">
      <c r="A564" s="13" t="s">
        <v>40</v>
      </c>
      <c r="B564" s="13" t="s">
        <v>38</v>
      </c>
      <c r="C564" s="13" t="s">
        <v>41</v>
      </c>
      <c r="D564" s="13">
        <v>1</v>
      </c>
      <c r="E564" s="13">
        <v>1</v>
      </c>
      <c r="F564" s="13">
        <v>23</v>
      </c>
      <c r="G564" s="13">
        <v>72</v>
      </c>
      <c r="H564" s="13">
        <v>0</v>
      </c>
      <c r="I564" s="13">
        <v>95</v>
      </c>
    </row>
    <row r="565" spans="1:9" x14ac:dyDescent="0.2">
      <c r="D565" s="13">
        <v>5</v>
      </c>
      <c r="E565" s="13">
        <v>2</v>
      </c>
      <c r="F565" s="13">
        <v>73</v>
      </c>
      <c r="G565" s="13">
        <v>62</v>
      </c>
      <c r="H565" s="13">
        <v>0</v>
      </c>
      <c r="I565" s="13">
        <v>135</v>
      </c>
    </row>
    <row r="566" spans="1:9" x14ac:dyDescent="0.2">
      <c r="D566" s="13">
        <v>12</v>
      </c>
      <c r="E566" s="13">
        <v>3</v>
      </c>
      <c r="F566" s="13">
        <v>16</v>
      </c>
      <c r="G566" s="13">
        <v>33</v>
      </c>
      <c r="H566" s="13">
        <v>0</v>
      </c>
      <c r="I566" s="13">
        <v>49</v>
      </c>
    </row>
    <row r="567" spans="1:9" x14ac:dyDescent="0.2">
      <c r="D567" s="13">
        <v>17</v>
      </c>
      <c r="E567" s="13">
        <v>4</v>
      </c>
      <c r="F567" s="13">
        <v>168</v>
      </c>
      <c r="G567" s="13">
        <v>44</v>
      </c>
      <c r="H567" s="13">
        <v>0</v>
      </c>
      <c r="I567" s="13">
        <v>212</v>
      </c>
    </row>
    <row r="568" spans="1:9" x14ac:dyDescent="0.2">
      <c r="D568" s="13">
        <v>20</v>
      </c>
      <c r="E568" s="13">
        <v>5</v>
      </c>
      <c r="F568" s="13">
        <v>11</v>
      </c>
      <c r="G568" s="13">
        <v>-8</v>
      </c>
      <c r="H568" s="13">
        <v>10</v>
      </c>
      <c r="I568" s="13">
        <v>13</v>
      </c>
    </row>
    <row r="569" spans="1:9" x14ac:dyDescent="0.2">
      <c r="D569" s="13">
        <v>24</v>
      </c>
      <c r="E569" s="13">
        <v>6</v>
      </c>
      <c r="F569" s="13">
        <v>9</v>
      </c>
      <c r="G569" s="13">
        <v>-8</v>
      </c>
      <c r="H569" s="13">
        <v>0</v>
      </c>
      <c r="I569" s="13">
        <v>1</v>
      </c>
    </row>
    <row r="570" spans="1:9" x14ac:dyDescent="0.2">
      <c r="D570" s="13">
        <v>27</v>
      </c>
      <c r="E570" s="13">
        <v>7</v>
      </c>
      <c r="F570" s="13">
        <v>17</v>
      </c>
      <c r="G570" s="13">
        <v>-2</v>
      </c>
      <c r="H570" s="13">
        <v>0</v>
      </c>
      <c r="I570" s="13">
        <v>15</v>
      </c>
    </row>
    <row r="571" spans="1:9" x14ac:dyDescent="0.2">
      <c r="D571" s="13">
        <v>30</v>
      </c>
      <c r="E571" s="13">
        <v>8</v>
      </c>
      <c r="F571" s="13">
        <v>132</v>
      </c>
      <c r="G571" s="13">
        <v>-13</v>
      </c>
      <c r="H571" s="13">
        <v>10</v>
      </c>
      <c r="I571" s="13">
        <v>129</v>
      </c>
    </row>
    <row r="572" spans="1:9" x14ac:dyDescent="0.2">
      <c r="D572" s="13">
        <v>33</v>
      </c>
      <c r="E572" s="13">
        <v>9</v>
      </c>
      <c r="F572" s="13">
        <v>55</v>
      </c>
      <c r="G572" s="13">
        <v>11</v>
      </c>
      <c r="H572" s="13">
        <v>10</v>
      </c>
      <c r="I572" s="13">
        <v>76</v>
      </c>
    </row>
    <row r="573" spans="1:9" x14ac:dyDescent="0.2">
      <c r="A573" s="13" t="s">
        <v>148</v>
      </c>
      <c r="B573" s="13" t="s">
        <v>38</v>
      </c>
      <c r="C573" s="13" t="s">
        <v>8</v>
      </c>
      <c r="D573" s="13">
        <v>5</v>
      </c>
      <c r="E573" s="13">
        <v>1</v>
      </c>
      <c r="F573" s="13">
        <v>0</v>
      </c>
      <c r="G573" s="13">
        <v>36</v>
      </c>
      <c r="H573" s="13">
        <v>0</v>
      </c>
      <c r="I573" s="13">
        <v>36</v>
      </c>
    </row>
    <row r="574" spans="1:9" x14ac:dyDescent="0.2">
      <c r="D574" s="13">
        <v>12</v>
      </c>
      <c r="E574" s="13">
        <v>2</v>
      </c>
      <c r="F574" s="13">
        <v>0</v>
      </c>
      <c r="G574" s="13">
        <v>44</v>
      </c>
      <c r="H574" s="13">
        <v>0</v>
      </c>
      <c r="I574" s="13">
        <v>44</v>
      </c>
    </row>
    <row r="575" spans="1:9" x14ac:dyDescent="0.2">
      <c r="D575" s="13">
        <v>17</v>
      </c>
      <c r="E575" s="13">
        <v>3</v>
      </c>
      <c r="F575" s="13">
        <v>0</v>
      </c>
      <c r="G575" s="13">
        <v>69</v>
      </c>
      <c r="H575" s="13">
        <v>0</v>
      </c>
      <c r="I575" s="13">
        <v>69</v>
      </c>
    </row>
    <row r="576" spans="1:9" x14ac:dyDescent="0.2">
      <c r="D576" s="13">
        <v>20</v>
      </c>
      <c r="E576" s="13">
        <v>4</v>
      </c>
      <c r="F576" s="13">
        <v>0</v>
      </c>
      <c r="G576" s="13">
        <v>19</v>
      </c>
      <c r="H576" s="13">
        <v>0</v>
      </c>
      <c r="I576" s="13">
        <v>19</v>
      </c>
    </row>
    <row r="577" spans="1:9" x14ac:dyDescent="0.2">
      <c r="D577" s="13">
        <v>24</v>
      </c>
      <c r="E577" s="13">
        <v>5</v>
      </c>
      <c r="F577" s="13">
        <v>0</v>
      </c>
      <c r="G577" s="13">
        <v>70</v>
      </c>
      <c r="H577" s="13">
        <v>0</v>
      </c>
      <c r="I577" s="13">
        <v>70</v>
      </c>
    </row>
    <row r="578" spans="1:9" x14ac:dyDescent="0.2">
      <c r="D578" s="13">
        <v>27</v>
      </c>
      <c r="E578" s="13">
        <v>6</v>
      </c>
      <c r="F578" s="13">
        <v>0</v>
      </c>
      <c r="G578" s="13">
        <v>14</v>
      </c>
      <c r="H578" s="13">
        <v>10</v>
      </c>
      <c r="I578" s="13">
        <v>24</v>
      </c>
    </row>
    <row r="579" spans="1:9" x14ac:dyDescent="0.2">
      <c r="A579" s="13" t="s">
        <v>125</v>
      </c>
      <c r="B579" s="13" t="s">
        <v>121</v>
      </c>
      <c r="C579" s="13" t="s">
        <v>43</v>
      </c>
      <c r="D579" s="13">
        <v>4</v>
      </c>
      <c r="E579" s="13">
        <v>1</v>
      </c>
      <c r="F579" s="13">
        <v>115</v>
      </c>
      <c r="G579" s="13">
        <v>0</v>
      </c>
      <c r="H579" s="13">
        <v>0</v>
      </c>
      <c r="I579" s="13">
        <v>115</v>
      </c>
    </row>
    <row r="580" spans="1:9" x14ac:dyDescent="0.2">
      <c r="D580" s="13">
        <v>7</v>
      </c>
      <c r="E580" s="13">
        <v>2</v>
      </c>
      <c r="F580" s="13">
        <v>65</v>
      </c>
      <c r="G580" s="13">
        <v>0</v>
      </c>
      <c r="H580" s="13">
        <v>10</v>
      </c>
      <c r="I580" s="13">
        <v>75</v>
      </c>
    </row>
    <row r="581" spans="1:9" x14ac:dyDescent="0.2">
      <c r="D581" s="13">
        <v>10</v>
      </c>
      <c r="E581" s="13">
        <v>3</v>
      </c>
      <c r="F581" s="13">
        <v>7</v>
      </c>
      <c r="G581" s="13">
        <v>0</v>
      </c>
      <c r="H581" s="13">
        <v>0</v>
      </c>
      <c r="I581" s="13">
        <v>7</v>
      </c>
    </row>
    <row r="582" spans="1:9" x14ac:dyDescent="0.2">
      <c r="D582" s="13">
        <v>16</v>
      </c>
      <c r="E582" s="13">
        <v>4</v>
      </c>
      <c r="F582" s="13">
        <v>-5</v>
      </c>
      <c r="G582" s="13">
        <v>0</v>
      </c>
      <c r="H582" s="13">
        <v>10</v>
      </c>
      <c r="I582" s="13">
        <v>5</v>
      </c>
    </row>
    <row r="583" spans="1:9" x14ac:dyDescent="0.2">
      <c r="D583" s="13">
        <v>23</v>
      </c>
      <c r="E583" s="13">
        <v>5</v>
      </c>
      <c r="F583" s="13">
        <v>5</v>
      </c>
      <c r="G583" s="13">
        <v>0</v>
      </c>
      <c r="H583" s="13">
        <v>20</v>
      </c>
      <c r="I583" s="13">
        <v>25</v>
      </c>
    </row>
    <row r="584" spans="1:9" x14ac:dyDescent="0.2">
      <c r="D584" s="13">
        <v>25</v>
      </c>
      <c r="E584" s="13">
        <v>6</v>
      </c>
      <c r="F584" s="13">
        <v>16</v>
      </c>
      <c r="G584" s="13">
        <v>0</v>
      </c>
      <c r="H584" s="13">
        <v>0</v>
      </c>
      <c r="I584" s="13">
        <v>16</v>
      </c>
    </row>
    <row r="585" spans="1:9" x14ac:dyDescent="0.2">
      <c r="D585" s="13">
        <v>28</v>
      </c>
      <c r="E585" s="13">
        <v>7</v>
      </c>
      <c r="F585" s="13">
        <v>6</v>
      </c>
      <c r="G585" s="13">
        <v>0</v>
      </c>
      <c r="H585" s="13">
        <v>20</v>
      </c>
      <c r="I585" s="13">
        <v>26</v>
      </c>
    </row>
    <row r="586" spans="1:9" x14ac:dyDescent="0.2">
      <c r="A586" s="13" t="s">
        <v>171</v>
      </c>
      <c r="B586" s="13" t="s">
        <v>95</v>
      </c>
      <c r="C586" s="13" t="s">
        <v>41</v>
      </c>
      <c r="D586" s="13">
        <v>10</v>
      </c>
      <c r="E586" s="13">
        <v>1</v>
      </c>
      <c r="F586" s="13">
        <v>7</v>
      </c>
      <c r="G586" s="13">
        <v>-9</v>
      </c>
      <c r="H586" s="13">
        <v>0</v>
      </c>
      <c r="I586" s="13">
        <v>-2</v>
      </c>
    </row>
    <row r="587" spans="1:9" x14ac:dyDescent="0.2">
      <c r="D587" s="13">
        <v>13</v>
      </c>
      <c r="E587" s="13">
        <v>2</v>
      </c>
      <c r="F587" s="13">
        <v>0</v>
      </c>
      <c r="G587" s="13">
        <v>36</v>
      </c>
      <c r="H587" s="13">
        <v>0</v>
      </c>
      <c r="I587" s="13">
        <v>36</v>
      </c>
    </row>
    <row r="588" spans="1:9" x14ac:dyDescent="0.2">
      <c r="D588" s="13">
        <v>15</v>
      </c>
      <c r="E588" s="13">
        <v>3</v>
      </c>
      <c r="F588" s="13">
        <v>0</v>
      </c>
      <c r="G588" s="13">
        <v>19</v>
      </c>
      <c r="H588" s="13">
        <v>10</v>
      </c>
      <c r="I588" s="13">
        <v>29</v>
      </c>
    </row>
    <row r="589" spans="1:9" x14ac:dyDescent="0.2">
      <c r="D589" s="13">
        <v>18</v>
      </c>
      <c r="E589" s="13">
        <v>4</v>
      </c>
      <c r="F589" s="13">
        <v>0</v>
      </c>
      <c r="G589" s="13">
        <v>13</v>
      </c>
      <c r="H589" s="13">
        <v>0</v>
      </c>
      <c r="I589" s="13">
        <v>13</v>
      </c>
    </row>
    <row r="590" spans="1:9" x14ac:dyDescent="0.2">
      <c r="D590" s="13">
        <v>26</v>
      </c>
      <c r="E590" s="13">
        <v>5</v>
      </c>
      <c r="F590" s="13">
        <v>-5</v>
      </c>
      <c r="G590" s="13">
        <v>13</v>
      </c>
      <c r="H590" s="13">
        <v>10</v>
      </c>
      <c r="I590" s="13">
        <v>18</v>
      </c>
    </row>
    <row r="591" spans="1:9" x14ac:dyDescent="0.2">
      <c r="D591" s="13">
        <v>29</v>
      </c>
      <c r="E591" s="13">
        <v>6</v>
      </c>
      <c r="F591" s="13">
        <v>0</v>
      </c>
      <c r="G591" s="13">
        <v>17</v>
      </c>
      <c r="H591" s="13">
        <v>10</v>
      </c>
      <c r="I591" s="13">
        <v>27</v>
      </c>
    </row>
    <row r="592" spans="1:9" x14ac:dyDescent="0.2">
      <c r="D592" s="13">
        <v>33</v>
      </c>
      <c r="E592" s="13">
        <v>7</v>
      </c>
      <c r="F592" s="13">
        <v>0</v>
      </c>
      <c r="G592" s="13">
        <v>16</v>
      </c>
      <c r="H592" s="13">
        <v>10</v>
      </c>
      <c r="I592" s="13">
        <v>26</v>
      </c>
    </row>
    <row r="593" spans="1:9" x14ac:dyDescent="0.2">
      <c r="A593" s="13" t="s">
        <v>138</v>
      </c>
      <c r="B593" s="13" t="s">
        <v>122</v>
      </c>
      <c r="C593" s="13" t="s">
        <v>41</v>
      </c>
      <c r="D593" s="13">
        <v>4</v>
      </c>
      <c r="E593" s="13">
        <v>1</v>
      </c>
      <c r="F593" s="13">
        <v>23</v>
      </c>
      <c r="G593" s="13">
        <v>16</v>
      </c>
      <c r="H593" s="13">
        <v>0</v>
      </c>
      <c r="I593" s="13">
        <v>39</v>
      </c>
    </row>
    <row r="594" spans="1:9" x14ac:dyDescent="0.2">
      <c r="D594" s="13">
        <v>6</v>
      </c>
      <c r="E594" s="13">
        <v>2</v>
      </c>
      <c r="F594" s="13">
        <v>0</v>
      </c>
      <c r="G594" s="13">
        <v>0</v>
      </c>
      <c r="H594" s="13">
        <v>0</v>
      </c>
      <c r="I594" s="13">
        <v>0</v>
      </c>
    </row>
    <row r="595" spans="1:9" x14ac:dyDescent="0.2">
      <c r="D595" s="13">
        <v>11</v>
      </c>
      <c r="E595" s="13">
        <v>3</v>
      </c>
      <c r="F595" s="13">
        <v>0</v>
      </c>
      <c r="G595" s="13">
        <v>71</v>
      </c>
      <c r="H595" s="13">
        <v>0</v>
      </c>
      <c r="I595" s="13">
        <v>71</v>
      </c>
    </row>
    <row r="596" spans="1:9" x14ac:dyDescent="0.2">
      <c r="D596" s="13">
        <v>15</v>
      </c>
      <c r="E596" s="13">
        <v>4</v>
      </c>
      <c r="F596" s="13">
        <v>-5</v>
      </c>
      <c r="G596" s="13">
        <v>17</v>
      </c>
      <c r="H596" s="13">
        <v>0</v>
      </c>
      <c r="I596" s="13">
        <v>12</v>
      </c>
    </row>
    <row r="597" spans="1:9" x14ac:dyDescent="0.2">
      <c r="D597" s="13">
        <v>17</v>
      </c>
      <c r="E597" s="13">
        <v>5</v>
      </c>
      <c r="F597" s="13">
        <v>8</v>
      </c>
      <c r="G597" s="13">
        <v>102</v>
      </c>
      <c r="H597" s="13">
        <v>0</v>
      </c>
      <c r="I597" s="13">
        <v>110</v>
      </c>
    </row>
    <row r="598" spans="1:9" x14ac:dyDescent="0.2">
      <c r="D598" s="13">
        <v>21</v>
      </c>
      <c r="E598" s="13">
        <v>6</v>
      </c>
      <c r="F598" s="13">
        <v>0</v>
      </c>
      <c r="G598" s="13">
        <v>-14</v>
      </c>
      <c r="H598" s="13">
        <v>0</v>
      </c>
      <c r="I598" s="13">
        <v>-14</v>
      </c>
    </row>
    <row r="599" spans="1:9" x14ac:dyDescent="0.2">
      <c r="D599" s="13">
        <v>32</v>
      </c>
      <c r="E599" s="13">
        <v>7</v>
      </c>
      <c r="F599" s="13">
        <v>0</v>
      </c>
      <c r="G599" s="13">
        <v>11</v>
      </c>
      <c r="H599" s="13">
        <v>0</v>
      </c>
      <c r="I599" s="13">
        <v>11</v>
      </c>
    </row>
    <row r="600" spans="1:9" x14ac:dyDescent="0.2">
      <c r="A600" s="13" t="s">
        <v>93</v>
      </c>
      <c r="B600" s="13" t="s">
        <v>69</v>
      </c>
      <c r="C600" s="13" t="s">
        <v>43</v>
      </c>
      <c r="D600" s="13">
        <v>2</v>
      </c>
      <c r="E600" s="13">
        <v>1</v>
      </c>
      <c r="F600" s="13">
        <v>18</v>
      </c>
      <c r="G600" s="13">
        <v>0</v>
      </c>
      <c r="H600" s="13">
        <v>0</v>
      </c>
      <c r="I600" s="13">
        <v>18</v>
      </c>
    </row>
    <row r="601" spans="1:9" x14ac:dyDescent="0.2">
      <c r="D601" s="13">
        <v>6</v>
      </c>
      <c r="E601" s="13">
        <v>2</v>
      </c>
      <c r="F601" s="13">
        <v>0</v>
      </c>
      <c r="G601" s="13">
        <v>0</v>
      </c>
      <c r="H601" s="13">
        <v>0</v>
      </c>
      <c r="I601" s="13">
        <v>0</v>
      </c>
    </row>
    <row r="602" spans="1:9" x14ac:dyDescent="0.2">
      <c r="D602" s="13">
        <v>9</v>
      </c>
      <c r="E602" s="13">
        <v>3</v>
      </c>
      <c r="F602" s="13">
        <v>44</v>
      </c>
      <c r="G602" s="13">
        <v>0</v>
      </c>
      <c r="H602" s="13">
        <v>10</v>
      </c>
      <c r="I602" s="13">
        <v>54</v>
      </c>
    </row>
    <row r="603" spans="1:9" x14ac:dyDescent="0.2">
      <c r="D603" s="13">
        <v>13</v>
      </c>
      <c r="E603" s="13">
        <v>4</v>
      </c>
      <c r="F603" s="13">
        <v>4</v>
      </c>
      <c r="G603" s="13">
        <v>0</v>
      </c>
      <c r="H603" s="13">
        <v>0</v>
      </c>
      <c r="I603" s="13">
        <v>4</v>
      </c>
    </row>
    <row r="604" spans="1:9" x14ac:dyDescent="0.2">
      <c r="D604" s="13">
        <v>19</v>
      </c>
      <c r="E604" s="13">
        <v>5</v>
      </c>
      <c r="F604" s="13">
        <v>88</v>
      </c>
      <c r="G604" s="13">
        <v>0</v>
      </c>
      <c r="H604" s="13">
        <v>0</v>
      </c>
      <c r="I604" s="13">
        <v>88</v>
      </c>
    </row>
    <row r="605" spans="1:9" x14ac:dyDescent="0.2">
      <c r="D605" s="13">
        <v>22</v>
      </c>
      <c r="E605" s="13">
        <v>6</v>
      </c>
      <c r="F605" s="13">
        <v>84</v>
      </c>
      <c r="G605" s="13">
        <v>0</v>
      </c>
      <c r="H605" s="13">
        <v>20</v>
      </c>
      <c r="I605" s="13">
        <v>104</v>
      </c>
    </row>
    <row r="606" spans="1:9" x14ac:dyDescent="0.2">
      <c r="D606" s="13">
        <v>26</v>
      </c>
      <c r="E606" s="13">
        <v>7</v>
      </c>
      <c r="F606" s="13">
        <v>158</v>
      </c>
      <c r="G606" s="13">
        <v>0</v>
      </c>
      <c r="H606" s="13">
        <v>20</v>
      </c>
      <c r="I606" s="13">
        <v>178</v>
      </c>
    </row>
    <row r="607" spans="1:9" x14ac:dyDescent="0.2">
      <c r="D607" s="13">
        <v>30</v>
      </c>
      <c r="E607" s="13">
        <v>8</v>
      </c>
      <c r="F607" s="13">
        <v>3</v>
      </c>
      <c r="G607" s="13">
        <v>0</v>
      </c>
      <c r="H607" s="13">
        <v>0</v>
      </c>
      <c r="I607" s="13">
        <v>3</v>
      </c>
    </row>
    <row r="608" spans="1:9" x14ac:dyDescent="0.2">
      <c r="D608" s="13">
        <v>32</v>
      </c>
      <c r="E608" s="13">
        <v>9</v>
      </c>
      <c r="F608" s="13">
        <v>81</v>
      </c>
      <c r="G608" s="13">
        <v>0</v>
      </c>
      <c r="H608" s="13">
        <v>0</v>
      </c>
      <c r="I608" s="13">
        <v>81</v>
      </c>
    </row>
    <row r="609" spans="1:9" x14ac:dyDescent="0.2">
      <c r="A609" s="13" t="s">
        <v>173</v>
      </c>
      <c r="B609" s="13" t="s">
        <v>95</v>
      </c>
      <c r="C609" s="13" t="s">
        <v>43</v>
      </c>
      <c r="D609" s="13">
        <v>10</v>
      </c>
      <c r="E609" s="13">
        <v>1</v>
      </c>
      <c r="F609" s="13">
        <v>3</v>
      </c>
      <c r="G609" s="13">
        <v>0</v>
      </c>
      <c r="H609" s="13">
        <v>0</v>
      </c>
      <c r="I609" s="13">
        <v>3</v>
      </c>
    </row>
    <row r="610" spans="1:9" x14ac:dyDescent="0.2">
      <c r="D610" s="13">
        <v>13</v>
      </c>
      <c r="E610" s="13">
        <v>2</v>
      </c>
      <c r="F610" s="13">
        <v>6</v>
      </c>
      <c r="G610" s="13">
        <v>0</v>
      </c>
      <c r="H610" s="13">
        <v>0</v>
      </c>
      <c r="I610" s="13">
        <v>6</v>
      </c>
    </row>
    <row r="611" spans="1:9" x14ac:dyDescent="0.2">
      <c r="D611" s="13">
        <v>15</v>
      </c>
      <c r="E611" s="13">
        <v>3</v>
      </c>
      <c r="F611" s="13">
        <v>0</v>
      </c>
      <c r="G611" s="13">
        <v>0</v>
      </c>
      <c r="H611" s="13">
        <v>0</v>
      </c>
      <c r="I611" s="13">
        <v>0</v>
      </c>
    </row>
    <row r="612" spans="1:9" x14ac:dyDescent="0.2">
      <c r="D612" s="13">
        <v>18</v>
      </c>
      <c r="E612" s="13">
        <v>4</v>
      </c>
      <c r="F612" s="13">
        <v>24</v>
      </c>
      <c r="G612" s="13">
        <v>0</v>
      </c>
      <c r="H612" s="13">
        <v>0</v>
      </c>
      <c r="I612" s="13">
        <v>24</v>
      </c>
    </row>
    <row r="613" spans="1:9" x14ac:dyDescent="0.2">
      <c r="D613" s="13">
        <v>26</v>
      </c>
      <c r="E613" s="13">
        <v>5</v>
      </c>
      <c r="F613" s="13">
        <v>54</v>
      </c>
      <c r="G613" s="13">
        <v>0</v>
      </c>
      <c r="H613" s="13">
        <v>0</v>
      </c>
      <c r="I613" s="13">
        <v>54</v>
      </c>
    </row>
    <row r="614" spans="1:9" x14ac:dyDescent="0.2">
      <c r="D614" s="13">
        <v>29</v>
      </c>
      <c r="E614" s="13">
        <v>6</v>
      </c>
      <c r="F614" s="13">
        <v>5</v>
      </c>
      <c r="G614" s="13">
        <v>0</v>
      </c>
      <c r="H614" s="13">
        <v>10</v>
      </c>
      <c r="I614" s="13">
        <v>15</v>
      </c>
    </row>
    <row r="615" spans="1:9" x14ac:dyDescent="0.2">
      <c r="D615" s="13">
        <v>33</v>
      </c>
      <c r="E615" s="13">
        <v>7</v>
      </c>
      <c r="F615" s="13">
        <v>91</v>
      </c>
      <c r="G615" s="13">
        <v>0</v>
      </c>
      <c r="H615" s="13">
        <v>0</v>
      </c>
      <c r="I615" s="13">
        <v>91</v>
      </c>
    </row>
    <row r="616" spans="1:9" x14ac:dyDescent="0.2">
      <c r="A616" s="13" t="s">
        <v>134</v>
      </c>
      <c r="B616" s="13" t="s">
        <v>121</v>
      </c>
      <c r="C616" s="13" t="s">
        <v>8</v>
      </c>
      <c r="D616" s="13">
        <v>4</v>
      </c>
      <c r="E616" s="13">
        <v>1</v>
      </c>
      <c r="F616" s="13">
        <v>0</v>
      </c>
      <c r="G616" s="13">
        <v>76</v>
      </c>
      <c r="H616" s="13">
        <v>0</v>
      </c>
      <c r="I616" s="13">
        <v>76</v>
      </c>
    </row>
    <row r="617" spans="1:9" x14ac:dyDescent="0.2">
      <c r="D617" s="13">
        <v>7</v>
      </c>
      <c r="E617" s="13">
        <v>2</v>
      </c>
      <c r="F617" s="13">
        <v>0</v>
      </c>
      <c r="G617" s="13">
        <v>69</v>
      </c>
      <c r="H617" s="13">
        <v>0</v>
      </c>
      <c r="I617" s="13">
        <v>69</v>
      </c>
    </row>
    <row r="618" spans="1:9" x14ac:dyDescent="0.2">
      <c r="D618" s="13">
        <v>10</v>
      </c>
      <c r="E618" s="13">
        <v>3</v>
      </c>
      <c r="F618" s="13">
        <v>0</v>
      </c>
      <c r="G618" s="13">
        <v>35</v>
      </c>
      <c r="H618" s="13">
        <v>0</v>
      </c>
      <c r="I618" s="13">
        <v>35</v>
      </c>
    </row>
    <row r="619" spans="1:9" x14ac:dyDescent="0.2">
      <c r="D619" s="13">
        <v>16</v>
      </c>
      <c r="E619" s="13">
        <v>4</v>
      </c>
      <c r="F619" s="13">
        <v>0</v>
      </c>
      <c r="G619" s="13">
        <v>29</v>
      </c>
      <c r="H619" s="13">
        <v>0</v>
      </c>
      <c r="I619" s="13">
        <v>29</v>
      </c>
    </row>
    <row r="620" spans="1:9" x14ac:dyDescent="0.2">
      <c r="D620" s="13">
        <v>20</v>
      </c>
      <c r="E620" s="13">
        <v>5</v>
      </c>
      <c r="F620" s="13">
        <v>0</v>
      </c>
      <c r="G620" s="13">
        <v>12</v>
      </c>
      <c r="H620" s="13">
        <v>0</v>
      </c>
      <c r="I620" s="13">
        <v>12</v>
      </c>
    </row>
    <row r="621" spans="1:9" x14ac:dyDescent="0.2">
      <c r="D621" s="13">
        <v>23</v>
      </c>
      <c r="E621" s="13">
        <v>6</v>
      </c>
      <c r="F621" s="13">
        <v>2</v>
      </c>
      <c r="G621" s="13">
        <v>103</v>
      </c>
      <c r="H621" s="13">
        <v>0</v>
      </c>
      <c r="I621" s="13">
        <v>105</v>
      </c>
    </row>
    <row r="622" spans="1:9" x14ac:dyDescent="0.2">
      <c r="D622" s="13">
        <v>25</v>
      </c>
      <c r="E622" s="13">
        <v>7</v>
      </c>
      <c r="F622" s="13">
        <v>0</v>
      </c>
      <c r="G622" s="13">
        <v>19</v>
      </c>
      <c r="H622" s="13">
        <v>0</v>
      </c>
      <c r="I622" s="13">
        <v>19</v>
      </c>
    </row>
    <row r="623" spans="1:9" x14ac:dyDescent="0.2">
      <c r="D623" s="13">
        <v>28</v>
      </c>
      <c r="E623" s="13">
        <v>8</v>
      </c>
      <c r="F623" s="13">
        <v>0</v>
      </c>
      <c r="G623" s="13">
        <v>68</v>
      </c>
      <c r="H623" s="13">
        <v>0</v>
      </c>
      <c r="I623" s="13">
        <v>68</v>
      </c>
    </row>
    <row r="624" spans="1:9" x14ac:dyDescent="0.2">
      <c r="A624" s="13" t="s">
        <v>188</v>
      </c>
      <c r="B624" s="13" t="s">
        <v>122</v>
      </c>
      <c r="C624" s="13" t="s">
        <v>41</v>
      </c>
      <c r="D624" s="13">
        <v>17</v>
      </c>
      <c r="E624" s="13">
        <v>1</v>
      </c>
      <c r="F624" s="13">
        <v>10</v>
      </c>
      <c r="G624" s="13">
        <v>-13</v>
      </c>
      <c r="H624" s="13">
        <v>0</v>
      </c>
      <c r="I624" s="13">
        <v>-3</v>
      </c>
    </row>
    <row r="625" spans="1:9" x14ac:dyDescent="0.2">
      <c r="A625" s="13" t="s">
        <v>97</v>
      </c>
      <c r="B625" s="13" t="s">
        <v>95</v>
      </c>
      <c r="C625" s="13" t="s">
        <v>41</v>
      </c>
      <c r="D625" s="13">
        <v>3</v>
      </c>
      <c r="E625" s="13">
        <v>1</v>
      </c>
      <c r="F625" s="13">
        <v>95</v>
      </c>
      <c r="G625" s="13">
        <v>39</v>
      </c>
      <c r="H625" s="13">
        <v>0</v>
      </c>
      <c r="I625" s="13">
        <v>134</v>
      </c>
    </row>
    <row r="626" spans="1:9" x14ac:dyDescent="0.2">
      <c r="D626" s="13">
        <v>5</v>
      </c>
      <c r="E626" s="13">
        <v>2</v>
      </c>
      <c r="F626" s="13">
        <v>31</v>
      </c>
      <c r="G626" s="13">
        <v>44</v>
      </c>
      <c r="H626" s="13">
        <v>0</v>
      </c>
      <c r="I626" s="13">
        <v>75</v>
      </c>
    </row>
    <row r="627" spans="1:9" x14ac:dyDescent="0.2">
      <c r="D627" s="13">
        <v>10</v>
      </c>
      <c r="E627" s="13">
        <v>3</v>
      </c>
      <c r="F627" s="13">
        <v>9</v>
      </c>
      <c r="G627" s="13">
        <v>76</v>
      </c>
      <c r="H627" s="13">
        <v>0</v>
      </c>
      <c r="I627" s="13">
        <v>85</v>
      </c>
    </row>
    <row r="628" spans="1:9" x14ac:dyDescent="0.2">
      <c r="D628" s="13">
        <v>13</v>
      </c>
      <c r="E628" s="13">
        <v>4</v>
      </c>
      <c r="F628" s="13">
        <v>1</v>
      </c>
      <c r="G628" s="13">
        <v>96</v>
      </c>
      <c r="H628" s="13">
        <v>0</v>
      </c>
      <c r="I628" s="13">
        <v>97</v>
      </c>
    </row>
    <row r="629" spans="1:9" x14ac:dyDescent="0.2">
      <c r="D629" s="13">
        <v>15</v>
      </c>
      <c r="E629" s="13">
        <v>5</v>
      </c>
      <c r="F629" s="13">
        <v>52</v>
      </c>
      <c r="G629" s="13">
        <v>-9</v>
      </c>
      <c r="H629" s="13">
        <v>0</v>
      </c>
      <c r="I629" s="13">
        <v>43</v>
      </c>
    </row>
    <row r="630" spans="1:9" x14ac:dyDescent="0.2">
      <c r="D630" s="13">
        <v>18</v>
      </c>
      <c r="E630" s="13">
        <v>6</v>
      </c>
      <c r="F630" s="13">
        <v>1</v>
      </c>
      <c r="G630" s="13">
        <v>39</v>
      </c>
      <c r="H630" s="13">
        <v>0</v>
      </c>
      <c r="I630" s="13">
        <v>40</v>
      </c>
    </row>
    <row r="631" spans="1:9" x14ac:dyDescent="0.2">
      <c r="D631" s="13">
        <v>26</v>
      </c>
      <c r="E631" s="13">
        <v>7</v>
      </c>
      <c r="F631" s="13">
        <v>57</v>
      </c>
      <c r="G631" s="13">
        <v>-6</v>
      </c>
      <c r="H631" s="13">
        <v>0</v>
      </c>
      <c r="I631" s="13">
        <v>51</v>
      </c>
    </row>
    <row r="632" spans="1:9" x14ac:dyDescent="0.2">
      <c r="D632" s="13">
        <v>29</v>
      </c>
      <c r="E632" s="13">
        <v>8</v>
      </c>
      <c r="F632" s="13">
        <v>44</v>
      </c>
      <c r="G632" s="13">
        <v>15</v>
      </c>
      <c r="H632" s="13">
        <v>0</v>
      </c>
      <c r="I632" s="13">
        <v>59</v>
      </c>
    </row>
    <row r="633" spans="1:9" x14ac:dyDescent="0.2">
      <c r="D633" s="13">
        <v>33</v>
      </c>
      <c r="E633" s="13">
        <v>9</v>
      </c>
      <c r="F633" s="13">
        <v>56</v>
      </c>
      <c r="G633" s="13">
        <v>70</v>
      </c>
      <c r="H633" s="13">
        <v>0</v>
      </c>
      <c r="I633" s="13">
        <v>126</v>
      </c>
    </row>
    <row r="634" spans="1:9" x14ac:dyDescent="0.2">
      <c r="A634" s="13" t="s">
        <v>46</v>
      </c>
      <c r="B634" s="13" t="s">
        <v>38</v>
      </c>
      <c r="C634" s="13" t="s">
        <v>43</v>
      </c>
      <c r="D634" s="13">
        <v>1</v>
      </c>
      <c r="E634" s="13">
        <v>1</v>
      </c>
      <c r="F634" s="13">
        <v>4</v>
      </c>
      <c r="G634" s="13">
        <v>0</v>
      </c>
      <c r="H634" s="13">
        <v>0</v>
      </c>
      <c r="I634" s="13">
        <v>4</v>
      </c>
    </row>
    <row r="635" spans="1:9" x14ac:dyDescent="0.2">
      <c r="D635" s="13">
        <v>5</v>
      </c>
      <c r="E635" s="13">
        <v>2</v>
      </c>
      <c r="F635" s="13">
        <v>21</v>
      </c>
      <c r="G635" s="13">
        <v>0</v>
      </c>
      <c r="H635" s="13">
        <v>20</v>
      </c>
      <c r="I635" s="13">
        <v>41</v>
      </c>
    </row>
    <row r="636" spans="1:9" x14ac:dyDescent="0.2">
      <c r="D636" s="13">
        <v>17</v>
      </c>
      <c r="E636" s="13">
        <v>3</v>
      </c>
      <c r="F636" s="13">
        <v>66</v>
      </c>
      <c r="G636" s="13">
        <v>0</v>
      </c>
      <c r="H636" s="13">
        <v>0</v>
      </c>
      <c r="I636" s="13">
        <v>66</v>
      </c>
    </row>
    <row r="637" spans="1:9" x14ac:dyDescent="0.2">
      <c r="D637" s="13">
        <v>20</v>
      </c>
      <c r="E637" s="13">
        <v>4</v>
      </c>
      <c r="F637" s="13">
        <v>83</v>
      </c>
      <c r="G637" s="13">
        <v>0</v>
      </c>
      <c r="H637" s="13">
        <v>20</v>
      </c>
      <c r="I637" s="13">
        <v>103</v>
      </c>
    </row>
    <row r="638" spans="1:9" x14ac:dyDescent="0.2">
      <c r="D638" s="13">
        <v>24</v>
      </c>
      <c r="E638" s="13">
        <v>5</v>
      </c>
      <c r="F638" s="13">
        <v>16</v>
      </c>
      <c r="G638" s="13">
        <v>0</v>
      </c>
      <c r="H638" s="13">
        <v>0</v>
      </c>
      <c r="I638" s="13">
        <v>16</v>
      </c>
    </row>
    <row r="639" spans="1:9" x14ac:dyDescent="0.2">
      <c r="D639" s="13">
        <v>27</v>
      </c>
      <c r="E639" s="13">
        <v>6</v>
      </c>
      <c r="F639" s="13">
        <v>123</v>
      </c>
      <c r="G639" s="13">
        <v>0</v>
      </c>
      <c r="H639" s="13">
        <v>0</v>
      </c>
      <c r="I639" s="13">
        <v>123</v>
      </c>
    </row>
    <row r="640" spans="1:9" x14ac:dyDescent="0.2">
      <c r="D640" s="13">
        <v>30</v>
      </c>
      <c r="E640" s="13">
        <v>7</v>
      </c>
      <c r="F640" s="13">
        <v>1</v>
      </c>
      <c r="G640" s="13">
        <v>0</v>
      </c>
      <c r="H640" s="13">
        <v>0</v>
      </c>
      <c r="I640" s="13">
        <v>1</v>
      </c>
    </row>
    <row r="641" spans="1:9" x14ac:dyDescent="0.2">
      <c r="D641" s="13">
        <v>33</v>
      </c>
      <c r="E641" s="13">
        <v>8</v>
      </c>
      <c r="F641" s="13">
        <v>46</v>
      </c>
      <c r="G641" s="13">
        <v>0</v>
      </c>
      <c r="H641" s="13">
        <v>0</v>
      </c>
      <c r="I641" s="13">
        <v>46</v>
      </c>
    </row>
    <row r="642" spans="1:9" x14ac:dyDescent="0.2">
      <c r="A642" s="13" t="s">
        <v>66</v>
      </c>
      <c r="B642" s="13" t="s">
        <v>39</v>
      </c>
      <c r="C642" s="13" t="s">
        <v>43</v>
      </c>
      <c r="D642" s="13">
        <v>1</v>
      </c>
      <c r="E642" s="13">
        <v>1</v>
      </c>
      <c r="F642" s="13">
        <v>60</v>
      </c>
      <c r="G642" s="13">
        <v>0</v>
      </c>
      <c r="H642" s="13">
        <v>10</v>
      </c>
      <c r="I642" s="13">
        <v>70</v>
      </c>
    </row>
    <row r="643" spans="1:9" x14ac:dyDescent="0.2">
      <c r="D643" s="13">
        <v>7</v>
      </c>
      <c r="E643" s="13">
        <v>2</v>
      </c>
      <c r="F643" s="13">
        <v>30</v>
      </c>
      <c r="G643" s="13">
        <v>0</v>
      </c>
      <c r="H643" s="13">
        <v>0</v>
      </c>
      <c r="I643" s="13">
        <v>30</v>
      </c>
    </row>
    <row r="644" spans="1:9" x14ac:dyDescent="0.2">
      <c r="D644" s="13">
        <v>9</v>
      </c>
      <c r="E644" s="13">
        <v>3</v>
      </c>
      <c r="F644" s="13">
        <v>85</v>
      </c>
      <c r="G644" s="13">
        <v>0</v>
      </c>
      <c r="H644" s="13">
        <v>0</v>
      </c>
      <c r="I644" s="13">
        <v>85</v>
      </c>
    </row>
    <row r="645" spans="1:9" x14ac:dyDescent="0.2">
      <c r="D645" s="13">
        <v>14</v>
      </c>
      <c r="E645" s="13">
        <v>4</v>
      </c>
      <c r="F645" s="13">
        <v>-5</v>
      </c>
      <c r="G645" s="13">
        <v>0</v>
      </c>
      <c r="H645" s="13">
        <v>10</v>
      </c>
      <c r="I645" s="13">
        <v>5</v>
      </c>
    </row>
    <row r="646" spans="1:9" x14ac:dyDescent="0.2">
      <c r="D646" s="13">
        <v>21</v>
      </c>
      <c r="E646" s="13">
        <v>5</v>
      </c>
      <c r="F646" s="13">
        <v>108</v>
      </c>
      <c r="G646" s="13">
        <v>0</v>
      </c>
      <c r="H646" s="13">
        <v>10</v>
      </c>
      <c r="I646" s="13">
        <v>118</v>
      </c>
    </row>
    <row r="647" spans="1:9" x14ac:dyDescent="0.2">
      <c r="D647" s="13">
        <v>23</v>
      </c>
      <c r="E647" s="13">
        <v>6</v>
      </c>
      <c r="F647" s="13">
        <v>34</v>
      </c>
      <c r="G647" s="13">
        <v>0</v>
      </c>
      <c r="H647" s="13">
        <v>10</v>
      </c>
      <c r="I647" s="13">
        <v>44</v>
      </c>
    </row>
    <row r="648" spans="1:9" x14ac:dyDescent="0.2">
      <c r="D648" s="13">
        <v>27</v>
      </c>
      <c r="E648" s="13">
        <v>7</v>
      </c>
      <c r="F648" s="13">
        <v>61</v>
      </c>
      <c r="G648" s="13">
        <v>0</v>
      </c>
      <c r="H648" s="13">
        <v>0</v>
      </c>
      <c r="I648" s="13">
        <v>61</v>
      </c>
    </row>
    <row r="649" spans="1:9" x14ac:dyDescent="0.2">
      <c r="D649" s="13">
        <v>31</v>
      </c>
      <c r="E649" s="13">
        <v>8</v>
      </c>
      <c r="F649" s="13">
        <v>9</v>
      </c>
      <c r="G649" s="13">
        <v>0</v>
      </c>
      <c r="H649" s="13">
        <v>10</v>
      </c>
      <c r="I649" s="13">
        <v>19</v>
      </c>
    </row>
    <row r="650" spans="1:9" x14ac:dyDescent="0.2">
      <c r="A650" s="13" t="s">
        <v>226</v>
      </c>
      <c r="B650" s="13" t="s">
        <v>96</v>
      </c>
      <c r="C650" s="13" t="s">
        <v>8</v>
      </c>
      <c r="D650" s="13">
        <v>29</v>
      </c>
      <c r="E650" s="13">
        <v>1</v>
      </c>
      <c r="F650" s="13">
        <v>0</v>
      </c>
      <c r="G650" s="13">
        <v>12</v>
      </c>
      <c r="H650" s="13">
        <v>10</v>
      </c>
      <c r="I650" s="13">
        <v>22</v>
      </c>
    </row>
    <row r="651" spans="1:9" x14ac:dyDescent="0.2">
      <c r="D651" s="13">
        <v>31</v>
      </c>
      <c r="E651" s="13">
        <v>2</v>
      </c>
      <c r="F651" s="13">
        <v>1</v>
      </c>
      <c r="G651" s="13">
        <v>74</v>
      </c>
      <c r="H651" s="13">
        <v>0</v>
      </c>
      <c r="I651" s="13">
        <v>75</v>
      </c>
    </row>
    <row r="652" spans="1:9" x14ac:dyDescent="0.2">
      <c r="A652" s="13" t="s">
        <v>149</v>
      </c>
      <c r="B652" s="13" t="s">
        <v>95</v>
      </c>
      <c r="C652" s="13" t="s">
        <v>8</v>
      </c>
      <c r="D652" s="13">
        <v>5</v>
      </c>
      <c r="E652" s="13">
        <v>1</v>
      </c>
      <c r="F652" s="13">
        <v>2</v>
      </c>
      <c r="G652" s="13">
        <v>38</v>
      </c>
      <c r="H652" s="13">
        <v>0</v>
      </c>
      <c r="I652" s="13">
        <v>40</v>
      </c>
    </row>
    <row r="653" spans="1:9" x14ac:dyDescent="0.2">
      <c r="D653" s="13">
        <v>13</v>
      </c>
      <c r="E653" s="13">
        <v>2</v>
      </c>
      <c r="F653" s="13">
        <v>2</v>
      </c>
      <c r="G653" s="13">
        <v>14</v>
      </c>
      <c r="H653" s="13">
        <v>0</v>
      </c>
      <c r="I653" s="13">
        <v>16</v>
      </c>
    </row>
    <row r="654" spans="1:9" x14ac:dyDescent="0.2">
      <c r="D654" s="13">
        <v>15</v>
      </c>
      <c r="E654" s="13">
        <v>3</v>
      </c>
      <c r="F654" s="13">
        <v>0</v>
      </c>
      <c r="G654" s="13">
        <v>58</v>
      </c>
      <c r="H654" s="13">
        <v>0</v>
      </c>
      <c r="I654" s="13">
        <v>58</v>
      </c>
    </row>
    <row r="655" spans="1:9" x14ac:dyDescent="0.2">
      <c r="D655" s="13">
        <v>18</v>
      </c>
      <c r="E655" s="13">
        <v>4</v>
      </c>
      <c r="F655" s="13">
        <v>1</v>
      </c>
      <c r="G655" s="13">
        <v>-15</v>
      </c>
      <c r="H655" s="13">
        <v>10</v>
      </c>
      <c r="I655" s="13">
        <v>-4</v>
      </c>
    </row>
    <row r="656" spans="1:9" x14ac:dyDescent="0.2">
      <c r="A656" s="13" t="s">
        <v>76</v>
      </c>
      <c r="B656" s="13" t="s">
        <v>69</v>
      </c>
      <c r="C656" s="13" t="s">
        <v>8</v>
      </c>
      <c r="D656" s="13">
        <v>2</v>
      </c>
      <c r="E656" s="13">
        <v>1</v>
      </c>
      <c r="F656" s="13">
        <v>0</v>
      </c>
      <c r="G656" s="13">
        <v>36</v>
      </c>
      <c r="H656" s="13">
        <v>10</v>
      </c>
      <c r="I656" s="13">
        <v>46</v>
      </c>
    </row>
    <row r="657" spans="1:9" x14ac:dyDescent="0.2">
      <c r="D657" s="13">
        <v>6</v>
      </c>
      <c r="E657" s="13">
        <v>2</v>
      </c>
      <c r="F657" s="13">
        <v>0</v>
      </c>
      <c r="G657" s="13">
        <v>34</v>
      </c>
      <c r="H657" s="13">
        <v>0</v>
      </c>
      <c r="I657" s="13">
        <v>34</v>
      </c>
    </row>
    <row r="658" spans="1:9" x14ac:dyDescent="0.2">
      <c r="D658" s="13">
        <v>9</v>
      </c>
      <c r="E658" s="13">
        <v>3</v>
      </c>
      <c r="F658" s="13">
        <v>0</v>
      </c>
      <c r="G658" s="13">
        <v>62</v>
      </c>
      <c r="H658" s="13">
        <v>0</v>
      </c>
      <c r="I658" s="13">
        <v>62</v>
      </c>
    </row>
    <row r="659" spans="1:9" x14ac:dyDescent="0.2">
      <c r="D659" s="13">
        <v>13</v>
      </c>
      <c r="E659" s="13">
        <v>4</v>
      </c>
      <c r="F659" s="13">
        <v>0</v>
      </c>
      <c r="G659" s="13">
        <v>93</v>
      </c>
      <c r="H659" s="13">
        <v>10</v>
      </c>
      <c r="I659" s="13">
        <v>103</v>
      </c>
    </row>
    <row r="660" spans="1:9" x14ac:dyDescent="0.2">
      <c r="D660" s="13">
        <v>19</v>
      </c>
      <c r="E660" s="13">
        <v>5</v>
      </c>
      <c r="F660" s="13">
        <v>0</v>
      </c>
      <c r="G660" s="13">
        <v>31</v>
      </c>
      <c r="H660" s="13">
        <v>10</v>
      </c>
      <c r="I660" s="13">
        <v>41</v>
      </c>
    </row>
    <row r="661" spans="1:9" x14ac:dyDescent="0.2">
      <c r="D661" s="13">
        <v>22</v>
      </c>
      <c r="E661" s="13">
        <v>6</v>
      </c>
      <c r="F661" s="13">
        <v>0</v>
      </c>
      <c r="G661" s="13">
        <v>69</v>
      </c>
      <c r="H661" s="13">
        <v>0</v>
      </c>
      <c r="I661" s="13">
        <v>69</v>
      </c>
    </row>
    <row r="662" spans="1:9" x14ac:dyDescent="0.2">
      <c r="D662" s="13">
        <v>26</v>
      </c>
      <c r="E662" s="13">
        <v>7</v>
      </c>
      <c r="F662" s="13">
        <v>0</v>
      </c>
      <c r="G662" s="13">
        <v>49</v>
      </c>
      <c r="H662" s="13">
        <v>10</v>
      </c>
      <c r="I662" s="13">
        <v>59</v>
      </c>
    </row>
    <row r="663" spans="1:9" x14ac:dyDescent="0.2">
      <c r="D663" s="13">
        <v>30</v>
      </c>
      <c r="E663" s="13">
        <v>8</v>
      </c>
      <c r="F663" s="13">
        <v>0</v>
      </c>
      <c r="G663" s="13">
        <v>-5</v>
      </c>
      <c r="H663" s="13">
        <v>20</v>
      </c>
      <c r="I663" s="13">
        <v>15</v>
      </c>
    </row>
    <row r="664" spans="1:9" x14ac:dyDescent="0.2">
      <c r="D664" s="13">
        <v>32</v>
      </c>
      <c r="E664" s="13">
        <v>9</v>
      </c>
      <c r="F664" s="13">
        <v>0</v>
      </c>
      <c r="G664" s="13">
        <v>60</v>
      </c>
      <c r="H664" s="13">
        <v>0</v>
      </c>
      <c r="I664" s="13">
        <v>60</v>
      </c>
    </row>
    <row r="665" spans="1:9" x14ac:dyDescent="0.2">
      <c r="A665" s="13" t="s">
        <v>114</v>
      </c>
      <c r="B665" s="13" t="s">
        <v>96</v>
      </c>
      <c r="C665" s="13" t="s">
        <v>8</v>
      </c>
      <c r="D665" s="13">
        <v>3</v>
      </c>
      <c r="E665" s="13">
        <v>1</v>
      </c>
      <c r="F665" s="13">
        <v>0</v>
      </c>
      <c r="G665" s="13">
        <v>73</v>
      </c>
      <c r="H665" s="13">
        <v>0</v>
      </c>
      <c r="I665" s="13">
        <v>73</v>
      </c>
    </row>
    <row r="666" spans="1:9" x14ac:dyDescent="0.2">
      <c r="D666" s="13">
        <v>8</v>
      </c>
      <c r="E666" s="13">
        <v>2</v>
      </c>
      <c r="F666" s="13">
        <v>0</v>
      </c>
      <c r="G666" s="13">
        <v>103</v>
      </c>
      <c r="H666" s="13">
        <v>0</v>
      </c>
      <c r="I666" s="13">
        <v>103</v>
      </c>
    </row>
    <row r="667" spans="1:9" x14ac:dyDescent="0.2">
      <c r="D667" s="13">
        <v>11</v>
      </c>
      <c r="E667" s="13">
        <v>3</v>
      </c>
      <c r="F667" s="13">
        <v>0</v>
      </c>
      <c r="G667" s="13">
        <v>-10</v>
      </c>
      <c r="H667" s="13">
        <v>10</v>
      </c>
      <c r="I667" s="13">
        <v>0</v>
      </c>
    </row>
    <row r="668" spans="1:9" x14ac:dyDescent="0.2">
      <c r="D668" s="13">
        <v>14</v>
      </c>
      <c r="E668" s="13">
        <v>4</v>
      </c>
      <c r="F668" s="13">
        <v>1</v>
      </c>
      <c r="G668" s="13">
        <v>65</v>
      </c>
      <c r="H668" s="13">
        <v>0</v>
      </c>
      <c r="I668" s="13">
        <v>66</v>
      </c>
    </row>
    <row r="669" spans="1:9" x14ac:dyDescent="0.2">
      <c r="D669" s="13">
        <v>19</v>
      </c>
      <c r="E669" s="13">
        <v>5</v>
      </c>
      <c r="F669" s="13">
        <v>0</v>
      </c>
      <c r="G669" s="13">
        <v>41</v>
      </c>
      <c r="H669" s="13">
        <v>0</v>
      </c>
      <c r="I669" s="13">
        <v>41</v>
      </c>
    </row>
    <row r="670" spans="1:9" x14ac:dyDescent="0.2">
      <c r="D670" s="13">
        <v>24</v>
      </c>
      <c r="E670" s="13">
        <v>6</v>
      </c>
      <c r="F670" s="13">
        <v>0</v>
      </c>
      <c r="G670" s="13">
        <v>42</v>
      </c>
      <c r="H670" s="13">
        <v>10</v>
      </c>
      <c r="I670" s="13">
        <v>52</v>
      </c>
    </row>
    <row r="671" spans="1:9" x14ac:dyDescent="0.2">
      <c r="D671" s="13">
        <v>29</v>
      </c>
      <c r="E671" s="13">
        <v>7</v>
      </c>
      <c r="F671" s="13">
        <v>0</v>
      </c>
      <c r="G671" s="13">
        <v>-3</v>
      </c>
      <c r="H671" s="13">
        <v>0</v>
      </c>
      <c r="I671" s="13">
        <v>-3</v>
      </c>
    </row>
    <row r="672" spans="1:9" x14ac:dyDescent="0.2">
      <c r="D672" s="13">
        <v>31</v>
      </c>
      <c r="E672" s="13">
        <v>8</v>
      </c>
      <c r="F672" s="13">
        <v>1</v>
      </c>
      <c r="G672" s="13">
        <v>71</v>
      </c>
      <c r="H672" s="13">
        <v>10</v>
      </c>
      <c r="I672" s="13">
        <v>82</v>
      </c>
    </row>
    <row r="673" spans="1:9" x14ac:dyDescent="0.2">
      <c r="A673" s="13" t="s">
        <v>74</v>
      </c>
      <c r="B673" s="13" t="s">
        <v>69</v>
      </c>
      <c r="C673" s="13" t="s">
        <v>41</v>
      </c>
      <c r="D673" s="13">
        <v>2</v>
      </c>
      <c r="E673" s="13">
        <v>1</v>
      </c>
      <c r="F673" s="13">
        <v>18</v>
      </c>
      <c r="G673" s="13">
        <v>0</v>
      </c>
      <c r="H673" s="13">
        <v>10</v>
      </c>
      <c r="I673" s="13">
        <v>28</v>
      </c>
    </row>
    <row r="674" spans="1:9" x14ac:dyDescent="0.2">
      <c r="D674" s="13">
        <v>6</v>
      </c>
      <c r="E674" s="13">
        <v>2</v>
      </c>
      <c r="F674" s="13">
        <v>3</v>
      </c>
      <c r="G674" s="13">
        <v>0</v>
      </c>
      <c r="H674" s="13">
        <v>10</v>
      </c>
      <c r="I674" s="13">
        <v>13</v>
      </c>
    </row>
    <row r="675" spans="1:9" x14ac:dyDescent="0.2">
      <c r="D675" s="13">
        <v>9</v>
      </c>
      <c r="E675" s="13">
        <v>3</v>
      </c>
      <c r="F675" s="13">
        <v>0</v>
      </c>
      <c r="G675" s="13">
        <v>0</v>
      </c>
      <c r="H675" s="13">
        <v>0</v>
      </c>
      <c r="I675" s="13">
        <v>0</v>
      </c>
    </row>
    <row r="676" spans="1:9" x14ac:dyDescent="0.2">
      <c r="D676" s="13">
        <v>13</v>
      </c>
      <c r="E676" s="13">
        <v>4</v>
      </c>
      <c r="F676" s="13">
        <v>2</v>
      </c>
      <c r="G676" s="13">
        <v>-13</v>
      </c>
      <c r="H676" s="13">
        <v>0</v>
      </c>
      <c r="I676" s="13">
        <v>-11</v>
      </c>
    </row>
    <row r="677" spans="1:9" x14ac:dyDescent="0.2">
      <c r="D677" s="13">
        <v>19</v>
      </c>
      <c r="E677" s="13">
        <v>5</v>
      </c>
      <c r="F677" s="13">
        <v>0</v>
      </c>
      <c r="G677" s="13">
        <v>0</v>
      </c>
      <c r="H677" s="13">
        <v>0</v>
      </c>
      <c r="I677" s="13">
        <v>0</v>
      </c>
    </row>
    <row r="678" spans="1:9" x14ac:dyDescent="0.2">
      <c r="D678" s="13">
        <v>26</v>
      </c>
      <c r="E678" s="13">
        <v>6</v>
      </c>
      <c r="F678" s="13">
        <v>0</v>
      </c>
      <c r="G678" s="13">
        <v>-9</v>
      </c>
      <c r="H678" s="13">
        <v>0</v>
      </c>
      <c r="I678" s="13">
        <v>-9</v>
      </c>
    </row>
    <row r="679" spans="1:9" x14ac:dyDescent="0.2">
      <c r="D679" s="13">
        <v>30</v>
      </c>
      <c r="E679" s="13">
        <v>7</v>
      </c>
      <c r="F679" s="13">
        <v>94</v>
      </c>
      <c r="G679" s="13">
        <v>14</v>
      </c>
      <c r="H679" s="13">
        <v>0</v>
      </c>
      <c r="I679" s="13">
        <v>108</v>
      </c>
    </row>
    <row r="680" spans="1:9" x14ac:dyDescent="0.2">
      <c r="D680" s="13">
        <v>32</v>
      </c>
      <c r="E680" s="13">
        <v>8</v>
      </c>
      <c r="F680" s="13">
        <v>34</v>
      </c>
      <c r="G680" s="13">
        <v>0</v>
      </c>
      <c r="H680" s="13">
        <v>10</v>
      </c>
      <c r="I680" s="13">
        <v>44</v>
      </c>
    </row>
    <row r="681" spans="1:9" x14ac:dyDescent="0.2">
      <c r="A681" s="13" t="s">
        <v>107</v>
      </c>
      <c r="B681" s="13" t="s">
        <v>95</v>
      </c>
      <c r="C681" s="13" t="s">
        <v>8</v>
      </c>
      <c r="D681" s="13">
        <v>3</v>
      </c>
      <c r="E681" s="13">
        <v>1</v>
      </c>
      <c r="F681" s="13">
        <v>6</v>
      </c>
      <c r="G681" s="13">
        <v>41</v>
      </c>
      <c r="H681" s="13">
        <v>10</v>
      </c>
      <c r="I681" s="13">
        <v>57</v>
      </c>
    </row>
    <row r="682" spans="1:9" x14ac:dyDescent="0.2">
      <c r="D682" s="13">
        <v>5</v>
      </c>
      <c r="E682" s="13">
        <v>2</v>
      </c>
      <c r="F682" s="13">
        <v>0</v>
      </c>
      <c r="G682" s="13">
        <v>-13</v>
      </c>
      <c r="H682" s="13">
        <v>10</v>
      </c>
      <c r="I682" s="13">
        <v>-3</v>
      </c>
    </row>
    <row r="683" spans="1:9" x14ac:dyDescent="0.2">
      <c r="A683" s="13" t="s">
        <v>117</v>
      </c>
      <c r="B683" s="13" t="s">
        <v>96</v>
      </c>
      <c r="C683" s="13" t="s">
        <v>43</v>
      </c>
      <c r="D683" s="13">
        <v>3</v>
      </c>
      <c r="E683" s="13">
        <v>1</v>
      </c>
      <c r="F683" s="13">
        <v>33</v>
      </c>
      <c r="G683" s="13">
        <v>0</v>
      </c>
      <c r="H683" s="13">
        <v>0</v>
      </c>
      <c r="I683" s="13">
        <v>33</v>
      </c>
    </row>
    <row r="684" spans="1:9" x14ac:dyDescent="0.2">
      <c r="D684" s="13">
        <v>8</v>
      </c>
      <c r="E684" s="13">
        <v>2</v>
      </c>
      <c r="F684" s="13">
        <v>26</v>
      </c>
      <c r="G684" s="13">
        <v>0</v>
      </c>
      <c r="H684" s="13">
        <v>10</v>
      </c>
      <c r="I684" s="13">
        <v>36</v>
      </c>
    </row>
    <row r="685" spans="1:9" x14ac:dyDescent="0.2">
      <c r="D685" s="13">
        <v>11</v>
      </c>
      <c r="E685" s="13">
        <v>3</v>
      </c>
      <c r="F685" s="13">
        <v>91</v>
      </c>
      <c r="G685" s="13">
        <v>0</v>
      </c>
      <c r="H685" s="13">
        <v>10</v>
      </c>
      <c r="I685" s="13">
        <v>101</v>
      </c>
    </row>
    <row r="686" spans="1:9" x14ac:dyDescent="0.2">
      <c r="D686" s="13">
        <v>14</v>
      </c>
      <c r="E686" s="13">
        <v>4</v>
      </c>
      <c r="F686" s="13">
        <v>135</v>
      </c>
      <c r="G686" s="13">
        <v>0</v>
      </c>
      <c r="H686" s="13">
        <v>0</v>
      </c>
      <c r="I686" s="13">
        <v>135</v>
      </c>
    </row>
    <row r="687" spans="1:9" x14ac:dyDescent="0.2">
      <c r="D687" s="13">
        <v>19</v>
      </c>
      <c r="E687" s="13">
        <v>5</v>
      </c>
      <c r="F687" s="13">
        <v>47</v>
      </c>
      <c r="G687" s="13">
        <v>0</v>
      </c>
      <c r="H687" s="13">
        <v>0</v>
      </c>
      <c r="I687" s="13">
        <v>47</v>
      </c>
    </row>
    <row r="688" spans="1:9" x14ac:dyDescent="0.2">
      <c r="D688" s="13">
        <v>24</v>
      </c>
      <c r="E688" s="13">
        <v>6</v>
      </c>
      <c r="F688" s="13">
        <v>23</v>
      </c>
      <c r="G688" s="13">
        <v>0</v>
      </c>
      <c r="H688" s="13">
        <v>0</v>
      </c>
      <c r="I688" s="13">
        <v>23</v>
      </c>
    </row>
    <row r="689" spans="1:9" x14ac:dyDescent="0.2">
      <c r="D689" s="13">
        <v>29</v>
      </c>
      <c r="E689" s="13">
        <v>7</v>
      </c>
      <c r="F689" s="13">
        <v>104</v>
      </c>
      <c r="G689" s="13">
        <v>0</v>
      </c>
      <c r="H689" s="13">
        <v>10</v>
      </c>
      <c r="I689" s="13">
        <v>114</v>
      </c>
    </row>
    <row r="690" spans="1:9" x14ac:dyDescent="0.2">
      <c r="D690" s="13">
        <v>31</v>
      </c>
      <c r="E690" s="13">
        <v>8</v>
      </c>
      <c r="F690" s="13">
        <v>49</v>
      </c>
      <c r="G690" s="13">
        <v>0</v>
      </c>
      <c r="H690" s="13">
        <v>10</v>
      </c>
      <c r="I690" s="13">
        <v>59</v>
      </c>
    </row>
    <row r="691" spans="1:9" x14ac:dyDescent="0.2">
      <c r="A691" s="13" t="s">
        <v>113</v>
      </c>
      <c r="B691" s="13" t="s">
        <v>96</v>
      </c>
      <c r="C691" s="13" t="s">
        <v>41</v>
      </c>
      <c r="D691" s="13">
        <v>3</v>
      </c>
      <c r="E691" s="13">
        <v>1</v>
      </c>
      <c r="F691" s="13">
        <v>0</v>
      </c>
      <c r="G691" s="13">
        <v>9</v>
      </c>
      <c r="H691" s="13">
        <v>0</v>
      </c>
      <c r="I691" s="13">
        <v>9</v>
      </c>
    </row>
    <row r="692" spans="1:9" x14ac:dyDescent="0.2">
      <c r="D692" s="13">
        <v>8</v>
      </c>
      <c r="E692" s="13">
        <v>2</v>
      </c>
      <c r="F692" s="13">
        <v>9</v>
      </c>
      <c r="G692" s="13">
        <v>68</v>
      </c>
      <c r="H692" s="13">
        <v>0</v>
      </c>
      <c r="I692" s="13">
        <v>77</v>
      </c>
    </row>
    <row r="693" spans="1:9" x14ac:dyDescent="0.2">
      <c r="D693" s="13">
        <v>11</v>
      </c>
      <c r="E693" s="13">
        <v>3</v>
      </c>
      <c r="F693" s="13">
        <v>61</v>
      </c>
      <c r="G693" s="13">
        <v>17</v>
      </c>
      <c r="H693" s="13">
        <v>0</v>
      </c>
      <c r="I693" s="13">
        <v>78</v>
      </c>
    </row>
    <row r="694" spans="1:9" x14ac:dyDescent="0.2">
      <c r="D694" s="13">
        <v>14</v>
      </c>
      <c r="E694" s="13">
        <v>4</v>
      </c>
      <c r="F694" s="13">
        <v>7</v>
      </c>
      <c r="G694" s="13">
        <v>-13</v>
      </c>
      <c r="H694" s="13">
        <v>0</v>
      </c>
      <c r="I694" s="13">
        <v>-6</v>
      </c>
    </row>
    <row r="695" spans="1:9" x14ac:dyDescent="0.2">
      <c r="D695" s="13">
        <v>19</v>
      </c>
      <c r="E695" s="13">
        <v>5</v>
      </c>
      <c r="F695" s="13">
        <v>0</v>
      </c>
      <c r="G695" s="13">
        <v>36</v>
      </c>
      <c r="H695" s="13">
        <v>0</v>
      </c>
      <c r="I695" s="13">
        <v>36</v>
      </c>
    </row>
    <row r="696" spans="1:9" x14ac:dyDescent="0.2">
      <c r="D696" s="13">
        <v>24</v>
      </c>
      <c r="E696" s="13">
        <v>6</v>
      </c>
      <c r="F696" s="13">
        <v>30</v>
      </c>
      <c r="G696" s="13">
        <v>-13</v>
      </c>
      <c r="H696" s="13">
        <v>0</v>
      </c>
      <c r="I696" s="13">
        <v>17</v>
      </c>
    </row>
    <row r="697" spans="1:9" x14ac:dyDescent="0.2">
      <c r="D697" s="13">
        <v>31</v>
      </c>
      <c r="E697" s="13">
        <v>7</v>
      </c>
      <c r="F697" s="13">
        <v>1</v>
      </c>
      <c r="G697" s="13">
        <v>-15</v>
      </c>
      <c r="H697" s="13">
        <v>0</v>
      </c>
      <c r="I697" s="13">
        <v>-14</v>
      </c>
    </row>
    <row r="698" spans="1:9" x14ac:dyDescent="0.2">
      <c r="A698" s="13" t="s">
        <v>123</v>
      </c>
      <c r="B698" s="13" t="s">
        <v>121</v>
      </c>
      <c r="C698" s="13" t="s">
        <v>52</v>
      </c>
      <c r="D698" s="13">
        <v>4</v>
      </c>
      <c r="E698" s="13">
        <v>1</v>
      </c>
      <c r="F698" s="13">
        <v>5</v>
      </c>
      <c r="G698" s="13">
        <v>0</v>
      </c>
      <c r="H698" s="13">
        <v>10</v>
      </c>
      <c r="I698" s="13">
        <v>15</v>
      </c>
    </row>
    <row r="699" spans="1:9" x14ac:dyDescent="0.2">
      <c r="D699" s="13">
        <v>7</v>
      </c>
      <c r="E699" s="13">
        <v>2</v>
      </c>
      <c r="F699" s="13">
        <v>27</v>
      </c>
      <c r="G699" s="13">
        <v>0</v>
      </c>
      <c r="H699" s="13">
        <v>0</v>
      </c>
      <c r="I699" s="13">
        <v>27</v>
      </c>
    </row>
    <row r="700" spans="1:9" x14ac:dyDescent="0.2">
      <c r="D700" s="13">
        <v>10</v>
      </c>
      <c r="E700" s="13">
        <v>3</v>
      </c>
      <c r="F700" s="13">
        <v>34</v>
      </c>
      <c r="G700" s="13">
        <v>0</v>
      </c>
      <c r="H700" s="13">
        <v>20</v>
      </c>
      <c r="I700" s="13">
        <v>54</v>
      </c>
    </row>
    <row r="701" spans="1:9" x14ac:dyDescent="0.2">
      <c r="D701" s="13">
        <v>16</v>
      </c>
      <c r="E701" s="13">
        <v>4</v>
      </c>
      <c r="F701" s="13">
        <v>6</v>
      </c>
      <c r="G701" s="13">
        <v>0</v>
      </c>
      <c r="H701" s="13">
        <v>0</v>
      </c>
      <c r="I701" s="13">
        <v>6</v>
      </c>
    </row>
    <row r="702" spans="1:9" x14ac:dyDescent="0.2">
      <c r="D702" s="13">
        <v>20</v>
      </c>
      <c r="E702" s="13">
        <v>5</v>
      </c>
      <c r="F702" s="13">
        <v>5</v>
      </c>
      <c r="G702" s="13">
        <v>0</v>
      </c>
      <c r="H702" s="13">
        <v>15</v>
      </c>
      <c r="I702" s="13">
        <v>20</v>
      </c>
    </row>
    <row r="703" spans="1:9" x14ac:dyDescent="0.2">
      <c r="D703" s="13">
        <v>23</v>
      </c>
      <c r="E703" s="13">
        <v>6</v>
      </c>
      <c r="F703" s="13">
        <v>-5</v>
      </c>
      <c r="G703" s="13">
        <v>0</v>
      </c>
      <c r="H703" s="13">
        <v>0</v>
      </c>
      <c r="I703" s="13">
        <v>-5</v>
      </c>
    </row>
    <row r="704" spans="1:9" x14ac:dyDescent="0.2">
      <c r="D704" s="13">
        <v>25</v>
      </c>
      <c r="E704" s="13">
        <v>7</v>
      </c>
      <c r="F704" s="13">
        <v>6</v>
      </c>
      <c r="G704" s="13">
        <v>0</v>
      </c>
      <c r="H704" s="13">
        <v>10</v>
      </c>
      <c r="I704" s="13">
        <v>16</v>
      </c>
    </row>
    <row r="705" spans="1:9" x14ac:dyDescent="0.2">
      <c r="D705" s="13">
        <v>28</v>
      </c>
      <c r="E705" s="13">
        <v>8</v>
      </c>
      <c r="F705" s="13">
        <v>21</v>
      </c>
      <c r="G705" s="13">
        <v>0</v>
      </c>
      <c r="H705" s="13">
        <v>10</v>
      </c>
      <c r="I705" s="13">
        <v>31</v>
      </c>
    </row>
    <row r="706" spans="1:9" x14ac:dyDescent="0.2">
      <c r="A706" s="13" t="s">
        <v>129</v>
      </c>
      <c r="B706" s="13" t="s">
        <v>121</v>
      </c>
      <c r="C706" s="13" t="s">
        <v>41</v>
      </c>
      <c r="D706" s="13">
        <v>4</v>
      </c>
      <c r="E706" s="13">
        <v>1</v>
      </c>
      <c r="F706" s="13">
        <v>0</v>
      </c>
      <c r="G706" s="13">
        <v>0</v>
      </c>
      <c r="H706" s="13">
        <v>20</v>
      </c>
      <c r="I706" s="13">
        <v>20</v>
      </c>
    </row>
    <row r="707" spans="1:9" x14ac:dyDescent="0.2">
      <c r="D707" s="13">
        <v>7</v>
      </c>
      <c r="E707" s="13">
        <v>2</v>
      </c>
      <c r="F707" s="13">
        <v>19</v>
      </c>
      <c r="G707" s="13">
        <v>0</v>
      </c>
      <c r="H707" s="13">
        <v>10</v>
      </c>
      <c r="I707" s="13">
        <v>29</v>
      </c>
    </row>
    <row r="708" spans="1:9" x14ac:dyDescent="0.2">
      <c r="D708" s="13">
        <v>10</v>
      </c>
      <c r="E708" s="13">
        <v>3</v>
      </c>
      <c r="F708" s="13">
        <v>34</v>
      </c>
      <c r="G708" s="13">
        <v>0</v>
      </c>
      <c r="H708" s="13">
        <v>0</v>
      </c>
      <c r="I708" s="13">
        <v>34</v>
      </c>
    </row>
    <row r="709" spans="1:9" x14ac:dyDescent="0.2">
      <c r="D709" s="13">
        <v>16</v>
      </c>
      <c r="E709" s="13">
        <v>4</v>
      </c>
      <c r="F709" s="13">
        <v>24</v>
      </c>
      <c r="G709" s="13">
        <v>0</v>
      </c>
      <c r="H709" s="13">
        <v>0</v>
      </c>
      <c r="I709" s="13">
        <v>24</v>
      </c>
    </row>
    <row r="710" spans="1:9" x14ac:dyDescent="0.2">
      <c r="D710" s="13">
        <v>20</v>
      </c>
      <c r="E710" s="13">
        <v>5</v>
      </c>
      <c r="F710" s="13">
        <v>73</v>
      </c>
      <c r="G710" s="13">
        <v>0</v>
      </c>
      <c r="H710" s="13">
        <v>0</v>
      </c>
      <c r="I710" s="13">
        <v>73</v>
      </c>
    </row>
    <row r="711" spans="1:9" x14ac:dyDescent="0.2">
      <c r="D711" s="13">
        <v>23</v>
      </c>
      <c r="E711" s="13">
        <v>6</v>
      </c>
      <c r="F711" s="13">
        <v>31</v>
      </c>
      <c r="G711" s="13">
        <v>0</v>
      </c>
      <c r="H711" s="13">
        <v>0</v>
      </c>
      <c r="I711" s="13">
        <v>31</v>
      </c>
    </row>
    <row r="712" spans="1:9" x14ac:dyDescent="0.2">
      <c r="D712" s="13">
        <v>25</v>
      </c>
      <c r="E712" s="13">
        <v>7</v>
      </c>
      <c r="F712" s="13">
        <v>28</v>
      </c>
      <c r="G712" s="13">
        <v>0</v>
      </c>
      <c r="H712" s="13">
        <v>0</v>
      </c>
      <c r="I712" s="13">
        <v>28</v>
      </c>
    </row>
    <row r="713" spans="1:9" x14ac:dyDescent="0.2">
      <c r="D713" s="13">
        <v>28</v>
      </c>
      <c r="E713" s="13">
        <v>8</v>
      </c>
      <c r="F713" s="13">
        <v>2</v>
      </c>
      <c r="G713" s="13">
        <v>32</v>
      </c>
      <c r="H713" s="13">
        <v>0</v>
      </c>
      <c r="I713" s="13">
        <v>34</v>
      </c>
    </row>
    <row r="714" spans="1:9" x14ac:dyDescent="0.2">
      <c r="A714" s="13" t="s">
        <v>73</v>
      </c>
      <c r="B714" s="13" t="s">
        <v>68</v>
      </c>
      <c r="C714" s="13" t="s">
        <v>41</v>
      </c>
      <c r="D714" s="13">
        <v>2</v>
      </c>
      <c r="E714" s="13">
        <v>1</v>
      </c>
      <c r="F714" s="13">
        <v>-3</v>
      </c>
      <c r="G714" s="13">
        <v>0</v>
      </c>
      <c r="H714" s="13">
        <v>0</v>
      </c>
      <c r="I714" s="13">
        <v>-3</v>
      </c>
    </row>
    <row r="715" spans="1:9" x14ac:dyDescent="0.2">
      <c r="D715" s="13">
        <v>8</v>
      </c>
      <c r="E715" s="13">
        <v>2</v>
      </c>
      <c r="F715" s="13">
        <v>4</v>
      </c>
      <c r="G715" s="13">
        <v>0</v>
      </c>
      <c r="H715" s="13">
        <v>0</v>
      </c>
      <c r="I715" s="13">
        <v>4</v>
      </c>
    </row>
    <row r="716" spans="1:9" x14ac:dyDescent="0.2">
      <c r="D716" s="13">
        <v>12</v>
      </c>
      <c r="E716" s="13">
        <v>3</v>
      </c>
      <c r="F716" s="13">
        <v>32</v>
      </c>
      <c r="G716" s="13">
        <v>-10</v>
      </c>
      <c r="H716" s="13">
        <v>0</v>
      </c>
      <c r="I716" s="13">
        <v>22</v>
      </c>
    </row>
    <row r="717" spans="1:9" x14ac:dyDescent="0.2">
      <c r="D717" s="13">
        <v>16</v>
      </c>
      <c r="E717" s="13">
        <v>4</v>
      </c>
      <c r="F717" s="13">
        <v>0</v>
      </c>
      <c r="G717" s="13">
        <v>0</v>
      </c>
      <c r="H717" s="13">
        <v>0</v>
      </c>
      <c r="I717" s="13">
        <v>0</v>
      </c>
    </row>
    <row r="718" spans="1:9" x14ac:dyDescent="0.2">
      <c r="D718" s="13">
        <v>18</v>
      </c>
      <c r="E718" s="13">
        <v>5</v>
      </c>
      <c r="F718" s="13">
        <v>0</v>
      </c>
      <c r="G718" s="13">
        <v>-15</v>
      </c>
      <c r="H718" s="13">
        <v>0</v>
      </c>
      <c r="I718" s="13">
        <v>-15</v>
      </c>
    </row>
    <row r="719" spans="1:9" x14ac:dyDescent="0.2">
      <c r="D719" s="13">
        <v>22</v>
      </c>
      <c r="E719" s="13">
        <v>6</v>
      </c>
      <c r="F719" s="13">
        <v>4</v>
      </c>
      <c r="G719" s="13">
        <v>0</v>
      </c>
      <c r="H719" s="13">
        <v>0</v>
      </c>
      <c r="I719" s="13">
        <v>4</v>
      </c>
    </row>
    <row r="720" spans="1:9" x14ac:dyDescent="0.2">
      <c r="A720" s="13" t="s">
        <v>111</v>
      </c>
      <c r="B720" s="13" t="s">
        <v>96</v>
      </c>
      <c r="C720" s="13" t="s">
        <v>8</v>
      </c>
      <c r="D720" s="13">
        <v>3</v>
      </c>
      <c r="E720" s="13">
        <v>1</v>
      </c>
      <c r="F720" s="13">
        <v>0</v>
      </c>
      <c r="G720" s="13">
        <v>11</v>
      </c>
      <c r="H720" s="13">
        <v>0</v>
      </c>
      <c r="I720" s="13">
        <v>11</v>
      </c>
    </row>
    <row r="721" spans="4:9" x14ac:dyDescent="0.2">
      <c r="D721" s="13">
        <v>8</v>
      </c>
      <c r="E721" s="13">
        <v>2</v>
      </c>
      <c r="F721" s="13">
        <v>0</v>
      </c>
      <c r="G721" s="13">
        <v>31</v>
      </c>
      <c r="H721" s="13">
        <v>0</v>
      </c>
      <c r="I721" s="13">
        <v>31</v>
      </c>
    </row>
    <row r="722" spans="4:9" x14ac:dyDescent="0.2">
      <c r="D722" s="13">
        <v>11</v>
      </c>
      <c r="E722" s="13">
        <v>3</v>
      </c>
      <c r="F722" s="13">
        <v>0</v>
      </c>
      <c r="G722" s="13">
        <v>72</v>
      </c>
      <c r="H722" s="13">
        <v>0</v>
      </c>
      <c r="I722" s="13">
        <v>72</v>
      </c>
    </row>
    <row r="723" spans="4:9" x14ac:dyDescent="0.2">
      <c r="D723" s="13">
        <v>14</v>
      </c>
      <c r="E723" s="13">
        <v>4</v>
      </c>
      <c r="F723" s="13">
        <v>0</v>
      </c>
      <c r="G723" s="13">
        <v>-3</v>
      </c>
      <c r="H723" s="13">
        <v>0</v>
      </c>
      <c r="I723" s="13">
        <v>-3</v>
      </c>
    </row>
    <row r="724" spans="4:9" x14ac:dyDescent="0.2">
      <c r="D724" s="13">
        <v>19</v>
      </c>
      <c r="E724" s="13">
        <v>5</v>
      </c>
      <c r="F724" s="13">
        <v>0</v>
      </c>
      <c r="G724" s="13">
        <v>70</v>
      </c>
      <c r="H724" s="13">
        <v>10</v>
      </c>
      <c r="I724" s="13">
        <v>80</v>
      </c>
    </row>
    <row r="725" spans="4:9" x14ac:dyDescent="0.2">
      <c r="D725" s="13">
        <v>24</v>
      </c>
      <c r="E725" s="13">
        <v>6</v>
      </c>
      <c r="F725" s="13">
        <v>0</v>
      </c>
      <c r="G725" s="13">
        <v>71</v>
      </c>
      <c r="H725" s="13">
        <v>0</v>
      </c>
      <c r="I725" s="13">
        <v>71</v>
      </c>
    </row>
    <row r="726" spans="4:9" x14ac:dyDescent="0.2">
      <c r="D726" s="13">
        <v>29</v>
      </c>
      <c r="E726" s="13">
        <v>7</v>
      </c>
      <c r="F726" s="13">
        <v>0</v>
      </c>
      <c r="G726" s="13">
        <v>20</v>
      </c>
      <c r="H726" s="13">
        <v>0</v>
      </c>
      <c r="I726" s="13">
        <v>20</v>
      </c>
    </row>
    <row r="727" spans="4:9" x14ac:dyDescent="0.2">
      <c r="D727" s="13">
        <v>31</v>
      </c>
      <c r="E727" s="13">
        <v>8</v>
      </c>
      <c r="F727" s="13">
        <v>0</v>
      </c>
      <c r="G727" s="13">
        <v>24</v>
      </c>
      <c r="H727" s="13">
        <v>0</v>
      </c>
      <c r="I727" s="13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2018_analysis_sheet_match_33</vt:lpstr>
      <vt:lpstr>RankbyPoints</vt:lpstr>
      <vt:lpstr>MatchWisePoints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2018-05-04T09:27:47Z</dcterms:created>
  <dcterms:modified xsi:type="dcterms:W3CDTF">2018-05-04T10:03:13Z</dcterms:modified>
</cp:coreProperties>
</file>