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15A418FB-D24A-4245-9300-8AB8FF1E385F}" xr6:coauthVersionLast="47" xr6:coauthVersionMax="47" xr10:uidLastSave="{00000000-0000-0000-0000-000000000000}"/>
  <bookViews>
    <workbookView xWindow="-120" yWindow="-120" windowWidth="20730" windowHeight="11160" activeTab="1" xr2:uid="{37B98EAB-C713-4D10-B718-9B050F682949}"/>
  </bookViews>
  <sheets>
    <sheet name="Employees" sheetId="1" r:id="rId1"/>
    <sheet name="Information" sheetId="2" r:id="rId2"/>
    <sheet name="Salary She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" i="3" l="1"/>
  <c r="K7" i="3"/>
  <c r="K8" i="3"/>
  <c r="K9" i="3"/>
  <c r="K10" i="3"/>
  <c r="K11" i="3"/>
  <c r="K12" i="3"/>
  <c r="K13" i="3"/>
  <c r="K14" i="3"/>
  <c r="K5" i="3"/>
  <c r="J6" i="3"/>
  <c r="J7" i="3"/>
  <c r="J8" i="3"/>
  <c r="J9" i="3"/>
  <c r="J10" i="3"/>
  <c r="J11" i="3"/>
  <c r="J12" i="3"/>
  <c r="J13" i="3"/>
  <c r="J14" i="3"/>
  <c r="J5" i="3"/>
  <c r="I6" i="3"/>
  <c r="I7" i="3"/>
  <c r="I8" i="3"/>
  <c r="I9" i="3"/>
  <c r="I10" i="3"/>
  <c r="I11" i="3"/>
  <c r="I12" i="3"/>
  <c r="I13" i="3"/>
  <c r="I14" i="3"/>
  <c r="I5" i="3"/>
  <c r="H6" i="3"/>
  <c r="H7" i="3"/>
  <c r="H8" i="3"/>
  <c r="H9" i="3"/>
  <c r="H10" i="3"/>
  <c r="H11" i="3"/>
  <c r="H12" i="3"/>
  <c r="H13" i="3"/>
  <c r="H14" i="3"/>
  <c r="H5" i="3"/>
  <c r="G6" i="3"/>
  <c r="G7" i="3"/>
  <c r="G8" i="3"/>
  <c r="G9" i="3"/>
  <c r="G10" i="3"/>
  <c r="G11" i="3"/>
  <c r="G12" i="3"/>
  <c r="G13" i="3"/>
  <c r="G14" i="3"/>
  <c r="G5" i="3"/>
  <c r="F6" i="3"/>
  <c r="F7" i="3"/>
  <c r="F8" i="3"/>
  <c r="F9" i="3"/>
  <c r="F10" i="3"/>
  <c r="F11" i="3"/>
  <c r="F12" i="3"/>
  <c r="F13" i="3"/>
  <c r="F14" i="3"/>
  <c r="F5" i="3"/>
  <c r="E6" i="3"/>
  <c r="E7" i="3"/>
  <c r="E8" i="3"/>
  <c r="E9" i="3"/>
  <c r="E10" i="3"/>
  <c r="E11" i="3"/>
  <c r="E12" i="3"/>
  <c r="E13" i="3"/>
  <c r="E14" i="3"/>
  <c r="E5" i="3"/>
  <c r="D6" i="3"/>
  <c r="D7" i="3"/>
  <c r="D8" i="3"/>
  <c r="D9" i="3"/>
  <c r="D10" i="3"/>
  <c r="D11" i="3"/>
  <c r="D12" i="3"/>
  <c r="D13" i="3"/>
  <c r="D14" i="3"/>
  <c r="D5" i="3"/>
  <c r="C6" i="3"/>
  <c r="C7" i="3"/>
  <c r="C8" i="3"/>
  <c r="C9" i="3"/>
  <c r="C10" i="3"/>
  <c r="C11" i="3"/>
  <c r="C12" i="3"/>
  <c r="C13" i="3"/>
  <c r="C14" i="3"/>
  <c r="C5" i="3"/>
  <c r="A6" i="3"/>
  <c r="A7" i="3"/>
  <c r="A8" i="3"/>
  <c r="A9" i="3"/>
  <c r="A10" i="3"/>
  <c r="A11" i="3"/>
  <c r="A12" i="3"/>
  <c r="A13" i="3"/>
  <c r="A14" i="3"/>
  <c r="A5" i="3"/>
  <c r="B6" i="3"/>
  <c r="B7" i="3"/>
  <c r="B8" i="3"/>
  <c r="B9" i="3"/>
  <c r="B10" i="3"/>
  <c r="B11" i="3"/>
  <c r="B12" i="3"/>
  <c r="B13" i="3"/>
  <c r="B14" i="3"/>
  <c r="B5" i="3"/>
</calcChain>
</file>

<file path=xl/sharedStrings.xml><?xml version="1.0" encoding="utf-8"?>
<sst xmlns="http://schemas.openxmlformats.org/spreadsheetml/2006/main" count="84" uniqueCount="54">
  <si>
    <t>SAYEM ENTERPRISE</t>
  </si>
  <si>
    <t>SL</t>
  </si>
  <si>
    <t>Employee ID</t>
  </si>
  <si>
    <t>Name</t>
  </si>
  <si>
    <t>Designation</t>
  </si>
  <si>
    <t>DEPARTMENT</t>
  </si>
  <si>
    <t>Joining Date</t>
  </si>
  <si>
    <t>Contact No.</t>
  </si>
  <si>
    <t>Basic</t>
  </si>
  <si>
    <t>EMPLOYEE LIST</t>
  </si>
  <si>
    <t>MD HASAN</t>
  </si>
  <si>
    <t>MD DIHAN</t>
  </si>
  <si>
    <t>MD SAYEM</t>
  </si>
  <si>
    <t>MD SIYAM</t>
  </si>
  <si>
    <t>MD SAKIB</t>
  </si>
  <si>
    <t>MD NAIM</t>
  </si>
  <si>
    <t>MD IMAM</t>
  </si>
  <si>
    <t>ADIBA</t>
  </si>
  <si>
    <t>SABIT</t>
  </si>
  <si>
    <t>UPOMA</t>
  </si>
  <si>
    <t>ASSISTANT DIRECTOR</t>
  </si>
  <si>
    <t>SENIOR EXICUTIVE</t>
  </si>
  <si>
    <t>EXICUTIVE</t>
  </si>
  <si>
    <t>SUPERVISOR</t>
  </si>
  <si>
    <t>LIFT MAN</t>
  </si>
  <si>
    <t>ELECTRICIAN</t>
  </si>
  <si>
    <t>CLEANER</t>
  </si>
  <si>
    <t>LOGISTICS</t>
  </si>
  <si>
    <t>MARKETING</t>
  </si>
  <si>
    <t>SALES</t>
  </si>
  <si>
    <t>TRANSPORT</t>
  </si>
  <si>
    <t>014</t>
  </si>
  <si>
    <t>012</t>
  </si>
  <si>
    <t>013</t>
  </si>
  <si>
    <t>019</t>
  </si>
  <si>
    <t>025</t>
  </si>
  <si>
    <t>017</t>
  </si>
  <si>
    <t>0185</t>
  </si>
  <si>
    <t>085</t>
  </si>
  <si>
    <t>ITEM</t>
  </si>
  <si>
    <t>PERCENTAGE</t>
  </si>
  <si>
    <t>FROM</t>
  </si>
  <si>
    <t>REMARKS</t>
  </si>
  <si>
    <t>House Rent</t>
  </si>
  <si>
    <t>Medical Allowence</t>
  </si>
  <si>
    <t>Transport Allowence</t>
  </si>
  <si>
    <t>Provident Fund</t>
  </si>
  <si>
    <t>Advanced Tax</t>
  </si>
  <si>
    <t>Monthly Salary</t>
  </si>
  <si>
    <t>If Yearly Gross Salary is Greater then 4.50.000.00</t>
  </si>
  <si>
    <t>If Yearly Gross Salary is less than 4.50.000.00</t>
  </si>
  <si>
    <t>SL.</t>
  </si>
  <si>
    <t>Gross Salary</t>
  </si>
  <si>
    <t>Net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</si>
</sst>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0.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0" fillId="0" borderId="2" xfId="0" applyNumberFormat="1" applyBorder="1"/>
    <xf numFmtId="2" fontId="0" fillId="0" borderId="2" xfId="0" applyNumberFormat="1" applyBorder="1" applyAlignment="1">
      <alignment horizontal="center"/>
    </xf>
    <xf numFmtId="10" fontId="0" fillId="0" borderId="2" xfId="0" applyNumberForma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" fontId="0" fillId="0" borderId="2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3" fillId="10" borderId="2" xfId="0" applyFont="1" applyFill="1" applyBorder="1" applyAlignment="1">
      <alignment horizontal="center" vertical="center"/>
    </xf>
    <xf numFmtId="10" fontId="3" fillId="10" borderId="2" xfId="0" applyNumberFormat="1" applyFont="1" applyFill="1" applyBorder="1" applyAlignment="1">
      <alignment horizontal="center" vertical="center"/>
    </xf>
    <xf numFmtId="165" fontId="3" fillId="10" borderId="2" xfId="0" applyNumberFormat="1" applyFont="1" applyFill="1" applyBorder="1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7" borderId="1" xfId="0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2" fontId="0" fillId="9" borderId="0" xfId="0" applyNumberFormat="1" applyFill="1" applyAlignment="1">
      <alignment horizontal="center"/>
    </xf>
    <xf numFmtId="0" fontId="1" fillId="8" borderId="0" xfId="0" applyFont="1" applyFill="1" applyAlignment="1">
      <alignment horizontal="center"/>
    </xf>
    <xf numFmtId="2" fontId="1" fillId="8" borderId="0" xfId="0" applyNumberFormat="1" applyFont="1" applyFill="1" applyAlignment="1">
      <alignment horizontal="center"/>
    </xf>
    <xf numFmtId="2" fontId="0" fillId="7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CAF7C-0CE0-41B5-B631-A90F99CC268B}">
  <dimension ref="A1:H14"/>
  <sheetViews>
    <sheetView workbookViewId="0">
      <selection activeCell="G11" sqref="G11"/>
    </sheetView>
  </sheetViews>
  <sheetFormatPr defaultRowHeight="15" x14ac:dyDescent="0.25"/>
  <cols>
    <col min="1" max="1" width="2.7109375" style="4" customWidth="1"/>
    <col min="2" max="2" width="12.140625" bestFit="1" customWidth="1"/>
    <col min="3" max="3" width="23.140625" style="4" customWidth="1"/>
    <col min="4" max="4" width="19.5703125" style="4" customWidth="1"/>
    <col min="5" max="5" width="12.85546875" style="4" customWidth="1"/>
    <col min="6" max="6" width="11.42578125" style="12" customWidth="1"/>
    <col min="7" max="7" width="11.28515625" style="10" customWidth="1"/>
    <col min="8" max="8" width="9.5703125" style="15" bestFit="1" customWidth="1"/>
  </cols>
  <sheetData>
    <row r="1" spans="1:8" x14ac:dyDescent="0.25">
      <c r="A1" s="31" t="s">
        <v>0</v>
      </c>
      <c r="B1" s="31"/>
      <c r="C1" s="31"/>
      <c r="D1" s="31"/>
      <c r="E1" s="31"/>
      <c r="F1" s="31"/>
      <c r="G1" s="31"/>
      <c r="H1" s="31"/>
    </row>
    <row r="2" spans="1:8" x14ac:dyDescent="0.25">
      <c r="A2" s="32" t="s">
        <v>9</v>
      </c>
      <c r="B2" s="32"/>
      <c r="C2" s="32"/>
      <c r="D2" s="32"/>
      <c r="E2" s="32"/>
      <c r="F2" s="32"/>
      <c r="G2" s="32"/>
      <c r="H2" s="32"/>
    </row>
    <row r="3" spans="1:8" x14ac:dyDescent="0.25">
      <c r="A3" s="33"/>
      <c r="B3" s="33"/>
      <c r="C3" s="33"/>
      <c r="D3" s="33"/>
      <c r="E3" s="33"/>
      <c r="F3" s="33"/>
      <c r="G3" s="33"/>
      <c r="H3" s="33"/>
    </row>
    <row r="4" spans="1:8" s="4" customFormat="1" ht="35.25" customHeight="1" x14ac:dyDescent="0.25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6" t="s">
        <v>6</v>
      </c>
      <c r="G4" s="8" t="s">
        <v>7</v>
      </c>
      <c r="H4" s="13" t="s">
        <v>8</v>
      </c>
    </row>
    <row r="5" spans="1:8" x14ac:dyDescent="0.25">
      <c r="A5" s="3">
        <v>1</v>
      </c>
      <c r="B5" s="3">
        <v>20015</v>
      </c>
      <c r="C5" s="3" t="s">
        <v>10</v>
      </c>
      <c r="D5" s="3" t="s">
        <v>20</v>
      </c>
      <c r="E5" s="3" t="s">
        <v>27</v>
      </c>
      <c r="F5" s="11">
        <v>38718</v>
      </c>
      <c r="G5" s="9" t="s">
        <v>33</v>
      </c>
      <c r="H5" s="14">
        <v>45000</v>
      </c>
    </row>
    <row r="6" spans="1:8" x14ac:dyDescent="0.25">
      <c r="A6" s="3">
        <v>2</v>
      </c>
      <c r="B6" s="3">
        <v>20016</v>
      </c>
      <c r="C6" s="3" t="s">
        <v>11</v>
      </c>
      <c r="D6" s="3" t="s">
        <v>20</v>
      </c>
      <c r="E6" s="3" t="s">
        <v>28</v>
      </c>
      <c r="F6" s="11">
        <v>39449</v>
      </c>
      <c r="G6" s="9" t="s">
        <v>34</v>
      </c>
      <c r="H6" s="14">
        <v>25000</v>
      </c>
    </row>
    <row r="7" spans="1:8" x14ac:dyDescent="0.25">
      <c r="A7" s="3">
        <v>3</v>
      </c>
      <c r="B7" s="3">
        <v>20017</v>
      </c>
      <c r="C7" s="3" t="s">
        <v>12</v>
      </c>
      <c r="D7" s="3" t="s">
        <v>21</v>
      </c>
      <c r="E7" s="3" t="s">
        <v>29</v>
      </c>
      <c r="F7" s="11">
        <v>39816</v>
      </c>
      <c r="G7" s="9" t="s">
        <v>35</v>
      </c>
      <c r="H7" s="14">
        <v>23000</v>
      </c>
    </row>
    <row r="8" spans="1:8" x14ac:dyDescent="0.25">
      <c r="A8" s="3">
        <v>4</v>
      </c>
      <c r="B8" s="3">
        <v>20018</v>
      </c>
      <c r="C8" s="3" t="s">
        <v>13</v>
      </c>
      <c r="D8" s="3" t="s">
        <v>22</v>
      </c>
      <c r="E8" s="3" t="s">
        <v>30</v>
      </c>
      <c r="F8" s="11">
        <v>39817</v>
      </c>
      <c r="G8" s="9" t="s">
        <v>31</v>
      </c>
      <c r="H8" s="14">
        <v>24000</v>
      </c>
    </row>
    <row r="9" spans="1:8" x14ac:dyDescent="0.25">
      <c r="A9" s="3">
        <v>5</v>
      </c>
      <c r="B9" s="3">
        <v>20019</v>
      </c>
      <c r="C9" s="3" t="s">
        <v>14</v>
      </c>
      <c r="D9" s="3" t="s">
        <v>23</v>
      </c>
      <c r="E9" s="3" t="s">
        <v>29</v>
      </c>
      <c r="F9" s="11">
        <v>40913</v>
      </c>
      <c r="G9" s="9" t="s">
        <v>36</v>
      </c>
      <c r="H9" s="14">
        <v>12000</v>
      </c>
    </row>
    <row r="10" spans="1:8" x14ac:dyDescent="0.25">
      <c r="A10" s="3">
        <v>6</v>
      </c>
      <c r="B10" s="3">
        <v>20020</v>
      </c>
      <c r="C10" s="3" t="s">
        <v>15</v>
      </c>
      <c r="D10" s="3" t="s">
        <v>23</v>
      </c>
      <c r="E10" s="3" t="s">
        <v>28</v>
      </c>
      <c r="F10" s="11">
        <v>39453</v>
      </c>
      <c r="G10" s="9" t="s">
        <v>37</v>
      </c>
      <c r="H10" s="14">
        <v>25000</v>
      </c>
    </row>
    <row r="11" spans="1:8" x14ac:dyDescent="0.25">
      <c r="A11" s="3">
        <v>7</v>
      </c>
      <c r="B11" s="3">
        <v>20021</v>
      </c>
      <c r="C11" s="3" t="s">
        <v>16</v>
      </c>
      <c r="D11" s="3" t="s">
        <v>24</v>
      </c>
      <c r="E11" s="3" t="s">
        <v>27</v>
      </c>
      <c r="F11" s="11">
        <v>39820</v>
      </c>
      <c r="G11" s="9" t="s">
        <v>38</v>
      </c>
      <c r="H11" s="14">
        <v>13000</v>
      </c>
    </row>
    <row r="12" spans="1:8" x14ac:dyDescent="0.25">
      <c r="A12" s="3">
        <v>8</v>
      </c>
      <c r="B12" s="3">
        <v>20022</v>
      </c>
      <c r="C12" s="3" t="s">
        <v>17</v>
      </c>
      <c r="D12" s="3" t="s">
        <v>25</v>
      </c>
      <c r="E12" s="3" t="s">
        <v>27</v>
      </c>
      <c r="F12" s="11">
        <v>39821</v>
      </c>
      <c r="G12" s="9" t="s">
        <v>32</v>
      </c>
      <c r="H12" s="14">
        <v>15000</v>
      </c>
    </row>
    <row r="13" spans="1:8" x14ac:dyDescent="0.25">
      <c r="A13" s="3">
        <v>9</v>
      </c>
      <c r="B13" s="3">
        <v>20023</v>
      </c>
      <c r="C13" s="3" t="s">
        <v>18</v>
      </c>
      <c r="D13" s="3" t="s">
        <v>26</v>
      </c>
      <c r="E13" s="3" t="s">
        <v>27</v>
      </c>
      <c r="F13" s="11">
        <v>41283</v>
      </c>
      <c r="G13" s="9" t="s">
        <v>33</v>
      </c>
      <c r="H13" s="14">
        <v>13000</v>
      </c>
    </row>
    <row r="14" spans="1:8" x14ac:dyDescent="0.25">
      <c r="A14" s="3">
        <v>10</v>
      </c>
      <c r="B14" s="3">
        <v>20024</v>
      </c>
      <c r="C14" s="3" t="s">
        <v>19</v>
      </c>
      <c r="D14" s="3" t="s">
        <v>26</v>
      </c>
      <c r="E14" s="3" t="s">
        <v>27</v>
      </c>
      <c r="F14" s="11">
        <v>40918</v>
      </c>
      <c r="G14" s="9" t="s">
        <v>36</v>
      </c>
      <c r="H14" s="14">
        <v>12000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1483C-90D3-4114-AEBC-ACBCCBD41040}">
  <dimension ref="A1:E12"/>
  <sheetViews>
    <sheetView tabSelected="1" workbookViewId="0">
      <selection activeCell="D19" sqref="D19"/>
    </sheetView>
  </sheetViews>
  <sheetFormatPr defaultRowHeight="15" x14ac:dyDescent="0.25"/>
  <cols>
    <col min="1" max="1" width="9.140625" style="1"/>
    <col min="2" max="2" width="26.7109375" style="4" customWidth="1"/>
    <col min="3" max="3" width="13.140625" style="21" customWidth="1"/>
    <col min="4" max="4" width="14" style="4" customWidth="1"/>
    <col min="5" max="5" width="44" style="23" bestFit="1" customWidth="1"/>
  </cols>
  <sheetData>
    <row r="1" spans="1:5" x14ac:dyDescent="0.25">
      <c r="A1" s="34" t="s">
        <v>0</v>
      </c>
      <c r="B1" s="34"/>
      <c r="C1" s="34"/>
      <c r="D1" s="34"/>
      <c r="E1" s="34"/>
    </row>
    <row r="2" spans="1:5" x14ac:dyDescent="0.25">
      <c r="A2" s="35" t="s">
        <v>9</v>
      </c>
      <c r="B2" s="35"/>
      <c r="C2" s="35"/>
      <c r="D2" s="35"/>
      <c r="E2" s="35"/>
    </row>
    <row r="3" spans="1:5" x14ac:dyDescent="0.25">
      <c r="A3" s="36"/>
      <c r="B3" s="36"/>
      <c r="C3" s="36"/>
      <c r="D3" s="36"/>
      <c r="E3" s="36"/>
    </row>
    <row r="4" spans="1:5" s="17" customFormat="1" ht="31.5" customHeight="1" x14ac:dyDescent="0.25">
      <c r="A4" s="26" t="s">
        <v>1</v>
      </c>
      <c r="B4" s="26" t="s">
        <v>39</v>
      </c>
      <c r="C4" s="27" t="s">
        <v>40</v>
      </c>
      <c r="D4" s="26" t="s">
        <v>41</v>
      </c>
      <c r="E4" s="28" t="s">
        <v>42</v>
      </c>
    </row>
    <row r="5" spans="1:5" x14ac:dyDescent="0.25">
      <c r="A5" s="2">
        <v>1</v>
      </c>
      <c r="B5" s="3" t="s">
        <v>43</v>
      </c>
      <c r="C5" s="20">
        <v>0.3</v>
      </c>
      <c r="D5" s="3" t="s">
        <v>8</v>
      </c>
      <c r="E5" s="22"/>
    </row>
    <row r="6" spans="1:5" x14ac:dyDescent="0.25">
      <c r="A6" s="2">
        <v>2</v>
      </c>
      <c r="B6" s="3" t="s">
        <v>44</v>
      </c>
      <c r="C6" s="20">
        <v>0.06</v>
      </c>
      <c r="D6" s="3" t="s">
        <v>8</v>
      </c>
      <c r="E6" s="22"/>
    </row>
    <row r="7" spans="1:5" x14ac:dyDescent="0.25">
      <c r="A7" s="2">
        <v>3</v>
      </c>
      <c r="B7" s="3" t="s">
        <v>45</v>
      </c>
      <c r="C7" s="20">
        <v>0.03</v>
      </c>
      <c r="D7" s="3" t="s">
        <v>8</v>
      </c>
      <c r="E7" s="22"/>
    </row>
    <row r="8" spans="1:5" x14ac:dyDescent="0.25">
      <c r="A8" s="2">
        <v>4</v>
      </c>
      <c r="B8" s="3" t="s">
        <v>46</v>
      </c>
      <c r="C8" s="20">
        <v>0.05</v>
      </c>
      <c r="D8" s="3" t="s">
        <v>8</v>
      </c>
      <c r="E8" s="22"/>
    </row>
    <row r="9" spans="1:5" x14ac:dyDescent="0.25">
      <c r="A9" s="2">
        <v>5</v>
      </c>
      <c r="B9" s="3" t="s">
        <v>47</v>
      </c>
      <c r="C9" s="20">
        <v>0.05</v>
      </c>
      <c r="D9" s="3" t="s">
        <v>8</v>
      </c>
      <c r="E9" s="22" t="s">
        <v>49</v>
      </c>
    </row>
    <row r="10" spans="1:5" x14ac:dyDescent="0.25">
      <c r="A10" s="2">
        <v>6</v>
      </c>
      <c r="B10" s="3" t="s">
        <v>47</v>
      </c>
      <c r="C10" s="14">
        <v>450</v>
      </c>
      <c r="D10" s="3" t="s">
        <v>48</v>
      </c>
      <c r="E10" s="22" t="s">
        <v>50</v>
      </c>
    </row>
    <row r="12" spans="1:5" x14ac:dyDescent="0.25">
      <c r="A12" s="4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AFDFD-BBAD-4436-ADCA-76C0D1C1C640}">
  <dimension ref="A1:K14"/>
  <sheetViews>
    <sheetView workbookViewId="0">
      <selection activeCell="G19" sqref="G19"/>
    </sheetView>
  </sheetViews>
  <sheetFormatPr defaultRowHeight="15" x14ac:dyDescent="0.25"/>
  <cols>
    <col min="1" max="1" width="9.140625" style="4"/>
    <col min="2" max="2" width="12.140625" style="25" bestFit="1" customWidth="1"/>
    <col min="3" max="3" width="17.85546875" style="4" customWidth="1"/>
    <col min="4" max="4" width="9.140625" style="30"/>
    <col min="5" max="5" width="11.140625" style="30" customWidth="1"/>
    <col min="6" max="6" width="18.28515625" style="30" bestFit="1" customWidth="1"/>
    <col min="7" max="7" width="19.5703125" style="30" bestFit="1" customWidth="1"/>
    <col min="8" max="8" width="11.7109375" bestFit="1" customWidth="1"/>
    <col min="9" max="9" width="14.7109375" style="29" bestFit="1" customWidth="1"/>
    <col min="10" max="10" width="13.28515625" style="29" bestFit="1" customWidth="1"/>
    <col min="11" max="11" width="9.140625" style="29"/>
  </cols>
  <sheetData>
    <row r="1" spans="1:11" x14ac:dyDescent="0.25">
      <c r="A1" s="37" t="s">
        <v>0</v>
      </c>
      <c r="B1" s="38"/>
      <c r="C1" s="38"/>
      <c r="D1" s="38"/>
      <c r="E1" s="38"/>
      <c r="F1" s="38"/>
      <c r="G1" s="38"/>
      <c r="H1" s="38"/>
      <c r="I1" s="39"/>
      <c r="J1" s="39"/>
      <c r="K1" s="39"/>
    </row>
    <row r="2" spans="1:11" x14ac:dyDescent="0.25">
      <c r="A2" s="40" t="s">
        <v>9</v>
      </c>
      <c r="B2" s="40"/>
      <c r="C2" s="40"/>
      <c r="D2" s="40"/>
      <c r="E2" s="40"/>
      <c r="F2" s="40"/>
      <c r="G2" s="40"/>
      <c r="H2" s="40"/>
      <c r="I2" s="41"/>
      <c r="J2" s="41"/>
      <c r="K2" s="41"/>
    </row>
    <row r="3" spans="1:11" x14ac:dyDescent="0.25">
      <c r="A3" s="36"/>
      <c r="B3" s="36"/>
      <c r="C3" s="36"/>
      <c r="D3" s="36"/>
      <c r="E3" s="36"/>
      <c r="F3" s="36"/>
      <c r="G3" s="36"/>
      <c r="H3" s="36"/>
      <c r="I3" s="42"/>
      <c r="J3" s="42"/>
      <c r="K3" s="42"/>
    </row>
    <row r="4" spans="1:11" s="16" customFormat="1" ht="43.5" customHeight="1" x14ac:dyDescent="0.25">
      <c r="A4" s="5" t="s">
        <v>51</v>
      </c>
      <c r="B4" s="7" t="s">
        <v>2</v>
      </c>
      <c r="C4" s="5" t="s">
        <v>3</v>
      </c>
      <c r="D4" s="13" t="s">
        <v>8</v>
      </c>
      <c r="E4" s="13" t="s">
        <v>43</v>
      </c>
      <c r="F4" s="13" t="s">
        <v>44</v>
      </c>
      <c r="G4" s="13" t="s">
        <v>45</v>
      </c>
      <c r="H4" s="5" t="s">
        <v>52</v>
      </c>
      <c r="I4" s="13" t="s">
        <v>46</v>
      </c>
      <c r="J4" s="13" t="s">
        <v>47</v>
      </c>
      <c r="K4" s="13" t="s">
        <v>53</v>
      </c>
    </row>
    <row r="5" spans="1:11" x14ac:dyDescent="0.25">
      <c r="A5" s="3">
        <f>Employees!A5</f>
        <v>1</v>
      </c>
      <c r="B5" s="24">
        <f>Employees!B5</f>
        <v>20015</v>
      </c>
      <c r="C5" s="24" t="str">
        <f>Employees!C5</f>
        <v>MD HASAN</v>
      </c>
      <c r="D5" s="14">
        <f>Employees!H5</f>
        <v>45000</v>
      </c>
      <c r="E5" s="19">
        <f>D5*Information!$C$5</f>
        <v>13500</v>
      </c>
      <c r="F5" s="19">
        <f>D5*Information!$C$6</f>
        <v>2700</v>
      </c>
      <c r="G5" s="19">
        <f>D5*Information!$C$7</f>
        <v>1350</v>
      </c>
      <c r="H5" s="18">
        <f>SUM(D5:G5)</f>
        <v>62550</v>
      </c>
      <c r="I5" s="18">
        <f>D5*Information!$C$8</f>
        <v>2250</v>
      </c>
      <c r="J5" s="18">
        <f>IF(H5*12&gt;450000,D5*0.05,450)</f>
        <v>2250</v>
      </c>
      <c r="K5" s="18">
        <f>H5-I5-J5</f>
        <v>58050</v>
      </c>
    </row>
    <row r="6" spans="1:11" x14ac:dyDescent="0.25">
      <c r="A6" s="3">
        <f>Employees!A6</f>
        <v>2</v>
      </c>
      <c r="B6" s="24">
        <f>Employees!B6</f>
        <v>20016</v>
      </c>
      <c r="C6" s="24" t="str">
        <f>Employees!C6</f>
        <v>MD DIHAN</v>
      </c>
      <c r="D6" s="14">
        <f>Employees!H6</f>
        <v>25000</v>
      </c>
      <c r="E6" s="19">
        <f>D6*Information!$C$5</f>
        <v>7500</v>
      </c>
      <c r="F6" s="19">
        <f>D6*Information!$C$6</f>
        <v>1500</v>
      </c>
      <c r="G6" s="19">
        <f>D6*Information!$C$7</f>
        <v>750</v>
      </c>
      <c r="H6" s="18">
        <f t="shared" ref="H6:H14" si="0">SUM(D6:G6)</f>
        <v>34750</v>
      </c>
      <c r="I6" s="18">
        <f>D6*Information!$C$8</f>
        <v>1250</v>
      </c>
      <c r="J6" s="18">
        <f t="shared" ref="J6:J14" si="1">IF(H6*12&gt;450000,D6*0.05,450)</f>
        <v>450</v>
      </c>
      <c r="K6" s="18">
        <f t="shared" ref="K6:K14" si="2">H6-I6-J6</f>
        <v>33050</v>
      </c>
    </row>
    <row r="7" spans="1:11" x14ac:dyDescent="0.25">
      <c r="A7" s="3">
        <f>Employees!A7</f>
        <v>3</v>
      </c>
      <c r="B7" s="24">
        <f>Employees!B7</f>
        <v>20017</v>
      </c>
      <c r="C7" s="24" t="str">
        <f>Employees!C7</f>
        <v>MD SAYEM</v>
      </c>
      <c r="D7" s="14">
        <f>Employees!H7</f>
        <v>23000</v>
      </c>
      <c r="E7" s="19">
        <f>D7*Information!$C$5</f>
        <v>6900</v>
      </c>
      <c r="F7" s="19">
        <f>D7*Information!$C$6</f>
        <v>1380</v>
      </c>
      <c r="G7" s="19">
        <f>D7*Information!$C$7</f>
        <v>690</v>
      </c>
      <c r="H7" s="18">
        <f t="shared" si="0"/>
        <v>31970</v>
      </c>
      <c r="I7" s="18">
        <f>D7*Information!$C$8</f>
        <v>1150</v>
      </c>
      <c r="J7" s="18">
        <f t="shared" si="1"/>
        <v>450</v>
      </c>
      <c r="K7" s="18">
        <f t="shared" si="2"/>
        <v>30370</v>
      </c>
    </row>
    <row r="8" spans="1:11" x14ac:dyDescent="0.25">
      <c r="A8" s="3">
        <f>Employees!A8</f>
        <v>4</v>
      </c>
      <c r="B8" s="24">
        <f>Employees!B8</f>
        <v>20018</v>
      </c>
      <c r="C8" s="24" t="str">
        <f>Employees!C8</f>
        <v>MD SIYAM</v>
      </c>
      <c r="D8" s="14">
        <f>Employees!H8</f>
        <v>24000</v>
      </c>
      <c r="E8" s="19">
        <f>D8*Information!$C$5</f>
        <v>7200</v>
      </c>
      <c r="F8" s="19">
        <f>D8*Information!$C$6</f>
        <v>1440</v>
      </c>
      <c r="G8" s="19">
        <f>D8*Information!$C$7</f>
        <v>720</v>
      </c>
      <c r="H8" s="18">
        <f t="shared" si="0"/>
        <v>33360</v>
      </c>
      <c r="I8" s="18">
        <f>D8*Information!$C$8</f>
        <v>1200</v>
      </c>
      <c r="J8" s="18">
        <f t="shared" si="1"/>
        <v>450</v>
      </c>
      <c r="K8" s="18">
        <f t="shared" si="2"/>
        <v>31710</v>
      </c>
    </row>
    <row r="9" spans="1:11" x14ac:dyDescent="0.25">
      <c r="A9" s="3">
        <f>Employees!A9</f>
        <v>5</v>
      </c>
      <c r="B9" s="24">
        <f>Employees!B9</f>
        <v>20019</v>
      </c>
      <c r="C9" s="24" t="str">
        <f>Employees!C9</f>
        <v>MD SAKIB</v>
      </c>
      <c r="D9" s="14">
        <f>Employees!H9</f>
        <v>12000</v>
      </c>
      <c r="E9" s="19">
        <f>D9*Information!$C$5</f>
        <v>3600</v>
      </c>
      <c r="F9" s="19">
        <f>D9*Information!$C$6</f>
        <v>720</v>
      </c>
      <c r="G9" s="19">
        <f>D9*Information!$C$7</f>
        <v>360</v>
      </c>
      <c r="H9" s="18">
        <f t="shared" si="0"/>
        <v>16680</v>
      </c>
      <c r="I9" s="18">
        <f>D9*Information!$C$8</f>
        <v>600</v>
      </c>
      <c r="J9" s="18">
        <f t="shared" si="1"/>
        <v>450</v>
      </c>
      <c r="K9" s="18">
        <f t="shared" si="2"/>
        <v>15630</v>
      </c>
    </row>
    <row r="10" spans="1:11" x14ac:dyDescent="0.25">
      <c r="A10" s="3">
        <f>Employees!A10</f>
        <v>6</v>
      </c>
      <c r="B10" s="24">
        <f>Employees!B10</f>
        <v>20020</v>
      </c>
      <c r="C10" s="24" t="str">
        <f>Employees!C10</f>
        <v>MD NAIM</v>
      </c>
      <c r="D10" s="14">
        <f>Employees!H10</f>
        <v>25000</v>
      </c>
      <c r="E10" s="19">
        <f>D10*Information!$C$5</f>
        <v>7500</v>
      </c>
      <c r="F10" s="19">
        <f>D10*Information!$C$6</f>
        <v>1500</v>
      </c>
      <c r="G10" s="19">
        <f>D10*Information!$C$7</f>
        <v>750</v>
      </c>
      <c r="H10" s="18">
        <f t="shared" si="0"/>
        <v>34750</v>
      </c>
      <c r="I10" s="18">
        <f>D10*Information!$C$8</f>
        <v>1250</v>
      </c>
      <c r="J10" s="18">
        <f t="shared" si="1"/>
        <v>450</v>
      </c>
      <c r="K10" s="18">
        <f t="shared" si="2"/>
        <v>33050</v>
      </c>
    </row>
    <row r="11" spans="1:11" x14ac:dyDescent="0.25">
      <c r="A11" s="3">
        <f>Employees!A11</f>
        <v>7</v>
      </c>
      <c r="B11" s="24">
        <f>Employees!B11</f>
        <v>20021</v>
      </c>
      <c r="C11" s="24" t="str">
        <f>Employees!C11</f>
        <v>MD IMAM</v>
      </c>
      <c r="D11" s="14">
        <f>Employees!H11</f>
        <v>13000</v>
      </c>
      <c r="E11" s="19">
        <f>D11*Information!$C$5</f>
        <v>3900</v>
      </c>
      <c r="F11" s="19">
        <f>D11*Information!$C$6</f>
        <v>780</v>
      </c>
      <c r="G11" s="19">
        <f>D11*Information!$C$7</f>
        <v>390</v>
      </c>
      <c r="H11" s="18">
        <f t="shared" si="0"/>
        <v>18070</v>
      </c>
      <c r="I11" s="18">
        <f>D11*Information!$C$8</f>
        <v>650</v>
      </c>
      <c r="J11" s="18">
        <f t="shared" si="1"/>
        <v>450</v>
      </c>
      <c r="K11" s="18">
        <f t="shared" si="2"/>
        <v>16970</v>
      </c>
    </row>
    <row r="12" spans="1:11" x14ac:dyDescent="0.25">
      <c r="A12" s="3">
        <f>Employees!A12</f>
        <v>8</v>
      </c>
      <c r="B12" s="24">
        <f>Employees!B12</f>
        <v>20022</v>
      </c>
      <c r="C12" s="24" t="str">
        <f>Employees!C12</f>
        <v>ADIBA</v>
      </c>
      <c r="D12" s="14">
        <f>Employees!H12</f>
        <v>15000</v>
      </c>
      <c r="E12" s="19">
        <f>D12*Information!$C$5</f>
        <v>4500</v>
      </c>
      <c r="F12" s="19">
        <f>D12*Information!$C$6</f>
        <v>900</v>
      </c>
      <c r="G12" s="19">
        <f>D12*Information!$C$7</f>
        <v>450</v>
      </c>
      <c r="H12" s="18">
        <f t="shared" si="0"/>
        <v>20850</v>
      </c>
      <c r="I12" s="18">
        <f>D12*Information!$C$8</f>
        <v>750</v>
      </c>
      <c r="J12" s="18">
        <f t="shared" si="1"/>
        <v>450</v>
      </c>
      <c r="K12" s="18">
        <f t="shared" si="2"/>
        <v>19650</v>
      </c>
    </row>
    <row r="13" spans="1:11" x14ac:dyDescent="0.25">
      <c r="A13" s="3">
        <f>Employees!A13</f>
        <v>9</v>
      </c>
      <c r="B13" s="24">
        <f>Employees!B13</f>
        <v>20023</v>
      </c>
      <c r="C13" s="24" t="str">
        <f>Employees!C13</f>
        <v>SABIT</v>
      </c>
      <c r="D13" s="14">
        <f>Employees!H13</f>
        <v>13000</v>
      </c>
      <c r="E13" s="19">
        <f>D13*Information!$C$5</f>
        <v>3900</v>
      </c>
      <c r="F13" s="19">
        <f>D13*Information!$C$6</f>
        <v>780</v>
      </c>
      <c r="G13" s="19">
        <f>D13*Information!$C$7</f>
        <v>390</v>
      </c>
      <c r="H13" s="18">
        <f t="shared" si="0"/>
        <v>18070</v>
      </c>
      <c r="I13" s="18">
        <f>D13*Information!$C$8</f>
        <v>650</v>
      </c>
      <c r="J13" s="18">
        <f t="shared" si="1"/>
        <v>450</v>
      </c>
      <c r="K13" s="18">
        <f t="shared" si="2"/>
        <v>16970</v>
      </c>
    </row>
    <row r="14" spans="1:11" x14ac:dyDescent="0.25">
      <c r="A14" s="3">
        <f>Employees!A14</f>
        <v>10</v>
      </c>
      <c r="B14" s="24">
        <f>Employees!B14</f>
        <v>20024</v>
      </c>
      <c r="C14" s="24" t="str">
        <f>Employees!C14</f>
        <v>UPOMA</v>
      </c>
      <c r="D14" s="14">
        <f>Employees!H14</f>
        <v>12000</v>
      </c>
      <c r="E14" s="19">
        <f>D14*Information!$C$5</f>
        <v>3600</v>
      </c>
      <c r="F14" s="19">
        <f>D14*Information!$C$6</f>
        <v>720</v>
      </c>
      <c r="G14" s="19">
        <f>D14*Information!$C$7</f>
        <v>360</v>
      </c>
      <c r="H14" s="18">
        <f t="shared" si="0"/>
        <v>16680</v>
      </c>
      <c r="I14" s="18">
        <f>D14*Information!$C$8</f>
        <v>600</v>
      </c>
      <c r="J14" s="18">
        <f t="shared" si="1"/>
        <v>450</v>
      </c>
      <c r="K14" s="18">
        <f t="shared" si="2"/>
        <v>15630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Information</vt:lpstr>
      <vt:lpstr>Salary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</dc:creator>
  <cp:lastModifiedBy>cse</cp:lastModifiedBy>
  <dcterms:created xsi:type="dcterms:W3CDTF">2025-05-18T03:49:42Z</dcterms:created>
  <dcterms:modified xsi:type="dcterms:W3CDTF">2025-05-18T06:52:57Z</dcterms:modified>
</cp:coreProperties>
</file>