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am\Dropbox\_UW Tacoma\Classes\TCSS342 Data Structures\assignments\assign2\"/>
    </mc:Choice>
  </mc:AlternateContent>
  <bookViews>
    <workbookView xWindow="0" yWindow="2370" windowWidth="28800" windowHeight="12105" tabRatio="664" activeTab="3"/>
  </bookViews>
  <sheets>
    <sheet name="Graph 1" sheetId="4" r:id="rId1"/>
    <sheet name="Graph 2" sheetId="1" r:id="rId2"/>
    <sheet name="Graph 3" sheetId="3" r:id="rId3"/>
    <sheet name="Graph 4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54" i="5"/>
  <c r="C53" i="5"/>
  <c r="C52" i="5"/>
  <c r="C51" i="5"/>
  <c r="C50" i="5"/>
  <c r="C49" i="5"/>
  <c r="C41" i="5"/>
  <c r="C40" i="5"/>
  <c r="C39" i="5"/>
  <c r="C38" i="5"/>
  <c r="C37" i="5"/>
  <c r="C36" i="5"/>
  <c r="C28" i="5"/>
  <c r="C27" i="5"/>
  <c r="C26" i="5"/>
  <c r="C25" i="5"/>
  <c r="C24" i="5"/>
  <c r="C23" i="5"/>
  <c r="C22" i="5"/>
  <c r="C21" i="5"/>
  <c r="C20" i="5"/>
  <c r="C15" i="5"/>
  <c r="C14" i="5"/>
  <c r="C13" i="5"/>
  <c r="C12" i="5"/>
  <c r="C11" i="5"/>
  <c r="C10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C10" i="3" l="1"/>
  <c r="C11" i="3"/>
  <c r="C12" i="3"/>
  <c r="C13" i="3"/>
  <c r="C14" i="3"/>
  <c r="C15" i="3"/>
  <c r="C23" i="3"/>
  <c r="C24" i="3"/>
  <c r="C25" i="3"/>
  <c r="C26" i="3"/>
  <c r="C27" i="3"/>
  <c r="C28" i="3"/>
  <c r="C10" i="4"/>
  <c r="C11" i="4"/>
  <c r="C12" i="4"/>
  <c r="C14" i="4"/>
  <c r="C15" i="4"/>
  <c r="C23" i="4"/>
  <c r="C24" i="4"/>
  <c r="C25" i="4"/>
  <c r="C26" i="4"/>
  <c r="C27" i="4"/>
  <c r="C28" i="4"/>
  <c r="C13" i="4"/>
  <c r="G3" i="3" l="1"/>
  <c r="H18" i="4" l="1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18" i="1" l="1"/>
  <c r="G17" i="1"/>
  <c r="G16" i="1"/>
  <c r="G15" i="1"/>
  <c r="G14" i="1"/>
  <c r="G13" i="1"/>
  <c r="G12" i="1"/>
  <c r="G11" i="1"/>
  <c r="G10" i="1"/>
  <c r="G9" i="1"/>
  <c r="G7" i="1"/>
  <c r="G8" i="1"/>
  <c r="G6" i="1"/>
  <c r="G5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 l="1"/>
  <c r="H3" i="1"/>
  <c r="G4" i="1"/>
  <c r="G3" i="1"/>
</calcChain>
</file>

<file path=xl/sharedStrings.xml><?xml version="1.0" encoding="utf-8"?>
<sst xmlns="http://schemas.openxmlformats.org/spreadsheetml/2006/main" count="132" uniqueCount="44">
  <si>
    <t>Number of elements:</t>
  </si>
  <si>
    <t>Time to sort (ms):</t>
  </si>
  <si>
    <t>Label: insertion sort of sorted data</t>
  </si>
  <si>
    <t>Label: selection sort of sorted data</t>
  </si>
  <si>
    <t>Label: quick sort of sorted data</t>
  </si>
  <si>
    <t>Label: merge sort of sorted data</t>
  </si>
  <si>
    <t>Algorithm</t>
  </si>
  <si>
    <t>insertion</t>
  </si>
  <si>
    <t>selection</t>
  </si>
  <si>
    <t>quicksort</t>
  </si>
  <si>
    <t>merge sort</t>
  </si>
  <si>
    <t>Sorting Time</t>
  </si>
  <si>
    <t>Label: insertion sort of random data</t>
  </si>
  <si>
    <t>Label: selection sort of random data</t>
  </si>
  <si>
    <t>Label: quick sort of random data</t>
  </si>
  <si>
    <t>Label: merge sort of random data</t>
  </si>
  <si>
    <t>hours</t>
  </si>
  <si>
    <t>minutes</t>
  </si>
  <si>
    <t>mins</t>
  </si>
  <si>
    <t>Note: All values are real and true from actual runner sessions.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</si>
  <si>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+m)</t>
    </r>
  </si>
  <si>
    <t>O(nm)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</si>
  <si>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</si>
  <si>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O(nlog(n))</t>
  </si>
  <si>
    <t>LinkedList insertion sort random data</t>
  </si>
  <si>
    <t>LinkedList selection sort random data</t>
  </si>
  <si>
    <t>ArrayList insertion sort random data</t>
  </si>
  <si>
    <t>ArrayList selection sort random data</t>
  </si>
  <si>
    <t>LinkedList Insertion</t>
  </si>
  <si>
    <t>LinkedList Selection</t>
  </si>
  <si>
    <t>ArrayList Selection</t>
  </si>
  <si>
    <t>ArrayList Insertion</t>
  </si>
  <si>
    <t>Quantity of Elements</t>
  </si>
  <si>
    <t>Label: insertion sort opposite data</t>
  </si>
  <si>
    <t>Label: selection sort opposite data</t>
  </si>
  <si>
    <t>Label: quick sort opposite data</t>
  </si>
  <si>
    <t>Label: merge sort opposite data</t>
  </si>
  <si>
    <t>Ω(n)</t>
  </si>
  <si>
    <r>
      <t>Ω(n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</si>
  <si>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Ω(nlog(n))</t>
  </si>
  <si>
    <t>Random LinkedList &amp; ArrayList</t>
  </si>
  <si>
    <t>ArrayList Random (average-case scenario)</t>
  </si>
  <si>
    <t>ArrayList Sorted (ascending order) (best-case scenario)</t>
  </si>
  <si>
    <t>ArrayList Opposite (descending order) (worst-case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</si>
</sst>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ill="1"/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164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ill="1"/>
    <xf numFmtId="166" fontId="0" fillId="2" borderId="0" xfId="1" applyNumberFormat="1" applyFont="1" applyFill="1"/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/>
    <xf numFmtId="166" fontId="0" fillId="2" borderId="7" xfId="1" applyNumberFormat="1" applyFont="1" applyFill="1" applyBorder="1"/>
    <xf numFmtId="0" fontId="0" fillId="2" borderId="2" xfId="0" applyFill="1" applyBorder="1"/>
    <xf numFmtId="165" fontId="0" fillId="2" borderId="2" xfId="1" applyNumberFormat="1" applyFont="1" applyFill="1" applyBorder="1"/>
    <xf numFmtId="0" fontId="0" fillId="2" borderId="8" xfId="0" applyFill="1" applyBorder="1"/>
    <xf numFmtId="165" fontId="0" fillId="2" borderId="3" xfId="1" applyNumberFormat="1" applyFont="1" applyFill="1" applyBorder="1"/>
    <xf numFmtId="166" fontId="0" fillId="2" borderId="9" xfId="1" applyNumberFormat="1" applyFont="1" applyFill="1" applyBorder="1"/>
    <xf numFmtId="0" fontId="0" fillId="3" borderId="0" xfId="0" applyFill="1"/>
    <xf numFmtId="166" fontId="1" fillId="3" borderId="0" xfId="1" applyNumberFormat="1" applyFont="1" applyFill="1"/>
    <xf numFmtId="166" fontId="0" fillId="3" borderId="0" xfId="1" applyNumberFormat="1" applyFont="1" applyFill="1"/>
    <xf numFmtId="0" fontId="0" fillId="3" borderId="1" xfId="0" applyFill="1" applyBorder="1" applyAlignment="1">
      <alignment wrapText="1"/>
    </xf>
    <xf numFmtId="165" fontId="0" fillId="3" borderId="6" xfId="1" applyNumberFormat="1" applyFont="1" applyFill="1" applyBorder="1"/>
    <xf numFmtId="166" fontId="0" fillId="3" borderId="1" xfId="1" applyNumberFormat="1" applyFont="1" applyFill="1" applyBorder="1"/>
    <xf numFmtId="0" fontId="0" fillId="3" borderId="2" xfId="0" applyFill="1" applyBorder="1"/>
    <xf numFmtId="166" fontId="0" fillId="3" borderId="2" xfId="1" applyNumberFormat="1" applyFont="1" applyFill="1" applyBorder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166" fontId="0" fillId="4" borderId="0" xfId="0" applyNumberFormat="1" applyFill="1"/>
    <xf numFmtId="166" fontId="0" fillId="4" borderId="0" xfId="1" applyNumberFormat="1" applyFont="1" applyFill="1"/>
    <xf numFmtId="0" fontId="0" fillId="4" borderId="0" xfId="1" applyNumberFormat="1" applyFont="1" applyFill="1"/>
    <xf numFmtId="166" fontId="0" fillId="5" borderId="0" xfId="1" applyNumberFormat="1" applyFont="1" applyFill="1"/>
    <xf numFmtId="0" fontId="0" fillId="5" borderId="0" xfId="1" applyNumberFormat="1" applyFont="1" applyFill="1"/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6" xfId="0" applyFill="1" applyBorder="1"/>
    <xf numFmtId="165" fontId="0" fillId="5" borderId="5" xfId="1" applyNumberFormat="1" applyFont="1" applyFill="1" applyBorder="1"/>
    <xf numFmtId="165" fontId="0" fillId="5" borderId="6" xfId="1" applyNumberFormat="1" applyFont="1" applyFill="1" applyBorder="1"/>
    <xf numFmtId="165" fontId="0" fillId="5" borderId="8" xfId="1" applyNumberFormat="1" applyFont="1" applyFill="1" applyBorder="1"/>
    <xf numFmtId="165" fontId="0" fillId="4" borderId="5" xfId="1" applyNumberFormat="1" applyFont="1" applyFill="1" applyBorder="1"/>
    <xf numFmtId="165" fontId="0" fillId="4" borderId="6" xfId="1" applyNumberFormat="1" applyFont="1" applyFill="1" applyBorder="1"/>
    <xf numFmtId="166" fontId="0" fillId="5" borderId="1" xfId="1" applyNumberFormat="1" applyFont="1" applyFill="1" applyBorder="1"/>
    <xf numFmtId="166" fontId="0" fillId="5" borderId="2" xfId="1" applyNumberFormat="1" applyFont="1" applyFill="1" applyBorder="1"/>
    <xf numFmtId="166" fontId="0" fillId="4" borderId="1" xfId="1" applyNumberFormat="1" applyFont="1" applyFill="1" applyBorder="1"/>
    <xf numFmtId="166" fontId="0" fillId="4" borderId="2" xfId="1" applyNumberFormat="1" applyFont="1" applyFill="1" applyBorder="1"/>
    <xf numFmtId="166" fontId="0" fillId="4" borderId="3" xfId="1" applyNumberFormat="1" applyFont="1" applyFill="1" applyBorder="1"/>
    <xf numFmtId="0" fontId="0" fillId="5" borderId="6" xfId="1" applyNumberFormat="1" applyFont="1" applyFill="1" applyBorder="1"/>
    <xf numFmtId="0" fontId="0" fillId="5" borderId="5" xfId="1" applyNumberFormat="1" applyFont="1" applyFill="1" applyBorder="1"/>
    <xf numFmtId="0" fontId="0" fillId="2" borderId="0" xfId="1" applyNumberFormat="1" applyFont="1" applyFill="1"/>
    <xf numFmtId="166" fontId="0" fillId="2" borderId="0" xfId="0" applyNumberFormat="1" applyFill="1"/>
    <xf numFmtId="0" fontId="0" fillId="2" borderId="1" xfId="1" applyNumberFormat="1" applyFont="1" applyFill="1" applyBorder="1"/>
    <xf numFmtId="166" fontId="0" fillId="3" borderId="0" xfId="0" applyNumberFormat="1" applyFill="1"/>
    <xf numFmtId="0" fontId="0" fillId="0" borderId="0" xfId="0" applyFont="1" applyFill="1" applyAlignment="1"/>
    <xf numFmtId="1" fontId="0" fillId="2" borderId="0" xfId="0" applyNumberFormat="1" applyFill="1"/>
    <xf numFmtId="1" fontId="0" fillId="4" borderId="0" xfId="0" applyNumberFormat="1" applyFill="1"/>
    <xf numFmtId="0" fontId="0" fillId="0" borderId="1" xfId="0" applyBorder="1" applyAlignment="1">
      <alignment horizontal="center" wrapText="1"/>
    </xf>
    <xf numFmtId="166" fontId="1" fillId="5" borderId="0" xfId="1" applyNumberFormat="1" applyFont="1" applyFill="1"/>
    <xf numFmtId="0" fontId="0" fillId="5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0" xfId="0" applyFont="1" applyFill="1" applyAlignment="1">
      <alignment horizontal="right" wrapText="1"/>
    </xf>
    <xf numFmtId="0" fontId="0" fillId="5" borderId="0" xfId="0" applyFont="1" applyFill="1" applyAlignment="1">
      <alignment horizontal="right" wrapText="1"/>
    </xf>
    <xf numFmtId="0" fontId="0" fillId="4" borderId="0" xfId="0" applyFont="1" applyFill="1" applyAlignment="1">
      <alignment horizontal="right" wrapText="1"/>
    </xf>
    <xf numFmtId="0" fontId="0" fillId="2" borderId="0" xfId="0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ont="1" applyFill="1" applyAlignment="1">
      <alignment horizontal="right" wrapText="1"/>
    </xf>
    <xf numFmtId="0" fontId="5" fillId="5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6" fillId="0" borderId="0" xfId="0" applyFont="1"/>
    <xf numFmtId="0" fontId="0" fillId="4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ArrayList Sorting</a:t>
            </a:r>
            <a:r>
              <a:rPr lang="en-US" b="1" baseline="0"/>
              <a:t> Times of </a:t>
            </a:r>
            <a:r>
              <a:rPr lang="en-US" sz="1400" b="1" i="0" u="none" strike="noStrike" baseline="0">
                <a:effectLst/>
              </a:rPr>
              <a:t>Random </a:t>
            </a:r>
            <a:r>
              <a:rPr lang="en-US" b="1" baseline="0"/>
              <a:t>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1'!$F$3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 1'!$H$3:$H$6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1'!$G$3:$G$6</c:f>
              <c:numCache>
                <c:formatCode>_(* #,##0.0_);_(* \(#,##0.0\);_(* "-"??_);_(@_)</c:formatCode>
                <c:ptCount val="4"/>
                <c:pt idx="0">
                  <c:v>748</c:v>
                </c:pt>
                <c:pt idx="1">
                  <c:v>13939.666666666666</c:v>
                </c:pt>
                <c:pt idx="2">
                  <c:v>90254.666666666672</c:v>
                </c:pt>
                <c:pt idx="3">
                  <c:v>465354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6-4375-9316-07D345CF1E4E}"/>
            </c:ext>
          </c:extLst>
        </c:ser>
        <c:ser>
          <c:idx val="1"/>
          <c:order val="1"/>
          <c:tx>
            <c:strRef>
              <c:f>'Graph 1'!$F$7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 1'!$H$3:$H$6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1'!$G$7:$G$10</c:f>
              <c:numCache>
                <c:formatCode>_(* #,##0.0_);_(* \(#,##0.0\);_(* "-"??_);_(@_)</c:formatCode>
                <c:ptCount val="4"/>
                <c:pt idx="0">
                  <c:v>1223.3333333333333</c:v>
                </c:pt>
                <c:pt idx="1">
                  <c:v>20520.666666666668</c:v>
                </c:pt>
                <c:pt idx="2">
                  <c:v>131700.66666666666</c:v>
                </c:pt>
                <c:pt idx="3">
                  <c:v>570847.66666666663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6-4375-9316-07D345CF1E4E}"/>
            </c:ext>
          </c:extLst>
        </c:ser>
        <c:ser>
          <c:idx val="2"/>
          <c:order val="2"/>
          <c:tx>
            <c:strRef>
              <c:f>'Graph 1'!$F$11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 1'!$H$3:$H$6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1'!$G$11:$G$14</c:f>
              <c:numCache>
                <c:formatCode>_(* #,##0.0_);_(* \(#,##0.0\);_(* "-"??_);_(@_)</c:formatCode>
                <c:ptCount val="4"/>
                <c:pt idx="0">
                  <c:v>5.333333333333333</c:v>
                </c:pt>
                <c:pt idx="1">
                  <c:v>15.333333333333334</c:v>
                </c:pt>
                <c:pt idx="2">
                  <c:v>43</c:v>
                </c:pt>
                <c:pt idx="3">
                  <c:v>84.333333333333329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F6-4375-9316-07D345CF1E4E}"/>
            </c:ext>
          </c:extLst>
        </c:ser>
        <c:ser>
          <c:idx val="3"/>
          <c:order val="3"/>
          <c:tx>
            <c:strRef>
              <c:f>'Graph 1'!$F$15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 1'!$H$3:$H$6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1'!$G$15:$G$18</c:f>
              <c:numCache>
                <c:formatCode>_(* #,##0.0_);_(* \(#,##0.0\);_(* "-"??_);_(@_)</c:formatCode>
                <c:ptCount val="4"/>
                <c:pt idx="0">
                  <c:v>7</c:v>
                </c:pt>
                <c:pt idx="1">
                  <c:v>15</c:v>
                </c:pt>
                <c:pt idx="2">
                  <c:v>59.333333333333336</c:v>
                </c:pt>
                <c:pt idx="3">
                  <c:v>140.66666666666666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F6-4375-9316-07D345CF1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2910736"/>
        <c:axId val="-722916176"/>
      </c:scatterChart>
      <c:valAx>
        <c:axId val="-722910736"/>
        <c:scaling>
          <c:orientation val="minMax"/>
          <c:max val="5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Quantity </a:t>
                </a:r>
                <a:r>
                  <a:rPr lang="en-US" b="1"/>
                  <a:t>of Elements</a:t>
                </a:r>
              </a:p>
            </c:rich>
          </c:tx>
          <c:layout>
            <c:manualLayout>
              <c:xMode val="edge"/>
              <c:yMode val="edge"/>
              <c:x val="0.37098490813648288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99999]#,&quot;K&quot;;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16176"/>
        <c:crosses val="autoZero"/>
        <c:crossBetween val="midCat"/>
      </c:valAx>
      <c:valAx>
        <c:axId val="-7229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 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1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ArrayList Sorting</a:t>
            </a:r>
            <a:r>
              <a:rPr lang="en-US" b="1" baseline="0"/>
              <a:t> Times of Sorted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2'!$F$3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'Graph 2'!$H$3:$H$6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2'!$G$3:$G$6</c:f>
              <c:numCache>
                <c:formatCode>_(* #,##0.0_);_(* \(#,##0.0\);_(* "-"??_);_(@_)</c:formatCode>
                <c:ptCount val="4"/>
                <c:pt idx="0" formatCode="General">
                  <c:v>0</c:v>
                </c:pt>
                <c:pt idx="1">
                  <c:v>5</c:v>
                </c:pt>
                <c:pt idx="2" formatCode="General">
                  <c:v>0</c:v>
                </c:pt>
                <c:pt idx="3">
                  <c:v>5.333333333333333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E5-44F0-A7E6-64A712DB5661}"/>
            </c:ext>
          </c:extLst>
        </c:ser>
        <c:ser>
          <c:idx val="1"/>
          <c:order val="1"/>
          <c:tx>
            <c:strRef>
              <c:f>'Graph 2'!$F$7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 2'!$H$3:$H$6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2'!$G$7:$G$10</c:f>
              <c:numCache>
                <c:formatCode>_(* #,##0.0_);_(* \(#,##0.0\);_(* "-"??_);_(@_)</c:formatCode>
                <c:ptCount val="4"/>
                <c:pt idx="0">
                  <c:v>1197.3333333333333</c:v>
                </c:pt>
                <c:pt idx="1">
                  <c:v>18286.666666666668</c:v>
                </c:pt>
                <c:pt idx="2">
                  <c:v>116071.66666666667</c:v>
                </c:pt>
                <c:pt idx="3">
                  <c:v>468473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E5-44F0-A7E6-64A712DB5661}"/>
            </c:ext>
          </c:extLst>
        </c:ser>
        <c:ser>
          <c:idx val="2"/>
          <c:order val="2"/>
          <c:tx>
            <c:strRef>
              <c:f>'Graph 2'!$F$11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 2'!$H$3:$H$6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2'!$G$11:$G$14</c:f>
              <c:numCache>
                <c:formatCode>_(* #,##0.0_);_(* \(#,##0.0\);_(* "-"??_);_(@_)</c:formatCode>
                <c:ptCount val="4"/>
                <c:pt idx="0">
                  <c:v>0.66666666666666663</c:v>
                </c:pt>
                <c:pt idx="1">
                  <c:v>11.666666666666666</c:v>
                </c:pt>
                <c:pt idx="2">
                  <c:v>13.666666666666666</c:v>
                </c:pt>
                <c:pt idx="3">
                  <c:v>26.333333333333332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E5-44F0-A7E6-64A712DB5661}"/>
            </c:ext>
          </c:extLst>
        </c:ser>
        <c:ser>
          <c:idx val="3"/>
          <c:order val="3"/>
          <c:tx>
            <c:strRef>
              <c:f>'Graph 2'!$F$15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 2'!$H$3:$H$6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2'!$G$15:$G$18</c:f>
              <c:numCache>
                <c:formatCode>_(* #,##0.0_);_(* \(#,##0.0\);_(* "-"??_);_(@_)</c:formatCode>
                <c:ptCount val="4"/>
                <c:pt idx="0">
                  <c:v>6</c:v>
                </c:pt>
                <c:pt idx="1">
                  <c:v>5.333333333333333</c:v>
                </c:pt>
                <c:pt idx="2">
                  <c:v>34.333333333333336</c:v>
                </c:pt>
                <c:pt idx="3">
                  <c:v>73.666666666666671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E5-44F0-A7E6-64A712DB5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5140288"/>
        <c:axId val="-775143552"/>
      </c:scatterChart>
      <c:valAx>
        <c:axId val="-775140288"/>
        <c:scaling>
          <c:orientation val="minMax"/>
          <c:max val="5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Quantity </a:t>
                </a:r>
                <a:r>
                  <a:rPr lang="en-US" b="1"/>
                  <a:t>of Elements</a:t>
                </a:r>
              </a:p>
            </c:rich>
          </c:tx>
          <c:layout>
            <c:manualLayout>
              <c:xMode val="edge"/>
              <c:yMode val="edge"/>
              <c:x val="0.37098490813648288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99999]#,&quot;K&quot;;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143552"/>
        <c:crosses val="autoZero"/>
        <c:crossBetween val="midCat"/>
      </c:valAx>
      <c:valAx>
        <c:axId val="-775143552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 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14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ArrayList Sorting</a:t>
            </a:r>
            <a:r>
              <a:rPr lang="en-US" b="1" baseline="0"/>
              <a:t> Times of Opposite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3'!$F$3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 3'!$H$3:$H$6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3'!$G$3:$G$6</c:f>
              <c:numCache>
                <c:formatCode>_(* #,##0.0_);_(* \(#,##0.0\);_(* "-"??_);_(@_)</c:formatCode>
                <c:ptCount val="4"/>
                <c:pt idx="0">
                  <c:v>1412.6666666666667</c:v>
                </c:pt>
                <c:pt idx="1">
                  <c:v>22590</c:v>
                </c:pt>
                <c:pt idx="2">
                  <c:v>147525.66666666666</c:v>
                </c:pt>
                <c:pt idx="3">
                  <c:v>550865.33333333337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7-4D92-AAEF-BF6D80A52E22}"/>
            </c:ext>
          </c:extLst>
        </c:ser>
        <c:ser>
          <c:idx val="1"/>
          <c:order val="1"/>
          <c:tx>
            <c:strRef>
              <c:f>'Graph 3'!$F$7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 3'!$H$3:$H$6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3'!$G$7:$G$10</c:f>
              <c:numCache>
                <c:formatCode>_(* #,##0.0_);_(* \(#,##0.0\);_(* "-"??_);_(@_)</c:formatCode>
                <c:ptCount val="4"/>
                <c:pt idx="0">
                  <c:v>1147.6666666666667</c:v>
                </c:pt>
                <c:pt idx="1">
                  <c:v>18346.666666666668</c:v>
                </c:pt>
                <c:pt idx="2">
                  <c:v>111075.66666666667</c:v>
                </c:pt>
                <c:pt idx="3">
                  <c:v>449238.66666666669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57-4D92-AAEF-BF6D80A52E22}"/>
            </c:ext>
          </c:extLst>
        </c:ser>
        <c:ser>
          <c:idx val="2"/>
          <c:order val="2"/>
          <c:tx>
            <c:strRef>
              <c:f>'Graph 3'!$F$11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 3'!$H$3:$H$6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3'!$G$11:$G$14</c:f>
              <c:numCache>
                <c:formatCode>_(* #,##0.0_);_(* \(#,##0.0\);_(* "-"??_);_(@_)</c:formatCode>
                <c:ptCount val="4"/>
                <c:pt idx="0">
                  <c:v>5.666666666666667</c:v>
                </c:pt>
                <c:pt idx="1">
                  <c:v>7</c:v>
                </c:pt>
                <c:pt idx="2">
                  <c:v>23</c:v>
                </c:pt>
                <c:pt idx="3">
                  <c:v>55.333333333333336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57-4D92-AAEF-BF6D80A52E22}"/>
            </c:ext>
          </c:extLst>
        </c:ser>
        <c:ser>
          <c:idx val="3"/>
          <c:order val="3"/>
          <c:tx>
            <c:strRef>
              <c:f>'Graph 3'!$F$15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 3'!$H$3:$H$6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3'!$G$15:$G$18</c:f>
              <c:numCache>
                <c:formatCode>_(* #,##0.0_);_(* \(#,##0.0\);_(* "-"??_);_(@_)</c:formatCode>
                <c:ptCount val="4"/>
                <c:pt idx="0" formatCode="General">
                  <c:v>0</c:v>
                </c:pt>
                <c:pt idx="1">
                  <c:v>15.333333333333334</c:v>
                </c:pt>
                <c:pt idx="2">
                  <c:v>28.333333333333332</c:v>
                </c:pt>
                <c:pt idx="3">
                  <c:v>79.333333333333329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57-4D92-AAEF-BF6D80A5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5145184"/>
        <c:axId val="-775142464"/>
      </c:scatterChart>
      <c:valAx>
        <c:axId val="-775145184"/>
        <c:scaling>
          <c:orientation val="minMax"/>
          <c:max val="5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Quantity </a:t>
                </a:r>
                <a:r>
                  <a:rPr lang="en-US" b="1"/>
                  <a:t>of Elements</a:t>
                </a:r>
              </a:p>
            </c:rich>
          </c:tx>
          <c:layout>
            <c:manualLayout>
              <c:xMode val="edge"/>
              <c:yMode val="edge"/>
              <c:x val="0.37098490813648288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99999]#,&quot;K&quot;;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142464"/>
        <c:crosses val="autoZero"/>
        <c:crossBetween val="midCat"/>
      </c:valAx>
      <c:valAx>
        <c:axId val="-77514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 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14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LinkedList and ArrayList Comparison</a:t>
            </a:r>
          </a:p>
          <a:p>
            <a:pPr>
              <a:defRPr/>
            </a:pPr>
            <a:r>
              <a:rPr lang="en-US" b="1"/>
              <a:t>of</a:t>
            </a:r>
            <a:r>
              <a:rPr lang="en-US" b="1" baseline="0"/>
              <a:t> </a:t>
            </a:r>
            <a:r>
              <a:rPr lang="en-US" b="1"/>
              <a:t>Sorting</a:t>
            </a:r>
            <a:r>
              <a:rPr lang="en-US" b="1" baseline="0"/>
              <a:t> Times of Random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4'!$F$3</c:f>
              <c:strCache>
                <c:ptCount val="1"/>
                <c:pt idx="0">
                  <c:v>LinkedList Insertion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 4'!$H$3:$H$6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4'!$G$3:$G$6</c:f>
              <c:numCache>
                <c:formatCode>_(* #,##0.0_);_(* \(#,##0.0\);_(* "-"??_);_(@_)</c:formatCode>
                <c:ptCount val="4"/>
                <c:pt idx="0">
                  <c:v>1496.6666666666667</c:v>
                </c:pt>
                <c:pt idx="1">
                  <c:v>33483.666666666664</c:v>
                </c:pt>
                <c:pt idx="2">
                  <c:v>259130.66666666666</c:v>
                </c:pt>
                <c:pt idx="3">
                  <c:v>2202386.6666666665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E5-44F0-A7E6-64A712DB5661}"/>
            </c:ext>
          </c:extLst>
        </c:ser>
        <c:ser>
          <c:idx val="1"/>
          <c:order val="1"/>
          <c:tx>
            <c:strRef>
              <c:f>'Graph 4'!$F$7</c:f>
              <c:strCache>
                <c:ptCount val="1"/>
                <c:pt idx="0">
                  <c:v>LinkedList Selection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 4'!$H$3:$H$6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4'!$G$7:$G$10</c:f>
              <c:numCache>
                <c:formatCode>_(* #,##0.0_);_(* \(#,##0.0\);_(* "-"??_);_(@_)</c:formatCode>
                <c:ptCount val="4"/>
                <c:pt idx="0">
                  <c:v>7928</c:v>
                </c:pt>
                <c:pt idx="1">
                  <c:v>157167.33333333334</c:v>
                </c:pt>
                <c:pt idx="2">
                  <c:v>1797143</c:v>
                </c:pt>
                <c:pt idx="3">
                  <c:v>15659665.666666666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E5-44F0-A7E6-64A712DB5661}"/>
            </c:ext>
          </c:extLst>
        </c:ser>
        <c:ser>
          <c:idx val="2"/>
          <c:order val="2"/>
          <c:tx>
            <c:strRef>
              <c:f>'Graph 4'!$F$11</c:f>
              <c:strCache>
                <c:ptCount val="1"/>
                <c:pt idx="0">
                  <c:v>ArrayList Insertion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 4'!$H$3:$H$6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4'!$G$11:$G$14</c:f>
              <c:numCache>
                <c:formatCode>_(* #,##0.0_);_(* \(#,##0.0\);_(* "-"??_);_(@_)</c:formatCode>
                <c:ptCount val="4"/>
                <c:pt idx="0">
                  <c:v>748</c:v>
                </c:pt>
                <c:pt idx="1">
                  <c:v>13939.666666666666</c:v>
                </c:pt>
                <c:pt idx="2">
                  <c:v>90254.666666666672</c:v>
                </c:pt>
                <c:pt idx="3">
                  <c:v>465354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E5-44F0-A7E6-64A712DB5661}"/>
            </c:ext>
          </c:extLst>
        </c:ser>
        <c:ser>
          <c:idx val="3"/>
          <c:order val="3"/>
          <c:tx>
            <c:strRef>
              <c:f>'Graph 4'!$F$15</c:f>
              <c:strCache>
                <c:ptCount val="1"/>
                <c:pt idx="0">
                  <c:v>ArrayList 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 4'!$H$3:$H$6</c:f>
              <c:numCache>
                <c:formatCode>_(* #,##0_);_(* \(#,##0\);_(* "-"??_);_(@_)</c:formatCode>
                <c:ptCount val="4"/>
                <c:pt idx="0">
                  <c:v>25000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'Graph 4'!$G$15:$G$18</c:f>
              <c:numCache>
                <c:formatCode>_(* #,##0.0_);_(* \(#,##0.0\);_(* "-"??_);_(@_)</c:formatCode>
                <c:ptCount val="4"/>
                <c:pt idx="0">
                  <c:v>1223.3333333333333</c:v>
                </c:pt>
                <c:pt idx="1">
                  <c:v>20520.666666666668</c:v>
                </c:pt>
                <c:pt idx="2">
                  <c:v>131700.66666666666</c:v>
                </c:pt>
                <c:pt idx="3">
                  <c:v>570847.66666666663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E5-44F0-A7E6-64A712DB5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9963152"/>
        <c:axId val="-939960976"/>
      </c:scatterChart>
      <c:valAx>
        <c:axId val="-939963152"/>
        <c:scaling>
          <c:orientation val="minMax"/>
          <c:max val="5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Quantity </a:t>
                </a:r>
                <a:r>
                  <a:rPr lang="en-US" b="1"/>
                  <a:t>of Elements</a:t>
                </a:r>
              </a:p>
            </c:rich>
          </c:tx>
          <c:layout>
            <c:manualLayout>
              <c:xMode val="edge"/>
              <c:yMode val="edge"/>
              <c:x val="0.41687865326207668"/>
              <c:y val="0.94588720634183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99999]#,&quot;K&quot;;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60976"/>
        <c:crosses val="autoZero"/>
        <c:crossBetween val="midCat"/>
      </c:valAx>
      <c:valAx>
        <c:axId val="-939960976"/>
        <c:scaling>
          <c:orientation val="minMax"/>
          <c:max val="16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 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6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</xdr:row>
      <xdr:rowOff>69848</xdr:rowOff>
    </xdr:from>
    <xdr:to>
      <xdr:col>15</xdr:col>
      <xdr:colOff>381000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79375</xdr:rowOff>
    </xdr:from>
    <xdr:to>
      <xdr:col>15</xdr:col>
      <xdr:colOff>361950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88900</xdr:rowOff>
    </xdr:from>
    <xdr:to>
      <xdr:col>15</xdr:col>
      <xdr:colOff>400050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161923</xdr:colOff>
      <xdr:row>1</xdr:row>
      <xdr:rowOff>22225</xdr:rowOff>
    </xdr:from>
    <xdr:to>
      <xdr:col>16</xdr:col>
      <xdr:colOff>542924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workbookViewId="0">
      <selection activeCell="H1" sqref="H1"/>
    </sheetView>
  </sheetViews>
  <sheetFormatPr defaultRowHeight="15" x14ac:dyDescent="0.25"/>
  <cols>
    <col min="1" max="1" width="11.140625" customWidth="1"/>
    <col min="2" max="2" width="10.85546875" customWidth="1"/>
    <col min="3" max="3" width="10" style="1" customWidth="1"/>
    <col min="4" max="4" width="9.85546875" customWidth="1"/>
    <col min="5" max="5" width="1.85546875" style="1" customWidth="1"/>
    <col min="6" max="6" width="10.42578125" customWidth="1"/>
    <col min="7" max="7" width="15.7109375" customWidth="1"/>
    <col min="8" max="8" width="15.85546875" customWidth="1"/>
  </cols>
  <sheetData>
    <row r="1" spans="1:8" ht="26.25" x14ac:dyDescent="0.4">
      <c r="A1" s="76" t="s">
        <v>41</v>
      </c>
    </row>
    <row r="2" spans="1:8" ht="30" x14ac:dyDescent="0.25">
      <c r="A2" s="6" t="s">
        <v>0</v>
      </c>
      <c r="B2" s="6" t="s">
        <v>1</v>
      </c>
      <c r="F2" s="10" t="s">
        <v>6</v>
      </c>
      <c r="G2" s="10" t="s">
        <v>11</v>
      </c>
      <c r="H2" s="61" t="s">
        <v>32</v>
      </c>
    </row>
    <row r="3" spans="1:8" ht="17.25" x14ac:dyDescent="0.25">
      <c r="A3" s="29" t="s">
        <v>12</v>
      </c>
      <c r="B3" s="29"/>
      <c r="C3" s="29"/>
      <c r="D3" s="66" t="s">
        <v>22</v>
      </c>
      <c r="F3" s="36" t="s">
        <v>7</v>
      </c>
      <c r="G3" s="42">
        <f>AVERAGE(B4:B6)</f>
        <v>748</v>
      </c>
      <c r="H3" s="47">
        <f>$A$4</f>
        <v>25000</v>
      </c>
    </row>
    <row r="4" spans="1:8" x14ac:dyDescent="0.25">
      <c r="A4" s="33">
        <v>25000</v>
      </c>
      <c r="B4" s="33">
        <v>727</v>
      </c>
      <c r="C4" s="2"/>
      <c r="F4" s="37"/>
      <c r="G4" s="43">
        <f>AVERAGE(B7:B9)</f>
        <v>13939.666666666666</v>
      </c>
      <c r="H4" s="48">
        <f>$A$7</f>
        <v>100000</v>
      </c>
    </row>
    <row r="5" spans="1:8" x14ac:dyDescent="0.25">
      <c r="A5" s="33">
        <v>25000</v>
      </c>
      <c r="B5" s="33">
        <v>769</v>
      </c>
      <c r="C5" s="2"/>
      <c r="F5" s="37"/>
      <c r="G5" s="43">
        <f>AVERAGE(B10:B12)</f>
        <v>90254.666666666672</v>
      </c>
      <c r="H5" s="48">
        <f>$A$10</f>
        <v>250000</v>
      </c>
    </row>
    <row r="6" spans="1:8" x14ac:dyDescent="0.25">
      <c r="A6" s="33">
        <v>25000</v>
      </c>
      <c r="B6" s="33">
        <v>748</v>
      </c>
      <c r="C6" s="2"/>
      <c r="F6" s="38"/>
      <c r="G6" s="44">
        <f>AVERAGE(B13:B15)</f>
        <v>465354</v>
      </c>
      <c r="H6" s="48">
        <f>$A$13</f>
        <v>500000</v>
      </c>
    </row>
    <row r="7" spans="1:8" x14ac:dyDescent="0.25">
      <c r="A7" s="33">
        <v>100000</v>
      </c>
      <c r="B7" s="33">
        <v>13281</v>
      </c>
      <c r="C7" s="2"/>
      <c r="F7" s="39" t="s">
        <v>8</v>
      </c>
      <c r="G7" s="23">
        <f>AVERAGE(B17:B19)</f>
        <v>1223.3333333333333</v>
      </c>
      <c r="H7" s="24">
        <f>$A$4</f>
        <v>25000</v>
      </c>
    </row>
    <row r="8" spans="1:8" x14ac:dyDescent="0.25">
      <c r="A8" s="33">
        <v>100000</v>
      </c>
      <c r="B8" s="33">
        <v>14208</v>
      </c>
      <c r="C8" s="2"/>
      <c r="F8" s="25"/>
      <c r="G8" s="23">
        <f>AVERAGE(B20:B22)</f>
        <v>20520.666666666668</v>
      </c>
      <c r="H8" s="26">
        <f>$A$7</f>
        <v>100000</v>
      </c>
    </row>
    <row r="9" spans="1:8" x14ac:dyDescent="0.25">
      <c r="A9" s="33">
        <v>100000</v>
      </c>
      <c r="B9" s="33">
        <v>14330</v>
      </c>
      <c r="C9" s="2"/>
      <c r="F9" s="25"/>
      <c r="G9" s="23">
        <f>AVERAGE(B23:B25)</f>
        <v>131700.66666666666</v>
      </c>
      <c r="H9" s="26">
        <f>$A$10</f>
        <v>250000</v>
      </c>
    </row>
    <row r="10" spans="1:8" x14ac:dyDescent="0.25">
      <c r="A10" s="33">
        <v>250000</v>
      </c>
      <c r="B10" s="33">
        <v>90167</v>
      </c>
      <c r="C10" s="2">
        <f t="shared" ref="C10:C12" si="0">(B10/1000)/60</f>
        <v>1.5027833333333334</v>
      </c>
      <c r="D10" t="s">
        <v>17</v>
      </c>
      <c r="F10" s="27"/>
      <c r="G10" s="23">
        <f>AVERAGE(B26:B28)</f>
        <v>570847.66666666663</v>
      </c>
      <c r="H10" s="26">
        <f>$A$13</f>
        <v>500000</v>
      </c>
    </row>
    <row r="11" spans="1:8" x14ac:dyDescent="0.25">
      <c r="A11" s="33">
        <v>250000</v>
      </c>
      <c r="B11" s="33">
        <v>90264</v>
      </c>
      <c r="C11" s="2">
        <f t="shared" si="0"/>
        <v>1.5044</v>
      </c>
      <c r="D11" t="s">
        <v>17</v>
      </c>
      <c r="F11" s="35" t="s">
        <v>9</v>
      </c>
      <c r="G11" s="45">
        <f>AVERAGE(B30:B32)</f>
        <v>5.333333333333333</v>
      </c>
      <c r="H11" s="49">
        <f>$A$4</f>
        <v>25000</v>
      </c>
    </row>
    <row r="12" spans="1:8" x14ac:dyDescent="0.25">
      <c r="A12" s="33">
        <v>250000</v>
      </c>
      <c r="B12" s="33">
        <v>90333</v>
      </c>
      <c r="C12" s="2">
        <f t="shared" si="0"/>
        <v>1.5055499999999999</v>
      </c>
      <c r="D12" t="s">
        <v>17</v>
      </c>
      <c r="F12" s="35"/>
      <c r="G12" s="46">
        <f>AVERAGE(B33:B35)</f>
        <v>15.333333333333334</v>
      </c>
      <c r="H12" s="50">
        <f>$A$7</f>
        <v>100000</v>
      </c>
    </row>
    <row r="13" spans="1:8" x14ac:dyDescent="0.25">
      <c r="A13" s="33">
        <v>500000</v>
      </c>
      <c r="B13" s="33">
        <v>462908</v>
      </c>
      <c r="C13" s="2">
        <f>(B13/1000)/60</f>
        <v>7.7151333333333332</v>
      </c>
      <c r="D13" t="s">
        <v>17</v>
      </c>
      <c r="F13" s="35"/>
      <c r="G13" s="46">
        <f>AVERAGE(B36:B38)</f>
        <v>43</v>
      </c>
      <c r="H13" s="50">
        <f>$A$10</f>
        <v>250000</v>
      </c>
    </row>
    <row r="14" spans="1:8" x14ac:dyDescent="0.25">
      <c r="A14" s="33">
        <v>500000</v>
      </c>
      <c r="B14" s="33">
        <v>468458</v>
      </c>
      <c r="C14" s="2">
        <f t="shared" ref="C14:C28" si="1">(B14/1000)/60</f>
        <v>7.8076333333333334</v>
      </c>
      <c r="D14" t="s">
        <v>17</v>
      </c>
      <c r="F14" s="35"/>
      <c r="G14" s="46">
        <f>AVERAGE(B39:B41)</f>
        <v>84.333333333333329</v>
      </c>
      <c r="H14" s="51">
        <f>$A$13</f>
        <v>500000</v>
      </c>
    </row>
    <row r="15" spans="1:8" x14ac:dyDescent="0.25">
      <c r="A15" s="33">
        <v>500000</v>
      </c>
      <c r="B15" s="33">
        <v>464696</v>
      </c>
      <c r="C15" s="2">
        <f t="shared" si="1"/>
        <v>7.7449333333333339</v>
      </c>
      <c r="D15" t="s">
        <v>17</v>
      </c>
      <c r="F15" s="40" t="s">
        <v>10</v>
      </c>
      <c r="G15" s="12">
        <f>AVERAGE(B43:B45)</f>
        <v>7</v>
      </c>
      <c r="H15" s="13">
        <f>$A$4</f>
        <v>25000</v>
      </c>
    </row>
    <row r="16" spans="1:8" ht="17.25" x14ac:dyDescent="0.25">
      <c r="A16" s="19" t="s">
        <v>13</v>
      </c>
      <c r="B16" s="19"/>
      <c r="C16" s="19"/>
      <c r="D16" s="65" t="s">
        <v>22</v>
      </c>
      <c r="F16" s="41"/>
      <c r="G16" s="15">
        <f>AVERAGE(B46:B48)</f>
        <v>15</v>
      </c>
      <c r="H16" s="13">
        <f>$A$7</f>
        <v>100000</v>
      </c>
    </row>
    <row r="17" spans="1:8" x14ac:dyDescent="0.25">
      <c r="A17" s="21">
        <v>25000</v>
      </c>
      <c r="B17" s="21">
        <v>1238</v>
      </c>
      <c r="C17" s="2"/>
      <c r="F17" s="41"/>
      <c r="G17" s="15">
        <f>AVERAGE(B49:B51)</f>
        <v>59.333333333333336</v>
      </c>
      <c r="H17" s="13">
        <f>$A$10</f>
        <v>250000</v>
      </c>
    </row>
    <row r="18" spans="1:8" x14ac:dyDescent="0.25">
      <c r="A18" s="21">
        <v>25000</v>
      </c>
      <c r="B18" s="21">
        <v>1215</v>
      </c>
      <c r="C18" s="2"/>
      <c r="F18" s="16"/>
      <c r="G18" s="17">
        <f>AVERAGE(B52:B54)</f>
        <v>140.66666666666666</v>
      </c>
      <c r="H18" s="18">
        <f>$A$13</f>
        <v>500000</v>
      </c>
    </row>
    <row r="19" spans="1:8" x14ac:dyDescent="0.25">
      <c r="A19" s="21">
        <v>25000</v>
      </c>
      <c r="B19" s="21">
        <v>1217</v>
      </c>
      <c r="C19" s="2"/>
    </row>
    <row r="20" spans="1:8" x14ac:dyDescent="0.25">
      <c r="A20" s="21">
        <v>100000</v>
      </c>
      <c r="B20" s="21">
        <v>20726</v>
      </c>
      <c r="C20" s="2"/>
    </row>
    <row r="21" spans="1:8" x14ac:dyDescent="0.25">
      <c r="A21" s="21">
        <v>100000</v>
      </c>
      <c r="B21" s="21">
        <v>20066</v>
      </c>
      <c r="C21" s="2"/>
    </row>
    <row r="22" spans="1:8" x14ac:dyDescent="0.25">
      <c r="A22" s="21">
        <v>100000</v>
      </c>
      <c r="B22" s="21">
        <v>20770</v>
      </c>
      <c r="C22" s="2"/>
      <c r="F22" t="s">
        <v>19</v>
      </c>
    </row>
    <row r="23" spans="1:8" x14ac:dyDescent="0.25">
      <c r="A23" s="21">
        <v>250000</v>
      </c>
      <c r="B23" s="21">
        <v>128439</v>
      </c>
      <c r="C23" s="2">
        <f t="shared" si="1"/>
        <v>2.1406499999999999</v>
      </c>
      <c r="D23" t="s">
        <v>17</v>
      </c>
    </row>
    <row r="24" spans="1:8" x14ac:dyDescent="0.25">
      <c r="A24" s="21">
        <v>250000</v>
      </c>
      <c r="B24" s="21">
        <v>133376</v>
      </c>
      <c r="C24" s="2">
        <f t="shared" si="1"/>
        <v>2.2229333333333332</v>
      </c>
      <c r="D24" t="s">
        <v>17</v>
      </c>
    </row>
    <row r="25" spans="1:8" x14ac:dyDescent="0.25">
      <c r="A25" s="21">
        <v>250000</v>
      </c>
      <c r="B25" s="21">
        <v>133287</v>
      </c>
      <c r="C25" s="2">
        <f t="shared" si="1"/>
        <v>2.2214499999999999</v>
      </c>
      <c r="D25" t="s">
        <v>17</v>
      </c>
    </row>
    <row r="26" spans="1:8" x14ac:dyDescent="0.25">
      <c r="A26" s="21">
        <v>500000</v>
      </c>
      <c r="B26" s="21">
        <v>572569</v>
      </c>
      <c r="C26" s="2">
        <f t="shared" si="1"/>
        <v>9.5428166666666652</v>
      </c>
      <c r="D26" t="s">
        <v>17</v>
      </c>
    </row>
    <row r="27" spans="1:8" x14ac:dyDescent="0.25">
      <c r="A27" s="21">
        <v>500000</v>
      </c>
      <c r="B27" s="21">
        <v>573263</v>
      </c>
      <c r="C27" s="2">
        <f t="shared" si="1"/>
        <v>9.5543833333333339</v>
      </c>
      <c r="D27" t="s">
        <v>17</v>
      </c>
    </row>
    <row r="28" spans="1:8" x14ac:dyDescent="0.25">
      <c r="A28" s="21">
        <v>500000</v>
      </c>
      <c r="B28" s="21">
        <v>566711</v>
      </c>
      <c r="C28" s="2">
        <f t="shared" si="1"/>
        <v>9.4451833333333344</v>
      </c>
      <c r="D28" t="s">
        <v>17</v>
      </c>
    </row>
    <row r="29" spans="1:8" x14ac:dyDescent="0.25">
      <c r="A29" s="28" t="s">
        <v>14</v>
      </c>
      <c r="B29" s="28"/>
      <c r="C29" s="28"/>
      <c r="D29" s="77" t="s">
        <v>23</v>
      </c>
    </row>
    <row r="30" spans="1:8" x14ac:dyDescent="0.25">
      <c r="A30" s="31">
        <v>25000</v>
      </c>
      <c r="B30" s="60">
        <v>0</v>
      </c>
    </row>
    <row r="31" spans="1:8" x14ac:dyDescent="0.25">
      <c r="A31" s="31">
        <v>25000</v>
      </c>
      <c r="B31" s="60">
        <v>0</v>
      </c>
    </row>
    <row r="32" spans="1:8" x14ac:dyDescent="0.25">
      <c r="A32" s="31">
        <v>25000</v>
      </c>
      <c r="B32" s="31">
        <v>16</v>
      </c>
    </row>
    <row r="33" spans="1:4" x14ac:dyDescent="0.25">
      <c r="A33" s="31">
        <v>100000</v>
      </c>
      <c r="B33" s="31">
        <v>16</v>
      </c>
    </row>
    <row r="34" spans="1:4" x14ac:dyDescent="0.25">
      <c r="A34" s="31">
        <v>100000</v>
      </c>
      <c r="B34" s="31">
        <v>15</v>
      </c>
    </row>
    <row r="35" spans="1:4" x14ac:dyDescent="0.25">
      <c r="A35" s="31">
        <v>100000</v>
      </c>
      <c r="B35" s="31">
        <v>15</v>
      </c>
    </row>
    <row r="36" spans="1:4" x14ac:dyDescent="0.25">
      <c r="A36" s="31">
        <v>250000</v>
      </c>
      <c r="B36" s="31">
        <v>38</v>
      </c>
    </row>
    <row r="37" spans="1:4" x14ac:dyDescent="0.25">
      <c r="A37" s="31">
        <v>250000</v>
      </c>
      <c r="B37" s="31">
        <v>38</v>
      </c>
    </row>
    <row r="38" spans="1:4" x14ac:dyDescent="0.25">
      <c r="A38" s="31">
        <v>250000</v>
      </c>
      <c r="B38" s="31">
        <v>53</v>
      </c>
    </row>
    <row r="39" spans="1:4" x14ac:dyDescent="0.25">
      <c r="A39" s="31">
        <v>500000</v>
      </c>
      <c r="B39" s="31">
        <v>84</v>
      </c>
    </row>
    <row r="40" spans="1:4" x14ac:dyDescent="0.25">
      <c r="A40" s="31">
        <v>500000</v>
      </c>
      <c r="B40" s="31">
        <v>84</v>
      </c>
    </row>
    <row r="41" spans="1:4" x14ac:dyDescent="0.25">
      <c r="A41" s="31">
        <v>500000</v>
      </c>
      <c r="B41" s="31">
        <v>85</v>
      </c>
    </row>
    <row r="42" spans="1:4" x14ac:dyDescent="0.25">
      <c r="A42" s="8" t="s">
        <v>15</v>
      </c>
      <c r="B42" s="8"/>
      <c r="C42" s="8"/>
      <c r="D42" s="68" t="s">
        <v>23</v>
      </c>
    </row>
    <row r="43" spans="1:4" x14ac:dyDescent="0.25">
      <c r="A43" s="9">
        <v>25000</v>
      </c>
      <c r="B43" s="9">
        <v>15</v>
      </c>
    </row>
    <row r="44" spans="1:4" x14ac:dyDescent="0.25">
      <c r="A44" s="9">
        <v>25000</v>
      </c>
      <c r="B44" s="9">
        <v>6</v>
      </c>
    </row>
    <row r="45" spans="1:4" x14ac:dyDescent="0.25">
      <c r="A45" s="9">
        <v>25000</v>
      </c>
      <c r="B45" s="59">
        <v>0</v>
      </c>
    </row>
    <row r="46" spans="1:4" x14ac:dyDescent="0.25">
      <c r="A46" s="9">
        <v>100000</v>
      </c>
      <c r="B46" s="9">
        <v>16</v>
      </c>
    </row>
    <row r="47" spans="1:4" x14ac:dyDescent="0.25">
      <c r="A47" s="9">
        <v>100000</v>
      </c>
      <c r="B47" s="9">
        <v>8</v>
      </c>
    </row>
    <row r="48" spans="1:4" x14ac:dyDescent="0.25">
      <c r="A48" s="9">
        <v>100000</v>
      </c>
      <c r="B48" s="9">
        <v>21</v>
      </c>
    </row>
    <row r="49" spans="1:3" x14ac:dyDescent="0.25">
      <c r="A49" s="9">
        <v>250000</v>
      </c>
      <c r="B49" s="9">
        <v>53</v>
      </c>
    </row>
    <row r="50" spans="1:3" x14ac:dyDescent="0.25">
      <c r="A50" s="9">
        <v>250000</v>
      </c>
      <c r="B50" s="9">
        <v>63</v>
      </c>
    </row>
    <row r="51" spans="1:3" x14ac:dyDescent="0.25">
      <c r="A51" s="9">
        <v>250000</v>
      </c>
      <c r="B51" s="9">
        <v>62</v>
      </c>
    </row>
    <row r="52" spans="1:3" x14ac:dyDescent="0.25">
      <c r="A52" s="9">
        <v>500000</v>
      </c>
      <c r="B52" s="9">
        <v>145</v>
      </c>
    </row>
    <row r="53" spans="1:3" x14ac:dyDescent="0.25">
      <c r="A53" s="9">
        <v>500000</v>
      </c>
      <c r="B53" s="9">
        <v>131</v>
      </c>
    </row>
    <row r="54" spans="1:3" x14ac:dyDescent="0.25">
      <c r="A54" s="9">
        <v>500000</v>
      </c>
      <c r="B54" s="9">
        <v>146</v>
      </c>
      <c r="C54" s="2"/>
    </row>
  </sheetData>
  <sortState ref="A43:B54">
    <sortCondition ref="A43:A54"/>
  </sortState>
  <pageMargins left="0.7" right="0.7" top="0.75" bottom="0.75" header="0.3" footer="0.3"/>
  <pageSetup paperSize="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zoomScaleNormal="100" workbookViewId="0">
      <selection activeCell="K1" sqref="K1"/>
    </sheetView>
  </sheetViews>
  <sheetFormatPr defaultRowHeight="15" x14ac:dyDescent="0.25"/>
  <cols>
    <col min="1" max="1" width="11.28515625" customWidth="1"/>
    <col min="2" max="2" width="10.7109375" customWidth="1"/>
    <col min="3" max="3" width="9.42578125" customWidth="1"/>
    <col min="5" max="5" width="1.85546875" customWidth="1"/>
    <col min="6" max="6" width="10.42578125" customWidth="1"/>
    <col min="7" max="8" width="15.7109375" customWidth="1"/>
  </cols>
  <sheetData>
    <row r="1" spans="1:8" ht="26.25" x14ac:dyDescent="0.4">
      <c r="A1" s="76" t="s">
        <v>42</v>
      </c>
    </row>
    <row r="2" spans="1:8" ht="30" customHeight="1" x14ac:dyDescent="0.25">
      <c r="A2" s="6" t="s">
        <v>0</v>
      </c>
      <c r="B2" s="6" t="s">
        <v>1</v>
      </c>
      <c r="F2" s="10" t="s">
        <v>6</v>
      </c>
      <c r="G2" s="10" t="s">
        <v>11</v>
      </c>
      <c r="H2" s="61" t="s">
        <v>32</v>
      </c>
    </row>
    <row r="3" spans="1:8" x14ac:dyDescent="0.25">
      <c r="A3" s="29" t="s">
        <v>2</v>
      </c>
      <c r="B3" s="29"/>
      <c r="C3" s="29"/>
      <c r="D3" s="72" t="s">
        <v>37</v>
      </c>
      <c r="F3" s="36" t="s">
        <v>7</v>
      </c>
      <c r="G3" s="53">
        <f>AVERAGE(B4:B6)</f>
        <v>0</v>
      </c>
      <c r="H3" s="47">
        <f>$A$4</f>
        <v>25000</v>
      </c>
    </row>
    <row r="4" spans="1:8" x14ac:dyDescent="0.25">
      <c r="A4" s="33">
        <v>25000</v>
      </c>
      <c r="B4" s="34">
        <v>0</v>
      </c>
      <c r="F4" s="37"/>
      <c r="G4" s="43">
        <f>AVERAGE(B7:B9)</f>
        <v>5</v>
      </c>
      <c r="H4" s="48">
        <f>$A$7</f>
        <v>100000</v>
      </c>
    </row>
    <row r="5" spans="1:8" x14ac:dyDescent="0.25">
      <c r="A5" s="33">
        <v>25000</v>
      </c>
      <c r="B5" s="34">
        <v>0</v>
      </c>
      <c r="F5" s="37"/>
      <c r="G5" s="52">
        <f>AVERAGE(B10:B12)</f>
        <v>0</v>
      </c>
      <c r="H5" s="48">
        <f>$A$10</f>
        <v>250000</v>
      </c>
    </row>
    <row r="6" spans="1:8" x14ac:dyDescent="0.25">
      <c r="A6" s="33">
        <v>25000</v>
      </c>
      <c r="B6" s="34">
        <v>0</v>
      </c>
      <c r="F6" s="38"/>
      <c r="G6" s="44">
        <f>AVERAGE(B13:B15)</f>
        <v>5.333333333333333</v>
      </c>
      <c r="H6" s="48">
        <f>$A$13</f>
        <v>500000</v>
      </c>
    </row>
    <row r="7" spans="1:8" x14ac:dyDescent="0.25">
      <c r="A7" s="33">
        <v>100000</v>
      </c>
      <c r="B7" s="34">
        <v>15</v>
      </c>
      <c r="F7" s="39" t="s">
        <v>8</v>
      </c>
      <c r="G7" s="23">
        <f>AVERAGE(B17:B19)</f>
        <v>1197.3333333333333</v>
      </c>
      <c r="H7" s="24">
        <f>$A$4</f>
        <v>25000</v>
      </c>
    </row>
    <row r="8" spans="1:8" x14ac:dyDescent="0.25">
      <c r="A8" s="33">
        <v>100000</v>
      </c>
      <c r="B8" s="34">
        <v>0</v>
      </c>
      <c r="F8" s="25"/>
      <c r="G8" s="23">
        <f>AVERAGE(B20:B22)</f>
        <v>18286.666666666668</v>
      </c>
      <c r="H8" s="26">
        <f>$A$7</f>
        <v>100000</v>
      </c>
    </row>
    <row r="9" spans="1:8" x14ac:dyDescent="0.25">
      <c r="A9" s="33">
        <v>100000</v>
      </c>
      <c r="B9" s="34">
        <v>0</v>
      </c>
      <c r="F9" s="25"/>
      <c r="G9" s="23">
        <f>AVERAGE(B23:B25)</f>
        <v>116071.66666666667</v>
      </c>
      <c r="H9" s="26">
        <f>$A$10</f>
        <v>250000</v>
      </c>
    </row>
    <row r="10" spans="1:8" x14ac:dyDescent="0.25">
      <c r="A10" s="33">
        <v>250000</v>
      </c>
      <c r="B10" s="34">
        <v>0</v>
      </c>
      <c r="F10" s="27"/>
      <c r="G10" s="23">
        <f>AVERAGE(B26:B28)</f>
        <v>468473</v>
      </c>
      <c r="H10" s="26">
        <f>$A$13</f>
        <v>500000</v>
      </c>
    </row>
    <row r="11" spans="1:8" x14ac:dyDescent="0.25">
      <c r="A11" s="33">
        <v>250000</v>
      </c>
      <c r="B11" s="34">
        <v>0</v>
      </c>
      <c r="F11" s="35" t="s">
        <v>9</v>
      </c>
      <c r="G11" s="45">
        <f>AVERAGE(B30:B32)</f>
        <v>0.66666666666666663</v>
      </c>
      <c r="H11" s="49">
        <f>$A$4</f>
        <v>25000</v>
      </c>
    </row>
    <row r="12" spans="1:8" x14ac:dyDescent="0.25">
      <c r="A12" s="33">
        <v>250000</v>
      </c>
      <c r="B12" s="34">
        <v>0</v>
      </c>
      <c r="F12" s="35"/>
      <c r="G12" s="46">
        <f>AVERAGE(B33:B35)</f>
        <v>11.666666666666666</v>
      </c>
      <c r="H12" s="50">
        <f>$A$7</f>
        <v>100000</v>
      </c>
    </row>
    <row r="13" spans="1:8" x14ac:dyDescent="0.25">
      <c r="A13" s="33">
        <v>500000</v>
      </c>
      <c r="B13" s="34">
        <v>0</v>
      </c>
      <c r="F13" s="35"/>
      <c r="G13" s="46">
        <f>AVERAGE(B36:B38)</f>
        <v>13.666666666666666</v>
      </c>
      <c r="H13" s="50">
        <f>$A$10</f>
        <v>250000</v>
      </c>
    </row>
    <row r="14" spans="1:8" x14ac:dyDescent="0.25">
      <c r="A14" s="33">
        <v>500000</v>
      </c>
      <c r="B14" s="34">
        <v>16</v>
      </c>
      <c r="F14" s="35"/>
      <c r="G14" s="46">
        <f>AVERAGE(B39:B41)</f>
        <v>26.333333333333332</v>
      </c>
      <c r="H14" s="51">
        <f>$A$13</f>
        <v>500000</v>
      </c>
    </row>
    <row r="15" spans="1:8" x14ac:dyDescent="0.25">
      <c r="A15" s="33">
        <v>500000</v>
      </c>
      <c r="B15" s="34">
        <v>0</v>
      </c>
      <c r="F15" s="40" t="s">
        <v>10</v>
      </c>
      <c r="G15" s="12">
        <f>AVERAGE(B43:B45)</f>
        <v>6</v>
      </c>
      <c r="H15" s="13">
        <f>$A$4</f>
        <v>25000</v>
      </c>
    </row>
    <row r="16" spans="1:8" ht="17.25" x14ac:dyDescent="0.25">
      <c r="A16" s="21" t="s">
        <v>3</v>
      </c>
      <c r="B16" s="21"/>
      <c r="C16" s="19"/>
      <c r="D16" s="73" t="s">
        <v>38</v>
      </c>
      <c r="F16" s="41"/>
      <c r="G16" s="15">
        <f>AVERAGE(B46:B48)</f>
        <v>5.333333333333333</v>
      </c>
      <c r="H16" s="13">
        <f>$A$7</f>
        <v>100000</v>
      </c>
    </row>
    <row r="17" spans="1:8" x14ac:dyDescent="0.25">
      <c r="A17" s="21">
        <v>25000</v>
      </c>
      <c r="B17" s="21">
        <v>1207</v>
      </c>
      <c r="F17" s="41"/>
      <c r="G17" s="15">
        <f>AVERAGE(B49:B51)</f>
        <v>34.333333333333336</v>
      </c>
      <c r="H17" s="13">
        <f>$A$10</f>
        <v>250000</v>
      </c>
    </row>
    <row r="18" spans="1:8" x14ac:dyDescent="0.25">
      <c r="A18" s="21">
        <v>25000</v>
      </c>
      <c r="B18" s="21">
        <v>1193</v>
      </c>
      <c r="F18" s="16"/>
      <c r="G18" s="17">
        <f>AVERAGE(B52:B54)</f>
        <v>73.666666666666671</v>
      </c>
      <c r="H18" s="18">
        <f>$A$13</f>
        <v>500000</v>
      </c>
    </row>
    <row r="19" spans="1:8" x14ac:dyDescent="0.25">
      <c r="A19" s="21">
        <v>25000</v>
      </c>
      <c r="B19" s="21">
        <v>1192</v>
      </c>
    </row>
    <row r="20" spans="1:8" x14ac:dyDescent="0.25">
      <c r="A20" s="21">
        <v>100000</v>
      </c>
      <c r="B20" s="21">
        <v>18090</v>
      </c>
    </row>
    <row r="21" spans="1:8" x14ac:dyDescent="0.25">
      <c r="A21" s="21">
        <v>100000</v>
      </c>
      <c r="B21" s="21">
        <v>17847</v>
      </c>
    </row>
    <row r="22" spans="1:8" x14ac:dyDescent="0.25">
      <c r="A22" s="21">
        <v>100000</v>
      </c>
      <c r="B22" s="21">
        <v>18923</v>
      </c>
      <c r="C22" s="2"/>
      <c r="F22" t="s">
        <v>19</v>
      </c>
    </row>
    <row r="23" spans="1:8" x14ac:dyDescent="0.25">
      <c r="A23" s="21">
        <v>250000</v>
      </c>
      <c r="B23" s="21">
        <v>111560</v>
      </c>
      <c r="C23" s="2">
        <f t="shared" ref="C23:C28" si="0">(B23/1000)/60</f>
        <v>1.8593333333333333</v>
      </c>
      <c r="D23" t="s">
        <v>17</v>
      </c>
    </row>
    <row r="24" spans="1:8" x14ac:dyDescent="0.25">
      <c r="A24" s="21">
        <v>250000</v>
      </c>
      <c r="B24" s="21">
        <v>118492</v>
      </c>
      <c r="C24" s="2">
        <f t="shared" si="0"/>
        <v>1.9748666666666668</v>
      </c>
      <c r="D24" t="s">
        <v>17</v>
      </c>
    </row>
    <row r="25" spans="1:8" x14ac:dyDescent="0.25">
      <c r="A25" s="21">
        <v>250000</v>
      </c>
      <c r="B25" s="21">
        <v>118163</v>
      </c>
      <c r="C25" s="2">
        <f t="shared" si="0"/>
        <v>1.9693833333333333</v>
      </c>
      <c r="D25" t="s">
        <v>17</v>
      </c>
    </row>
    <row r="26" spans="1:8" x14ac:dyDescent="0.25">
      <c r="A26" s="21">
        <v>500000</v>
      </c>
      <c r="B26" s="21">
        <v>459095</v>
      </c>
      <c r="C26" s="2">
        <f t="shared" si="0"/>
        <v>7.6515833333333338</v>
      </c>
      <c r="D26" t="s">
        <v>17</v>
      </c>
    </row>
    <row r="27" spans="1:8" x14ac:dyDescent="0.25">
      <c r="A27" s="21">
        <v>500000</v>
      </c>
      <c r="B27" s="21">
        <v>472293</v>
      </c>
      <c r="C27" s="2">
        <f t="shared" si="0"/>
        <v>7.87155</v>
      </c>
      <c r="D27" t="s">
        <v>17</v>
      </c>
    </row>
    <row r="28" spans="1:8" x14ac:dyDescent="0.25">
      <c r="A28" s="21">
        <v>500000</v>
      </c>
      <c r="B28" s="21">
        <v>474031</v>
      </c>
      <c r="C28" s="2">
        <f t="shared" si="0"/>
        <v>7.9005166666666664</v>
      </c>
      <c r="D28" t="s">
        <v>17</v>
      </c>
    </row>
    <row r="29" spans="1:8" x14ac:dyDescent="0.25">
      <c r="A29" s="31" t="s">
        <v>4</v>
      </c>
      <c r="B29" s="31"/>
      <c r="C29" s="28"/>
      <c r="D29" s="74" t="s">
        <v>39</v>
      </c>
    </row>
    <row r="30" spans="1:8" x14ac:dyDescent="0.25">
      <c r="A30" s="31">
        <v>25000</v>
      </c>
      <c r="B30" s="32">
        <v>2</v>
      </c>
    </row>
    <row r="31" spans="1:8" x14ac:dyDescent="0.25">
      <c r="A31" s="31">
        <v>25000</v>
      </c>
      <c r="B31" s="32">
        <v>0</v>
      </c>
    </row>
    <row r="32" spans="1:8" x14ac:dyDescent="0.25">
      <c r="A32" s="31">
        <v>25000</v>
      </c>
      <c r="B32" s="32">
        <v>0</v>
      </c>
    </row>
    <row r="33" spans="1:4" x14ac:dyDescent="0.25">
      <c r="A33" s="31">
        <v>100000</v>
      </c>
      <c r="B33" s="32">
        <v>5</v>
      </c>
    </row>
    <row r="34" spans="1:4" x14ac:dyDescent="0.25">
      <c r="A34" s="31">
        <v>100000</v>
      </c>
      <c r="B34" s="32">
        <v>15</v>
      </c>
    </row>
    <row r="35" spans="1:4" x14ac:dyDescent="0.25">
      <c r="A35" s="31">
        <v>100000</v>
      </c>
      <c r="B35" s="32">
        <v>15</v>
      </c>
    </row>
    <row r="36" spans="1:4" x14ac:dyDescent="0.25">
      <c r="A36" s="31">
        <v>250000</v>
      </c>
      <c r="B36" s="32">
        <v>0</v>
      </c>
    </row>
    <row r="37" spans="1:4" x14ac:dyDescent="0.25">
      <c r="A37" s="31">
        <v>250000</v>
      </c>
      <c r="B37" s="32">
        <v>21</v>
      </c>
    </row>
    <row r="38" spans="1:4" x14ac:dyDescent="0.25">
      <c r="A38" s="31">
        <v>250000</v>
      </c>
      <c r="B38" s="32">
        <v>20</v>
      </c>
    </row>
    <row r="39" spans="1:4" x14ac:dyDescent="0.25">
      <c r="A39" s="31">
        <v>500000</v>
      </c>
      <c r="B39" s="32">
        <v>32</v>
      </c>
    </row>
    <row r="40" spans="1:4" x14ac:dyDescent="0.25">
      <c r="A40" s="31">
        <v>500000</v>
      </c>
      <c r="B40" s="32">
        <v>31</v>
      </c>
    </row>
    <row r="41" spans="1:4" x14ac:dyDescent="0.25">
      <c r="A41" s="31">
        <v>500000</v>
      </c>
      <c r="B41" s="32">
        <v>16</v>
      </c>
    </row>
    <row r="42" spans="1:4" x14ac:dyDescent="0.25">
      <c r="A42" s="9" t="s">
        <v>5</v>
      </c>
      <c r="B42" s="9"/>
      <c r="C42" s="8"/>
      <c r="D42" s="75" t="s">
        <v>39</v>
      </c>
    </row>
    <row r="43" spans="1:4" x14ac:dyDescent="0.25">
      <c r="A43" s="9">
        <v>25000</v>
      </c>
      <c r="B43" s="54">
        <v>0</v>
      </c>
    </row>
    <row r="44" spans="1:4" x14ac:dyDescent="0.25">
      <c r="A44" s="9">
        <v>25000</v>
      </c>
      <c r="B44" s="54">
        <v>16</v>
      </c>
    </row>
    <row r="45" spans="1:4" x14ac:dyDescent="0.25">
      <c r="A45" s="9">
        <v>25000</v>
      </c>
      <c r="B45" s="54">
        <v>2</v>
      </c>
    </row>
    <row r="46" spans="1:4" x14ac:dyDescent="0.25">
      <c r="A46" s="9">
        <v>100000</v>
      </c>
      <c r="B46" s="54">
        <v>16</v>
      </c>
    </row>
    <row r="47" spans="1:4" x14ac:dyDescent="0.25">
      <c r="A47" s="9">
        <v>100000</v>
      </c>
      <c r="B47" s="54">
        <v>0</v>
      </c>
    </row>
    <row r="48" spans="1:4" x14ac:dyDescent="0.25">
      <c r="A48" s="9">
        <v>100000</v>
      </c>
      <c r="B48" s="54">
        <v>0</v>
      </c>
    </row>
    <row r="49" spans="1:2" x14ac:dyDescent="0.25">
      <c r="A49" s="9">
        <v>250000</v>
      </c>
      <c r="B49" s="54">
        <v>19</v>
      </c>
    </row>
    <row r="50" spans="1:2" x14ac:dyDescent="0.25">
      <c r="A50" s="9">
        <v>250000</v>
      </c>
      <c r="B50" s="54">
        <v>53</v>
      </c>
    </row>
    <row r="51" spans="1:2" x14ac:dyDescent="0.25">
      <c r="A51" s="9">
        <v>250000</v>
      </c>
      <c r="B51" s="54">
        <v>31</v>
      </c>
    </row>
    <row r="52" spans="1:2" x14ac:dyDescent="0.25">
      <c r="A52" s="9">
        <v>500000</v>
      </c>
      <c r="B52" s="54">
        <v>69</v>
      </c>
    </row>
    <row r="53" spans="1:2" x14ac:dyDescent="0.25">
      <c r="A53" s="9">
        <v>500000</v>
      </c>
      <c r="B53" s="54">
        <v>83</v>
      </c>
    </row>
    <row r="54" spans="1:2" x14ac:dyDescent="0.25">
      <c r="A54" s="9">
        <v>500000</v>
      </c>
      <c r="B54" s="54">
        <v>69</v>
      </c>
    </row>
  </sheetData>
  <sortState ref="A43:B54">
    <sortCondition ref="A43:A54"/>
  </sortState>
  <pageMargins left="0.7" right="0.7" top="0.75" bottom="0.75" header="0.3" footer="0.3"/>
  <pageSetup paperSize="3" orientation="landscape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workbookViewId="0">
      <selection activeCell="L1" sqref="L1"/>
    </sheetView>
  </sheetViews>
  <sheetFormatPr defaultRowHeight="15" x14ac:dyDescent="0.25"/>
  <cols>
    <col min="1" max="1" width="11.140625" customWidth="1"/>
    <col min="2" max="2" width="10.85546875" customWidth="1"/>
    <col min="3" max="3" width="9.5703125" customWidth="1"/>
    <col min="4" max="4" width="9.140625" customWidth="1"/>
    <col min="5" max="5" width="2.140625" style="1" customWidth="1"/>
    <col min="6" max="6" width="10.42578125" customWidth="1"/>
    <col min="7" max="7" width="15.7109375" customWidth="1"/>
    <col min="8" max="8" width="15.85546875" customWidth="1"/>
  </cols>
  <sheetData>
    <row r="1" spans="1:8" ht="26.25" x14ac:dyDescent="0.4">
      <c r="A1" s="76" t="s">
        <v>43</v>
      </c>
    </row>
    <row r="2" spans="1:8" ht="30" x14ac:dyDescent="0.25">
      <c r="A2" s="6" t="s">
        <v>0</v>
      </c>
      <c r="B2" s="6" t="s">
        <v>1</v>
      </c>
      <c r="F2" s="10" t="s">
        <v>6</v>
      </c>
      <c r="G2" s="10" t="s">
        <v>11</v>
      </c>
      <c r="H2" s="61" t="s">
        <v>32</v>
      </c>
    </row>
    <row r="3" spans="1:8" ht="17.25" x14ac:dyDescent="0.25">
      <c r="A3" s="29" t="s">
        <v>33</v>
      </c>
      <c r="B3" s="29"/>
      <c r="C3" s="29"/>
      <c r="D3" s="66" t="s">
        <v>22</v>
      </c>
      <c r="E3" s="7"/>
      <c r="F3" s="36" t="s">
        <v>7</v>
      </c>
      <c r="G3" s="42">
        <f>AVERAGE(B4:B6)</f>
        <v>1412.6666666666667</v>
      </c>
      <c r="H3" s="47">
        <f>$A$4</f>
        <v>25000</v>
      </c>
    </row>
    <row r="4" spans="1:8" x14ac:dyDescent="0.25">
      <c r="A4" s="33">
        <v>25000</v>
      </c>
      <c r="B4" s="33">
        <v>1443</v>
      </c>
      <c r="F4" s="37"/>
      <c r="G4" s="43">
        <f>AVERAGE(B7:B9)</f>
        <v>22590</v>
      </c>
      <c r="H4" s="48">
        <f>$A$7</f>
        <v>100000</v>
      </c>
    </row>
    <row r="5" spans="1:8" x14ac:dyDescent="0.25">
      <c r="A5" s="33">
        <v>25000</v>
      </c>
      <c r="B5" s="33">
        <v>1437</v>
      </c>
      <c r="F5" s="37"/>
      <c r="G5" s="43">
        <f>AVERAGE(B10:B12)</f>
        <v>147525.66666666666</v>
      </c>
      <c r="H5" s="48">
        <f>$A$10</f>
        <v>250000</v>
      </c>
    </row>
    <row r="6" spans="1:8" x14ac:dyDescent="0.25">
      <c r="A6" s="33">
        <v>25000</v>
      </c>
      <c r="B6" s="33">
        <v>1358</v>
      </c>
      <c r="F6" s="38"/>
      <c r="G6" s="44">
        <f>AVERAGE(B13:B15)</f>
        <v>550865.33333333337</v>
      </c>
      <c r="H6" s="48">
        <f>$A$13</f>
        <v>500000</v>
      </c>
    </row>
    <row r="7" spans="1:8" x14ac:dyDescent="0.25">
      <c r="A7" s="33">
        <v>100000</v>
      </c>
      <c r="B7" s="33">
        <v>23071</v>
      </c>
      <c r="C7" s="2"/>
      <c r="F7" s="39" t="s">
        <v>8</v>
      </c>
      <c r="G7" s="23">
        <f>AVERAGE(B17:B19)</f>
        <v>1147.6666666666667</v>
      </c>
      <c r="H7" s="24">
        <f>$A$4</f>
        <v>25000</v>
      </c>
    </row>
    <row r="8" spans="1:8" x14ac:dyDescent="0.25">
      <c r="A8" s="33">
        <v>100000</v>
      </c>
      <c r="B8" s="33">
        <v>23043</v>
      </c>
      <c r="C8" s="2"/>
      <c r="F8" s="25"/>
      <c r="G8" s="23">
        <f>AVERAGE(B20:B22)</f>
        <v>18346.666666666668</v>
      </c>
      <c r="H8" s="26">
        <f>$A$7</f>
        <v>100000</v>
      </c>
    </row>
    <row r="9" spans="1:8" x14ac:dyDescent="0.25">
      <c r="A9" s="33">
        <v>100000</v>
      </c>
      <c r="B9" s="33">
        <v>21656</v>
      </c>
      <c r="C9" s="2"/>
      <c r="F9" s="25"/>
      <c r="G9" s="23">
        <f>AVERAGE(B23:B25)</f>
        <v>111075.66666666667</v>
      </c>
      <c r="H9" s="26">
        <f>$A$10</f>
        <v>250000</v>
      </c>
    </row>
    <row r="10" spans="1:8" x14ac:dyDescent="0.25">
      <c r="A10" s="33">
        <v>250000</v>
      </c>
      <c r="B10" s="33">
        <v>144572</v>
      </c>
      <c r="C10" s="2">
        <f t="shared" ref="C10:C28" si="0">(B10/1000)/60</f>
        <v>2.4095333333333335</v>
      </c>
      <c r="D10" t="s">
        <v>17</v>
      </c>
      <c r="F10" s="27"/>
      <c r="G10" s="23">
        <f>AVERAGE(B26:B28)</f>
        <v>449238.66666666669</v>
      </c>
      <c r="H10" s="26">
        <f>$A$13</f>
        <v>500000</v>
      </c>
    </row>
    <row r="11" spans="1:8" x14ac:dyDescent="0.25">
      <c r="A11" s="33">
        <v>250000</v>
      </c>
      <c r="B11" s="33">
        <v>152417</v>
      </c>
      <c r="C11" s="2">
        <f t="shared" si="0"/>
        <v>2.5402833333333334</v>
      </c>
      <c r="D11" t="s">
        <v>17</v>
      </c>
      <c r="F11" s="35" t="s">
        <v>9</v>
      </c>
      <c r="G11" s="45">
        <f>AVERAGE(B30:B32)</f>
        <v>5.666666666666667</v>
      </c>
      <c r="H11" s="49">
        <f>$A$4</f>
        <v>25000</v>
      </c>
    </row>
    <row r="12" spans="1:8" x14ac:dyDescent="0.25">
      <c r="A12" s="33">
        <v>250000</v>
      </c>
      <c r="B12" s="33">
        <v>145588</v>
      </c>
      <c r="C12" s="2">
        <f t="shared" si="0"/>
        <v>2.4264666666666668</v>
      </c>
      <c r="D12" t="s">
        <v>17</v>
      </c>
      <c r="F12" s="35"/>
      <c r="G12" s="46">
        <f>AVERAGE(B33:B35)</f>
        <v>7</v>
      </c>
      <c r="H12" s="50">
        <f>$A$7</f>
        <v>100000</v>
      </c>
    </row>
    <row r="13" spans="1:8" x14ac:dyDescent="0.25">
      <c r="A13" s="33">
        <v>500000</v>
      </c>
      <c r="B13" s="33">
        <v>564728</v>
      </c>
      <c r="C13" s="2">
        <f t="shared" si="0"/>
        <v>9.4121333333333332</v>
      </c>
      <c r="D13" t="s">
        <v>17</v>
      </c>
      <c r="F13" s="35"/>
      <c r="G13" s="46">
        <f>AVERAGE(B36:B38)</f>
        <v>23</v>
      </c>
      <c r="H13" s="50">
        <f>$A$10</f>
        <v>250000</v>
      </c>
    </row>
    <row r="14" spans="1:8" x14ac:dyDescent="0.25">
      <c r="A14" s="33">
        <v>500000</v>
      </c>
      <c r="B14" s="33">
        <v>544016</v>
      </c>
      <c r="C14" s="2">
        <f t="shared" si="0"/>
        <v>9.0669333333333331</v>
      </c>
      <c r="D14" t="s">
        <v>17</v>
      </c>
      <c r="F14" s="35"/>
      <c r="G14" s="46">
        <f>AVERAGE(B39:B41)</f>
        <v>55.333333333333336</v>
      </c>
      <c r="H14" s="51">
        <f>$A$13</f>
        <v>500000</v>
      </c>
    </row>
    <row r="15" spans="1:8" x14ac:dyDescent="0.25">
      <c r="A15" s="33">
        <v>500000</v>
      </c>
      <c r="B15" s="33">
        <v>543852</v>
      </c>
      <c r="C15" s="2">
        <f t="shared" si="0"/>
        <v>9.0641999999999996</v>
      </c>
      <c r="D15" t="s">
        <v>17</v>
      </c>
      <c r="F15" s="40" t="s">
        <v>10</v>
      </c>
      <c r="G15" s="56">
        <f>AVERAGE(B43:B45)</f>
        <v>0</v>
      </c>
      <c r="H15" s="13">
        <f>$A$4</f>
        <v>25000</v>
      </c>
    </row>
    <row r="16" spans="1:8" ht="17.25" x14ac:dyDescent="0.25">
      <c r="A16" s="57" t="s">
        <v>34</v>
      </c>
      <c r="B16" s="57"/>
      <c r="C16" s="19"/>
      <c r="D16" s="65" t="s">
        <v>22</v>
      </c>
      <c r="E16" s="7"/>
      <c r="F16" s="41"/>
      <c r="G16" s="15">
        <f>AVERAGE(B46:B48)</f>
        <v>15.333333333333334</v>
      </c>
      <c r="H16" s="13">
        <f>$A$7</f>
        <v>100000</v>
      </c>
    </row>
    <row r="17" spans="1:8" x14ac:dyDescent="0.25">
      <c r="A17" s="21">
        <v>25000</v>
      </c>
      <c r="B17" s="21">
        <v>1147</v>
      </c>
      <c r="C17" s="2"/>
      <c r="F17" s="41"/>
      <c r="G17" s="15">
        <f>AVERAGE(B49:B51)</f>
        <v>28.333333333333332</v>
      </c>
      <c r="H17" s="13">
        <f>$A$10</f>
        <v>250000</v>
      </c>
    </row>
    <row r="18" spans="1:8" x14ac:dyDescent="0.25">
      <c r="A18" s="21">
        <v>25000</v>
      </c>
      <c r="B18" s="21">
        <v>1146</v>
      </c>
      <c r="C18" s="2"/>
      <c r="F18" s="16"/>
      <c r="G18" s="17">
        <f>AVERAGE(B52:B54)</f>
        <v>79.333333333333329</v>
      </c>
      <c r="H18" s="18">
        <f>$A$13</f>
        <v>500000</v>
      </c>
    </row>
    <row r="19" spans="1:8" x14ac:dyDescent="0.25">
      <c r="A19" s="21">
        <v>25000</v>
      </c>
      <c r="B19" s="21">
        <v>1150</v>
      </c>
      <c r="C19" s="2"/>
    </row>
    <row r="20" spans="1:8" x14ac:dyDescent="0.25">
      <c r="A20" s="21">
        <v>100000</v>
      </c>
      <c r="B20" s="21">
        <v>18296</v>
      </c>
      <c r="C20" s="2"/>
    </row>
    <row r="21" spans="1:8" x14ac:dyDescent="0.25">
      <c r="A21" s="21">
        <v>100000</v>
      </c>
      <c r="B21" s="21">
        <v>18315</v>
      </c>
      <c r="C21" s="2"/>
    </row>
    <row r="22" spans="1:8" x14ac:dyDescent="0.25">
      <c r="A22" s="21">
        <v>100000</v>
      </c>
      <c r="B22" s="21">
        <v>18429</v>
      </c>
      <c r="C22" s="2"/>
      <c r="F22" t="s">
        <v>19</v>
      </c>
    </row>
    <row r="23" spans="1:8" x14ac:dyDescent="0.25">
      <c r="A23" s="21">
        <v>250000</v>
      </c>
      <c r="B23" s="21">
        <v>111003</v>
      </c>
      <c r="C23" s="2">
        <f t="shared" si="0"/>
        <v>1.85005</v>
      </c>
      <c r="D23" t="s">
        <v>17</v>
      </c>
    </row>
    <row r="24" spans="1:8" x14ac:dyDescent="0.25">
      <c r="A24" s="21">
        <v>250000</v>
      </c>
      <c r="B24" s="21">
        <v>114499</v>
      </c>
      <c r="C24" s="2">
        <f t="shared" si="0"/>
        <v>1.9083166666666667</v>
      </c>
      <c r="D24" t="s">
        <v>17</v>
      </c>
    </row>
    <row r="25" spans="1:8" x14ac:dyDescent="0.25">
      <c r="A25" s="21">
        <v>250000</v>
      </c>
      <c r="B25" s="21">
        <v>107725</v>
      </c>
      <c r="C25" s="2">
        <f t="shared" si="0"/>
        <v>1.7954166666666667</v>
      </c>
      <c r="D25" t="s">
        <v>17</v>
      </c>
    </row>
    <row r="26" spans="1:8" x14ac:dyDescent="0.25">
      <c r="A26" s="21">
        <v>500000</v>
      </c>
      <c r="B26" s="21">
        <v>460518</v>
      </c>
      <c r="C26" s="2">
        <f t="shared" si="0"/>
        <v>7.6752999999999991</v>
      </c>
      <c r="D26" t="s">
        <v>17</v>
      </c>
    </row>
    <row r="27" spans="1:8" x14ac:dyDescent="0.25">
      <c r="A27" s="21">
        <v>500000</v>
      </c>
      <c r="B27" s="21">
        <v>453931</v>
      </c>
      <c r="C27" s="2">
        <f t="shared" si="0"/>
        <v>7.5655166666666664</v>
      </c>
      <c r="D27" t="s">
        <v>17</v>
      </c>
    </row>
    <row r="28" spans="1:8" x14ac:dyDescent="0.25">
      <c r="A28" s="21">
        <v>500000</v>
      </c>
      <c r="B28" s="21">
        <v>433267</v>
      </c>
      <c r="C28" s="2">
        <f t="shared" si="0"/>
        <v>7.2211166666666662</v>
      </c>
      <c r="D28" t="s">
        <v>17</v>
      </c>
    </row>
    <row r="29" spans="1:8" ht="17.25" x14ac:dyDescent="0.25">
      <c r="A29" s="30" t="s">
        <v>35</v>
      </c>
      <c r="B29" s="30"/>
      <c r="C29" s="28"/>
      <c r="D29" s="67" t="s">
        <v>22</v>
      </c>
      <c r="E29" s="7"/>
    </row>
    <row r="30" spans="1:8" x14ac:dyDescent="0.25">
      <c r="A30" s="31">
        <v>25000</v>
      </c>
      <c r="B30" s="31">
        <v>15</v>
      </c>
    </row>
    <row r="31" spans="1:8" x14ac:dyDescent="0.25">
      <c r="A31" s="31">
        <v>25000</v>
      </c>
      <c r="B31" s="32">
        <v>0</v>
      </c>
    </row>
    <row r="32" spans="1:8" x14ac:dyDescent="0.25">
      <c r="A32" s="31">
        <v>25000</v>
      </c>
      <c r="B32" s="31">
        <v>2</v>
      </c>
    </row>
    <row r="33" spans="1:5" x14ac:dyDescent="0.25">
      <c r="A33" s="31">
        <v>100000</v>
      </c>
      <c r="B33" s="32">
        <v>0</v>
      </c>
    </row>
    <row r="34" spans="1:5" x14ac:dyDescent="0.25">
      <c r="A34" s="31">
        <v>100000</v>
      </c>
      <c r="B34" s="31">
        <v>21</v>
      </c>
    </row>
    <row r="35" spans="1:5" x14ac:dyDescent="0.25">
      <c r="A35" s="31">
        <v>100000</v>
      </c>
      <c r="B35" s="32">
        <v>0</v>
      </c>
    </row>
    <row r="36" spans="1:5" x14ac:dyDescent="0.25">
      <c r="A36" s="31">
        <v>250000</v>
      </c>
      <c r="B36" s="31">
        <v>38</v>
      </c>
    </row>
    <row r="37" spans="1:5" x14ac:dyDescent="0.25">
      <c r="A37" s="31">
        <v>250000</v>
      </c>
      <c r="B37" s="31">
        <v>16</v>
      </c>
    </row>
    <row r="38" spans="1:5" x14ac:dyDescent="0.25">
      <c r="A38" s="31">
        <v>250000</v>
      </c>
      <c r="B38" s="31">
        <v>15</v>
      </c>
    </row>
    <row r="39" spans="1:5" x14ac:dyDescent="0.25">
      <c r="A39" s="31">
        <v>500000</v>
      </c>
      <c r="B39" s="31">
        <v>47</v>
      </c>
    </row>
    <row r="40" spans="1:5" x14ac:dyDescent="0.25">
      <c r="A40" s="31">
        <v>500000</v>
      </c>
      <c r="B40" s="31">
        <v>66</v>
      </c>
    </row>
    <row r="41" spans="1:5" x14ac:dyDescent="0.25">
      <c r="A41" s="31">
        <v>500000</v>
      </c>
      <c r="B41" s="31">
        <v>53</v>
      </c>
    </row>
    <row r="42" spans="1:5" x14ac:dyDescent="0.25">
      <c r="A42" s="55" t="s">
        <v>36</v>
      </c>
      <c r="B42" s="55"/>
      <c r="C42" s="8"/>
      <c r="D42" s="68" t="s">
        <v>23</v>
      </c>
      <c r="E42" s="58"/>
    </row>
    <row r="43" spans="1:5" x14ac:dyDescent="0.25">
      <c r="A43" s="9">
        <v>25000</v>
      </c>
      <c r="B43" s="54">
        <v>0</v>
      </c>
    </row>
    <row r="44" spans="1:5" x14ac:dyDescent="0.25">
      <c r="A44" s="9">
        <v>25000</v>
      </c>
      <c r="B44" s="54">
        <v>0</v>
      </c>
    </row>
    <row r="45" spans="1:5" x14ac:dyDescent="0.25">
      <c r="A45" s="9">
        <v>25000</v>
      </c>
      <c r="B45" s="54">
        <v>0</v>
      </c>
    </row>
    <row r="46" spans="1:5" x14ac:dyDescent="0.25">
      <c r="A46" s="9">
        <v>100000</v>
      </c>
      <c r="B46" s="9">
        <v>15</v>
      </c>
    </row>
    <row r="47" spans="1:5" x14ac:dyDescent="0.25">
      <c r="A47" s="9">
        <v>100000</v>
      </c>
      <c r="B47" s="9">
        <v>15</v>
      </c>
    </row>
    <row r="48" spans="1:5" x14ac:dyDescent="0.25">
      <c r="A48" s="9">
        <v>100000</v>
      </c>
      <c r="B48" s="9">
        <v>16</v>
      </c>
    </row>
    <row r="49" spans="1:2" x14ac:dyDescent="0.25">
      <c r="A49" s="9">
        <v>250000</v>
      </c>
      <c r="B49" s="9">
        <v>37</v>
      </c>
    </row>
    <row r="50" spans="1:2" x14ac:dyDescent="0.25">
      <c r="A50" s="9">
        <v>250000</v>
      </c>
      <c r="B50" s="9">
        <v>31</v>
      </c>
    </row>
    <row r="51" spans="1:2" x14ac:dyDescent="0.25">
      <c r="A51" s="9">
        <v>250000</v>
      </c>
      <c r="B51" s="9">
        <v>17</v>
      </c>
    </row>
    <row r="52" spans="1:2" x14ac:dyDescent="0.25">
      <c r="A52" s="9">
        <v>500000</v>
      </c>
      <c r="B52" s="9">
        <v>69</v>
      </c>
    </row>
    <row r="53" spans="1:2" x14ac:dyDescent="0.25">
      <c r="A53" s="9">
        <v>500000</v>
      </c>
      <c r="B53" s="9">
        <v>100</v>
      </c>
    </row>
    <row r="54" spans="1:2" x14ac:dyDescent="0.25">
      <c r="A54" s="9">
        <v>500000</v>
      </c>
      <c r="B54" s="9">
        <v>69</v>
      </c>
    </row>
  </sheetData>
  <sortState ref="A43:B54">
    <sortCondition ref="A43:A54"/>
  </sortState>
  <pageMargins left="0.7" right="0.7" top="0.75" bottom="0.75" header="0.3" footer="0.3"/>
  <pageSetup paperSize="3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workbookViewId="0">
      <selection activeCell="H1" sqref="H1"/>
    </sheetView>
  </sheetViews>
  <sheetFormatPr defaultRowHeight="15" x14ac:dyDescent="0.25"/>
  <cols>
    <col min="1" max="1" width="11.7109375" customWidth="1"/>
    <col min="2" max="2" width="13.28515625" customWidth="1"/>
    <col min="3" max="3" width="8.42578125" customWidth="1"/>
    <col min="5" max="5" width="1.42578125" customWidth="1"/>
    <col min="6" max="6" width="10.42578125" customWidth="1"/>
    <col min="7" max="8" width="15.7109375" customWidth="1"/>
  </cols>
  <sheetData>
    <row r="1" spans="1:8" ht="26.25" x14ac:dyDescent="0.4">
      <c r="A1" s="76" t="s">
        <v>40</v>
      </c>
    </row>
    <row r="2" spans="1:8" ht="30" x14ac:dyDescent="0.25">
      <c r="A2" s="6" t="s">
        <v>0</v>
      </c>
      <c r="B2" s="6" t="s">
        <v>1</v>
      </c>
      <c r="F2" s="10" t="s">
        <v>6</v>
      </c>
      <c r="G2" s="10" t="s">
        <v>11</v>
      </c>
      <c r="H2" s="61" t="s">
        <v>32</v>
      </c>
    </row>
    <row r="3" spans="1:8" ht="30" x14ac:dyDescent="0.25">
      <c r="A3" s="29" t="s">
        <v>24</v>
      </c>
      <c r="B3" s="29"/>
      <c r="C3" s="29"/>
      <c r="D3" s="70" t="s">
        <v>21</v>
      </c>
      <c r="F3" s="63" t="s">
        <v>28</v>
      </c>
      <c r="G3" s="42">
        <f>AVERAGE(B4:B6)</f>
        <v>1496.6666666666667</v>
      </c>
      <c r="H3" s="47">
        <f>$A$4</f>
        <v>25000</v>
      </c>
    </row>
    <row r="4" spans="1:8" x14ac:dyDescent="0.25">
      <c r="A4" s="62">
        <v>25000</v>
      </c>
      <c r="B4" s="33">
        <v>1489</v>
      </c>
      <c r="F4" s="37"/>
      <c r="G4" s="43">
        <f>AVERAGE(B7:B9)</f>
        <v>33483.666666666664</v>
      </c>
      <c r="H4" s="48">
        <f>$A$7</f>
        <v>100000</v>
      </c>
    </row>
    <row r="5" spans="1:8" x14ac:dyDescent="0.25">
      <c r="A5" s="62">
        <v>25000</v>
      </c>
      <c r="B5" s="33">
        <v>1480</v>
      </c>
      <c r="F5" s="37"/>
      <c r="G5" s="43">
        <f>AVERAGE(B10:B12)</f>
        <v>259130.66666666666</v>
      </c>
      <c r="H5" s="48">
        <f>$A$10</f>
        <v>250000</v>
      </c>
    </row>
    <row r="6" spans="1:8" x14ac:dyDescent="0.25">
      <c r="A6" s="62">
        <v>25000</v>
      </c>
      <c r="B6" s="33">
        <v>1521</v>
      </c>
      <c r="F6" s="38"/>
      <c r="G6" s="44">
        <f>AVERAGE(B13:B15)</f>
        <v>2202386.6666666665</v>
      </c>
      <c r="H6" s="48">
        <f>$A$13</f>
        <v>500000</v>
      </c>
    </row>
    <row r="7" spans="1:8" ht="30" x14ac:dyDescent="0.25">
      <c r="A7" s="62">
        <v>100000</v>
      </c>
      <c r="B7" s="33">
        <v>33294</v>
      </c>
      <c r="C7" s="5"/>
      <c r="F7" s="22" t="s">
        <v>29</v>
      </c>
      <c r="G7" s="23">
        <f>AVERAGE(B17:B19)</f>
        <v>7928</v>
      </c>
      <c r="H7" s="24">
        <f>$A$4</f>
        <v>25000</v>
      </c>
    </row>
    <row r="8" spans="1:8" x14ac:dyDescent="0.25">
      <c r="A8" s="62">
        <v>100000</v>
      </c>
      <c r="B8" s="33">
        <v>33447</v>
      </c>
      <c r="C8" s="5"/>
      <c r="F8" s="25"/>
      <c r="G8" s="23">
        <f>AVERAGE(B20:B22)</f>
        <v>157167.33333333334</v>
      </c>
      <c r="H8" s="26">
        <f>$A$7</f>
        <v>100000</v>
      </c>
    </row>
    <row r="9" spans="1:8" x14ac:dyDescent="0.25">
      <c r="A9" s="62">
        <v>100000</v>
      </c>
      <c r="B9" s="33">
        <v>33710</v>
      </c>
      <c r="C9" s="5"/>
      <c r="F9" s="25"/>
      <c r="G9" s="23">
        <f>AVERAGE(B23:B25)</f>
        <v>1797143</v>
      </c>
      <c r="H9" s="26">
        <f>$A$10</f>
        <v>250000</v>
      </c>
    </row>
    <row r="10" spans="1:8" x14ac:dyDescent="0.25">
      <c r="A10" s="62">
        <v>250000</v>
      </c>
      <c r="B10" s="33">
        <v>263718</v>
      </c>
      <c r="C10" s="5">
        <f t="shared" ref="C10:C11" si="0">(B10/1000)/60</f>
        <v>4.3953000000000007</v>
      </c>
      <c r="D10" t="s">
        <v>18</v>
      </c>
      <c r="F10" s="27"/>
      <c r="G10" s="23">
        <f>AVERAGE(B26:B28)</f>
        <v>15659665.666666666</v>
      </c>
      <c r="H10" s="26">
        <f>$A$13</f>
        <v>500000</v>
      </c>
    </row>
    <row r="11" spans="1:8" ht="30" x14ac:dyDescent="0.25">
      <c r="A11" s="62">
        <v>250000</v>
      </c>
      <c r="B11" s="33">
        <v>258066</v>
      </c>
      <c r="C11" s="5">
        <f t="shared" si="0"/>
        <v>4.3010999999999999</v>
      </c>
      <c r="D11" t="s">
        <v>18</v>
      </c>
      <c r="F11" s="64" t="s">
        <v>31</v>
      </c>
      <c r="G11" s="45">
        <f>AVERAGE(B30:B32)</f>
        <v>748</v>
      </c>
      <c r="H11" s="49">
        <f>$A$4</f>
        <v>25000</v>
      </c>
    </row>
    <row r="12" spans="1:8" x14ac:dyDescent="0.25">
      <c r="A12" s="62">
        <v>250000</v>
      </c>
      <c r="B12" s="33">
        <v>255608</v>
      </c>
      <c r="C12" s="5">
        <f>(B12/1000)/60</f>
        <v>4.2601333333333331</v>
      </c>
      <c r="D12" t="s">
        <v>18</v>
      </c>
      <c r="F12" s="35"/>
      <c r="G12" s="46">
        <f>AVERAGE(B33:B35)</f>
        <v>13939.666666666666</v>
      </c>
      <c r="H12" s="50">
        <f>$A$7</f>
        <v>100000</v>
      </c>
    </row>
    <row r="13" spans="1:8" x14ac:dyDescent="0.25">
      <c r="A13" s="62">
        <v>500000</v>
      </c>
      <c r="B13" s="33">
        <v>2257128</v>
      </c>
      <c r="C13" s="5">
        <f t="shared" ref="C13:C25" si="1">(B13/1000)/60</f>
        <v>37.6188</v>
      </c>
      <c r="D13" t="s">
        <v>18</v>
      </c>
      <c r="F13" s="35"/>
      <c r="G13" s="46">
        <f>AVERAGE(B36:B38)</f>
        <v>90254.666666666672</v>
      </c>
      <c r="H13" s="50">
        <f>$A$10</f>
        <v>250000</v>
      </c>
    </row>
    <row r="14" spans="1:8" x14ac:dyDescent="0.25">
      <c r="A14" s="62">
        <v>500000</v>
      </c>
      <c r="B14" s="33">
        <v>2179783</v>
      </c>
      <c r="C14" s="5">
        <f t="shared" si="1"/>
        <v>36.329716666666663</v>
      </c>
      <c r="D14" t="s">
        <v>18</v>
      </c>
      <c r="F14" s="35"/>
      <c r="G14" s="46">
        <f>AVERAGE(B39:B41)</f>
        <v>465354</v>
      </c>
      <c r="H14" s="51">
        <f>$A$13</f>
        <v>500000</v>
      </c>
    </row>
    <row r="15" spans="1:8" ht="30" x14ac:dyDescent="0.25">
      <c r="A15" s="62">
        <v>500000</v>
      </c>
      <c r="B15" s="33">
        <v>2170249</v>
      </c>
      <c r="C15" s="5">
        <f t="shared" si="1"/>
        <v>36.17081666666666</v>
      </c>
      <c r="D15" t="s">
        <v>18</v>
      </c>
      <c r="F15" s="11" t="s">
        <v>30</v>
      </c>
      <c r="G15" s="12">
        <f>AVERAGE(B43:B45)</f>
        <v>1223.3333333333333</v>
      </c>
      <c r="H15" s="13">
        <f>$A$4</f>
        <v>25000</v>
      </c>
    </row>
    <row r="16" spans="1:8" ht="17.25" x14ac:dyDescent="0.25">
      <c r="A16" s="19" t="s">
        <v>25</v>
      </c>
      <c r="B16" s="19"/>
      <c r="C16" s="19"/>
      <c r="D16" s="69" t="s">
        <v>20</v>
      </c>
      <c r="F16" s="14"/>
      <c r="G16" s="15">
        <f>AVERAGE(B46:B48)</f>
        <v>20520.666666666668</v>
      </c>
      <c r="H16" s="13">
        <f>$A$7</f>
        <v>100000</v>
      </c>
    </row>
    <row r="17" spans="1:8" x14ac:dyDescent="0.25">
      <c r="A17" s="20">
        <v>25000</v>
      </c>
      <c r="B17" s="21">
        <v>7768</v>
      </c>
      <c r="C17" s="5"/>
      <c r="F17" s="14"/>
      <c r="G17" s="15">
        <f>AVERAGE(B49:B51)</f>
        <v>131700.66666666666</v>
      </c>
      <c r="H17" s="13">
        <f>$A$10</f>
        <v>250000</v>
      </c>
    </row>
    <row r="18" spans="1:8" x14ac:dyDescent="0.25">
      <c r="A18" s="20">
        <v>25000</v>
      </c>
      <c r="B18" s="21">
        <v>8354</v>
      </c>
      <c r="C18" s="5"/>
      <c r="F18" s="16"/>
      <c r="G18" s="17">
        <f>AVERAGE(B52:B54)</f>
        <v>570847.66666666663</v>
      </c>
      <c r="H18" s="18">
        <f>$A$13</f>
        <v>500000</v>
      </c>
    </row>
    <row r="19" spans="1:8" x14ac:dyDescent="0.25">
      <c r="A19" s="20">
        <v>25000</v>
      </c>
      <c r="B19" s="21">
        <v>7662</v>
      </c>
      <c r="C19" s="5"/>
    </row>
    <row r="20" spans="1:8" x14ac:dyDescent="0.25">
      <c r="A20" s="20">
        <v>100000</v>
      </c>
      <c r="B20" s="21">
        <v>164926</v>
      </c>
      <c r="C20" s="5">
        <f t="shared" si="1"/>
        <v>2.7487666666666666</v>
      </c>
      <c r="D20" t="s">
        <v>18</v>
      </c>
    </row>
    <row r="21" spans="1:8" x14ac:dyDescent="0.25">
      <c r="A21" s="20">
        <v>100000</v>
      </c>
      <c r="B21" s="21">
        <v>155274</v>
      </c>
      <c r="C21" s="5">
        <f t="shared" si="1"/>
        <v>2.5878999999999999</v>
      </c>
      <c r="D21" t="s">
        <v>18</v>
      </c>
    </row>
    <row r="22" spans="1:8" x14ac:dyDescent="0.25">
      <c r="A22" s="20">
        <v>100000</v>
      </c>
      <c r="B22" s="21">
        <v>151302</v>
      </c>
      <c r="C22" s="5">
        <f t="shared" si="1"/>
        <v>2.5217000000000001</v>
      </c>
      <c r="D22" t="s">
        <v>18</v>
      </c>
    </row>
    <row r="23" spans="1:8" x14ac:dyDescent="0.25">
      <c r="A23" s="20">
        <v>250000</v>
      </c>
      <c r="B23" s="21">
        <v>1975484</v>
      </c>
      <c r="C23" s="5">
        <f t="shared" si="1"/>
        <v>32.924733333333329</v>
      </c>
      <c r="D23" t="s">
        <v>18</v>
      </c>
    </row>
    <row r="24" spans="1:8" x14ac:dyDescent="0.25">
      <c r="A24" s="20">
        <v>250000</v>
      </c>
      <c r="B24" s="21">
        <v>1871845</v>
      </c>
      <c r="C24" s="5">
        <f t="shared" si="1"/>
        <v>31.197416666666665</v>
      </c>
      <c r="D24" t="s">
        <v>18</v>
      </c>
    </row>
    <row r="25" spans="1:8" x14ac:dyDescent="0.25">
      <c r="A25" s="20">
        <v>250000</v>
      </c>
      <c r="B25" s="21">
        <v>1544100</v>
      </c>
      <c r="C25" s="5">
        <f t="shared" si="1"/>
        <v>25.734999999999999</v>
      </c>
      <c r="D25" t="s">
        <v>18</v>
      </c>
    </row>
    <row r="26" spans="1:8" x14ac:dyDescent="0.25">
      <c r="A26" s="20">
        <v>500000</v>
      </c>
      <c r="B26" s="21">
        <v>16543714</v>
      </c>
      <c r="C26" s="3">
        <f t="shared" ref="C26:C27" si="2">(B26/1000)/3600</f>
        <v>4.5954761111111111</v>
      </c>
      <c r="D26" s="4" t="s">
        <v>16</v>
      </c>
    </row>
    <row r="27" spans="1:8" x14ac:dyDescent="0.25">
      <c r="A27" s="20">
        <v>500000</v>
      </c>
      <c r="B27" s="21">
        <v>15406338</v>
      </c>
      <c r="C27" s="3">
        <f t="shared" si="2"/>
        <v>4.279538333333333</v>
      </c>
      <c r="D27" s="4" t="s">
        <v>16</v>
      </c>
    </row>
    <row r="28" spans="1:8" x14ac:dyDescent="0.25">
      <c r="A28" s="20">
        <v>500000</v>
      </c>
      <c r="B28" s="21">
        <v>15028945</v>
      </c>
      <c r="C28" s="3">
        <f>(B28/1000)/3600</f>
        <v>4.174706944444444</v>
      </c>
      <c r="D28" s="4" t="s">
        <v>16</v>
      </c>
    </row>
    <row r="29" spans="1:8" ht="17.25" x14ac:dyDescent="0.25">
      <c r="A29" s="28" t="s">
        <v>26</v>
      </c>
      <c r="B29" s="28"/>
      <c r="C29" s="28"/>
      <c r="D29" s="67" t="s">
        <v>22</v>
      </c>
    </row>
    <row r="30" spans="1:8" x14ac:dyDescent="0.25">
      <c r="A30" s="31">
        <v>25000</v>
      </c>
      <c r="B30" s="31">
        <v>727</v>
      </c>
      <c r="C30" s="2"/>
    </row>
    <row r="31" spans="1:8" x14ac:dyDescent="0.25">
      <c r="A31" s="31">
        <v>25000</v>
      </c>
      <c r="B31" s="31">
        <v>769</v>
      </c>
      <c r="C31" s="2"/>
    </row>
    <row r="32" spans="1:8" x14ac:dyDescent="0.25">
      <c r="A32" s="31">
        <v>25000</v>
      </c>
      <c r="B32" s="31">
        <v>748</v>
      </c>
      <c r="C32" s="2"/>
    </row>
    <row r="33" spans="1:4" x14ac:dyDescent="0.25">
      <c r="A33" s="31">
        <v>100000</v>
      </c>
      <c r="B33" s="31">
        <v>13281</v>
      </c>
      <c r="C33" s="2"/>
    </row>
    <row r="34" spans="1:4" x14ac:dyDescent="0.25">
      <c r="A34" s="31">
        <v>100000</v>
      </c>
      <c r="B34" s="31">
        <v>14208</v>
      </c>
      <c r="C34" s="2"/>
    </row>
    <row r="35" spans="1:4" x14ac:dyDescent="0.25">
      <c r="A35" s="31">
        <v>100000</v>
      </c>
      <c r="B35" s="31">
        <v>14330</v>
      </c>
      <c r="C35" s="2"/>
    </row>
    <row r="36" spans="1:4" x14ac:dyDescent="0.25">
      <c r="A36" s="31">
        <v>250000</v>
      </c>
      <c r="B36" s="31">
        <v>90167</v>
      </c>
      <c r="C36" s="2">
        <f t="shared" ref="C36:C38" si="3">(B36/1000)/60</f>
        <v>1.5027833333333334</v>
      </c>
      <c r="D36" t="s">
        <v>17</v>
      </c>
    </row>
    <row r="37" spans="1:4" x14ac:dyDescent="0.25">
      <c r="A37" s="31">
        <v>250000</v>
      </c>
      <c r="B37" s="31">
        <v>90264</v>
      </c>
      <c r="C37" s="2">
        <f t="shared" si="3"/>
        <v>1.5044</v>
      </c>
      <c r="D37" t="s">
        <v>17</v>
      </c>
    </row>
    <row r="38" spans="1:4" x14ac:dyDescent="0.25">
      <c r="A38" s="31">
        <v>250000</v>
      </c>
      <c r="B38" s="31">
        <v>90333</v>
      </c>
      <c r="C38" s="2">
        <f t="shared" si="3"/>
        <v>1.5055499999999999</v>
      </c>
      <c r="D38" t="s">
        <v>17</v>
      </c>
    </row>
    <row r="39" spans="1:4" x14ac:dyDescent="0.25">
      <c r="A39" s="31">
        <v>500000</v>
      </c>
      <c r="B39" s="31">
        <v>462908</v>
      </c>
      <c r="C39" s="2">
        <f>(B39/1000)/60</f>
        <v>7.7151333333333332</v>
      </c>
      <c r="D39" t="s">
        <v>17</v>
      </c>
    </row>
    <row r="40" spans="1:4" x14ac:dyDescent="0.25">
      <c r="A40" s="31">
        <v>500000</v>
      </c>
      <c r="B40" s="31">
        <v>468458</v>
      </c>
      <c r="C40" s="2">
        <f t="shared" ref="C40:C41" si="4">(B40/1000)/60</f>
        <v>7.8076333333333334</v>
      </c>
      <c r="D40" t="s">
        <v>17</v>
      </c>
    </row>
    <row r="41" spans="1:4" x14ac:dyDescent="0.25">
      <c r="A41" s="31">
        <v>500000</v>
      </c>
      <c r="B41" s="31">
        <v>464696</v>
      </c>
      <c r="C41" s="2">
        <f t="shared" si="4"/>
        <v>7.7449333333333339</v>
      </c>
      <c r="D41" t="s">
        <v>17</v>
      </c>
    </row>
    <row r="42" spans="1:4" ht="17.25" x14ac:dyDescent="0.25">
      <c r="A42" s="8" t="s">
        <v>27</v>
      </c>
      <c r="B42" s="8"/>
      <c r="C42" s="8"/>
      <c r="D42" s="71" t="s">
        <v>22</v>
      </c>
    </row>
    <row r="43" spans="1:4" x14ac:dyDescent="0.25">
      <c r="A43" s="9">
        <v>25000</v>
      </c>
      <c r="B43" s="9">
        <v>1238</v>
      </c>
      <c r="C43" s="2"/>
    </row>
    <row r="44" spans="1:4" x14ac:dyDescent="0.25">
      <c r="A44" s="9">
        <v>25000</v>
      </c>
      <c r="B44" s="9">
        <v>1215</v>
      </c>
      <c r="C44" s="2"/>
    </row>
    <row r="45" spans="1:4" x14ac:dyDescent="0.25">
      <c r="A45" s="9">
        <v>25000</v>
      </c>
      <c r="B45" s="9">
        <v>1217</v>
      </c>
      <c r="C45" s="2"/>
    </row>
    <row r="46" spans="1:4" x14ac:dyDescent="0.25">
      <c r="A46" s="9">
        <v>100000</v>
      </c>
      <c r="B46" s="9">
        <v>20726</v>
      </c>
      <c r="C46" s="2"/>
    </row>
    <row r="47" spans="1:4" x14ac:dyDescent="0.25">
      <c r="A47" s="9">
        <v>100000</v>
      </c>
      <c r="B47" s="9">
        <v>20066</v>
      </c>
      <c r="C47" s="2"/>
    </row>
    <row r="48" spans="1:4" x14ac:dyDescent="0.25">
      <c r="A48" s="9">
        <v>100000</v>
      </c>
      <c r="B48" s="9">
        <v>20770</v>
      </c>
      <c r="C48" s="2"/>
    </row>
    <row r="49" spans="1:4" x14ac:dyDescent="0.25">
      <c r="A49" s="9">
        <v>250000</v>
      </c>
      <c r="B49" s="9">
        <v>128439</v>
      </c>
      <c r="C49" s="2">
        <f t="shared" ref="C49:C54" si="5">(B49/1000)/60</f>
        <v>2.1406499999999999</v>
      </c>
      <c r="D49" t="s">
        <v>17</v>
      </c>
    </row>
    <row r="50" spans="1:4" x14ac:dyDescent="0.25">
      <c r="A50" s="9">
        <v>250000</v>
      </c>
      <c r="B50" s="9">
        <v>133376</v>
      </c>
      <c r="C50" s="2">
        <f t="shared" si="5"/>
        <v>2.2229333333333332</v>
      </c>
      <c r="D50" t="s">
        <v>17</v>
      </c>
    </row>
    <row r="51" spans="1:4" x14ac:dyDescent="0.25">
      <c r="A51" s="9">
        <v>250000</v>
      </c>
      <c r="B51" s="9">
        <v>133287</v>
      </c>
      <c r="C51" s="2">
        <f t="shared" si="5"/>
        <v>2.2214499999999999</v>
      </c>
      <c r="D51" t="s">
        <v>17</v>
      </c>
    </row>
    <row r="52" spans="1:4" x14ac:dyDescent="0.25">
      <c r="A52" s="9">
        <v>500000</v>
      </c>
      <c r="B52" s="9">
        <v>572569</v>
      </c>
      <c r="C52" s="2">
        <f t="shared" si="5"/>
        <v>9.5428166666666652</v>
      </c>
      <c r="D52" t="s">
        <v>17</v>
      </c>
    </row>
    <row r="53" spans="1:4" x14ac:dyDescent="0.25">
      <c r="A53" s="9">
        <v>500000</v>
      </c>
      <c r="B53" s="9">
        <v>573263</v>
      </c>
      <c r="C53" s="2">
        <f t="shared" si="5"/>
        <v>9.5543833333333339</v>
      </c>
      <c r="D53" t="s">
        <v>17</v>
      </c>
    </row>
    <row r="54" spans="1:4" x14ac:dyDescent="0.25">
      <c r="A54" s="9">
        <v>500000</v>
      </c>
      <c r="B54" s="9">
        <v>566711</v>
      </c>
      <c r="C54" s="2">
        <f t="shared" si="5"/>
        <v>9.4451833333333344</v>
      </c>
      <c r="D54" t="s">
        <v>17</v>
      </c>
    </row>
  </sheetData>
  <pageMargins left="0.7" right="0.7" top="0.75" bottom="0.75" header="0.3" footer="0.3"/>
  <pageSetup paperSize="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 1</vt:lpstr>
      <vt:lpstr>Graph 2</vt:lpstr>
      <vt:lpstr>Graph 3</vt:lpstr>
      <vt:lpstr>Graph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Sobolewska</dc:creator>
  <cp:lastModifiedBy>Sam B</cp:lastModifiedBy>
  <cp:lastPrinted>2017-05-07T01:43:16Z</cp:lastPrinted>
  <dcterms:created xsi:type="dcterms:W3CDTF">2017-04-07T21:59:49Z</dcterms:created>
  <dcterms:modified xsi:type="dcterms:W3CDTF">2017-05-07T05:47:22Z</dcterms:modified>
</cp:coreProperties>
</file>