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EstaPasta_de_trabalh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ostasa\Documents\GitHub\ASP.NET\HoursWork\Work-Hours\planilha\"/>
    </mc:Choice>
  </mc:AlternateContent>
  <bookViews>
    <workbookView xWindow="0" yWindow="0" windowWidth="24000" windowHeight="9735"/>
  </bookViews>
  <sheets>
    <sheet name="02-2016" sheetId="1" r:id="rId1"/>
    <sheet name="Consolidado" sheetId="9" state="hidden" r:id="rId2"/>
    <sheet name="Projetos" sheetId="10" state="hidden" r:id="rId3"/>
  </sheets>
  <definedNames>
    <definedName name="_xlnm._FilterDatabase" localSheetId="0" hidden="1">'02-2016'!#REF!</definedName>
    <definedName name="_xlnm._FilterDatabase" localSheetId="2" hidden="1">Projetos!$A$16:$B$80</definedName>
    <definedName name="_xlnm.Criteria" localSheetId="0">'02-2016'!#REF!</definedName>
    <definedName name="Front">'02-2016'!A1:A43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11" i="1" l="1"/>
  <c r="B11" i="1" l="1"/>
  <c r="Q11" i="1"/>
  <c r="R11" i="1"/>
  <c r="A12" i="1"/>
  <c r="B12" i="1" s="1"/>
  <c r="Q12" i="1"/>
  <c r="R12" i="1"/>
  <c r="Q13" i="1"/>
  <c r="R13" i="1"/>
  <c r="Q14" i="1"/>
  <c r="R14" i="1"/>
  <c r="A13" i="1" l="1"/>
  <c r="B13" i="1" s="1"/>
  <c r="A14" i="1" l="1"/>
  <c r="B14" i="1" s="1"/>
  <c r="R17" i="1"/>
  <c r="Q17" i="1"/>
  <c r="K41" i="1"/>
  <c r="R16" i="1"/>
  <c r="Q16" i="1"/>
  <c r="A15" i="1" l="1"/>
  <c r="Q10" i="1"/>
  <c r="Q9" i="1"/>
  <c r="P67" i="1"/>
  <c r="O67" i="1"/>
  <c r="N67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9" i="1"/>
  <c r="R10" i="1"/>
  <c r="R15" i="1"/>
  <c r="F6" i="1" l="1"/>
  <c r="A16" i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B22" i="1" l="1"/>
  <c r="A23" i="1"/>
  <c r="A24" i="1" l="1"/>
  <c r="B23" i="1"/>
  <c r="A25" i="1" l="1"/>
  <c r="B24" i="1"/>
  <c r="A26" i="1" l="1"/>
  <c r="B25" i="1"/>
  <c r="A27" i="1" l="1"/>
  <c r="B26" i="1"/>
  <c r="A28" i="1" l="1"/>
  <c r="B27" i="1"/>
  <c r="B28" i="1" l="1"/>
  <c r="A29" i="1"/>
  <c r="B29" i="1" l="1"/>
  <c r="A30" i="1"/>
  <c r="B30" i="1" l="1"/>
  <c r="A31" i="1"/>
  <c r="B31" i="1" l="1"/>
  <c r="A32" i="1"/>
  <c r="A33" i="1" l="1"/>
  <c r="B32" i="1"/>
  <c r="A34" i="1" l="1"/>
  <c r="B33" i="1"/>
  <c r="B34" i="1" l="1"/>
  <c r="A35" i="1"/>
  <c r="B35" i="1" l="1"/>
  <c r="A36" i="1"/>
  <c r="B36" i="1" l="1"/>
  <c r="A37" i="1"/>
  <c r="B37" i="1" l="1"/>
  <c r="A38" i="1"/>
  <c r="B38" i="1" l="1"/>
  <c r="A39" i="1"/>
  <c r="A40" i="1" s="1"/>
  <c r="B40" i="1" l="1"/>
  <c r="B39" i="1"/>
</calcChain>
</file>

<file path=xl/comments1.xml><?xml version="1.0" encoding="utf-8"?>
<comments xmlns="http://schemas.openxmlformats.org/spreadsheetml/2006/main">
  <authors>
    <author/>
  </authors>
  <commentList>
    <comment ref="E9" authorId="0" shapeId="0">
      <text>
        <r>
          <rPr>
            <sz val="10"/>
            <rFont val="Arial"/>
            <family val="2"/>
          </rPr>
          <t xml:space="preserve">Atividades possiveis
02-Gerenciamento Projetos
04-Conversao
06-Treinamento
07-Consultoria
10-Business Requirements
12-Especificacao Funcional
14-EspecificacaoTecnica
16-Programacao
18-Testes
20-Testes Integrados
22-Documentacao
00-Administrativa
</t>
        </r>
      </text>
    </comment>
  </commentList>
</comments>
</file>

<file path=xl/sharedStrings.xml><?xml version="1.0" encoding="utf-8"?>
<sst xmlns="http://schemas.openxmlformats.org/spreadsheetml/2006/main" count="377" uniqueCount="336">
  <si>
    <t>Perfil do Profissional</t>
  </si>
  <si>
    <t>Cliente/Proposta</t>
  </si>
  <si>
    <t>Gerente Responsavel</t>
  </si>
  <si>
    <t>Periodo Base</t>
  </si>
  <si>
    <t>Dia</t>
  </si>
  <si>
    <t>Projeto</t>
  </si>
  <si>
    <t>Descrição da Atividade Desenvolvida</t>
  </si>
  <si>
    <t>Horários</t>
  </si>
  <si>
    <t>Total</t>
  </si>
  <si>
    <t>Início</t>
  </si>
  <si>
    <t>Fim</t>
  </si>
  <si>
    <t>Total de Horas do Período</t>
  </si>
  <si>
    <t>Assinatura do Gerente Responsável</t>
  </si>
  <si>
    <t>Assinatura do Profissional</t>
  </si>
  <si>
    <t>Total geral</t>
  </si>
  <si>
    <t>Front</t>
  </si>
  <si>
    <t>OI - Migração - Issuer</t>
  </si>
  <si>
    <t>OI - Migração - Acquirer</t>
  </si>
  <si>
    <t>OI - Especif. OI</t>
  </si>
  <si>
    <t>OI - Especif. EDS</t>
  </si>
  <si>
    <t>SSEDS-09/0350</t>
  </si>
  <si>
    <t>SSEDS-09/0351</t>
  </si>
  <si>
    <t>SSEDS-09/0352</t>
  </si>
  <si>
    <t>SSEDS-09/0353</t>
  </si>
  <si>
    <t>SSEDS-09/0354</t>
  </si>
  <si>
    <t>SSEDS-09/0355</t>
  </si>
  <si>
    <t>SSEDS-09/0356</t>
  </si>
  <si>
    <t>SSEDS-09/0357</t>
  </si>
  <si>
    <t>SSEDS-09/0358</t>
  </si>
  <si>
    <t>SSEDS-09/0359</t>
  </si>
  <si>
    <t>Dia
Semana</t>
  </si>
  <si>
    <t>Frente
Trabalho</t>
  </si>
  <si>
    <t>Projetos
(SSEDS)</t>
  </si>
  <si>
    <t>Descrição</t>
  </si>
  <si>
    <t xml:space="preserve">Requerimento do Módulo de Análise de Crédito - Lider : Mauro Laxe </t>
  </si>
  <si>
    <t xml:space="preserve">Integração com o Gateway - Lider : Mauro Laxe </t>
  </si>
  <si>
    <t xml:space="preserve">Integração com o Print Center - Lider : Ciro Lago </t>
  </si>
  <si>
    <t xml:space="preserve">Comunicação via WEB - Lider : Paulo Takeshi </t>
  </si>
  <si>
    <t xml:space="preserve">Regulatórios - DIRF : Lider : Marcio Henrique </t>
  </si>
  <si>
    <t xml:space="preserve">SSEDS-09/0360 </t>
  </si>
  <si>
    <t xml:space="preserve">Regulatórios - SEFAZ : Lider : Marcio Henrique </t>
  </si>
  <si>
    <t>SSEDS-09/0347</t>
  </si>
  <si>
    <t>Informações Gerenciais (Data Mart) (E/ADQ)</t>
  </si>
  <si>
    <t xml:space="preserve">Integração com a Oi Móvel - Débito Automático - Lider : Ciro Lago </t>
  </si>
  <si>
    <t xml:space="preserve">Integração com os Bancos - Pagamentos - Lider : Ciro Lago </t>
  </si>
  <si>
    <t xml:space="preserve">Integração com o Módulo de Análise de Credito (Proposta) - Lider : Mauro Laxe </t>
  </si>
  <si>
    <t xml:space="preserve">Comunicação via SMS - Lider : Mauro Laxe </t>
  </si>
  <si>
    <t xml:space="preserve">Contábil - Lider : Jonas Lira </t>
  </si>
  <si>
    <t>SSEDS-09/0908</t>
  </si>
  <si>
    <t>Regulatórios - DECRED</t>
  </si>
  <si>
    <t>SSEDS-09/0338</t>
  </si>
  <si>
    <t>Regulatórios - DEBAN</t>
  </si>
  <si>
    <t>SSEDS-09/0361</t>
  </si>
  <si>
    <t>Programa de Recompensas</t>
  </si>
  <si>
    <t>SSEDS-09/0365</t>
  </si>
  <si>
    <t>Autorização</t>
  </si>
  <si>
    <t>SSEDS-09/0364</t>
  </si>
  <si>
    <t xml:space="preserve">Cobrança  </t>
  </si>
  <si>
    <t>SSEDS-09/0367</t>
  </si>
  <si>
    <t xml:space="preserve">Faturamento </t>
  </si>
  <si>
    <t>SSEDS-09/0366</t>
  </si>
  <si>
    <t>Central de Atendimento (CRM)</t>
  </si>
  <si>
    <t>SSEDS-09/0349</t>
  </si>
  <si>
    <t xml:space="preserve">Migração Adquirente </t>
  </si>
  <si>
    <t>SSEDS-09/0368</t>
  </si>
  <si>
    <t xml:space="preserve">Migração Emissor </t>
  </si>
  <si>
    <t>Caso necessite de alguma alteração nesta pasta, Favor entrar em contato com Mauro/Airton/José Eduardo</t>
  </si>
  <si>
    <t>BankPar</t>
  </si>
  <si>
    <t>Bankpar</t>
  </si>
  <si>
    <t>SSEDS-Bankpar</t>
  </si>
  <si>
    <t>xxxx</t>
  </si>
  <si>
    <t>SSEDS-xx/xxxx</t>
  </si>
  <si>
    <t>SSEDS-09/0344</t>
  </si>
  <si>
    <t>SSEDS-09/0374</t>
  </si>
  <si>
    <t>SSEDS-09/0375</t>
  </si>
  <si>
    <t>Seguros (Emissor)</t>
  </si>
  <si>
    <t>SSEDS-09/0376</t>
  </si>
  <si>
    <t>Consulta de Estabelecimentos Credenciados (Emissor).</t>
  </si>
  <si>
    <t>SSEDS-09/0378</t>
  </si>
  <si>
    <t>Liquidação de Estabelecimento - Modelo Oi Paggo.</t>
  </si>
  <si>
    <t>SSEDS-09/0377</t>
  </si>
  <si>
    <t>Reenvio de Welcome Kit (Emissor).</t>
  </si>
  <si>
    <t>SSEDS-09/0379</t>
  </si>
  <si>
    <t>Comunicação via E-mail (Emissor e Adquirente).</t>
  </si>
  <si>
    <t>Integração - Conciliação Key Account</t>
  </si>
  <si>
    <t>SSEDS-09/0380</t>
  </si>
  <si>
    <t>Notificação do Cliente via SMS (Emissor)</t>
  </si>
  <si>
    <t>SSEDS-09/0381</t>
  </si>
  <si>
    <t>Central de Atendimento (URA)</t>
  </si>
  <si>
    <t>SSEDS-09/0386</t>
  </si>
  <si>
    <t>Comunicação via E-mail (Fatura / Extrato)</t>
  </si>
  <si>
    <t>SSEDS-09/0362</t>
  </si>
  <si>
    <t>Oi Paggo - Consultoria</t>
  </si>
  <si>
    <t>SSEDS-09/0370</t>
  </si>
  <si>
    <t>Integração com Bancos - Liquidação</t>
  </si>
  <si>
    <t>SSEDS-09/0384</t>
  </si>
  <si>
    <t>Terminal X Numero de Celular (DE/PARA)</t>
  </si>
  <si>
    <t>SSEDS-09/0382</t>
  </si>
  <si>
    <t>Agenda Financeira (Emissor e Adquirente)</t>
  </si>
  <si>
    <t>SSEDS-09/0385</t>
  </si>
  <si>
    <t>Adequação de Cadastro - Segmentação de Estabelecimento</t>
  </si>
  <si>
    <t>SSEDS-09/0388</t>
  </si>
  <si>
    <t>Integração GetNet - Cadastramento Massivo (Adquirente).</t>
  </si>
  <si>
    <t>SSEDS-09/0398</t>
  </si>
  <si>
    <t>Terminal X Numero de Celular (DE/PARA - EMISSOR).</t>
  </si>
  <si>
    <t xml:space="preserve">Total </t>
  </si>
  <si>
    <t>INDRA</t>
  </si>
  <si>
    <t>SANTANDER</t>
  </si>
  <si>
    <t>Bradesco - CPB</t>
  </si>
  <si>
    <t>Indra - Book Parâmetros</t>
  </si>
  <si>
    <t>Indra - Cadastral</t>
  </si>
  <si>
    <t>CPB - Cartão Passagem Bradesco</t>
  </si>
  <si>
    <t>Projeto Book Parâmetros</t>
  </si>
  <si>
    <t>Desenvolvimento Projeto Cadastral</t>
  </si>
  <si>
    <t>Fr11</t>
  </si>
  <si>
    <t>Pr11</t>
  </si>
  <si>
    <t>Fr12</t>
  </si>
  <si>
    <t>Pr12</t>
  </si>
  <si>
    <t>Fr13</t>
  </si>
  <si>
    <t>Pr13</t>
  </si>
  <si>
    <t>Fr14</t>
  </si>
  <si>
    <t>Pr14</t>
  </si>
  <si>
    <t>Fr15</t>
  </si>
  <si>
    <t>Pr15</t>
  </si>
  <si>
    <t>To15* 24</t>
  </si>
  <si>
    <t>Fr16</t>
  </si>
  <si>
    <t>Pr16</t>
  </si>
  <si>
    <t>To16* 24</t>
  </si>
  <si>
    <t>Fr17</t>
  </si>
  <si>
    <t>Pr17</t>
  </si>
  <si>
    <t>Fr18</t>
  </si>
  <si>
    <t>Pr18</t>
  </si>
  <si>
    <t>Fr19</t>
  </si>
  <si>
    <t>Pr19</t>
  </si>
  <si>
    <t>Fr20</t>
  </si>
  <si>
    <t>Pr20</t>
  </si>
  <si>
    <t>Fr21</t>
  </si>
  <si>
    <t>Pr21</t>
  </si>
  <si>
    <t>Fr22</t>
  </si>
  <si>
    <t>Pr22</t>
  </si>
  <si>
    <t>Fr23</t>
  </si>
  <si>
    <t>Pr23</t>
  </si>
  <si>
    <t>Fr24</t>
  </si>
  <si>
    <t>Pr24</t>
  </si>
  <si>
    <t>Fr25</t>
  </si>
  <si>
    <t>Pr25</t>
  </si>
  <si>
    <t>Fr26</t>
  </si>
  <si>
    <t>Pr26</t>
  </si>
  <si>
    <t>Fr27</t>
  </si>
  <si>
    <t>Pr27</t>
  </si>
  <si>
    <t>Fr28</t>
  </si>
  <si>
    <t>Pr28</t>
  </si>
  <si>
    <t>Fr29</t>
  </si>
  <si>
    <t>Pr29</t>
  </si>
  <si>
    <t>Fr30</t>
  </si>
  <si>
    <t>Pr30</t>
  </si>
  <si>
    <t>Fr31</t>
  </si>
  <si>
    <t>Pr31</t>
  </si>
  <si>
    <t>Fr32</t>
  </si>
  <si>
    <t>Pr32</t>
  </si>
  <si>
    <t>Fr33</t>
  </si>
  <si>
    <t>Pr33</t>
  </si>
  <si>
    <t>Fr34</t>
  </si>
  <si>
    <t>Pr34</t>
  </si>
  <si>
    <t>Fr35</t>
  </si>
  <si>
    <t>Pr35</t>
  </si>
  <si>
    <t>Fr36</t>
  </si>
  <si>
    <t>Pr36</t>
  </si>
  <si>
    <t>Fr37</t>
  </si>
  <si>
    <t>Pr37</t>
  </si>
  <si>
    <t>Fr38</t>
  </si>
  <si>
    <t>Pr38</t>
  </si>
  <si>
    <t>Fr39</t>
  </si>
  <si>
    <t>Pr39</t>
  </si>
  <si>
    <t>Fr40</t>
  </si>
  <si>
    <t>Pr40</t>
  </si>
  <si>
    <t>Fr41</t>
  </si>
  <si>
    <t>Pr41</t>
  </si>
  <si>
    <t>Fr42</t>
  </si>
  <si>
    <t>Pr42</t>
  </si>
  <si>
    <t>Fr43</t>
  </si>
  <si>
    <t>Pr43</t>
  </si>
  <si>
    <t>Fr44</t>
  </si>
  <si>
    <t>Pr44</t>
  </si>
  <si>
    <t>Fr45</t>
  </si>
  <si>
    <t>Pr45</t>
  </si>
  <si>
    <t>Fr46</t>
  </si>
  <si>
    <t>Pr46</t>
  </si>
  <si>
    <t>Fr47</t>
  </si>
  <si>
    <t>Pr47</t>
  </si>
  <si>
    <t>Fr48</t>
  </si>
  <si>
    <t>Pr48</t>
  </si>
  <si>
    <t>Fr49</t>
  </si>
  <si>
    <t>Pr49</t>
  </si>
  <si>
    <t>Fr50</t>
  </si>
  <si>
    <t>Pr50</t>
  </si>
  <si>
    <t>Fr51</t>
  </si>
  <si>
    <t>Pr51</t>
  </si>
  <si>
    <t>Fr52</t>
  </si>
  <si>
    <t>Pr52</t>
  </si>
  <si>
    <t>Fr53</t>
  </si>
  <si>
    <t>Pr53</t>
  </si>
  <si>
    <t>Fr54</t>
  </si>
  <si>
    <t>Pr54</t>
  </si>
  <si>
    <t>To54* 24</t>
  </si>
  <si>
    <t>Fr55</t>
  </si>
  <si>
    <t>Pr55</t>
  </si>
  <si>
    <t>To55* 24</t>
  </si>
  <si>
    <t>Fr56</t>
  </si>
  <si>
    <t>Pr56</t>
  </si>
  <si>
    <t>To56* 24</t>
  </si>
  <si>
    <t>Fr57</t>
  </si>
  <si>
    <t>Pr57</t>
  </si>
  <si>
    <t>To57* 24</t>
  </si>
  <si>
    <t>Fr58</t>
  </si>
  <si>
    <t>Pr58</t>
  </si>
  <si>
    <t>To58* 24</t>
  </si>
  <si>
    <t>Fr59</t>
  </si>
  <si>
    <t>Pr59</t>
  </si>
  <si>
    <t>To59* 24</t>
  </si>
  <si>
    <t>Fr60</t>
  </si>
  <si>
    <t>Pr60</t>
  </si>
  <si>
    <t>To60* 24</t>
  </si>
  <si>
    <t>Fr61</t>
  </si>
  <si>
    <t>Pr61</t>
  </si>
  <si>
    <t>To61* 24</t>
  </si>
  <si>
    <t>Fr62</t>
  </si>
  <si>
    <t>Pr62</t>
  </si>
  <si>
    <t>To62* 24</t>
  </si>
  <si>
    <t>Fr63</t>
  </si>
  <si>
    <t>Pr63</t>
  </si>
  <si>
    <t>To63* 24</t>
  </si>
  <si>
    <t>Fr64</t>
  </si>
  <si>
    <t>Pr64</t>
  </si>
  <si>
    <t>To64* 24</t>
  </si>
  <si>
    <t>Fr65</t>
  </si>
  <si>
    <t>Pr65</t>
  </si>
  <si>
    <t>To65* 24</t>
  </si>
  <si>
    <t>Fr66</t>
  </si>
  <si>
    <t>Pr66</t>
  </si>
  <si>
    <t>To66* 24</t>
  </si>
  <si>
    <t>Fr67</t>
  </si>
  <si>
    <t>Pr67</t>
  </si>
  <si>
    <t>To67* 24</t>
  </si>
  <si>
    <t>Fr68</t>
  </si>
  <si>
    <t>Pr68</t>
  </si>
  <si>
    <t>To68* 24</t>
  </si>
  <si>
    <t>Fr69</t>
  </si>
  <si>
    <t>Pr69</t>
  </si>
  <si>
    <t>To69* 24</t>
  </si>
  <si>
    <t>Fr70</t>
  </si>
  <si>
    <t>Pr70</t>
  </si>
  <si>
    <t>To70* 24</t>
  </si>
  <si>
    <t>Fr71</t>
  </si>
  <si>
    <t>Pr71</t>
  </si>
  <si>
    <t>To71* 24</t>
  </si>
  <si>
    <t>Fr72</t>
  </si>
  <si>
    <t>Pr72</t>
  </si>
  <si>
    <t>To72* 24</t>
  </si>
  <si>
    <t>Fr73</t>
  </si>
  <si>
    <t>Pr73</t>
  </si>
  <si>
    <t>To73* 24</t>
  </si>
  <si>
    <t>Fr74</t>
  </si>
  <si>
    <t>Pr74</t>
  </si>
  <si>
    <t>To74* 24</t>
  </si>
  <si>
    <t>Fr75</t>
  </si>
  <si>
    <t>Pr75</t>
  </si>
  <si>
    <t>To75* 24</t>
  </si>
  <si>
    <t>Fr76</t>
  </si>
  <si>
    <t>Pr76</t>
  </si>
  <si>
    <t>To76* 24</t>
  </si>
  <si>
    <t>Fr77</t>
  </si>
  <si>
    <t>Pr77</t>
  </si>
  <si>
    <t>To77* 24</t>
  </si>
  <si>
    <t>Fr78</t>
  </si>
  <si>
    <t>Pr78</t>
  </si>
  <si>
    <t>To78* 24</t>
  </si>
  <si>
    <t>Fr79</t>
  </si>
  <si>
    <t>Pr79</t>
  </si>
  <si>
    <t>To79* 24</t>
  </si>
  <si>
    <t>Indra - Migração</t>
  </si>
  <si>
    <t>Projeto Migração</t>
  </si>
  <si>
    <t>Fr11 Total</t>
  </si>
  <si>
    <t>Fr12 Total</t>
  </si>
  <si>
    <t>Fr13 Total</t>
  </si>
  <si>
    <t>Fr14 Total</t>
  </si>
  <si>
    <t>Fr15 Total</t>
  </si>
  <si>
    <t>Fr16 Total</t>
  </si>
  <si>
    <t>Fr17 Total</t>
  </si>
  <si>
    <t>Fr18 Total</t>
  </si>
  <si>
    <t>Fr19 Total</t>
  </si>
  <si>
    <t>Fr20 Total</t>
  </si>
  <si>
    <t>Fr21 Total</t>
  </si>
  <si>
    <t>Fr22 Total</t>
  </si>
  <si>
    <t>Fr23 Total</t>
  </si>
  <si>
    <t>Fr24 Total</t>
  </si>
  <si>
    <t>Fr25 Total</t>
  </si>
  <si>
    <t>Fr26 Total</t>
  </si>
  <si>
    <t>Fr27 Total</t>
  </si>
  <si>
    <t>Fr28 Total</t>
  </si>
  <si>
    <t>Fr29 Total</t>
  </si>
  <si>
    <t>Fr30 Total</t>
  </si>
  <si>
    <t>Fr31 Total</t>
  </si>
  <si>
    <t>Fr32 Total</t>
  </si>
  <si>
    <t>Fr33 Total</t>
  </si>
  <si>
    <t>Fr34 Total</t>
  </si>
  <si>
    <t>Fr35 Total</t>
  </si>
  <si>
    <t>Fr36 Total</t>
  </si>
  <si>
    <t>Fr37 Total</t>
  </si>
  <si>
    <t>Fr38 Total</t>
  </si>
  <si>
    <t>Fr39 Total</t>
  </si>
  <si>
    <t>Fr40 Total</t>
  </si>
  <si>
    <t>Fr41 Total</t>
  </si>
  <si>
    <t>Fr42 Total</t>
  </si>
  <si>
    <t>Fr43 Total</t>
  </si>
  <si>
    <t>Fr44 Total</t>
  </si>
  <si>
    <t>Fr45 Total</t>
  </si>
  <si>
    <t>Fr46 Total</t>
  </si>
  <si>
    <t>Fr47 Total</t>
  </si>
  <si>
    <t>Fr48 Total</t>
  </si>
  <si>
    <t>Fr49 Total</t>
  </si>
  <si>
    <t>Fr50 Total</t>
  </si>
  <si>
    <t>Fr51 Total</t>
  </si>
  <si>
    <t>Fr52 Total</t>
  </si>
  <si>
    <t>Fr53 Total</t>
  </si>
  <si>
    <t>Fr54 Total</t>
  </si>
  <si>
    <t>Fr55 Total</t>
  </si>
  <si>
    <t>Fr56 Total</t>
  </si>
  <si>
    <t>Fr57 Total</t>
  </si>
  <si>
    <t>Fr58 Total</t>
  </si>
  <si>
    <t>Fr59 Total</t>
  </si>
  <si>
    <t>HP-SODEXO</t>
  </si>
  <si>
    <t>Nome do Profissional:</t>
  </si>
  <si>
    <t>Samanta de Araujo Costa</t>
  </si>
  <si>
    <t>Analista de Sistema .NET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</si>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</sst>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h:mm;@"/>
    <numFmt numFmtId="165" formatCode="dddd"/>
    <numFmt numFmtId="166" formatCode="[h]:mm:ss;@"/>
    <numFmt numFmtId="167" formatCode="_(&quot;R$ &quot;* #,##0.00_);_(&quot;R$ &quot;* \(#,##0.00\);_(&quot;R$ &quot;* \-??_);_(@_)"/>
    <numFmt numFmtId="168" formatCode="_(&quot;R$ &quot;* #,##0.0_);_(&quot;R$ &quot;* \(#,##0.0\);_(&quot;R$ &quot;* \-??_);_(@_)"/>
    <numFmt numFmtId="169" formatCode="d/m/yy;@"/>
    <numFmt numFmtId="170" formatCode="[$-F400]h:mm:ss\ AM/PM"/>
  </numFmts>
  <fonts count="26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8"/>
      <color indexed="62"/>
      <name val="Cambria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color indexed="9"/>
      <name val="Arial"/>
      <family val="2"/>
    </font>
    <font>
      <sz val="9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20"/>
      <color indexed="8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sz val="10"/>
      <color indexed="63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1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ck">
        <color indexed="8"/>
      </top>
      <bottom style="thick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</borders>
  <cellStyleXfs count="24">
    <xf numFmtId="0" fontId="0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3" fillId="5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3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9" borderId="0" applyNumberFormat="0" applyBorder="0" applyAlignment="0" applyProtection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167" fontId="1" fillId="0" borderId="0" applyFill="0" applyBorder="0" applyAlignment="0" applyProtection="0"/>
    <xf numFmtId="0" fontId="5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0" xfId="0" applyFill="1" applyProtection="1"/>
    <xf numFmtId="0" fontId="0" fillId="0" borderId="0" xfId="0" applyProtection="1"/>
    <xf numFmtId="0" fontId="0" fillId="0" borderId="0" xfId="0" applyNumberFormat="1" applyProtection="1">
      <protection hidden="1"/>
    </xf>
    <xf numFmtId="0" fontId="0" fillId="0" borderId="0" xfId="0" applyProtection="1">
      <protection hidden="1"/>
    </xf>
    <xf numFmtId="0" fontId="10" fillId="0" borderId="0" xfId="0" applyFont="1"/>
    <xf numFmtId="0" fontId="12" fillId="0" borderId="0" xfId="0" applyFont="1"/>
    <xf numFmtId="0" fontId="11" fillId="13" borderId="1" xfId="0" applyFont="1" applyFill="1" applyBorder="1"/>
    <xf numFmtId="49" fontId="12" fillId="0" borderId="0" xfId="0" applyNumberFormat="1" applyFont="1"/>
    <xf numFmtId="49" fontId="9" fillId="14" borderId="1" xfId="0" applyNumberFormat="1" applyFont="1" applyFill="1" applyBorder="1" applyAlignment="1" applyProtection="1">
      <alignment horizontal="center" vertical="center" wrapText="1"/>
    </xf>
    <xf numFmtId="49" fontId="9" fillId="15" borderId="1" xfId="0" applyNumberFormat="1" applyFont="1" applyFill="1" applyBorder="1" applyProtection="1"/>
    <xf numFmtId="166" fontId="0" fillId="0" borderId="0" xfId="0" applyNumberFormat="1" applyProtection="1">
      <protection hidden="1"/>
    </xf>
    <xf numFmtId="166" fontId="0" fillId="0" borderId="0" xfId="0" applyNumberFormat="1" applyProtection="1"/>
    <xf numFmtId="1" fontId="0" fillId="0" borderId="0" xfId="0" applyNumberFormat="1" applyProtection="1">
      <protection hidden="1"/>
    </xf>
    <xf numFmtId="0" fontId="14" fillId="0" borderId="2" xfId="0" applyFont="1" applyBorder="1"/>
    <xf numFmtId="0" fontId="14" fillId="0" borderId="3" xfId="0" applyFont="1" applyBorder="1" applyAlignment="1">
      <alignment horizontal="left"/>
    </xf>
    <xf numFmtId="0" fontId="15" fillId="16" borderId="4" xfId="0" applyFont="1" applyFill="1" applyBorder="1"/>
    <xf numFmtId="0" fontId="15" fillId="16" borderId="0" xfId="0" applyFont="1" applyFill="1"/>
    <xf numFmtId="0" fontId="14" fillId="0" borderId="5" xfId="0" applyNumberFormat="1" applyFont="1" applyBorder="1" applyAlignment="1">
      <alignment horizontal="right"/>
    </xf>
    <xf numFmtId="0" fontId="15" fillId="16" borderId="6" xfId="0" applyFont="1" applyFill="1" applyBorder="1" applyAlignment="1">
      <alignment horizontal="right"/>
    </xf>
    <xf numFmtId="49" fontId="1" fillId="13" borderId="1" xfId="0" applyNumberFormat="1" applyFont="1" applyFill="1" applyBorder="1" applyAlignment="1" applyProtection="1">
      <alignment horizontal="left" wrapText="1"/>
      <protection locked="0"/>
    </xf>
    <xf numFmtId="0" fontId="17" fillId="17" borderId="7" xfId="0" applyNumberFormat="1" applyFont="1" applyFill="1" applyBorder="1" applyAlignment="1" applyProtection="1">
      <alignment horizontal="center" vertical="center"/>
    </xf>
    <xf numFmtId="0" fontId="17" fillId="17" borderId="8" xfId="0" applyNumberFormat="1" applyFont="1" applyFill="1" applyBorder="1" applyAlignment="1" applyProtection="1">
      <alignment horizontal="center" vertical="center"/>
    </xf>
    <xf numFmtId="0" fontId="1" fillId="18" borderId="1" xfId="0" applyFont="1" applyFill="1" applyBorder="1"/>
    <xf numFmtId="0" fontId="1" fillId="18" borderId="0" xfId="0" applyFont="1" applyFill="1"/>
    <xf numFmtId="0" fontId="16" fillId="18" borderId="1" xfId="0" applyFont="1" applyFill="1" applyBorder="1"/>
    <xf numFmtId="49" fontId="9" fillId="18" borderId="1" xfId="0" applyNumberFormat="1" applyFont="1" applyFill="1" applyBorder="1" applyProtection="1"/>
    <xf numFmtId="20" fontId="8" fillId="0" borderId="7" xfId="0" applyNumberFormat="1" applyFont="1" applyFill="1" applyBorder="1" applyAlignment="1" applyProtection="1">
      <alignment horizontal="center"/>
    </xf>
    <xf numFmtId="0" fontId="21" fillId="0" borderId="0" xfId="0" applyFont="1"/>
    <xf numFmtId="0" fontId="22" fillId="0" borderId="9" xfId="0" applyNumberFormat="1" applyFont="1" applyFill="1" applyBorder="1" applyAlignment="1" applyProtection="1">
      <alignment vertical="center"/>
    </xf>
    <xf numFmtId="0" fontId="23" fillId="0" borderId="0" xfId="0" applyFont="1" applyBorder="1" applyAlignment="1"/>
    <xf numFmtId="0" fontId="22" fillId="0" borderId="9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7" xfId="0" applyNumberFormat="1" applyFont="1" applyFill="1" applyBorder="1" applyAlignment="1" applyProtection="1">
      <alignment horizontal="center" vertical="center"/>
    </xf>
    <xf numFmtId="0" fontId="22" fillId="0" borderId="8" xfId="0" applyNumberFormat="1" applyFont="1" applyFill="1" applyBorder="1" applyAlignment="1" applyProtection="1">
      <alignment horizontal="center" vertical="center"/>
    </xf>
    <xf numFmtId="0" fontId="10" fillId="0" borderId="8" xfId="0" applyFont="1" applyBorder="1"/>
    <xf numFmtId="0" fontId="10" fillId="0" borderId="0" xfId="0" applyFont="1" applyProtection="1"/>
    <xf numFmtId="0" fontId="10" fillId="0" borderId="0" xfId="0" applyFont="1" applyFill="1" applyProtection="1"/>
    <xf numFmtId="0" fontId="21" fillId="0" borderId="0" xfId="0" applyFont="1" applyFill="1" applyProtection="1"/>
    <xf numFmtId="0" fontId="12" fillId="0" borderId="0" xfId="0" applyFont="1" applyProtection="1"/>
    <xf numFmtId="165" fontId="10" fillId="0" borderId="0" xfId="0" applyNumberFormat="1" applyFont="1" applyProtection="1"/>
    <xf numFmtId="0" fontId="10" fillId="0" borderId="0" xfId="0" applyFont="1" applyAlignment="1" applyProtection="1">
      <alignment horizontal="center"/>
    </xf>
    <xf numFmtId="0" fontId="10" fillId="0" borderId="0" xfId="0" applyFont="1" applyFill="1" applyBorder="1" applyProtection="1"/>
    <xf numFmtId="0" fontId="18" fillId="0" borderId="10" xfId="0" applyNumberFormat="1" applyFont="1" applyFill="1" applyBorder="1" applyAlignment="1" applyProtection="1">
      <alignment vertical="center"/>
    </xf>
    <xf numFmtId="0" fontId="18" fillId="0" borderId="11" xfId="0" applyNumberFormat="1" applyFont="1" applyFill="1" applyBorder="1" applyAlignment="1" applyProtection="1">
      <alignment vertical="center"/>
    </xf>
    <xf numFmtId="0" fontId="18" fillId="0" borderId="11" xfId="0" applyNumberFormat="1" applyFont="1" applyFill="1" applyBorder="1" applyAlignment="1" applyProtection="1">
      <alignment horizontal="left" vertical="center"/>
    </xf>
    <xf numFmtId="0" fontId="18" fillId="0" borderId="12" xfId="0" applyNumberFormat="1" applyFont="1" applyFill="1" applyBorder="1" applyAlignment="1" applyProtection="1">
      <alignment horizontal="left" vertical="center"/>
    </xf>
    <xf numFmtId="0" fontId="18" fillId="0" borderId="13" xfId="0" applyNumberFormat="1" applyFont="1" applyFill="1" applyBorder="1" applyAlignment="1" applyProtection="1">
      <alignment vertical="center"/>
    </xf>
    <xf numFmtId="0" fontId="19" fillId="0" borderId="13" xfId="0" applyNumberFormat="1" applyFont="1" applyFill="1" applyBorder="1" applyAlignment="1" applyProtection="1"/>
    <xf numFmtId="20" fontId="8" fillId="0" borderId="13" xfId="0" applyNumberFormat="1" applyFont="1" applyFill="1" applyBorder="1" applyAlignment="1" applyProtection="1"/>
    <xf numFmtId="0" fontId="17" fillId="0" borderId="9" xfId="0" applyNumberFormat="1" applyFont="1" applyFill="1" applyBorder="1" applyAlignment="1" applyProtection="1">
      <alignment horizontal="center" vertical="center"/>
    </xf>
    <xf numFmtId="0" fontId="17" fillId="0" borderId="0" xfId="0" applyNumberFormat="1" applyFont="1" applyFill="1" applyBorder="1" applyAlignment="1" applyProtection="1">
      <alignment horizontal="center" vertical="center"/>
    </xf>
    <xf numFmtId="49" fontId="1" fillId="18" borderId="15" xfId="0" applyNumberFormat="1" applyFont="1" applyFill="1" applyBorder="1" applyAlignment="1" applyProtection="1">
      <alignment horizontal="left" wrapText="1"/>
      <protection locked="0"/>
    </xf>
    <xf numFmtId="0" fontId="1" fillId="18" borderId="15" xfId="0" applyFont="1" applyFill="1" applyBorder="1"/>
    <xf numFmtId="49" fontId="1" fillId="13" borderId="15" xfId="0" applyNumberFormat="1" applyFont="1" applyFill="1" applyBorder="1" applyAlignment="1" applyProtection="1">
      <alignment horizontal="left" wrapText="1"/>
      <protection locked="0"/>
    </xf>
    <xf numFmtId="49" fontId="11" fillId="13" borderId="15" xfId="0" applyNumberFormat="1" applyFont="1" applyFill="1" applyBorder="1" applyAlignment="1" applyProtection="1">
      <alignment horizontal="left" wrapText="1"/>
      <protection locked="0"/>
    </xf>
    <xf numFmtId="49" fontId="9" fillId="14" borderId="16" xfId="0" applyNumberFormat="1" applyFont="1" applyFill="1" applyBorder="1" applyAlignment="1" applyProtection="1">
      <alignment horizontal="center" vertical="center" wrapText="1"/>
    </xf>
    <xf numFmtId="0" fontId="13" fillId="19" borderId="17" xfId="0" applyFont="1" applyFill="1" applyBorder="1" applyAlignment="1">
      <alignment horizontal="center" vertical="center"/>
    </xf>
    <xf numFmtId="49" fontId="11" fillId="13" borderId="18" xfId="0" applyNumberFormat="1" applyFont="1" applyFill="1" applyBorder="1" applyAlignment="1" applyProtection="1">
      <alignment horizontal="left" wrapText="1"/>
      <protection locked="0"/>
    </xf>
    <xf numFmtId="0" fontId="11" fillId="13" borderId="19" xfId="0" applyFont="1" applyFill="1" applyBorder="1"/>
    <xf numFmtId="0" fontId="17" fillId="17" borderId="8" xfId="0" applyNumberFormat="1" applyFont="1" applyFill="1" applyBorder="1" applyAlignment="1" applyProtection="1">
      <alignment horizontal="center"/>
    </xf>
    <xf numFmtId="0" fontId="17" fillId="0" borderId="0" xfId="0" applyNumberFormat="1" applyFont="1" applyFill="1" applyBorder="1" applyAlignment="1" applyProtection="1">
      <alignment horizontal="center"/>
    </xf>
    <xf numFmtId="0" fontId="10" fillId="0" borderId="8" xfId="0" applyFont="1" applyBorder="1" applyAlignment="1">
      <alignment horizontal="center"/>
    </xf>
    <xf numFmtId="165" fontId="11" fillId="0" borderId="1" xfId="0" applyNumberFormat="1" applyFont="1" applyFill="1" applyBorder="1" applyAlignment="1" applyProtection="1">
      <alignment horizontal="center" vertical="center"/>
    </xf>
    <xf numFmtId="0" fontId="0" fillId="0" borderId="4" xfId="0" applyBorder="1"/>
    <xf numFmtId="0" fontId="0" fillId="0" borderId="6" xfId="0" applyNumberFormat="1" applyBorder="1"/>
    <xf numFmtId="0" fontId="24" fillId="16" borderId="4" xfId="0" applyFont="1" applyFill="1" applyBorder="1"/>
    <xf numFmtId="0" fontId="24" fillId="16" borderId="0" xfId="0" applyFont="1" applyFill="1"/>
    <xf numFmtId="0" fontId="24" fillId="16" borderId="6" xfId="0" applyNumberFormat="1" applyFont="1" applyFill="1" applyBorder="1"/>
    <xf numFmtId="0" fontId="25" fillId="0" borderId="20" xfId="0" applyFont="1" applyBorder="1"/>
    <xf numFmtId="0" fontId="25" fillId="0" borderId="21" xfId="0" applyNumberFormat="1" applyFont="1" applyBorder="1"/>
    <xf numFmtId="0" fontId="21" fillId="17" borderId="22" xfId="0" applyFont="1" applyFill="1" applyBorder="1" applyAlignment="1">
      <alignment horizontal="center"/>
    </xf>
    <xf numFmtId="0" fontId="21" fillId="17" borderId="23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10" fillId="0" borderId="23" xfId="0" applyNumberFormat="1" applyFont="1" applyFill="1" applyBorder="1" applyAlignment="1" applyProtection="1">
      <alignment horizontal="center" wrapText="1"/>
    </xf>
    <xf numFmtId="0" fontId="0" fillId="0" borderId="0" xfId="0" applyFont="1" applyFill="1" applyProtection="1"/>
    <xf numFmtId="165" fontId="0" fillId="0" borderId="0" xfId="0" applyNumberFormat="1" applyFont="1" applyProtection="1">
      <protection hidden="1"/>
    </xf>
    <xf numFmtId="1" fontId="0" fillId="0" borderId="0" xfId="0" applyNumberFormat="1" applyFont="1" applyProtection="1">
      <protection hidden="1"/>
    </xf>
    <xf numFmtId="164" fontId="0" fillId="0" borderId="0" xfId="0" applyNumberFormat="1" applyFont="1" applyProtection="1">
      <protection hidden="1"/>
    </xf>
    <xf numFmtId="0" fontId="0" fillId="0" borderId="0" xfId="0" applyFont="1" applyProtection="1"/>
    <xf numFmtId="168" fontId="0" fillId="0" borderId="0" xfId="22" applyNumberFormat="1" applyFont="1" applyFill="1" applyBorder="1" applyAlignment="1" applyProtection="1"/>
    <xf numFmtId="166" fontId="0" fillId="0" borderId="0" xfId="0" applyNumberFormat="1" applyFill="1" applyProtection="1"/>
    <xf numFmtId="46" fontId="0" fillId="0" borderId="0" xfId="0" applyNumberFormat="1" applyFont="1" applyFill="1" applyProtection="1"/>
    <xf numFmtId="166" fontId="0" fillId="0" borderId="25" xfId="0" applyNumberFormat="1" applyFont="1" applyBorder="1" applyAlignment="1" applyProtection="1">
      <alignment horizontal="center" vertical="center"/>
    </xf>
    <xf numFmtId="17" fontId="8" fillId="0" borderId="14" xfId="0" applyNumberFormat="1" applyFont="1" applyFill="1" applyBorder="1" applyAlignment="1" applyProtection="1">
      <alignment horizontal="center"/>
    </xf>
    <xf numFmtId="0" fontId="18" fillId="0" borderId="39" xfId="0" applyNumberFormat="1" applyFont="1" applyFill="1" applyBorder="1" applyAlignment="1" applyProtection="1">
      <alignment vertical="center"/>
    </xf>
    <xf numFmtId="164" fontId="0" fillId="0" borderId="1" xfId="0" applyNumberFormat="1" applyFont="1" applyFill="1" applyBorder="1" applyAlignment="1" applyProtection="1">
      <alignment horizontal="center" vertical="center"/>
      <protection locked="0"/>
    </xf>
    <xf numFmtId="170" fontId="0" fillId="0" borderId="0" xfId="0" applyNumberFormat="1" applyFont="1" applyFill="1" applyProtection="1"/>
    <xf numFmtId="166" fontId="0" fillId="0" borderId="0" xfId="0" applyNumberFormat="1" applyFont="1" applyFill="1" applyProtection="1"/>
    <xf numFmtId="0" fontId="11" fillId="0" borderId="1" xfId="0" applyFont="1" applyFill="1" applyBorder="1" applyAlignment="1" applyProtection="1">
      <alignment vertical="center" wrapText="1"/>
      <protection locked="0"/>
    </xf>
    <xf numFmtId="166" fontId="0" fillId="0" borderId="1" xfId="0" applyNumberFormat="1" applyFont="1" applyBorder="1" applyAlignment="1" applyProtection="1">
      <alignment horizontal="center" vertical="center"/>
    </xf>
    <xf numFmtId="0" fontId="0" fillId="0" borderId="1" xfId="0" applyFont="1" applyFill="1" applyBorder="1" applyProtection="1"/>
    <xf numFmtId="164" fontId="0" fillId="0" borderId="42" xfId="0" applyNumberFormat="1" applyFont="1" applyFill="1" applyBorder="1" applyAlignment="1" applyProtection="1">
      <alignment horizontal="center" vertical="center"/>
      <protection locked="0"/>
    </xf>
    <xf numFmtId="164" fontId="9" fillId="14" borderId="45" xfId="0" applyNumberFormat="1" applyFont="1" applyFill="1" applyBorder="1" applyAlignment="1" applyProtection="1">
      <alignment horizontal="center"/>
    </xf>
    <xf numFmtId="169" fontId="9" fillId="0" borderId="1" xfId="0" applyNumberFormat="1" applyFont="1" applyFill="1" applyBorder="1" applyAlignment="1" applyProtection="1">
      <alignment horizontal="center" vertical="center"/>
      <protection locked="0"/>
    </xf>
    <xf numFmtId="165" fontId="11" fillId="0" borderId="1" xfId="0" applyNumberFormat="1" applyFont="1" applyFill="1" applyBorder="1" applyAlignment="1" applyProtection="1">
      <alignment horizontal="center" vertical="center"/>
    </xf>
    <xf numFmtId="0" fontId="17" fillId="17" borderId="34" xfId="0" applyNumberFormat="1" applyFont="1" applyFill="1" applyBorder="1" applyAlignment="1" applyProtection="1">
      <alignment horizontal="center" vertical="center"/>
    </xf>
    <xf numFmtId="0" fontId="21" fillId="17" borderId="35" xfId="0" applyNumberFormat="1" applyFont="1" applyFill="1" applyBorder="1" applyAlignment="1" applyProtection="1">
      <alignment wrapText="1"/>
    </xf>
    <xf numFmtId="0" fontId="8" fillId="0" borderId="34" xfId="0" applyNumberFormat="1" applyFont="1" applyFill="1" applyBorder="1" applyAlignment="1" applyProtection="1">
      <alignment horizontal="center"/>
    </xf>
    <xf numFmtId="0" fontId="10" fillId="0" borderId="35" xfId="0" applyNumberFormat="1" applyFont="1" applyFill="1" applyBorder="1" applyAlignment="1" applyProtection="1">
      <alignment wrapText="1"/>
    </xf>
    <xf numFmtId="0" fontId="10" fillId="0" borderId="22" xfId="0" applyNumberFormat="1" applyFont="1" applyFill="1" applyBorder="1" applyAlignment="1" applyProtection="1">
      <alignment wrapText="1"/>
    </xf>
    <xf numFmtId="0" fontId="19" fillId="0" borderId="9" xfId="0" applyNumberFormat="1" applyFont="1" applyFill="1" applyBorder="1" applyAlignment="1" applyProtection="1">
      <alignment horizontal="center"/>
    </xf>
    <xf numFmtId="0" fontId="20" fillId="0" borderId="0" xfId="0" applyFont="1" applyBorder="1"/>
    <xf numFmtId="0" fontId="20" fillId="0" borderId="24" xfId="0" applyNumberFormat="1" applyFont="1" applyFill="1" applyBorder="1" applyAlignment="1" applyProtection="1">
      <alignment wrapText="1"/>
    </xf>
    <xf numFmtId="166" fontId="19" fillId="0" borderId="9" xfId="0" applyNumberFormat="1" applyFont="1" applyFill="1" applyBorder="1" applyAlignment="1" applyProtection="1">
      <alignment horizontal="center"/>
    </xf>
    <xf numFmtId="0" fontId="9" fillId="14" borderId="36" xfId="0" applyFont="1" applyFill="1" applyBorder="1" applyAlignment="1" applyProtection="1">
      <alignment horizontal="center" vertical="center"/>
    </xf>
    <xf numFmtId="0" fontId="9" fillId="14" borderId="43" xfId="0" applyFont="1" applyFill="1" applyBorder="1" applyAlignment="1" applyProtection="1">
      <alignment horizontal="center" vertical="center"/>
    </xf>
    <xf numFmtId="0" fontId="9" fillId="14" borderId="37" xfId="0" applyFont="1" applyFill="1" applyBorder="1" applyAlignment="1" applyProtection="1">
      <alignment horizontal="center" vertical="center"/>
    </xf>
    <xf numFmtId="20" fontId="8" fillId="0" borderId="9" xfId="0" applyNumberFormat="1" applyFont="1" applyFill="1" applyBorder="1" applyAlignment="1" applyProtection="1">
      <alignment horizontal="center"/>
    </xf>
    <xf numFmtId="0" fontId="10" fillId="0" borderId="0" xfId="0" applyFont="1" applyBorder="1"/>
    <xf numFmtId="0" fontId="10" fillId="0" borderId="24" xfId="0" applyNumberFormat="1" applyFont="1" applyFill="1" applyBorder="1" applyAlignment="1" applyProtection="1">
      <alignment wrapText="1"/>
    </xf>
    <xf numFmtId="0" fontId="9" fillId="14" borderId="38" xfId="0" applyFont="1" applyFill="1" applyBorder="1" applyAlignment="1" applyProtection="1">
      <alignment horizontal="center" vertical="center" wrapText="1"/>
    </xf>
    <xf numFmtId="0" fontId="10" fillId="0" borderId="44" xfId="0" applyFont="1" applyBorder="1"/>
    <xf numFmtId="0" fontId="9" fillId="14" borderId="38" xfId="0" applyFont="1" applyFill="1" applyBorder="1" applyAlignment="1" applyProtection="1">
      <alignment horizontal="center" vertical="center"/>
    </xf>
    <xf numFmtId="0" fontId="9" fillId="14" borderId="44" xfId="0" applyFont="1" applyFill="1" applyBorder="1" applyAlignment="1" applyProtection="1">
      <alignment horizontal="center" vertical="center"/>
    </xf>
    <xf numFmtId="0" fontId="9" fillId="20" borderId="26" xfId="0" applyFont="1" applyFill="1" applyBorder="1" applyAlignment="1" applyProtection="1">
      <alignment horizontal="center" vertical="center"/>
    </xf>
    <xf numFmtId="0" fontId="9" fillId="20" borderId="27" xfId="0" applyFont="1" applyFill="1" applyBorder="1" applyAlignment="1" applyProtection="1">
      <alignment horizontal="center" vertical="center"/>
    </xf>
    <xf numFmtId="164" fontId="9" fillId="14" borderId="28" xfId="0" applyNumberFormat="1" applyFont="1" applyFill="1" applyBorder="1" applyAlignment="1" applyProtection="1">
      <alignment horizontal="center" vertical="center"/>
    </xf>
    <xf numFmtId="164" fontId="9" fillId="14" borderId="29" xfId="0" applyNumberFormat="1" applyFont="1" applyFill="1" applyBorder="1" applyAlignment="1" applyProtection="1">
      <alignment horizontal="center" vertical="center"/>
    </xf>
    <xf numFmtId="164" fontId="9" fillId="14" borderId="30" xfId="0" applyNumberFormat="1" applyFont="1" applyFill="1" applyBorder="1" applyAlignment="1" applyProtection="1">
      <alignment horizontal="center" vertical="center"/>
    </xf>
    <xf numFmtId="165" fontId="9" fillId="14" borderId="38" xfId="0" applyNumberFormat="1" applyFont="1" applyFill="1" applyBorder="1" applyAlignment="1" applyProtection="1">
      <alignment horizontal="center" vertical="center" wrapText="1"/>
    </xf>
    <xf numFmtId="165" fontId="9" fillId="14" borderId="44" xfId="0" applyNumberFormat="1" applyFont="1" applyFill="1" applyBorder="1" applyAlignment="1" applyProtection="1">
      <alignment horizontal="center" vertical="center"/>
    </xf>
    <xf numFmtId="0" fontId="9" fillId="14" borderId="31" xfId="0" applyFont="1" applyFill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11" fillId="0" borderId="32" xfId="0" applyFont="1" applyBorder="1" applyAlignment="1" applyProtection="1">
      <alignment horizontal="center" vertical="center"/>
    </xf>
    <xf numFmtId="166" fontId="11" fillId="0" borderId="27" xfId="0" applyNumberFormat="1" applyFont="1" applyBorder="1" applyAlignment="1" applyProtection="1">
      <alignment horizontal="center" vertical="center"/>
    </xf>
    <xf numFmtId="166" fontId="11" fillId="0" borderId="33" xfId="0" applyNumberFormat="1" applyFont="1" applyBorder="1" applyAlignment="1" applyProtection="1">
      <alignment horizontal="center" vertical="center"/>
    </xf>
    <xf numFmtId="0" fontId="9" fillId="0" borderId="46" xfId="0" applyFont="1" applyFill="1" applyBorder="1" applyAlignment="1" applyProtection="1">
      <alignment horizontal="right" vertical="center"/>
    </xf>
    <xf numFmtId="0" fontId="9" fillId="0" borderId="40" xfId="0" applyFont="1" applyFill="1" applyBorder="1" applyAlignment="1" applyProtection="1">
      <alignment horizontal="right" vertical="center"/>
    </xf>
    <xf numFmtId="0" fontId="9" fillId="0" borderId="41" xfId="0" applyFont="1" applyFill="1" applyBorder="1" applyAlignment="1" applyProtection="1">
      <alignment horizontal="right" vertical="center"/>
    </xf>
    <xf numFmtId="166" fontId="13" fillId="0" borderId="8" xfId="0" applyNumberFormat="1" applyFont="1" applyFill="1" applyBorder="1" applyAlignment="1" applyProtection="1">
      <alignment horizontal="center" vertical="center"/>
    </xf>
    <xf numFmtId="166" fontId="13" fillId="0" borderId="23" xfId="0" applyNumberFormat="1" applyFont="1" applyFill="1" applyBorder="1" applyAlignment="1" applyProtection="1">
      <alignment horizontal="center" vertical="center"/>
    </xf>
    <xf numFmtId="0" fontId="7" fillId="21" borderId="0" xfId="0" applyFont="1" applyFill="1" applyAlignment="1">
      <alignment horizontal="center" vertical="center" wrapText="1"/>
    </xf>
  </cellXfs>
  <cellStyles count="24">
    <cellStyle name="Accent1 - 20%" xfId="1"/>
    <cellStyle name="Accent1 - 40%" xfId="2"/>
    <cellStyle name="Accent1 - 60%" xfId="3"/>
    <cellStyle name="Accent2 - 20%" xfId="4"/>
    <cellStyle name="Accent2 - 40%" xfId="5"/>
    <cellStyle name="Accent2 - 60%" xfId="6"/>
    <cellStyle name="Accent3 - 20%" xfId="7"/>
    <cellStyle name="Accent3 - 40%" xfId="8"/>
    <cellStyle name="Accent3 - 60%" xfId="9"/>
    <cellStyle name="Accent4 - 20%" xfId="10"/>
    <cellStyle name="Accent4 - 40%" xfId="11"/>
    <cellStyle name="Accent4 - 60%" xfId="12"/>
    <cellStyle name="Accent5 - 20%" xfId="13"/>
    <cellStyle name="Accent5 - 40%" xfId="14"/>
    <cellStyle name="Accent5 - 60%" xfId="15"/>
    <cellStyle name="Accent6 - 20%" xfId="16"/>
    <cellStyle name="Accent6 - 40%" xfId="17"/>
    <cellStyle name="Accent6 - 60%" xfId="18"/>
    <cellStyle name="Currency" xfId="22" builtinId="4"/>
    <cellStyle name="Emphasis 1" xfId="19"/>
    <cellStyle name="Emphasis 2" xfId="20"/>
    <cellStyle name="Emphasis 3" xfId="21"/>
    <cellStyle name="Normal" xfId="0" builtinId="0"/>
    <cellStyle name="Sheet Title" xfId="23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fill>
        <patternFill patternType="solid">
          <fgColor indexed="64"/>
          <bgColor indexed="43"/>
        </patternFill>
      </fill>
      <alignment horizontal="left" vertical="bottom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bottom style="thin">
          <color indexed="64"/>
        </bottom>
      </border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oi.takeuchi" refreshedDate="40469.379658449077" createdVersion="3" refreshedVersion="3" minRefreshableVersion="3" recordCount="49">
  <cacheSource type="worksheet">
    <worksheetSource ref="N10:P46" sheet="02-2016"/>
  </cacheSource>
  <cacheFields count="3">
    <cacheField name="Front" numFmtId="0">
      <sharedItems containsDate="1" containsBlank="1" containsMixedTypes="1" minDate="1899-12-31T00:00:00" maxDate="1899-12-31T00:00:00" count="57">
        <s v="Fr11"/>
        <s v="Fr12"/>
        <s v="Fr13"/>
        <s v="Fr14"/>
        <s v="Fr15"/>
        <s v="Fr16"/>
        <s v="Fr17"/>
        <s v="Fr18"/>
        <s v="Fr19"/>
        <s v="Fr20"/>
        <s v="Fr21"/>
        <s v="Fr22"/>
        <s v="Fr23"/>
        <s v="Fr24"/>
        <s v="Fr25"/>
        <s v="Fr26"/>
        <s v="Fr27"/>
        <s v="Fr28"/>
        <s v="Fr29"/>
        <s v="Fr30"/>
        <s v="Fr31"/>
        <s v="Fr32"/>
        <s v="Fr33"/>
        <s v="Fr34"/>
        <s v="Fr35"/>
        <s v="Fr36"/>
        <s v="Fr37"/>
        <s v="Fr38"/>
        <s v="Fr39"/>
        <s v="Fr40"/>
        <s v="Fr41"/>
        <s v="Fr42"/>
        <s v="Fr43"/>
        <s v="Fr44"/>
        <s v="Fr45"/>
        <s v="Fr46"/>
        <s v="Fr47"/>
        <s v="Fr48"/>
        <s v="Fr49"/>
        <s v="Fr50"/>
        <s v="Fr51"/>
        <s v="Fr52"/>
        <s v="Fr53"/>
        <s v="Fr54"/>
        <s v="Fr55"/>
        <s v="Fr56"/>
        <s v="Fr57"/>
        <s v="Fr58"/>
        <s v="Fr59"/>
        <n v="0" u="1"/>
        <m u="1"/>
        <s v="OI - Migração - Issuer" u="1"/>
        <d v="1899-12-30T00:00:00" u="1"/>
        <s v="BankPar" u="1"/>
        <s v="OI - Migração - Acquirer" u="1"/>
        <s v="OI - Especif. OI" u="1"/>
        <s v="OI - Especif. EDS" u="1"/>
      </sharedItems>
    </cacheField>
    <cacheField name="Projeto" numFmtId="0">
      <sharedItems containsMixedTypes="1" containsNumber="1" containsInteger="1" minValue="0" maxValue="0" count="50">
        <s v="Pr11"/>
        <s v="Pr12"/>
        <s v="Pr13"/>
        <s v="Pr14"/>
        <s v="Pr15"/>
        <s v="Pr16"/>
        <s v="Pr17"/>
        <s v="Pr18"/>
        <s v="Pr19"/>
        <s v="Pr20"/>
        <s v="Pr21"/>
        <s v="Pr22"/>
        <s v="Pr23"/>
        <s v="Pr24"/>
        <s v="Pr25"/>
        <s v="Pr26"/>
        <s v="Pr27"/>
        <s v="Pr28"/>
        <s v="Pr29"/>
        <s v="Pr30"/>
        <s v="Pr31"/>
        <s v="Pr32"/>
        <s v="Pr33"/>
        <s v="Pr34"/>
        <s v="Pr35"/>
        <s v="Pr36"/>
        <s v="Pr37"/>
        <s v="Pr38"/>
        <s v="Pr39"/>
        <s v="Pr40"/>
        <s v="Pr41"/>
        <s v="Pr42"/>
        <s v="Pr43"/>
        <s v="Pr44"/>
        <s v="Pr45"/>
        <s v="Pr46"/>
        <s v="Pr47"/>
        <s v="Pr48"/>
        <s v="Pr49"/>
        <s v="Pr50"/>
        <s v="Pr51"/>
        <s v="Pr52"/>
        <s v="Pr53"/>
        <s v="Pr54"/>
        <s v="Pr55"/>
        <s v="Pr56"/>
        <s v="Pr57"/>
        <s v="Pr58"/>
        <s v="Pr59"/>
        <n v="0" u="1"/>
      </sharedItems>
    </cacheField>
    <cacheField name="Tot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s v="To11* 24"/>
  </r>
  <r>
    <x v="1"/>
    <x v="1"/>
    <s v="To12* 24"/>
  </r>
  <r>
    <x v="2"/>
    <x v="2"/>
    <s v="To13* 24"/>
  </r>
  <r>
    <x v="3"/>
    <x v="3"/>
    <s v="To14* 24"/>
  </r>
  <r>
    <x v="4"/>
    <x v="4"/>
    <s v="To15* 24"/>
  </r>
  <r>
    <x v="5"/>
    <x v="5"/>
    <s v="To16* 24"/>
  </r>
  <r>
    <x v="6"/>
    <x v="6"/>
    <s v="To17* 24"/>
  </r>
  <r>
    <x v="7"/>
    <x v="7"/>
    <s v="To18* 24"/>
  </r>
  <r>
    <x v="8"/>
    <x v="8"/>
    <s v="To19* 24"/>
  </r>
  <r>
    <x v="9"/>
    <x v="9"/>
    <s v="To20* 24"/>
  </r>
  <r>
    <x v="10"/>
    <x v="10"/>
    <s v="To21* 24"/>
  </r>
  <r>
    <x v="11"/>
    <x v="11"/>
    <s v="To22* 24"/>
  </r>
  <r>
    <x v="12"/>
    <x v="12"/>
    <s v="To23* 24"/>
  </r>
  <r>
    <x v="13"/>
    <x v="13"/>
    <s v="To24* 24"/>
  </r>
  <r>
    <x v="14"/>
    <x v="14"/>
    <s v="To25* 24"/>
  </r>
  <r>
    <x v="15"/>
    <x v="15"/>
    <s v="To26* 24"/>
  </r>
  <r>
    <x v="16"/>
    <x v="16"/>
    <s v="To27* 24"/>
  </r>
  <r>
    <x v="17"/>
    <x v="17"/>
    <s v="To28* 24"/>
  </r>
  <r>
    <x v="18"/>
    <x v="18"/>
    <s v="To29* 24"/>
  </r>
  <r>
    <x v="19"/>
    <x v="19"/>
    <s v="To30* 24"/>
  </r>
  <r>
    <x v="20"/>
    <x v="20"/>
    <s v="To31* 24"/>
  </r>
  <r>
    <x v="21"/>
    <x v="21"/>
    <s v="To32* 24"/>
  </r>
  <r>
    <x v="22"/>
    <x v="22"/>
    <s v="To33* 24"/>
  </r>
  <r>
    <x v="23"/>
    <x v="23"/>
    <s v="To34* 24"/>
  </r>
  <r>
    <x v="24"/>
    <x v="24"/>
    <s v="To35* 24"/>
  </r>
  <r>
    <x v="25"/>
    <x v="25"/>
    <s v="To36* 24"/>
  </r>
  <r>
    <x v="26"/>
    <x v="26"/>
    <s v="To37* 24"/>
  </r>
  <r>
    <x v="27"/>
    <x v="27"/>
    <s v="To38* 24"/>
  </r>
  <r>
    <x v="28"/>
    <x v="28"/>
    <s v="To39* 24"/>
  </r>
  <r>
    <x v="29"/>
    <x v="29"/>
    <s v="To40* 24"/>
  </r>
  <r>
    <x v="30"/>
    <x v="30"/>
    <s v="To41* 24"/>
  </r>
  <r>
    <x v="31"/>
    <x v="31"/>
    <s v="To42* 24"/>
  </r>
  <r>
    <x v="32"/>
    <x v="32"/>
    <s v="To43* 24"/>
  </r>
  <r>
    <x v="33"/>
    <x v="33"/>
    <s v="To44* 24"/>
  </r>
  <r>
    <x v="34"/>
    <x v="34"/>
    <s v="To45* 24"/>
  </r>
  <r>
    <x v="35"/>
    <x v="35"/>
    <s v="To46* 24"/>
  </r>
  <r>
    <x v="36"/>
    <x v="36"/>
    <s v="To47* 24"/>
  </r>
  <r>
    <x v="37"/>
    <x v="37"/>
    <s v="To48* 24"/>
  </r>
  <r>
    <x v="38"/>
    <x v="38"/>
    <s v="To49* 24"/>
  </r>
  <r>
    <x v="39"/>
    <x v="39"/>
    <s v="To50* 24"/>
  </r>
  <r>
    <x v="40"/>
    <x v="40"/>
    <s v="To51* 24"/>
  </r>
  <r>
    <x v="41"/>
    <x v="41"/>
    <s v="To52* 24"/>
  </r>
  <r>
    <x v="42"/>
    <x v="42"/>
    <s v="To53* 24"/>
  </r>
  <r>
    <x v="43"/>
    <x v="43"/>
    <s v="To54* 24"/>
  </r>
  <r>
    <x v="44"/>
    <x v="44"/>
    <s v="To55* 24"/>
  </r>
  <r>
    <x v="45"/>
    <x v="45"/>
    <s v="To56* 24"/>
  </r>
  <r>
    <x v="46"/>
    <x v="46"/>
    <s v="To57* 24"/>
  </r>
  <r>
    <x v="47"/>
    <x v="47"/>
    <s v="To58* 24"/>
  </r>
  <r>
    <x v="48"/>
    <x v="48"/>
    <s v="To59* 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blDinamica" cacheId="0" autoFormatId="4102" applyNumberFormats="1" applyBorderFormats="1" applyFontFormats="1" applyPatternFormats="1" applyAlignmentFormats="1" applyWidthHeightFormats="1" dataCaption="Dados" updatedVersion="3" minRefreshableVersion="3" asteriskTotals="1" showMemberPropertyTips="0" useAutoFormatting="1" itemPrintTitles="1" createdVersion="3" indent="0" compact="0" compactData="0" gridDropZones="1">
  <location ref="A1:C198" firstHeaderRow="1" firstDataRow="1" firstDataCol="2"/>
  <pivotFields count="3">
    <pivotField axis="axisRow" compact="0" subtotalTop="0" showAll="0" insertBlankRow="1" includeNewItemsInFilter="1">
      <items count="58">
        <item m="1" x="49"/>
        <item m="1" x="54"/>
        <item m="1" x="51"/>
        <item m="1" x="52"/>
        <item m="1" x="50"/>
        <item m="1" x="55"/>
        <item m="1" x="56"/>
        <item m="1" x="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axis="axisRow" compact="0" subtotalTop="0" showAll="0" includeNewItemsInFilter="1">
      <items count="51">
        <item m="1" x="4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dataField="1" compact="0" subtotalTop="0" showAll="0" includeNewItemsInFilter="1"/>
  </pivotFields>
  <rowFields count="2">
    <field x="0"/>
    <field x="1"/>
  </rowFields>
  <rowItems count="197">
    <i>
      <x v="8"/>
    </i>
    <i r="1">
      <x v="1"/>
    </i>
    <i t="default">
      <x v="8"/>
    </i>
    <i t="blank">
      <x v="8"/>
    </i>
    <i>
      <x v="9"/>
    </i>
    <i r="1">
      <x v="2"/>
    </i>
    <i t="default">
      <x v="9"/>
    </i>
    <i t="blank">
      <x v="9"/>
    </i>
    <i>
      <x v="10"/>
    </i>
    <i r="1">
      <x v="3"/>
    </i>
    <i t="default">
      <x v="10"/>
    </i>
    <i t="blank">
      <x v="10"/>
    </i>
    <i>
      <x v="11"/>
    </i>
    <i r="1">
      <x v="4"/>
    </i>
    <i t="default">
      <x v="11"/>
    </i>
    <i t="blank">
      <x v="11"/>
    </i>
    <i>
      <x v="12"/>
    </i>
    <i r="1">
      <x v="5"/>
    </i>
    <i t="default">
      <x v="12"/>
    </i>
    <i t="blank">
      <x v="12"/>
    </i>
    <i>
      <x v="13"/>
    </i>
    <i r="1">
      <x v="6"/>
    </i>
    <i t="default">
      <x v="13"/>
    </i>
    <i t="blank">
      <x v="13"/>
    </i>
    <i>
      <x v="14"/>
    </i>
    <i r="1">
      <x v="7"/>
    </i>
    <i t="default">
      <x v="14"/>
    </i>
    <i t="blank">
      <x v="14"/>
    </i>
    <i>
      <x v="15"/>
    </i>
    <i r="1">
      <x v="8"/>
    </i>
    <i t="default">
      <x v="15"/>
    </i>
    <i t="blank">
      <x v="15"/>
    </i>
    <i>
      <x v="16"/>
    </i>
    <i r="1">
      <x v="9"/>
    </i>
    <i t="default">
      <x v="16"/>
    </i>
    <i t="blank">
      <x v="16"/>
    </i>
    <i>
      <x v="17"/>
    </i>
    <i r="1">
      <x v="10"/>
    </i>
    <i t="default">
      <x v="17"/>
    </i>
    <i t="blank">
      <x v="17"/>
    </i>
    <i>
      <x v="18"/>
    </i>
    <i r="1">
      <x v="11"/>
    </i>
    <i t="default">
      <x v="18"/>
    </i>
    <i t="blank">
      <x v="18"/>
    </i>
    <i>
      <x v="19"/>
    </i>
    <i r="1">
      <x v="12"/>
    </i>
    <i t="default">
      <x v="19"/>
    </i>
    <i t="blank">
      <x v="19"/>
    </i>
    <i>
      <x v="20"/>
    </i>
    <i r="1">
      <x v="13"/>
    </i>
    <i t="default">
      <x v="20"/>
    </i>
    <i t="blank">
      <x v="20"/>
    </i>
    <i>
      <x v="21"/>
    </i>
    <i r="1">
      <x v="14"/>
    </i>
    <i t="default">
      <x v="21"/>
    </i>
    <i t="blank">
      <x v="21"/>
    </i>
    <i>
      <x v="22"/>
    </i>
    <i r="1">
      <x v="15"/>
    </i>
    <i t="default">
      <x v="22"/>
    </i>
    <i t="blank">
      <x v="22"/>
    </i>
    <i>
      <x v="23"/>
    </i>
    <i r="1">
      <x v="16"/>
    </i>
    <i t="default">
      <x v="23"/>
    </i>
    <i t="blank">
      <x v="23"/>
    </i>
    <i>
      <x v="24"/>
    </i>
    <i r="1">
      <x v="17"/>
    </i>
    <i t="default">
      <x v="24"/>
    </i>
    <i t="blank">
      <x v="24"/>
    </i>
    <i>
      <x v="25"/>
    </i>
    <i r="1">
      <x v="18"/>
    </i>
    <i t="default">
      <x v="25"/>
    </i>
    <i t="blank">
      <x v="25"/>
    </i>
    <i>
      <x v="26"/>
    </i>
    <i r="1">
      <x v="19"/>
    </i>
    <i t="default">
      <x v="26"/>
    </i>
    <i t="blank">
      <x v="26"/>
    </i>
    <i>
      <x v="27"/>
    </i>
    <i r="1">
      <x v="20"/>
    </i>
    <i t="default">
      <x v="27"/>
    </i>
    <i t="blank">
      <x v="27"/>
    </i>
    <i>
      <x v="28"/>
    </i>
    <i r="1">
      <x v="21"/>
    </i>
    <i t="default">
      <x v="28"/>
    </i>
    <i t="blank">
      <x v="28"/>
    </i>
    <i>
      <x v="29"/>
    </i>
    <i r="1">
      <x v="22"/>
    </i>
    <i t="default">
      <x v="29"/>
    </i>
    <i t="blank">
      <x v="29"/>
    </i>
    <i>
      <x v="30"/>
    </i>
    <i r="1">
      <x v="23"/>
    </i>
    <i t="default">
      <x v="30"/>
    </i>
    <i t="blank">
      <x v="30"/>
    </i>
    <i>
      <x v="31"/>
    </i>
    <i r="1">
      <x v="24"/>
    </i>
    <i t="default">
      <x v="31"/>
    </i>
    <i t="blank">
      <x v="31"/>
    </i>
    <i>
      <x v="32"/>
    </i>
    <i r="1">
      <x v="25"/>
    </i>
    <i t="default">
      <x v="32"/>
    </i>
    <i t="blank">
      <x v="32"/>
    </i>
    <i>
      <x v="33"/>
    </i>
    <i r="1">
      <x v="26"/>
    </i>
    <i t="default">
      <x v="33"/>
    </i>
    <i t="blank">
      <x v="33"/>
    </i>
    <i>
      <x v="34"/>
    </i>
    <i r="1">
      <x v="27"/>
    </i>
    <i t="default">
      <x v="34"/>
    </i>
    <i t="blank">
      <x v="34"/>
    </i>
    <i>
      <x v="35"/>
    </i>
    <i r="1">
      <x v="28"/>
    </i>
    <i t="default">
      <x v="35"/>
    </i>
    <i t="blank">
      <x v="35"/>
    </i>
    <i>
      <x v="36"/>
    </i>
    <i r="1">
      <x v="29"/>
    </i>
    <i t="default">
      <x v="36"/>
    </i>
    <i t="blank">
      <x v="36"/>
    </i>
    <i>
      <x v="37"/>
    </i>
    <i r="1">
      <x v="30"/>
    </i>
    <i t="default">
      <x v="37"/>
    </i>
    <i t="blank">
      <x v="37"/>
    </i>
    <i>
      <x v="38"/>
    </i>
    <i r="1">
      <x v="31"/>
    </i>
    <i t="default">
      <x v="38"/>
    </i>
    <i t="blank">
      <x v="38"/>
    </i>
    <i>
      <x v="39"/>
    </i>
    <i r="1">
      <x v="32"/>
    </i>
    <i t="default">
      <x v="39"/>
    </i>
    <i t="blank">
      <x v="39"/>
    </i>
    <i>
      <x v="40"/>
    </i>
    <i r="1">
      <x v="33"/>
    </i>
    <i t="default">
      <x v="40"/>
    </i>
    <i t="blank">
      <x v="40"/>
    </i>
    <i>
      <x v="41"/>
    </i>
    <i r="1">
      <x v="34"/>
    </i>
    <i t="default">
      <x v="41"/>
    </i>
    <i t="blank">
      <x v="41"/>
    </i>
    <i>
      <x v="42"/>
    </i>
    <i r="1">
      <x v="35"/>
    </i>
    <i t="default">
      <x v="42"/>
    </i>
    <i t="blank">
      <x v="42"/>
    </i>
    <i>
      <x v="43"/>
    </i>
    <i r="1">
      <x v="36"/>
    </i>
    <i t="default">
      <x v="43"/>
    </i>
    <i t="blank">
      <x v="43"/>
    </i>
    <i>
      <x v="44"/>
    </i>
    <i r="1">
      <x v="37"/>
    </i>
    <i t="default">
      <x v="44"/>
    </i>
    <i t="blank">
      <x v="44"/>
    </i>
    <i>
      <x v="45"/>
    </i>
    <i r="1">
      <x v="38"/>
    </i>
    <i t="default">
      <x v="45"/>
    </i>
    <i t="blank">
      <x v="45"/>
    </i>
    <i>
      <x v="46"/>
    </i>
    <i r="1">
      <x v="39"/>
    </i>
    <i t="default">
      <x v="46"/>
    </i>
    <i t="blank">
      <x v="46"/>
    </i>
    <i>
      <x v="47"/>
    </i>
    <i r="1">
      <x v="40"/>
    </i>
    <i t="default">
      <x v="47"/>
    </i>
    <i t="blank">
      <x v="47"/>
    </i>
    <i>
      <x v="48"/>
    </i>
    <i r="1">
      <x v="41"/>
    </i>
    <i t="default">
      <x v="48"/>
    </i>
    <i t="blank">
      <x v="48"/>
    </i>
    <i>
      <x v="49"/>
    </i>
    <i r="1">
      <x v="42"/>
    </i>
    <i t="default">
      <x v="49"/>
    </i>
    <i t="blank">
      <x v="49"/>
    </i>
    <i>
      <x v="50"/>
    </i>
    <i r="1">
      <x v="43"/>
    </i>
    <i t="default">
      <x v="50"/>
    </i>
    <i t="blank">
      <x v="50"/>
    </i>
    <i>
      <x v="51"/>
    </i>
    <i r="1">
      <x v="44"/>
    </i>
    <i t="default">
      <x v="51"/>
    </i>
    <i t="blank">
      <x v="51"/>
    </i>
    <i>
      <x v="52"/>
    </i>
    <i r="1">
      <x v="45"/>
    </i>
    <i t="default">
      <x v="52"/>
    </i>
    <i t="blank">
      <x v="52"/>
    </i>
    <i>
      <x v="53"/>
    </i>
    <i r="1">
      <x v="46"/>
    </i>
    <i t="default">
      <x v="53"/>
    </i>
    <i t="blank">
      <x v="53"/>
    </i>
    <i>
      <x v="54"/>
    </i>
    <i r="1">
      <x v="47"/>
    </i>
    <i t="default">
      <x v="54"/>
    </i>
    <i t="blank">
      <x v="54"/>
    </i>
    <i>
      <x v="55"/>
    </i>
    <i r="1">
      <x v="48"/>
    </i>
    <i t="default">
      <x v="55"/>
    </i>
    <i t="blank">
      <x v="55"/>
    </i>
    <i>
      <x v="56"/>
    </i>
    <i r="1">
      <x v="49"/>
    </i>
    <i t="default">
      <x v="56"/>
    </i>
    <i t="blank">
      <x v="56"/>
    </i>
    <i t="grand">
      <x/>
    </i>
  </rowItems>
  <colItems count="1">
    <i/>
  </colItems>
  <dataFields count="1">
    <dataField name="Soma de Total" fld="2" baseField="0" baseItem="0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Lista1" displayName="Lista1" ref="A16:B80" insertRowShift="1" totalsRowShown="0" headerRowBorderDxfId="2">
  <autoFilter ref="A16:B80"/>
  <tableColumns count="2">
    <tableColumn id="1" name="Projetos_x000a_(SSEDS)" dataDxfId="1"/>
    <tableColumn id="2" name="Descriçã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A1:X67"/>
  <sheetViews>
    <sheetView tabSelected="1" zoomScale="85" zoomScaleNormal="85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X14" sqref="X14"/>
    </sheetView>
  </sheetViews>
  <sheetFormatPr defaultRowHeight="12.75" x14ac:dyDescent="0.2"/>
  <cols>
    <col min="1" max="1" width="9" style="36" customWidth="1"/>
    <col min="2" max="3" width="15.28515625" style="40" customWidth="1"/>
    <col min="4" max="4" width="21.7109375" style="40" customWidth="1"/>
    <col min="5" max="5" width="46.140625" style="36" customWidth="1"/>
    <col min="6" max="7" width="9.7109375" style="36" customWidth="1"/>
    <col min="8" max="8" width="8.28515625" style="36" customWidth="1"/>
    <col min="9" max="9" width="9.140625" style="41"/>
    <col min="10" max="10" width="8.7109375" style="41" customWidth="1"/>
    <col min="11" max="11" width="9.5703125" style="41" customWidth="1"/>
    <col min="12" max="12" width="11.85546875" style="41" customWidth="1"/>
    <col min="13" max="13" width="4.85546875" style="36" hidden="1" customWidth="1"/>
    <col min="14" max="14" width="5.28515625" style="3" hidden="1" customWidth="1"/>
    <col min="15" max="15" width="6.85546875" style="3" hidden="1" customWidth="1"/>
    <col min="16" max="16" width="8.28515625" style="4" hidden="1" customWidth="1"/>
    <col min="17" max="17" width="21" style="2" hidden="1" customWidth="1"/>
    <col min="18" max="18" width="21.5703125" style="2" hidden="1" customWidth="1"/>
    <col min="19" max="19" width="13.85546875" style="36" hidden="1" customWidth="1"/>
    <col min="20" max="20" width="9.140625" style="36" hidden="1" customWidth="1"/>
    <col min="21" max="21" width="8.42578125" style="36" bestFit="1" customWidth="1"/>
    <col min="22" max="22" width="8.140625" style="36" bestFit="1" customWidth="1"/>
    <col min="23" max="23" width="10.5703125" style="36" bestFit="1" customWidth="1"/>
    <col min="24" max="16384" width="9.140625" style="36"/>
  </cols>
  <sheetData>
    <row r="1" spans="1:22" s="5" customFormat="1" ht="18.75" customHeight="1" x14ac:dyDescent="0.2">
      <c r="A1" s="96"/>
      <c r="B1" s="97"/>
      <c r="C1" s="97"/>
      <c r="D1" s="97"/>
      <c r="E1" s="97"/>
      <c r="F1" s="97"/>
      <c r="G1" s="97"/>
      <c r="H1" s="97"/>
      <c r="I1" s="97"/>
      <c r="J1" s="97"/>
      <c r="K1" s="97"/>
      <c r="L1" s="71"/>
      <c r="M1" s="28"/>
      <c r="N1"/>
      <c r="O1"/>
      <c r="P1"/>
      <c r="Q1"/>
      <c r="R1"/>
    </row>
    <row r="2" spans="1:22" s="5" customFormat="1" ht="24.75" customHeight="1" thickBot="1" x14ac:dyDescent="0.3">
      <c r="A2" s="21"/>
      <c r="B2" s="22"/>
      <c r="C2" s="22"/>
      <c r="D2" s="22"/>
      <c r="E2" s="22"/>
      <c r="F2" s="22"/>
      <c r="G2" s="22"/>
      <c r="H2" s="22"/>
      <c r="I2" s="60"/>
      <c r="J2" s="22"/>
      <c r="K2" s="22"/>
      <c r="L2" s="72"/>
      <c r="M2" s="28"/>
      <c r="N2"/>
      <c r="O2"/>
      <c r="P2"/>
      <c r="Q2"/>
      <c r="R2"/>
    </row>
    <row r="3" spans="1:22" s="5" customFormat="1" ht="6.75" customHeight="1" thickBot="1" x14ac:dyDescent="0.3">
      <c r="A3" s="50"/>
      <c r="B3" s="51"/>
      <c r="C3" s="51"/>
      <c r="D3" s="51"/>
      <c r="E3" s="51"/>
      <c r="F3" s="51"/>
      <c r="G3" s="51"/>
      <c r="H3" s="51"/>
      <c r="I3" s="61"/>
      <c r="J3" s="51"/>
      <c r="K3" s="51"/>
      <c r="L3" s="73"/>
      <c r="M3" s="28"/>
      <c r="N3"/>
      <c r="O3"/>
      <c r="P3"/>
      <c r="Q3"/>
      <c r="R3"/>
    </row>
    <row r="4" spans="1:22" s="5" customFormat="1" ht="15" customHeight="1" x14ac:dyDescent="0.2">
      <c r="A4" s="29"/>
      <c r="B4" s="30"/>
      <c r="C4" s="30"/>
      <c r="D4" s="43" t="s">
        <v>332</v>
      </c>
      <c r="E4" s="85" t="s">
        <v>333</v>
      </c>
      <c r="F4" s="98"/>
      <c r="G4" s="99"/>
      <c r="H4" s="99"/>
      <c r="I4" s="99"/>
      <c r="J4" s="99"/>
      <c r="K4" s="99"/>
      <c r="L4" s="100"/>
      <c r="N4"/>
      <c r="O4"/>
      <c r="P4"/>
      <c r="Q4"/>
      <c r="R4"/>
    </row>
    <row r="5" spans="1:22" s="5" customFormat="1" ht="15" customHeight="1" x14ac:dyDescent="0.25">
      <c r="A5" s="31"/>
      <c r="B5" s="32"/>
      <c r="C5" s="32"/>
      <c r="D5" s="44" t="s">
        <v>0</v>
      </c>
      <c r="E5" s="47" t="s">
        <v>334</v>
      </c>
      <c r="F5" s="101" t="s">
        <v>105</v>
      </c>
      <c r="G5" s="102"/>
      <c r="H5" s="102"/>
      <c r="I5" s="102"/>
      <c r="J5" s="102"/>
      <c r="K5" s="102"/>
      <c r="L5" s="103"/>
      <c r="M5" s="28"/>
      <c r="N5"/>
      <c r="O5"/>
      <c r="P5"/>
      <c r="Q5"/>
      <c r="R5"/>
    </row>
    <row r="6" spans="1:22" s="5" customFormat="1" ht="15" customHeight="1" x14ac:dyDescent="0.25">
      <c r="A6" s="31"/>
      <c r="B6" s="32"/>
      <c r="C6" s="32"/>
      <c r="D6" s="45" t="s">
        <v>1</v>
      </c>
      <c r="E6" s="48" t="s">
        <v>335</v>
      </c>
      <c r="F6" s="104">
        <f>K41</f>
        <v>0</v>
      </c>
      <c r="G6" s="102"/>
      <c r="H6" s="102"/>
      <c r="I6" s="102"/>
      <c r="J6" s="102"/>
      <c r="K6" s="102"/>
      <c r="L6" s="103"/>
      <c r="M6" s="28"/>
      <c r="N6"/>
      <c r="O6"/>
      <c r="P6"/>
      <c r="Q6"/>
      <c r="R6"/>
    </row>
    <row r="7" spans="1:22" s="5" customFormat="1" ht="15" customHeight="1" x14ac:dyDescent="0.2">
      <c r="A7" s="31"/>
      <c r="B7" s="32"/>
      <c r="C7" s="32"/>
      <c r="D7" s="45" t="s">
        <v>2</v>
      </c>
      <c r="E7" s="49"/>
      <c r="F7" s="108"/>
      <c r="G7" s="109"/>
      <c r="H7" s="109"/>
      <c r="I7" s="109"/>
      <c r="J7" s="109"/>
      <c r="K7" s="109"/>
      <c r="L7" s="110"/>
      <c r="N7"/>
      <c r="O7"/>
      <c r="P7"/>
      <c r="Q7"/>
      <c r="R7"/>
    </row>
    <row r="8" spans="1:22" s="5" customFormat="1" ht="15" customHeight="1" thickBot="1" x14ac:dyDescent="0.25">
      <c r="A8" s="33"/>
      <c r="B8" s="34"/>
      <c r="C8" s="34"/>
      <c r="D8" s="46" t="s">
        <v>3</v>
      </c>
      <c r="E8" s="84">
        <v>42401</v>
      </c>
      <c r="F8" s="27"/>
      <c r="G8" s="35"/>
      <c r="H8" s="35"/>
      <c r="I8" s="62"/>
      <c r="J8" s="62"/>
      <c r="K8" s="62"/>
      <c r="L8" s="74"/>
      <c r="N8"/>
      <c r="O8"/>
      <c r="P8"/>
      <c r="Q8"/>
      <c r="R8"/>
    </row>
    <row r="9" spans="1:22" ht="13.5" customHeight="1" thickBot="1" x14ac:dyDescent="0.25">
      <c r="A9" s="105" t="s">
        <v>4</v>
      </c>
      <c r="B9" s="120" t="s">
        <v>30</v>
      </c>
      <c r="C9" s="111" t="s">
        <v>31</v>
      </c>
      <c r="D9" s="113" t="s">
        <v>5</v>
      </c>
      <c r="E9" s="107" t="s">
        <v>6</v>
      </c>
      <c r="F9" s="117" t="s">
        <v>7</v>
      </c>
      <c r="G9" s="118"/>
      <c r="H9" s="118"/>
      <c r="I9" s="118"/>
      <c r="J9" s="118"/>
      <c r="K9" s="119"/>
      <c r="L9" s="122" t="s">
        <v>8</v>
      </c>
      <c r="Q9" s="2" t="str">
        <f>IF(Projetos!A2&gt;0,Projetos!A2,"")</f>
        <v>OI - Migração - Issuer</v>
      </c>
      <c r="R9" s="2" t="str">
        <f>IF(Projetos!A24&gt;0,Projetos!A24,"")</f>
        <v>SSEDS-09/0353</v>
      </c>
    </row>
    <row r="10" spans="1:22" ht="13.5" customHeight="1" x14ac:dyDescent="0.2">
      <c r="A10" s="106"/>
      <c r="B10" s="121"/>
      <c r="C10" s="112"/>
      <c r="D10" s="114"/>
      <c r="E10" s="107"/>
      <c r="F10" s="93" t="s">
        <v>9</v>
      </c>
      <c r="G10" s="93" t="s">
        <v>10</v>
      </c>
      <c r="H10" s="93" t="s">
        <v>9</v>
      </c>
      <c r="I10" s="93" t="s">
        <v>10</v>
      </c>
      <c r="J10" s="93" t="s">
        <v>9</v>
      </c>
      <c r="K10" s="93" t="s">
        <v>10</v>
      </c>
      <c r="L10" s="122"/>
      <c r="N10" s="3" t="s">
        <v>15</v>
      </c>
      <c r="O10" s="3" t="s">
        <v>5</v>
      </c>
      <c r="P10" s="4" t="s">
        <v>8</v>
      </c>
      <c r="Q10" s="2" t="str">
        <f>IF(Projetos!A3&gt;0,Projetos!A3,"")</f>
        <v>OI - Migração - Acquirer</v>
      </c>
      <c r="R10" s="2" t="str">
        <f>IF(Projetos!A25&gt;0,Projetos!A25,"")</f>
        <v>SSEDS-09/0354</v>
      </c>
    </row>
    <row r="11" spans="1:22" s="75" customFormat="1" x14ac:dyDescent="0.2">
      <c r="A11" s="94">
        <v>42401</v>
      </c>
      <c r="B11" s="63">
        <f t="shared" ref="B11:B15" si="0">A11</f>
        <v>42401</v>
      </c>
      <c r="C11" s="95"/>
      <c r="D11" s="95"/>
      <c r="E11" s="89"/>
      <c r="F11" s="86"/>
      <c r="G11" s="86"/>
      <c r="H11" s="86"/>
      <c r="I11" s="86"/>
      <c r="J11" s="86"/>
      <c r="K11" s="86"/>
      <c r="L11" s="90">
        <f t="shared" ref="L11:L40" si="1">(G11-F11)+(I11-H11)+(K11-J11)</f>
        <v>0</v>
      </c>
      <c r="M11" s="80"/>
      <c r="N11" s="76" t="s">
        <v>122</v>
      </c>
      <c r="O11" s="77" t="s">
        <v>123</v>
      </c>
      <c r="P11" s="78" t="s">
        <v>124</v>
      </c>
      <c r="Q11" s="79" t="str">
        <f>IF(Projetos!A8&gt;0,Projetos!A8,"")</f>
        <v>SANTANDER</v>
      </c>
      <c r="R11" s="79" t="str">
        <f>IF(Projetos!A31&gt;0,Projetos!A31,"")</f>
        <v xml:space="preserve">SSEDS-09/0360 </v>
      </c>
    </row>
    <row r="12" spans="1:22" s="75" customFormat="1" x14ac:dyDescent="0.2">
      <c r="A12" s="94">
        <f t="shared" ref="A12:A16" si="2">A11+1</f>
        <v>42402</v>
      </c>
      <c r="B12" s="63">
        <f t="shared" si="0"/>
        <v>42402</v>
      </c>
      <c r="C12" s="95"/>
      <c r="D12" s="95"/>
      <c r="E12" s="89"/>
      <c r="F12" s="86"/>
      <c r="G12" s="86"/>
      <c r="H12" s="86"/>
      <c r="I12" s="86"/>
      <c r="J12" s="86"/>
      <c r="K12" s="86"/>
      <c r="L12" s="90">
        <f t="shared" si="1"/>
        <v>0</v>
      </c>
      <c r="M12" s="80"/>
      <c r="N12" s="76" t="s">
        <v>122</v>
      </c>
      <c r="O12" s="77" t="s">
        <v>123</v>
      </c>
      <c r="P12" s="78" t="s">
        <v>124</v>
      </c>
      <c r="Q12" s="79" t="str">
        <f>IF(Projetos!A9&gt;0,Projetos!A9,"")</f>
        <v/>
      </c>
      <c r="R12" s="79" t="str">
        <f>IF(Projetos!A32&gt;0,Projetos!A32,"")</f>
        <v>SSEDS-09/0361</v>
      </c>
    </row>
    <row r="13" spans="1:22" s="75" customFormat="1" x14ac:dyDescent="0.2">
      <c r="A13" s="94">
        <f t="shared" si="2"/>
        <v>42403</v>
      </c>
      <c r="B13" s="63">
        <f t="shared" ref="B13" si="3">A13</f>
        <v>42403</v>
      </c>
      <c r="C13" s="95"/>
      <c r="D13" s="95"/>
      <c r="E13" s="89"/>
      <c r="F13" s="86"/>
      <c r="G13" s="86"/>
      <c r="H13" s="86"/>
      <c r="I13" s="86"/>
      <c r="J13" s="86"/>
      <c r="K13" s="86"/>
      <c r="L13" s="90">
        <f t="shared" si="1"/>
        <v>0</v>
      </c>
      <c r="M13" s="80"/>
      <c r="N13" s="76" t="s">
        <v>122</v>
      </c>
      <c r="O13" s="77" t="s">
        <v>123</v>
      </c>
      <c r="P13" s="78" t="s">
        <v>124</v>
      </c>
      <c r="Q13" s="79" t="str">
        <f>IF(Projetos!A10&gt;0,Projetos!A10,"")</f>
        <v/>
      </c>
      <c r="R13" s="79" t="str">
        <f>IF(Projetos!A33&gt;0,Projetos!A33,"")</f>
        <v>SSEDS-09/0362</v>
      </c>
    </row>
    <row r="14" spans="1:22" s="75" customFormat="1" x14ac:dyDescent="0.2">
      <c r="A14" s="94">
        <f t="shared" si="2"/>
        <v>42404</v>
      </c>
      <c r="B14" s="63">
        <f t="shared" si="0"/>
        <v>42404</v>
      </c>
      <c r="C14" s="95"/>
      <c r="D14" s="95"/>
      <c r="E14" s="89"/>
      <c r="F14" s="86"/>
      <c r="G14" s="86"/>
      <c r="H14" s="86"/>
      <c r="I14" s="86"/>
      <c r="J14" s="91"/>
      <c r="K14" s="91"/>
      <c r="L14" s="90">
        <f t="shared" si="1"/>
        <v>0</v>
      </c>
      <c r="M14" s="92"/>
      <c r="N14" s="83"/>
      <c r="O14" s="77" t="s">
        <v>123</v>
      </c>
      <c r="P14" s="78" t="s">
        <v>124</v>
      </c>
      <c r="Q14" s="79" t="str">
        <f>IF(Projetos!A8&gt;0,Projetos!A8,"")</f>
        <v>SANTANDER</v>
      </c>
      <c r="R14" s="79" t="str">
        <f>IF(Projetos!A31&gt;0,Projetos!A31,"")</f>
        <v xml:space="preserve">SSEDS-09/0360 </v>
      </c>
    </row>
    <row r="15" spans="1:22" s="75" customFormat="1" x14ac:dyDescent="0.2">
      <c r="A15" s="94">
        <f>A14+1</f>
        <v>42405</v>
      </c>
      <c r="B15" s="63">
        <f t="shared" si="0"/>
        <v>42405</v>
      </c>
      <c r="C15" s="95"/>
      <c r="D15" s="95"/>
      <c r="E15" s="89"/>
      <c r="F15" s="86"/>
      <c r="G15" s="86"/>
      <c r="H15" s="86"/>
      <c r="I15" s="86"/>
      <c r="J15" s="86"/>
      <c r="K15" s="86"/>
      <c r="L15" s="90">
        <f t="shared" si="1"/>
        <v>0</v>
      </c>
      <c r="M15" s="80"/>
      <c r="N15" s="76" t="s">
        <v>125</v>
      </c>
      <c r="O15" s="77" t="s">
        <v>126</v>
      </c>
      <c r="P15" s="78" t="s">
        <v>127</v>
      </c>
      <c r="Q15" s="2" t="s">
        <v>331</v>
      </c>
      <c r="R15" s="79" t="str">
        <f>IF(Projetos!A32&gt;0,Projetos!A32,"")</f>
        <v>SSEDS-09/0361</v>
      </c>
      <c r="V15" s="88"/>
    </row>
    <row r="16" spans="1:22" s="75" customFormat="1" x14ac:dyDescent="0.2">
      <c r="A16" s="94">
        <f t="shared" si="2"/>
        <v>42406</v>
      </c>
      <c r="B16" s="63">
        <f t="shared" ref="B16" si="4">A16</f>
        <v>42406</v>
      </c>
      <c r="C16" s="95"/>
      <c r="D16" s="95"/>
      <c r="E16" s="89"/>
      <c r="F16" s="86"/>
      <c r="G16" s="86"/>
      <c r="H16" s="86"/>
      <c r="I16" s="86"/>
      <c r="J16" s="86"/>
      <c r="K16" s="86"/>
      <c r="L16" s="90">
        <f t="shared" si="1"/>
        <v>0</v>
      </c>
      <c r="M16" s="80"/>
      <c r="N16" s="76" t="s">
        <v>122</v>
      </c>
      <c r="O16" s="77" t="s">
        <v>123</v>
      </c>
      <c r="P16" s="78" t="s">
        <v>124</v>
      </c>
      <c r="Q16" s="79" t="str">
        <f>IF(Projetos!A10&gt;0,Projetos!A10,"")</f>
        <v/>
      </c>
      <c r="R16" s="79" t="str">
        <f>IF(Projetos!A33&gt;0,Projetos!A33,"")</f>
        <v>SSEDS-09/0362</v>
      </c>
      <c r="V16" s="88"/>
    </row>
    <row r="17" spans="1:22" s="75" customFormat="1" x14ac:dyDescent="0.2">
      <c r="A17" s="94">
        <f>A16+1</f>
        <v>42407</v>
      </c>
      <c r="B17" s="63">
        <f t="shared" ref="B17:B39" si="5">A17</f>
        <v>42407</v>
      </c>
      <c r="C17" s="95"/>
      <c r="D17" s="95"/>
      <c r="E17" s="89"/>
      <c r="F17" s="86"/>
      <c r="G17" s="86"/>
      <c r="H17" s="86"/>
      <c r="I17" s="86"/>
      <c r="J17" s="86"/>
      <c r="K17" s="86"/>
      <c r="L17" s="90">
        <f t="shared" si="1"/>
        <v>0</v>
      </c>
      <c r="M17" s="80"/>
      <c r="N17" s="76" t="s">
        <v>122</v>
      </c>
      <c r="O17" s="77" t="s">
        <v>123</v>
      </c>
      <c r="P17" s="78" t="s">
        <v>124</v>
      </c>
      <c r="Q17" s="79" t="str">
        <f>IF(Projetos!A11&gt;0,Projetos!A11,"")</f>
        <v/>
      </c>
      <c r="R17" s="79" t="str">
        <f>IF(Projetos!A34&gt;0,Projetos!A34,"")</f>
        <v>SSEDS-09/0364</v>
      </c>
    </row>
    <row r="18" spans="1:22" s="75" customFormat="1" x14ac:dyDescent="0.2">
      <c r="A18" s="94">
        <f t="shared" ref="A18:A40" si="6">A17+1</f>
        <v>42408</v>
      </c>
      <c r="B18" s="63">
        <f t="shared" si="5"/>
        <v>42408</v>
      </c>
      <c r="C18" s="95"/>
      <c r="D18" s="95"/>
      <c r="E18" s="89"/>
      <c r="F18" s="86"/>
      <c r="G18" s="86"/>
      <c r="H18" s="86"/>
      <c r="I18" s="86"/>
      <c r="J18" s="86"/>
      <c r="K18" s="86"/>
      <c r="L18" s="90">
        <f t="shared" si="1"/>
        <v>0</v>
      </c>
      <c r="M18" s="80"/>
      <c r="N18" s="76"/>
      <c r="O18" s="77"/>
      <c r="P18" s="78"/>
      <c r="Q18" s="79"/>
      <c r="R18" s="79"/>
      <c r="V18" s="88"/>
    </row>
    <row r="19" spans="1:22" s="75" customFormat="1" x14ac:dyDescent="0.2">
      <c r="A19" s="94">
        <f t="shared" si="6"/>
        <v>42409</v>
      </c>
      <c r="B19" s="63">
        <f t="shared" si="5"/>
        <v>42409</v>
      </c>
      <c r="C19" s="95"/>
      <c r="D19" s="95"/>
      <c r="E19" s="89"/>
      <c r="F19" s="86"/>
      <c r="G19" s="86"/>
      <c r="H19" s="86"/>
      <c r="I19" s="86"/>
      <c r="J19" s="86"/>
      <c r="K19" s="86"/>
      <c r="L19" s="90">
        <f t="shared" si="1"/>
        <v>0</v>
      </c>
      <c r="M19" s="80"/>
      <c r="N19" s="76"/>
      <c r="O19" s="77"/>
      <c r="P19" s="78"/>
      <c r="Q19" s="79"/>
      <c r="R19" s="79"/>
    </row>
    <row r="20" spans="1:22" s="75" customFormat="1" x14ac:dyDescent="0.2">
      <c r="A20" s="94">
        <f t="shared" si="6"/>
        <v>42410</v>
      </c>
      <c r="B20" s="63">
        <f t="shared" si="5"/>
        <v>42410</v>
      </c>
      <c r="C20" s="95"/>
      <c r="D20" s="95"/>
      <c r="E20" s="89"/>
      <c r="F20" s="86"/>
      <c r="G20" s="86"/>
      <c r="H20" s="86"/>
      <c r="I20" s="86"/>
      <c r="J20" s="86"/>
      <c r="K20" s="86"/>
      <c r="L20" s="90">
        <f t="shared" si="1"/>
        <v>0</v>
      </c>
      <c r="M20" s="80"/>
      <c r="N20" s="76"/>
      <c r="O20" s="77"/>
      <c r="P20" s="78"/>
      <c r="Q20" s="79"/>
      <c r="R20" s="79"/>
    </row>
    <row r="21" spans="1:22" s="75" customFormat="1" x14ac:dyDescent="0.2">
      <c r="A21" s="94">
        <f t="shared" si="6"/>
        <v>42411</v>
      </c>
      <c r="B21" s="63">
        <f t="shared" si="5"/>
        <v>42411</v>
      </c>
      <c r="C21" s="95"/>
      <c r="D21" s="95"/>
      <c r="E21" s="89"/>
      <c r="F21" s="86"/>
      <c r="G21" s="86"/>
      <c r="H21" s="86"/>
      <c r="I21" s="86"/>
      <c r="J21" s="86"/>
      <c r="K21" s="86"/>
      <c r="L21" s="90">
        <f t="shared" si="1"/>
        <v>0</v>
      </c>
      <c r="M21" s="80"/>
      <c r="N21" s="76"/>
      <c r="O21" s="77"/>
      <c r="P21" s="78"/>
      <c r="Q21" s="79"/>
      <c r="R21" s="79"/>
    </row>
    <row r="22" spans="1:22" s="75" customFormat="1" x14ac:dyDescent="0.2">
      <c r="A22" s="94">
        <f t="shared" si="6"/>
        <v>42412</v>
      </c>
      <c r="B22" s="63">
        <f t="shared" si="5"/>
        <v>42412</v>
      </c>
      <c r="C22" s="95"/>
      <c r="D22" s="95"/>
      <c r="E22" s="89"/>
      <c r="F22" s="86"/>
      <c r="G22" s="86"/>
      <c r="H22" s="86"/>
      <c r="I22" s="86"/>
      <c r="J22" s="86"/>
      <c r="K22" s="86"/>
      <c r="L22" s="90">
        <f t="shared" si="1"/>
        <v>0</v>
      </c>
      <c r="M22" s="80"/>
      <c r="N22" s="76"/>
      <c r="O22" s="77"/>
      <c r="P22" s="78"/>
      <c r="Q22" s="79"/>
      <c r="R22" s="79"/>
      <c r="U22" s="87"/>
      <c r="V22" s="88"/>
    </row>
    <row r="23" spans="1:22" s="75" customFormat="1" x14ac:dyDescent="0.2">
      <c r="A23" s="94">
        <f t="shared" si="6"/>
        <v>42413</v>
      </c>
      <c r="B23" s="63">
        <f t="shared" si="5"/>
        <v>42413</v>
      </c>
      <c r="C23" s="95"/>
      <c r="D23" s="95"/>
      <c r="E23" s="89"/>
      <c r="F23" s="86"/>
      <c r="G23" s="86"/>
      <c r="H23" s="86"/>
      <c r="I23" s="86"/>
      <c r="J23" s="86"/>
      <c r="K23" s="86"/>
      <c r="L23" s="90">
        <f t="shared" si="1"/>
        <v>0</v>
      </c>
      <c r="M23" s="80"/>
      <c r="N23" s="76"/>
      <c r="O23" s="77"/>
      <c r="P23" s="78"/>
      <c r="Q23" s="79"/>
      <c r="R23" s="79"/>
    </row>
    <row r="24" spans="1:22" s="75" customFormat="1" x14ac:dyDescent="0.2">
      <c r="A24" s="94">
        <f t="shared" si="6"/>
        <v>42414</v>
      </c>
      <c r="B24" s="63">
        <f t="shared" si="5"/>
        <v>42414</v>
      </c>
      <c r="C24" s="95"/>
      <c r="D24" s="95"/>
      <c r="E24" s="89"/>
      <c r="F24" s="86"/>
      <c r="G24" s="86"/>
      <c r="H24" s="86"/>
      <c r="I24" s="86"/>
      <c r="J24" s="86"/>
      <c r="K24" s="86"/>
      <c r="L24" s="90">
        <f t="shared" si="1"/>
        <v>0</v>
      </c>
      <c r="M24" s="80"/>
      <c r="N24" s="76"/>
      <c r="O24" s="77"/>
      <c r="P24" s="78"/>
      <c r="Q24" s="79"/>
      <c r="R24" s="79"/>
      <c r="V24" s="88"/>
    </row>
    <row r="25" spans="1:22" s="75" customFormat="1" x14ac:dyDescent="0.2">
      <c r="A25" s="94">
        <f t="shared" si="6"/>
        <v>42415</v>
      </c>
      <c r="B25" s="63">
        <f t="shared" si="5"/>
        <v>42415</v>
      </c>
      <c r="C25" s="95"/>
      <c r="D25" s="95"/>
      <c r="E25" s="89"/>
      <c r="F25" s="86"/>
      <c r="G25" s="86"/>
      <c r="H25" s="86"/>
      <c r="I25" s="86"/>
      <c r="J25" s="86"/>
      <c r="K25" s="86"/>
      <c r="L25" s="90">
        <f t="shared" si="1"/>
        <v>0</v>
      </c>
      <c r="M25" s="80"/>
      <c r="N25" s="76"/>
      <c r="O25" s="77"/>
      <c r="P25" s="78"/>
      <c r="Q25" s="79"/>
      <c r="R25" s="79"/>
    </row>
    <row r="26" spans="1:22" s="75" customFormat="1" x14ac:dyDescent="0.2">
      <c r="A26" s="94">
        <f t="shared" si="6"/>
        <v>42416</v>
      </c>
      <c r="B26" s="63">
        <f t="shared" si="5"/>
        <v>42416</v>
      </c>
      <c r="C26" s="95"/>
      <c r="D26" s="95"/>
      <c r="E26" s="89"/>
      <c r="F26" s="86"/>
      <c r="G26" s="86"/>
      <c r="H26" s="86"/>
      <c r="I26" s="86"/>
      <c r="J26" s="86"/>
      <c r="K26" s="86"/>
      <c r="L26" s="90">
        <f t="shared" si="1"/>
        <v>0</v>
      </c>
      <c r="M26" s="80"/>
      <c r="N26" s="76"/>
      <c r="O26" s="77"/>
      <c r="P26" s="78"/>
      <c r="Q26" s="79"/>
      <c r="R26" s="79"/>
    </row>
    <row r="27" spans="1:22" s="75" customFormat="1" x14ac:dyDescent="0.2">
      <c r="A27" s="94">
        <f t="shared" si="6"/>
        <v>42417</v>
      </c>
      <c r="B27" s="63">
        <f t="shared" si="5"/>
        <v>42417</v>
      </c>
      <c r="C27" s="95"/>
      <c r="D27" s="95"/>
      <c r="E27" s="89"/>
      <c r="F27" s="86"/>
      <c r="G27" s="86"/>
      <c r="H27" s="86"/>
      <c r="I27" s="86"/>
      <c r="J27" s="86"/>
      <c r="K27" s="86"/>
      <c r="L27" s="90">
        <f t="shared" si="1"/>
        <v>0</v>
      </c>
      <c r="M27" s="80"/>
      <c r="N27" s="76"/>
      <c r="O27" s="77"/>
      <c r="P27" s="78"/>
      <c r="Q27" s="79"/>
      <c r="R27" s="79"/>
    </row>
    <row r="28" spans="1:22" s="75" customFormat="1" x14ac:dyDescent="0.2">
      <c r="A28" s="94">
        <f t="shared" si="6"/>
        <v>42418</v>
      </c>
      <c r="B28" s="63">
        <f t="shared" si="5"/>
        <v>42418</v>
      </c>
      <c r="C28" s="95"/>
      <c r="D28" s="95"/>
      <c r="E28" s="89"/>
      <c r="F28" s="86"/>
      <c r="G28" s="86"/>
      <c r="H28" s="86"/>
      <c r="I28" s="86"/>
      <c r="J28" s="86"/>
      <c r="K28" s="86"/>
      <c r="L28" s="90">
        <f t="shared" si="1"/>
        <v>0</v>
      </c>
      <c r="M28" s="80"/>
      <c r="N28" s="76"/>
      <c r="O28" s="77"/>
      <c r="P28" s="78"/>
      <c r="Q28" s="79"/>
      <c r="R28" s="79"/>
    </row>
    <row r="29" spans="1:22" s="75" customFormat="1" x14ac:dyDescent="0.2">
      <c r="A29" s="94">
        <f t="shared" si="6"/>
        <v>42419</v>
      </c>
      <c r="B29" s="63">
        <f t="shared" si="5"/>
        <v>42419</v>
      </c>
      <c r="C29" s="95"/>
      <c r="D29" s="95"/>
      <c r="E29" s="89"/>
      <c r="F29" s="86"/>
      <c r="G29" s="86"/>
      <c r="H29" s="86"/>
      <c r="I29" s="86"/>
      <c r="J29" s="91"/>
      <c r="K29" s="91"/>
      <c r="L29" s="90">
        <f t="shared" si="1"/>
        <v>0</v>
      </c>
      <c r="M29" s="80"/>
      <c r="N29" s="76"/>
      <c r="O29" s="77"/>
      <c r="P29" s="78"/>
      <c r="Q29" s="79"/>
      <c r="R29" s="79"/>
      <c r="V29" s="88"/>
    </row>
    <row r="30" spans="1:22" s="75" customFormat="1" x14ac:dyDescent="0.2">
      <c r="A30" s="94">
        <f t="shared" si="6"/>
        <v>42420</v>
      </c>
      <c r="B30" s="63">
        <f t="shared" si="5"/>
        <v>42420</v>
      </c>
      <c r="C30" s="95"/>
      <c r="D30" s="95"/>
      <c r="E30" s="89"/>
      <c r="F30" s="86"/>
      <c r="G30" s="86"/>
      <c r="H30" s="86"/>
      <c r="I30" s="86"/>
      <c r="J30" s="86"/>
      <c r="K30" s="86"/>
      <c r="L30" s="90">
        <f t="shared" si="1"/>
        <v>0</v>
      </c>
      <c r="M30" s="80"/>
      <c r="N30" s="76"/>
      <c r="O30" s="77"/>
      <c r="P30" s="78"/>
      <c r="Q30" s="79"/>
      <c r="R30" s="79"/>
    </row>
    <row r="31" spans="1:22" s="75" customFormat="1" x14ac:dyDescent="0.2">
      <c r="A31" s="94">
        <f t="shared" si="6"/>
        <v>42421</v>
      </c>
      <c r="B31" s="63">
        <f t="shared" si="5"/>
        <v>42421</v>
      </c>
      <c r="C31" s="95"/>
      <c r="D31" s="95"/>
      <c r="E31" s="89"/>
      <c r="F31" s="86"/>
      <c r="G31" s="86"/>
      <c r="H31" s="86"/>
      <c r="I31" s="86"/>
      <c r="J31" s="86"/>
      <c r="K31" s="86"/>
      <c r="L31" s="90">
        <f t="shared" si="1"/>
        <v>0</v>
      </c>
      <c r="M31" s="80"/>
      <c r="N31" s="76"/>
      <c r="O31" s="77"/>
      <c r="P31" s="78"/>
      <c r="Q31" s="79"/>
      <c r="R31" s="79"/>
    </row>
    <row r="32" spans="1:22" s="75" customFormat="1" x14ac:dyDescent="0.2">
      <c r="A32" s="94">
        <f t="shared" si="6"/>
        <v>42422</v>
      </c>
      <c r="B32" s="63">
        <f t="shared" si="5"/>
        <v>42422</v>
      </c>
      <c r="C32" s="95"/>
      <c r="D32" s="95"/>
      <c r="E32" s="89"/>
      <c r="F32" s="86"/>
      <c r="G32" s="86"/>
      <c r="H32" s="86"/>
      <c r="I32" s="86"/>
      <c r="J32" s="86"/>
      <c r="K32" s="86"/>
      <c r="L32" s="90">
        <f t="shared" si="1"/>
        <v>0</v>
      </c>
      <c r="M32" s="80"/>
      <c r="N32" s="76"/>
      <c r="O32" s="77"/>
      <c r="P32" s="78"/>
      <c r="Q32" s="79"/>
      <c r="R32" s="79"/>
      <c r="V32" s="88"/>
    </row>
    <row r="33" spans="1:24" s="75" customFormat="1" x14ac:dyDescent="0.2">
      <c r="A33" s="94">
        <f t="shared" si="6"/>
        <v>42423</v>
      </c>
      <c r="B33" s="63">
        <f t="shared" si="5"/>
        <v>42423</v>
      </c>
      <c r="C33" s="95"/>
      <c r="D33" s="95"/>
      <c r="E33" s="89"/>
      <c r="F33" s="86"/>
      <c r="G33" s="86"/>
      <c r="H33" s="86"/>
      <c r="I33" s="86"/>
      <c r="J33" s="86"/>
      <c r="K33" s="86"/>
      <c r="L33" s="90">
        <f t="shared" si="1"/>
        <v>0</v>
      </c>
      <c r="M33" s="80"/>
      <c r="N33" s="76"/>
      <c r="O33" s="77"/>
      <c r="P33" s="78"/>
      <c r="Q33" s="79"/>
      <c r="R33" s="79"/>
    </row>
    <row r="34" spans="1:24" s="75" customFormat="1" x14ac:dyDescent="0.2">
      <c r="A34" s="94">
        <f t="shared" si="6"/>
        <v>42424</v>
      </c>
      <c r="B34" s="63">
        <f t="shared" si="5"/>
        <v>42424</v>
      </c>
      <c r="C34" s="95"/>
      <c r="D34" s="95"/>
      <c r="E34" s="89"/>
      <c r="F34" s="86"/>
      <c r="G34" s="86"/>
      <c r="H34" s="86"/>
      <c r="I34" s="86"/>
      <c r="J34" s="86"/>
      <c r="K34" s="86"/>
      <c r="L34" s="90">
        <f t="shared" si="1"/>
        <v>0</v>
      </c>
      <c r="M34" s="80"/>
      <c r="N34" s="76"/>
      <c r="O34" s="77"/>
      <c r="P34" s="78"/>
      <c r="Q34" s="79"/>
      <c r="R34" s="79"/>
    </row>
    <row r="35" spans="1:24" s="75" customFormat="1" x14ac:dyDescent="0.2">
      <c r="A35" s="94">
        <f t="shared" si="6"/>
        <v>42425</v>
      </c>
      <c r="B35" s="63">
        <f t="shared" si="5"/>
        <v>42425</v>
      </c>
      <c r="C35" s="95"/>
      <c r="D35" s="95"/>
      <c r="E35" s="89"/>
      <c r="F35" s="86"/>
      <c r="G35" s="86"/>
      <c r="H35" s="86"/>
      <c r="I35" s="86"/>
      <c r="J35" s="86"/>
      <c r="K35" s="86"/>
      <c r="L35" s="90">
        <f t="shared" si="1"/>
        <v>0</v>
      </c>
      <c r="M35" s="80"/>
      <c r="N35" s="76"/>
      <c r="O35" s="77"/>
      <c r="P35" s="78"/>
      <c r="Q35" s="79"/>
      <c r="R35" s="79"/>
      <c r="U35" s="88"/>
    </row>
    <row r="36" spans="1:24" s="75" customFormat="1" x14ac:dyDescent="0.2">
      <c r="A36" s="94">
        <f t="shared" si="6"/>
        <v>42426</v>
      </c>
      <c r="B36" s="63">
        <f t="shared" si="5"/>
        <v>42426</v>
      </c>
      <c r="C36" s="95"/>
      <c r="D36" s="95"/>
      <c r="E36" s="89"/>
      <c r="F36" s="86"/>
      <c r="G36" s="86"/>
      <c r="H36" s="86"/>
      <c r="I36" s="86"/>
      <c r="J36" s="86"/>
      <c r="K36" s="86"/>
      <c r="L36" s="90">
        <f t="shared" si="1"/>
        <v>0</v>
      </c>
      <c r="M36" s="80"/>
      <c r="N36" s="76"/>
      <c r="O36" s="77"/>
      <c r="P36" s="78"/>
      <c r="Q36" s="79"/>
      <c r="R36" s="79"/>
      <c r="V36" s="88"/>
      <c r="X36" s="88"/>
    </row>
    <row r="37" spans="1:24" s="75" customFormat="1" x14ac:dyDescent="0.2">
      <c r="A37" s="94">
        <f t="shared" si="6"/>
        <v>42427</v>
      </c>
      <c r="B37" s="63">
        <f t="shared" si="5"/>
        <v>42427</v>
      </c>
      <c r="C37" s="95"/>
      <c r="D37" s="95"/>
      <c r="E37" s="89"/>
      <c r="F37" s="86"/>
      <c r="G37" s="86"/>
      <c r="H37" s="86"/>
      <c r="I37" s="86"/>
      <c r="J37" s="86"/>
      <c r="K37" s="86"/>
      <c r="L37" s="90">
        <f t="shared" si="1"/>
        <v>0</v>
      </c>
      <c r="M37" s="80"/>
      <c r="N37" s="76"/>
      <c r="O37" s="77"/>
      <c r="P37" s="78"/>
      <c r="Q37" s="79"/>
      <c r="R37" s="79"/>
    </row>
    <row r="38" spans="1:24" s="75" customFormat="1" x14ac:dyDescent="0.2">
      <c r="A38" s="94">
        <f t="shared" si="6"/>
        <v>42428</v>
      </c>
      <c r="B38" s="63">
        <f t="shared" si="5"/>
        <v>42428</v>
      </c>
      <c r="C38" s="95"/>
      <c r="D38" s="95"/>
      <c r="E38" s="89"/>
      <c r="F38" s="86"/>
      <c r="G38" s="86"/>
      <c r="H38" s="86"/>
      <c r="I38" s="86"/>
      <c r="J38" s="86"/>
      <c r="K38" s="86"/>
      <c r="L38" s="90">
        <f t="shared" si="1"/>
        <v>0</v>
      </c>
      <c r="M38" s="80"/>
      <c r="N38" s="76"/>
      <c r="O38" s="77"/>
      <c r="P38" s="78"/>
      <c r="Q38" s="79"/>
      <c r="R38" s="79"/>
    </row>
    <row r="39" spans="1:24" s="75" customFormat="1" x14ac:dyDescent="0.2">
      <c r="A39" s="94">
        <f t="shared" si="6"/>
        <v>42429</v>
      </c>
      <c r="B39" s="63">
        <f t="shared" si="5"/>
        <v>42429</v>
      </c>
      <c r="C39" s="95"/>
      <c r="D39" s="95"/>
      <c r="E39" s="89"/>
      <c r="F39" s="86"/>
      <c r="G39" s="86"/>
      <c r="H39" s="86"/>
      <c r="I39" s="86"/>
      <c r="J39" s="86"/>
      <c r="K39" s="86"/>
      <c r="L39" s="90">
        <f t="shared" si="1"/>
        <v>0</v>
      </c>
      <c r="M39" s="80"/>
      <c r="N39" s="76"/>
      <c r="O39" s="77"/>
      <c r="P39" s="78"/>
      <c r="Q39" s="79"/>
      <c r="R39" s="79"/>
    </row>
    <row r="40" spans="1:24" s="75" customFormat="1" x14ac:dyDescent="0.2">
      <c r="A40" s="94">
        <f t="shared" si="6"/>
        <v>42430</v>
      </c>
      <c r="B40" s="95">
        <f t="shared" ref="B40" si="7">A40</f>
        <v>42430</v>
      </c>
      <c r="C40" s="95"/>
      <c r="D40" s="95"/>
      <c r="E40" s="89"/>
      <c r="F40" s="86"/>
      <c r="G40" s="86"/>
      <c r="H40" s="86"/>
      <c r="I40" s="86"/>
      <c r="J40" s="86"/>
      <c r="K40" s="86"/>
      <c r="L40" s="90">
        <f t="shared" si="1"/>
        <v>0</v>
      </c>
      <c r="M40" s="80"/>
      <c r="N40" s="76"/>
      <c r="O40" s="77"/>
      <c r="P40" s="78"/>
      <c r="Q40" s="79"/>
      <c r="R40" s="79"/>
    </row>
    <row r="41" spans="1:24" s="37" customFormat="1" ht="18.75" customHeight="1" thickBot="1" x14ac:dyDescent="0.25">
      <c r="A41" s="127" t="s">
        <v>11</v>
      </c>
      <c r="B41" s="128"/>
      <c r="C41" s="128"/>
      <c r="D41" s="128"/>
      <c r="E41" s="128"/>
      <c r="F41" s="128"/>
      <c r="G41" s="128"/>
      <c r="H41" s="128"/>
      <c r="I41" s="128"/>
      <c r="J41" s="129"/>
      <c r="K41" s="130">
        <f>SUM(L11:L40)</f>
        <v>0</v>
      </c>
      <c r="L41" s="131"/>
      <c r="M41" s="38"/>
      <c r="N41" s="3" t="s">
        <v>202</v>
      </c>
      <c r="O41" s="13" t="s">
        <v>203</v>
      </c>
      <c r="P41" s="11" t="s">
        <v>204</v>
      </c>
      <c r="Q41" s="1"/>
      <c r="R41" s="2" t="str">
        <f>IF(Projetos!A71&gt;0,Projetos!A71,"")</f>
        <v/>
      </c>
    </row>
    <row r="42" spans="1:24" ht="13.5" thickBot="1" x14ac:dyDescent="0.25">
      <c r="A42" s="123"/>
      <c r="B42" s="123"/>
      <c r="C42" s="123"/>
      <c r="D42" s="123"/>
      <c r="E42" s="123"/>
      <c r="F42" s="125"/>
      <c r="G42" s="125"/>
      <c r="H42" s="125"/>
      <c r="I42" s="125"/>
      <c r="J42" s="125"/>
      <c r="K42" s="125"/>
      <c r="L42" s="125"/>
      <c r="M42" s="39"/>
      <c r="N42" s="3" t="s">
        <v>205</v>
      </c>
      <c r="O42" s="13" t="s">
        <v>206</v>
      </c>
      <c r="P42" s="11" t="s">
        <v>207</v>
      </c>
      <c r="Q42" s="12"/>
      <c r="R42" s="2" t="str">
        <f>IF(Projetos!A72&gt;0,Projetos!A72,"")</f>
        <v/>
      </c>
    </row>
    <row r="43" spans="1:24" ht="13.5" thickBot="1" x14ac:dyDescent="0.25">
      <c r="A43" s="124"/>
      <c r="B43" s="124"/>
      <c r="C43" s="124"/>
      <c r="D43" s="124"/>
      <c r="E43" s="124"/>
      <c r="F43" s="126"/>
      <c r="G43" s="126"/>
      <c r="H43" s="126"/>
      <c r="I43" s="126"/>
      <c r="J43" s="126"/>
      <c r="K43" s="126"/>
      <c r="L43" s="126"/>
      <c r="M43" s="39"/>
      <c r="N43" s="3" t="s">
        <v>208</v>
      </c>
      <c r="O43" s="13" t="s">
        <v>209</v>
      </c>
      <c r="P43" s="11" t="s">
        <v>210</v>
      </c>
      <c r="Q43" s="12"/>
      <c r="R43" s="2" t="str">
        <f>IF(Projetos!A73&gt;0,Projetos!A73,"")</f>
        <v/>
      </c>
    </row>
    <row r="44" spans="1:24" ht="12" customHeight="1" thickBot="1" x14ac:dyDescent="0.25">
      <c r="A44" s="115" t="s">
        <v>12</v>
      </c>
      <c r="B44" s="115"/>
      <c r="C44" s="115"/>
      <c r="D44" s="115"/>
      <c r="E44" s="115"/>
      <c r="F44" s="116" t="s">
        <v>13</v>
      </c>
      <c r="G44" s="116"/>
      <c r="H44" s="116"/>
      <c r="I44" s="116"/>
      <c r="J44" s="116"/>
      <c r="K44" s="116"/>
      <c r="L44" s="116"/>
      <c r="N44" s="3" t="s">
        <v>211</v>
      </c>
      <c r="O44" s="13" t="s">
        <v>212</v>
      </c>
      <c r="P44" s="4" t="s">
        <v>213</v>
      </c>
      <c r="R44" s="2" t="str">
        <f>IF(Projetos!A74&gt;0,Projetos!A74,"")</f>
        <v/>
      </c>
    </row>
    <row r="45" spans="1:24" x14ac:dyDescent="0.2">
      <c r="N45" s="3" t="s">
        <v>214</v>
      </c>
      <c r="O45" s="13" t="s">
        <v>215</v>
      </c>
      <c r="P45" s="4" t="s">
        <v>216</v>
      </c>
      <c r="R45" s="2" t="str">
        <f>IF(Projetos!A75&gt;0,Projetos!A75,"")</f>
        <v/>
      </c>
    </row>
    <row r="46" spans="1:24" x14ac:dyDescent="0.2">
      <c r="N46" s="3" t="s">
        <v>217</v>
      </c>
      <c r="O46" s="13" t="s">
        <v>218</v>
      </c>
      <c r="P46" s="4" t="s">
        <v>219</v>
      </c>
      <c r="R46" s="2" t="str">
        <f>IF(Projetos!A76&gt;0,Projetos!A76,"")</f>
        <v/>
      </c>
    </row>
    <row r="47" spans="1:24" x14ac:dyDescent="0.2">
      <c r="E47" s="42"/>
      <c r="N47" s="3" t="s">
        <v>220</v>
      </c>
      <c r="O47" s="3" t="s">
        <v>221</v>
      </c>
      <c r="P47" s="4" t="s">
        <v>222</v>
      </c>
      <c r="R47" s="2" t="str">
        <f>IF(Projetos!A77&gt;0,Projetos!A77,"")</f>
        <v/>
      </c>
    </row>
    <row r="48" spans="1:24" x14ac:dyDescent="0.2">
      <c r="E48" s="42"/>
      <c r="N48" s="3" t="s">
        <v>223</v>
      </c>
      <c r="O48" s="3" t="s">
        <v>224</v>
      </c>
      <c r="P48" s="4" t="s">
        <v>225</v>
      </c>
      <c r="R48" s="2" t="str">
        <f>IF(Projetos!A78&gt;0,Projetos!A78,"")</f>
        <v/>
      </c>
    </row>
    <row r="49" spans="1:18" x14ac:dyDescent="0.2">
      <c r="E49" s="42"/>
      <c r="N49" s="3" t="s">
        <v>226</v>
      </c>
      <c r="O49" s="3" t="s">
        <v>227</v>
      </c>
      <c r="P49" s="4" t="s">
        <v>228</v>
      </c>
      <c r="R49" s="2" t="str">
        <f>IF(Projetos!A79&gt;0,Projetos!A79,"")</f>
        <v/>
      </c>
    </row>
    <row r="50" spans="1:18" x14ac:dyDescent="0.2">
      <c r="E50" s="42"/>
      <c r="N50" s="3" t="s">
        <v>229</v>
      </c>
      <c r="O50" s="3" t="s">
        <v>230</v>
      </c>
      <c r="P50" s="4" t="s">
        <v>231</v>
      </c>
      <c r="R50" s="2" t="str">
        <f>IF(Projetos!A80&gt;0,Projetos!A80,"")</f>
        <v/>
      </c>
    </row>
    <row r="51" spans="1:18" x14ac:dyDescent="0.2">
      <c r="E51" s="42"/>
      <c r="N51" s="3" t="s">
        <v>232</v>
      </c>
      <c r="O51" s="3" t="s">
        <v>233</v>
      </c>
      <c r="P51" s="4" t="s">
        <v>234</v>
      </c>
      <c r="R51" s="2" t="str">
        <f>IF(Projetos!A81&gt;0,Projetos!A81,"")</f>
        <v/>
      </c>
    </row>
    <row r="52" spans="1:18" x14ac:dyDescent="0.2">
      <c r="A52" s="1"/>
      <c r="B52" s="82"/>
      <c r="C52" s="82"/>
      <c r="D52" s="82"/>
      <c r="E52" s="42"/>
      <c r="N52" s="3" t="s">
        <v>235</v>
      </c>
      <c r="O52" s="3" t="s">
        <v>236</v>
      </c>
      <c r="P52" s="4" t="s">
        <v>237</v>
      </c>
      <c r="R52" s="2" t="str">
        <f>IF(Projetos!A82&gt;0,Projetos!A82,"")</f>
        <v/>
      </c>
    </row>
    <row r="53" spans="1:18" x14ac:dyDescent="0.2">
      <c r="A53" s="1"/>
      <c r="B53" s="81"/>
      <c r="C53" s="81"/>
      <c r="D53" s="81"/>
      <c r="E53" s="42"/>
      <c r="N53" s="3" t="s">
        <v>238</v>
      </c>
      <c r="O53" s="3" t="s">
        <v>239</v>
      </c>
      <c r="P53" s="4" t="s">
        <v>240</v>
      </c>
      <c r="R53" s="2" t="str">
        <f>IF(Projetos!A83&gt;0,Projetos!A83,"")</f>
        <v/>
      </c>
    </row>
    <row r="54" spans="1:18" x14ac:dyDescent="0.2">
      <c r="A54" s="1"/>
      <c r="B54" s="82"/>
      <c r="C54" s="82"/>
      <c r="D54" s="82"/>
      <c r="N54" s="3" t="s">
        <v>241</v>
      </c>
      <c r="O54" s="3" t="s">
        <v>242</v>
      </c>
      <c r="P54" s="4" t="s">
        <v>243</v>
      </c>
      <c r="R54" s="2" t="str">
        <f>IF(Projetos!A84&gt;0,Projetos!A84,"")</f>
        <v/>
      </c>
    </row>
    <row r="55" spans="1:18" x14ac:dyDescent="0.2">
      <c r="N55" s="3" t="s">
        <v>244</v>
      </c>
      <c r="O55" s="3" t="s">
        <v>245</v>
      </c>
      <c r="P55" s="4" t="s">
        <v>246</v>
      </c>
      <c r="R55" s="2" t="str">
        <f>IF(Projetos!A85&gt;0,Projetos!A85,"")</f>
        <v/>
      </c>
    </row>
    <row r="56" spans="1:18" x14ac:dyDescent="0.2">
      <c r="N56" s="3" t="s">
        <v>247</v>
      </c>
      <c r="O56" s="3" t="s">
        <v>248</v>
      </c>
      <c r="P56" s="4" t="s">
        <v>249</v>
      </c>
      <c r="R56" s="2" t="str">
        <f>IF(Projetos!A86&gt;0,Projetos!A86,"")</f>
        <v/>
      </c>
    </row>
    <row r="57" spans="1:18" x14ac:dyDescent="0.2">
      <c r="N57" s="3" t="s">
        <v>250</v>
      </c>
      <c r="O57" s="3" t="s">
        <v>251</v>
      </c>
      <c r="P57" s="4" t="s">
        <v>252</v>
      </c>
      <c r="R57" s="2" t="str">
        <f>IF(Projetos!A87&gt;0,Projetos!A87,"")</f>
        <v/>
      </c>
    </row>
    <row r="58" spans="1:18" x14ac:dyDescent="0.2">
      <c r="N58" s="3" t="s">
        <v>253</v>
      </c>
      <c r="O58" s="3" t="s">
        <v>254</v>
      </c>
      <c r="P58" s="4" t="s">
        <v>255</v>
      </c>
      <c r="R58" s="2" t="str">
        <f>IF(Projetos!A88&gt;0,Projetos!A88,"")</f>
        <v/>
      </c>
    </row>
    <row r="59" spans="1:18" x14ac:dyDescent="0.2">
      <c r="N59" s="3" t="s">
        <v>256</v>
      </c>
      <c r="O59" s="3" t="s">
        <v>257</v>
      </c>
      <c r="P59" s="4" t="s">
        <v>258</v>
      </c>
      <c r="R59" s="2" t="str">
        <f>IF(Projetos!A89&gt;0,Projetos!A89,"")</f>
        <v/>
      </c>
    </row>
    <row r="60" spans="1:18" x14ac:dyDescent="0.2">
      <c r="N60" s="3" t="s">
        <v>259</v>
      </c>
      <c r="O60" s="3" t="s">
        <v>260</v>
      </c>
      <c r="P60" s="4" t="s">
        <v>261</v>
      </c>
      <c r="R60" s="2" t="str">
        <f>IF(Projetos!A90&gt;0,Projetos!A90,"")</f>
        <v/>
      </c>
    </row>
    <row r="61" spans="1:18" x14ac:dyDescent="0.2">
      <c r="N61" s="3" t="s">
        <v>262</v>
      </c>
      <c r="O61" s="3" t="s">
        <v>263</v>
      </c>
      <c r="P61" s="4" t="s">
        <v>264</v>
      </c>
      <c r="R61" s="2" t="str">
        <f>IF(Projetos!A91&gt;0,Projetos!A91,"")</f>
        <v/>
      </c>
    </row>
    <row r="62" spans="1:18" x14ac:dyDescent="0.2">
      <c r="N62" s="3" t="s">
        <v>265</v>
      </c>
      <c r="O62" s="3" t="s">
        <v>266</v>
      </c>
      <c r="P62" s="4" t="s">
        <v>267</v>
      </c>
      <c r="R62" s="2" t="str">
        <f>IF(Projetos!A92&gt;0,Projetos!A92,"")</f>
        <v/>
      </c>
    </row>
    <row r="63" spans="1:18" x14ac:dyDescent="0.2">
      <c r="N63" s="3" t="s">
        <v>268</v>
      </c>
      <c r="O63" s="3" t="s">
        <v>269</v>
      </c>
      <c r="P63" s="4" t="s">
        <v>270</v>
      </c>
      <c r="R63" s="2" t="str">
        <f>IF(Projetos!A93&gt;0,Projetos!A93,"")</f>
        <v/>
      </c>
    </row>
    <row r="64" spans="1:18" x14ac:dyDescent="0.2">
      <c r="N64" s="3" t="s">
        <v>271</v>
      </c>
      <c r="O64" s="3" t="s">
        <v>272</v>
      </c>
      <c r="P64" s="4" t="s">
        <v>273</v>
      </c>
      <c r="R64" s="2" t="str">
        <f>IF(Projetos!A94&gt;0,Projetos!A94,"")</f>
        <v/>
      </c>
    </row>
    <row r="65" spans="14:18" x14ac:dyDescent="0.2">
      <c r="N65" s="3" t="s">
        <v>274</v>
      </c>
      <c r="O65" s="3" t="s">
        <v>275</v>
      </c>
      <c r="P65" s="4" t="s">
        <v>276</v>
      </c>
      <c r="R65" s="2" t="str">
        <f>IF(Projetos!A95&gt;0,Projetos!A95,"")</f>
        <v/>
      </c>
    </row>
    <row r="66" spans="14:18" x14ac:dyDescent="0.2">
      <c r="N66" s="3" t="s">
        <v>277</v>
      </c>
      <c r="O66" s="3" t="s">
        <v>278</v>
      </c>
      <c r="P66" s="4" t="s">
        <v>279</v>
      </c>
      <c r="R66" s="2" t="str">
        <f>IF(Projetos!A96&gt;0,Projetos!A96,"")</f>
        <v/>
      </c>
    </row>
    <row r="67" spans="14:18" x14ac:dyDescent="0.2">
      <c r="N67" s="3" t="e">
        <f>#REF!</f>
        <v>#REF!</v>
      </c>
      <c r="O67" s="3" t="e">
        <f>#REF!</f>
        <v>#REF!</v>
      </c>
      <c r="P67" s="4">
        <f>L67* 24</f>
        <v>0</v>
      </c>
      <c r="R67" s="2" t="str">
        <f>IF(Projetos!A97&gt;0,Projetos!A97,"")</f>
        <v/>
      </c>
    </row>
  </sheetData>
  <sheetProtection insertRows="0" deleteRows="0" autoFilter="0" pivotTables="0"/>
  <dataConsolidate/>
  <mergeCells count="18">
    <mergeCell ref="A44:E44"/>
    <mergeCell ref="F44:L44"/>
    <mergeCell ref="F9:K9"/>
    <mergeCell ref="B9:B10"/>
    <mergeCell ref="L9:L10"/>
    <mergeCell ref="A42:E43"/>
    <mergeCell ref="F42:L43"/>
    <mergeCell ref="A41:J41"/>
    <mergeCell ref="K41:L41"/>
    <mergeCell ref="A1:K1"/>
    <mergeCell ref="F4:L4"/>
    <mergeCell ref="F5:L5"/>
    <mergeCell ref="F6:L6"/>
    <mergeCell ref="A9:A10"/>
    <mergeCell ref="E9:E10"/>
    <mergeCell ref="F7:L7"/>
    <mergeCell ref="C9:C10"/>
    <mergeCell ref="D9:D10"/>
  </mergeCells>
  <phoneticPr fontId="0" type="noConversion"/>
  <conditionalFormatting sqref="B11:B40 C15:C40">
    <cfRule type="cellIs" dxfId="6" priority="19" stopIfTrue="1" operator="equal">
      <formula>"sábado"</formula>
    </cfRule>
    <cfRule type="cellIs" dxfId="5" priority="28" operator="equal">
      <formula>"domingo"</formula>
    </cfRule>
  </conditionalFormatting>
  <conditionalFormatting sqref="C11:D13 C14 D14:D40">
    <cfRule type="cellIs" dxfId="4" priority="7" stopIfTrue="1" operator="equal">
      <formula>"sábado"</formula>
    </cfRule>
    <cfRule type="cellIs" dxfId="3" priority="8" operator="equal">
      <formula>"domingo"</formula>
    </cfRule>
  </conditionalFormatting>
  <printOptions horizontalCentered="1"/>
  <pageMargins left="0.39374999999999999" right="0.39374999999999999" top="0.27569444444444446" bottom="0.27569444444444446" header="0.51180555555555562" footer="0.51180555555555562"/>
  <pageSetup scale="69" firstPageNumber="0" fitToHeight="999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C199"/>
  <sheetViews>
    <sheetView workbookViewId="0">
      <selection activeCell="A30" activeCellId="7" sqref="A2:B2 A6:B6 A10:B10 A14:B14 A18:B18 A22:B22 A26:B26 A30:B30 A34:B34 A38:B38 A42:B42 A46:B46 A50:B50 A54:B54 A58:B58 A62:B62 A66:B66 A70:B70 A74:B74 A78:B78 A82:B82 A86:B86 A90:B90 A94:B94 A98:B98 A102:B102 A106:B106 A110:B110 A114:B114 A118:B118 A122:B122 A126:B126 A130:B130 A134:B134 A138:B138 A142:B142 A146:B146 A150:B150 A154:B154 A158:B158 A162:B162 A166:B166 A170:B170 A174:B174 A178:B178 A182:B182 A186:B186 A190:B190 A194:B194"/>
      <pivotSelection pane="bottomRight" showHeader="1" axis="axisRow" activeRow="29" previousRow="29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2.75" x14ac:dyDescent="0.2"/>
  <cols>
    <col min="1" max="1" width="39.28515625" customWidth="1"/>
    <col min="2" max="2" width="10.7109375" customWidth="1"/>
    <col min="3" max="3" width="6.140625" customWidth="1"/>
  </cols>
  <sheetData>
    <row r="1" spans="1:3" ht="15.75" thickBot="1" x14ac:dyDescent="0.3">
      <c r="A1" s="16" t="s">
        <v>15</v>
      </c>
      <c r="B1" s="17" t="s">
        <v>5</v>
      </c>
      <c r="C1" s="19" t="s">
        <v>8</v>
      </c>
    </row>
    <row r="2" spans="1:3" ht="17.25" thickTop="1" thickBot="1" x14ac:dyDescent="0.3">
      <c r="A2" s="66" t="s">
        <v>114</v>
      </c>
      <c r="C2" s="65"/>
    </row>
    <row r="3" spans="1:3" ht="13.5" thickTop="1" x14ac:dyDescent="0.2">
      <c r="A3" s="64"/>
      <c r="B3" s="69" t="s">
        <v>115</v>
      </c>
      <c r="C3" s="70">
        <v>0</v>
      </c>
    </row>
    <row r="4" spans="1:3" ht="15.75" x14ac:dyDescent="0.25">
      <c r="A4" s="66" t="s">
        <v>282</v>
      </c>
      <c r="B4" s="67"/>
      <c r="C4" s="68">
        <v>0</v>
      </c>
    </row>
    <row r="5" spans="1:3" x14ac:dyDescent="0.2">
      <c r="A5" s="64"/>
      <c r="C5" s="65"/>
    </row>
    <row r="6" spans="1:3" ht="15.75" x14ac:dyDescent="0.25">
      <c r="A6" s="66" t="s">
        <v>116</v>
      </c>
      <c r="C6" s="65"/>
    </row>
    <row r="7" spans="1:3" x14ac:dyDescent="0.2">
      <c r="A7" s="64"/>
      <c r="B7" s="69" t="s">
        <v>117</v>
      </c>
      <c r="C7" s="70">
        <v>0</v>
      </c>
    </row>
    <row r="8" spans="1:3" ht="15.75" x14ac:dyDescent="0.25">
      <c r="A8" s="66" t="s">
        <v>283</v>
      </c>
      <c r="B8" s="67"/>
      <c r="C8" s="68">
        <v>0</v>
      </c>
    </row>
    <row r="9" spans="1:3" x14ac:dyDescent="0.2">
      <c r="A9" s="64"/>
      <c r="C9" s="65"/>
    </row>
    <row r="10" spans="1:3" ht="15.75" x14ac:dyDescent="0.25">
      <c r="A10" s="66" t="s">
        <v>118</v>
      </c>
      <c r="C10" s="65"/>
    </row>
    <row r="11" spans="1:3" x14ac:dyDescent="0.2">
      <c r="A11" s="64"/>
      <c r="B11" s="69" t="s">
        <v>119</v>
      </c>
      <c r="C11" s="70">
        <v>0</v>
      </c>
    </row>
    <row r="12" spans="1:3" ht="15.75" x14ac:dyDescent="0.25">
      <c r="A12" s="66" t="s">
        <v>284</v>
      </c>
      <c r="B12" s="67"/>
      <c r="C12" s="68">
        <v>0</v>
      </c>
    </row>
    <row r="13" spans="1:3" x14ac:dyDescent="0.2">
      <c r="A13" s="64"/>
      <c r="C13" s="65"/>
    </row>
    <row r="14" spans="1:3" ht="15.75" x14ac:dyDescent="0.25">
      <c r="A14" s="66" t="s">
        <v>120</v>
      </c>
      <c r="C14" s="65"/>
    </row>
    <row r="15" spans="1:3" x14ac:dyDescent="0.2">
      <c r="A15" s="64"/>
      <c r="B15" s="69" t="s">
        <v>121</v>
      </c>
      <c r="C15" s="70">
        <v>0</v>
      </c>
    </row>
    <row r="16" spans="1:3" ht="15.75" x14ac:dyDescent="0.25">
      <c r="A16" s="66" t="s">
        <v>285</v>
      </c>
      <c r="B16" s="67"/>
      <c r="C16" s="68">
        <v>0</v>
      </c>
    </row>
    <row r="17" spans="1:3" x14ac:dyDescent="0.2">
      <c r="A17" s="64"/>
      <c r="C17" s="65"/>
    </row>
    <row r="18" spans="1:3" ht="15.75" x14ac:dyDescent="0.25">
      <c r="A18" s="66" t="s">
        <v>122</v>
      </c>
      <c r="C18" s="65"/>
    </row>
    <row r="19" spans="1:3" x14ac:dyDescent="0.2">
      <c r="A19" s="64"/>
      <c r="B19" s="69" t="s">
        <v>123</v>
      </c>
      <c r="C19" s="70">
        <v>0</v>
      </c>
    </row>
    <row r="20" spans="1:3" ht="15.75" x14ac:dyDescent="0.25">
      <c r="A20" s="66" t="s">
        <v>286</v>
      </c>
      <c r="B20" s="67"/>
      <c r="C20" s="68">
        <v>0</v>
      </c>
    </row>
    <row r="21" spans="1:3" x14ac:dyDescent="0.2">
      <c r="A21" s="64"/>
      <c r="C21" s="65"/>
    </row>
    <row r="22" spans="1:3" ht="15.75" x14ac:dyDescent="0.25">
      <c r="A22" s="66" t="s">
        <v>125</v>
      </c>
      <c r="C22" s="65"/>
    </row>
    <row r="23" spans="1:3" x14ac:dyDescent="0.2">
      <c r="A23" s="64"/>
      <c r="B23" s="69" t="s">
        <v>126</v>
      </c>
      <c r="C23" s="70">
        <v>0</v>
      </c>
    </row>
    <row r="24" spans="1:3" ht="15.75" x14ac:dyDescent="0.25">
      <c r="A24" s="66" t="s">
        <v>287</v>
      </c>
      <c r="B24" s="67"/>
      <c r="C24" s="68">
        <v>0</v>
      </c>
    </row>
    <row r="25" spans="1:3" x14ac:dyDescent="0.2">
      <c r="A25" s="64"/>
      <c r="C25" s="65"/>
    </row>
    <row r="26" spans="1:3" ht="15.75" x14ac:dyDescent="0.25">
      <c r="A26" s="66" t="s">
        <v>128</v>
      </c>
      <c r="C26" s="65"/>
    </row>
    <row r="27" spans="1:3" x14ac:dyDescent="0.2">
      <c r="A27" s="64"/>
      <c r="B27" s="69" t="s">
        <v>129</v>
      </c>
      <c r="C27" s="70">
        <v>0</v>
      </c>
    </row>
    <row r="28" spans="1:3" ht="15.75" x14ac:dyDescent="0.25">
      <c r="A28" s="66" t="s">
        <v>288</v>
      </c>
      <c r="B28" s="67"/>
      <c r="C28" s="68">
        <v>0</v>
      </c>
    </row>
    <row r="29" spans="1:3" x14ac:dyDescent="0.2">
      <c r="A29" s="64"/>
      <c r="C29" s="65"/>
    </row>
    <row r="30" spans="1:3" ht="15.75" x14ac:dyDescent="0.25">
      <c r="A30" s="66" t="s">
        <v>130</v>
      </c>
      <c r="C30" s="65"/>
    </row>
    <row r="31" spans="1:3" x14ac:dyDescent="0.2">
      <c r="A31" s="64"/>
      <c r="B31" s="69" t="s">
        <v>131</v>
      </c>
      <c r="C31" s="70">
        <v>0</v>
      </c>
    </row>
    <row r="32" spans="1:3" ht="15.75" x14ac:dyDescent="0.25">
      <c r="A32" s="66" t="s">
        <v>289</v>
      </c>
      <c r="B32" s="67"/>
      <c r="C32" s="68">
        <v>0</v>
      </c>
    </row>
    <row r="33" spans="1:3" x14ac:dyDescent="0.2">
      <c r="A33" s="64"/>
      <c r="C33" s="65"/>
    </row>
    <row r="34" spans="1:3" ht="15.75" x14ac:dyDescent="0.25">
      <c r="A34" s="66" t="s">
        <v>132</v>
      </c>
      <c r="C34" s="65"/>
    </row>
    <row r="35" spans="1:3" x14ac:dyDescent="0.2">
      <c r="A35" s="64"/>
      <c r="B35" s="69" t="s">
        <v>133</v>
      </c>
      <c r="C35" s="70">
        <v>0</v>
      </c>
    </row>
    <row r="36" spans="1:3" ht="15.75" x14ac:dyDescent="0.25">
      <c r="A36" s="66" t="s">
        <v>290</v>
      </c>
      <c r="B36" s="67"/>
      <c r="C36" s="68">
        <v>0</v>
      </c>
    </row>
    <row r="37" spans="1:3" x14ac:dyDescent="0.2">
      <c r="A37" s="64"/>
      <c r="C37" s="65"/>
    </row>
    <row r="38" spans="1:3" ht="15.75" x14ac:dyDescent="0.25">
      <c r="A38" s="66" t="s">
        <v>134</v>
      </c>
      <c r="C38" s="65"/>
    </row>
    <row r="39" spans="1:3" x14ac:dyDescent="0.2">
      <c r="A39" s="64"/>
      <c r="B39" s="69" t="s">
        <v>135</v>
      </c>
      <c r="C39" s="70">
        <v>0</v>
      </c>
    </row>
    <row r="40" spans="1:3" ht="15.75" x14ac:dyDescent="0.25">
      <c r="A40" s="66" t="s">
        <v>291</v>
      </c>
      <c r="B40" s="67"/>
      <c r="C40" s="68">
        <v>0</v>
      </c>
    </row>
    <row r="41" spans="1:3" x14ac:dyDescent="0.2">
      <c r="A41" s="64"/>
      <c r="C41" s="65"/>
    </row>
    <row r="42" spans="1:3" ht="15.75" x14ac:dyDescent="0.25">
      <c r="A42" s="66" t="s">
        <v>136</v>
      </c>
      <c r="C42" s="65"/>
    </row>
    <row r="43" spans="1:3" x14ac:dyDescent="0.2">
      <c r="A43" s="64"/>
      <c r="B43" s="69" t="s">
        <v>137</v>
      </c>
      <c r="C43" s="70">
        <v>0</v>
      </c>
    </row>
    <row r="44" spans="1:3" ht="15.75" x14ac:dyDescent="0.25">
      <c r="A44" s="66" t="s">
        <v>292</v>
      </c>
      <c r="B44" s="67"/>
      <c r="C44" s="68">
        <v>0</v>
      </c>
    </row>
    <row r="45" spans="1:3" x14ac:dyDescent="0.2">
      <c r="A45" s="64"/>
      <c r="C45" s="65"/>
    </row>
    <row r="46" spans="1:3" ht="15.75" x14ac:dyDescent="0.25">
      <c r="A46" s="66" t="s">
        <v>138</v>
      </c>
      <c r="C46" s="65"/>
    </row>
    <row r="47" spans="1:3" x14ac:dyDescent="0.2">
      <c r="A47" s="64"/>
      <c r="B47" s="69" t="s">
        <v>139</v>
      </c>
      <c r="C47" s="70">
        <v>0</v>
      </c>
    </row>
    <row r="48" spans="1:3" ht="15.75" x14ac:dyDescent="0.25">
      <c r="A48" s="66" t="s">
        <v>293</v>
      </c>
      <c r="B48" s="67"/>
      <c r="C48" s="68">
        <v>0</v>
      </c>
    </row>
    <row r="49" spans="1:3" x14ac:dyDescent="0.2">
      <c r="A49" s="64"/>
      <c r="C49" s="65"/>
    </row>
    <row r="50" spans="1:3" ht="15.75" x14ac:dyDescent="0.25">
      <c r="A50" s="66" t="s">
        <v>140</v>
      </c>
      <c r="C50" s="65"/>
    </row>
    <row r="51" spans="1:3" x14ac:dyDescent="0.2">
      <c r="A51" s="64"/>
      <c r="B51" s="69" t="s">
        <v>141</v>
      </c>
      <c r="C51" s="70">
        <v>0</v>
      </c>
    </row>
    <row r="52" spans="1:3" ht="15.75" x14ac:dyDescent="0.25">
      <c r="A52" s="66" t="s">
        <v>294</v>
      </c>
      <c r="B52" s="67"/>
      <c r="C52" s="68">
        <v>0</v>
      </c>
    </row>
    <row r="53" spans="1:3" x14ac:dyDescent="0.2">
      <c r="A53" s="64"/>
      <c r="C53" s="65"/>
    </row>
    <row r="54" spans="1:3" ht="15.75" x14ac:dyDescent="0.25">
      <c r="A54" s="66" t="s">
        <v>142</v>
      </c>
      <c r="C54" s="65"/>
    </row>
    <row r="55" spans="1:3" x14ac:dyDescent="0.2">
      <c r="A55" s="64"/>
      <c r="B55" s="69" t="s">
        <v>143</v>
      </c>
      <c r="C55" s="70">
        <v>0</v>
      </c>
    </row>
    <row r="56" spans="1:3" ht="15.75" x14ac:dyDescent="0.25">
      <c r="A56" s="66" t="s">
        <v>295</v>
      </c>
      <c r="B56" s="67"/>
      <c r="C56" s="68">
        <v>0</v>
      </c>
    </row>
    <row r="57" spans="1:3" x14ac:dyDescent="0.2">
      <c r="A57" s="64"/>
      <c r="C57" s="65"/>
    </row>
    <row r="58" spans="1:3" ht="15.75" x14ac:dyDescent="0.25">
      <c r="A58" s="66" t="s">
        <v>144</v>
      </c>
      <c r="C58" s="65"/>
    </row>
    <row r="59" spans="1:3" x14ac:dyDescent="0.2">
      <c r="A59" s="64"/>
      <c r="B59" s="69" t="s">
        <v>145</v>
      </c>
      <c r="C59" s="70">
        <v>0</v>
      </c>
    </row>
    <row r="60" spans="1:3" ht="15.75" x14ac:dyDescent="0.25">
      <c r="A60" s="66" t="s">
        <v>296</v>
      </c>
      <c r="B60" s="67"/>
      <c r="C60" s="68">
        <v>0</v>
      </c>
    </row>
    <row r="61" spans="1:3" x14ac:dyDescent="0.2">
      <c r="A61" s="64"/>
      <c r="C61" s="65"/>
    </row>
    <row r="62" spans="1:3" ht="15.75" x14ac:dyDescent="0.25">
      <c r="A62" s="66" t="s">
        <v>146</v>
      </c>
      <c r="C62" s="65"/>
    </row>
    <row r="63" spans="1:3" x14ac:dyDescent="0.2">
      <c r="A63" s="64"/>
      <c r="B63" s="69" t="s">
        <v>147</v>
      </c>
      <c r="C63" s="70">
        <v>0</v>
      </c>
    </row>
    <row r="64" spans="1:3" ht="15.75" x14ac:dyDescent="0.25">
      <c r="A64" s="66" t="s">
        <v>297</v>
      </c>
      <c r="B64" s="67"/>
      <c r="C64" s="68">
        <v>0</v>
      </c>
    </row>
    <row r="65" spans="1:3" x14ac:dyDescent="0.2">
      <c r="A65" s="64"/>
      <c r="C65" s="65"/>
    </row>
    <row r="66" spans="1:3" ht="15.75" x14ac:dyDescent="0.25">
      <c r="A66" s="66" t="s">
        <v>148</v>
      </c>
      <c r="C66" s="65"/>
    </row>
    <row r="67" spans="1:3" x14ac:dyDescent="0.2">
      <c r="A67" s="64"/>
      <c r="B67" s="69" t="s">
        <v>149</v>
      </c>
      <c r="C67" s="70">
        <v>0</v>
      </c>
    </row>
    <row r="68" spans="1:3" ht="15.75" x14ac:dyDescent="0.25">
      <c r="A68" s="66" t="s">
        <v>298</v>
      </c>
      <c r="B68" s="67"/>
      <c r="C68" s="68">
        <v>0</v>
      </c>
    </row>
    <row r="69" spans="1:3" x14ac:dyDescent="0.2">
      <c r="A69" s="64"/>
      <c r="C69" s="65"/>
    </row>
    <row r="70" spans="1:3" ht="15.75" x14ac:dyDescent="0.25">
      <c r="A70" s="66" t="s">
        <v>150</v>
      </c>
      <c r="C70" s="65"/>
    </row>
    <row r="71" spans="1:3" x14ac:dyDescent="0.2">
      <c r="A71" s="64"/>
      <c r="B71" s="69" t="s">
        <v>151</v>
      </c>
      <c r="C71" s="70">
        <v>0</v>
      </c>
    </row>
    <row r="72" spans="1:3" ht="15.75" x14ac:dyDescent="0.25">
      <c r="A72" s="66" t="s">
        <v>299</v>
      </c>
      <c r="B72" s="67"/>
      <c r="C72" s="68">
        <v>0</v>
      </c>
    </row>
    <row r="73" spans="1:3" x14ac:dyDescent="0.2">
      <c r="A73" s="64"/>
      <c r="C73" s="65"/>
    </row>
    <row r="74" spans="1:3" ht="15.75" x14ac:dyDescent="0.25">
      <c r="A74" s="66" t="s">
        <v>152</v>
      </c>
      <c r="C74" s="65"/>
    </row>
    <row r="75" spans="1:3" x14ac:dyDescent="0.2">
      <c r="A75" s="64"/>
      <c r="B75" s="69" t="s">
        <v>153</v>
      </c>
      <c r="C75" s="70">
        <v>0</v>
      </c>
    </row>
    <row r="76" spans="1:3" ht="15.75" x14ac:dyDescent="0.25">
      <c r="A76" s="66" t="s">
        <v>300</v>
      </c>
      <c r="B76" s="67"/>
      <c r="C76" s="68">
        <v>0</v>
      </c>
    </row>
    <row r="77" spans="1:3" x14ac:dyDescent="0.2">
      <c r="A77" s="64"/>
      <c r="C77" s="65"/>
    </row>
    <row r="78" spans="1:3" ht="15.75" x14ac:dyDescent="0.25">
      <c r="A78" s="66" t="s">
        <v>154</v>
      </c>
      <c r="C78" s="65"/>
    </row>
    <row r="79" spans="1:3" x14ac:dyDescent="0.2">
      <c r="A79" s="64"/>
      <c r="B79" s="69" t="s">
        <v>155</v>
      </c>
      <c r="C79" s="70">
        <v>0</v>
      </c>
    </row>
    <row r="80" spans="1:3" ht="15.75" x14ac:dyDescent="0.25">
      <c r="A80" s="66" t="s">
        <v>301</v>
      </c>
      <c r="B80" s="67"/>
      <c r="C80" s="68">
        <v>0</v>
      </c>
    </row>
    <row r="81" spans="1:3" x14ac:dyDescent="0.2">
      <c r="A81" s="64"/>
      <c r="C81" s="65"/>
    </row>
    <row r="82" spans="1:3" ht="15.75" x14ac:dyDescent="0.25">
      <c r="A82" s="66" t="s">
        <v>156</v>
      </c>
      <c r="C82" s="65"/>
    </row>
    <row r="83" spans="1:3" x14ac:dyDescent="0.2">
      <c r="A83" s="64"/>
      <c r="B83" s="69" t="s">
        <v>157</v>
      </c>
      <c r="C83" s="70">
        <v>0</v>
      </c>
    </row>
    <row r="84" spans="1:3" ht="15.75" x14ac:dyDescent="0.25">
      <c r="A84" s="66" t="s">
        <v>302</v>
      </c>
      <c r="B84" s="67"/>
      <c r="C84" s="68">
        <v>0</v>
      </c>
    </row>
    <row r="85" spans="1:3" x14ac:dyDescent="0.2">
      <c r="A85" s="64"/>
      <c r="C85" s="65"/>
    </row>
    <row r="86" spans="1:3" ht="15.75" x14ac:dyDescent="0.25">
      <c r="A86" s="66" t="s">
        <v>158</v>
      </c>
      <c r="C86" s="65"/>
    </row>
    <row r="87" spans="1:3" x14ac:dyDescent="0.2">
      <c r="A87" s="64"/>
      <c r="B87" s="69" t="s">
        <v>159</v>
      </c>
      <c r="C87" s="70">
        <v>0</v>
      </c>
    </row>
    <row r="88" spans="1:3" ht="15.75" x14ac:dyDescent="0.25">
      <c r="A88" s="66" t="s">
        <v>303</v>
      </c>
      <c r="B88" s="67"/>
      <c r="C88" s="68">
        <v>0</v>
      </c>
    </row>
    <row r="89" spans="1:3" x14ac:dyDescent="0.2">
      <c r="A89" s="64"/>
      <c r="C89" s="65"/>
    </row>
    <row r="90" spans="1:3" ht="15.75" x14ac:dyDescent="0.25">
      <c r="A90" s="66" t="s">
        <v>160</v>
      </c>
      <c r="C90" s="65"/>
    </row>
    <row r="91" spans="1:3" x14ac:dyDescent="0.2">
      <c r="A91" s="64"/>
      <c r="B91" s="69" t="s">
        <v>161</v>
      </c>
      <c r="C91" s="70">
        <v>0</v>
      </c>
    </row>
    <row r="92" spans="1:3" ht="15.75" x14ac:dyDescent="0.25">
      <c r="A92" s="66" t="s">
        <v>304</v>
      </c>
      <c r="B92" s="67"/>
      <c r="C92" s="68">
        <v>0</v>
      </c>
    </row>
    <row r="93" spans="1:3" x14ac:dyDescent="0.2">
      <c r="A93" s="64"/>
      <c r="C93" s="65"/>
    </row>
    <row r="94" spans="1:3" ht="15.75" x14ac:dyDescent="0.25">
      <c r="A94" s="66" t="s">
        <v>162</v>
      </c>
      <c r="C94" s="65"/>
    </row>
    <row r="95" spans="1:3" x14ac:dyDescent="0.2">
      <c r="A95" s="64"/>
      <c r="B95" s="69" t="s">
        <v>163</v>
      </c>
      <c r="C95" s="70">
        <v>0</v>
      </c>
    </row>
    <row r="96" spans="1:3" ht="15.75" x14ac:dyDescent="0.25">
      <c r="A96" s="66" t="s">
        <v>305</v>
      </c>
      <c r="B96" s="67"/>
      <c r="C96" s="68">
        <v>0</v>
      </c>
    </row>
    <row r="97" spans="1:3" x14ac:dyDescent="0.2">
      <c r="A97" s="64"/>
      <c r="C97" s="65"/>
    </row>
    <row r="98" spans="1:3" ht="15.75" x14ac:dyDescent="0.25">
      <c r="A98" s="66" t="s">
        <v>164</v>
      </c>
      <c r="C98" s="65"/>
    </row>
    <row r="99" spans="1:3" x14ac:dyDescent="0.2">
      <c r="A99" s="64"/>
      <c r="B99" s="69" t="s">
        <v>165</v>
      </c>
      <c r="C99" s="70">
        <v>0</v>
      </c>
    </row>
    <row r="100" spans="1:3" ht="15.75" x14ac:dyDescent="0.25">
      <c r="A100" s="66" t="s">
        <v>306</v>
      </c>
      <c r="B100" s="67"/>
      <c r="C100" s="68">
        <v>0</v>
      </c>
    </row>
    <row r="101" spans="1:3" x14ac:dyDescent="0.2">
      <c r="A101" s="64"/>
      <c r="C101" s="65"/>
    </row>
    <row r="102" spans="1:3" ht="15.75" x14ac:dyDescent="0.25">
      <c r="A102" s="66" t="s">
        <v>166</v>
      </c>
      <c r="C102" s="65"/>
    </row>
    <row r="103" spans="1:3" x14ac:dyDescent="0.2">
      <c r="A103" s="64"/>
      <c r="B103" s="69" t="s">
        <v>167</v>
      </c>
      <c r="C103" s="70">
        <v>0</v>
      </c>
    </row>
    <row r="104" spans="1:3" ht="15.75" x14ac:dyDescent="0.25">
      <c r="A104" s="66" t="s">
        <v>307</v>
      </c>
      <c r="B104" s="67"/>
      <c r="C104" s="68">
        <v>0</v>
      </c>
    </row>
    <row r="105" spans="1:3" x14ac:dyDescent="0.2">
      <c r="A105" s="64"/>
      <c r="C105" s="65"/>
    </row>
    <row r="106" spans="1:3" ht="15.75" x14ac:dyDescent="0.25">
      <c r="A106" s="66" t="s">
        <v>168</v>
      </c>
      <c r="C106" s="65"/>
    </row>
    <row r="107" spans="1:3" x14ac:dyDescent="0.2">
      <c r="A107" s="64"/>
      <c r="B107" s="69" t="s">
        <v>169</v>
      </c>
      <c r="C107" s="70">
        <v>0</v>
      </c>
    </row>
    <row r="108" spans="1:3" ht="15.75" x14ac:dyDescent="0.25">
      <c r="A108" s="66" t="s">
        <v>308</v>
      </c>
      <c r="B108" s="67"/>
      <c r="C108" s="68">
        <v>0</v>
      </c>
    </row>
    <row r="109" spans="1:3" x14ac:dyDescent="0.2">
      <c r="A109" s="64"/>
      <c r="C109" s="65"/>
    </row>
    <row r="110" spans="1:3" ht="15.75" x14ac:dyDescent="0.25">
      <c r="A110" s="66" t="s">
        <v>170</v>
      </c>
      <c r="C110" s="65"/>
    </row>
    <row r="111" spans="1:3" x14ac:dyDescent="0.2">
      <c r="A111" s="64"/>
      <c r="B111" s="69" t="s">
        <v>171</v>
      </c>
      <c r="C111" s="70">
        <v>0</v>
      </c>
    </row>
    <row r="112" spans="1:3" ht="15.75" x14ac:dyDescent="0.25">
      <c r="A112" s="66" t="s">
        <v>309</v>
      </c>
      <c r="B112" s="67"/>
      <c r="C112" s="68">
        <v>0</v>
      </c>
    </row>
    <row r="113" spans="1:3" x14ac:dyDescent="0.2">
      <c r="A113" s="64"/>
      <c r="C113" s="65"/>
    </row>
    <row r="114" spans="1:3" ht="15.75" x14ac:dyDescent="0.25">
      <c r="A114" s="66" t="s">
        <v>172</v>
      </c>
      <c r="C114" s="65"/>
    </row>
    <row r="115" spans="1:3" x14ac:dyDescent="0.2">
      <c r="A115" s="64"/>
      <c r="B115" s="69" t="s">
        <v>173</v>
      </c>
      <c r="C115" s="70">
        <v>0</v>
      </c>
    </row>
    <row r="116" spans="1:3" ht="15.75" x14ac:dyDescent="0.25">
      <c r="A116" s="66" t="s">
        <v>310</v>
      </c>
      <c r="B116" s="67"/>
      <c r="C116" s="68">
        <v>0</v>
      </c>
    </row>
    <row r="117" spans="1:3" x14ac:dyDescent="0.2">
      <c r="A117" s="64"/>
      <c r="C117" s="65"/>
    </row>
    <row r="118" spans="1:3" ht="15.75" x14ac:dyDescent="0.25">
      <c r="A118" s="66" t="s">
        <v>174</v>
      </c>
      <c r="C118" s="65"/>
    </row>
    <row r="119" spans="1:3" x14ac:dyDescent="0.2">
      <c r="A119" s="64"/>
      <c r="B119" s="69" t="s">
        <v>175</v>
      </c>
      <c r="C119" s="70">
        <v>0</v>
      </c>
    </row>
    <row r="120" spans="1:3" ht="15.75" x14ac:dyDescent="0.25">
      <c r="A120" s="66" t="s">
        <v>311</v>
      </c>
      <c r="B120" s="67"/>
      <c r="C120" s="68">
        <v>0</v>
      </c>
    </row>
    <row r="121" spans="1:3" x14ac:dyDescent="0.2">
      <c r="A121" s="64"/>
      <c r="C121" s="65"/>
    </row>
    <row r="122" spans="1:3" ht="15.75" x14ac:dyDescent="0.25">
      <c r="A122" s="66" t="s">
        <v>176</v>
      </c>
      <c r="C122" s="65"/>
    </row>
    <row r="123" spans="1:3" x14ac:dyDescent="0.2">
      <c r="A123" s="64"/>
      <c r="B123" s="69" t="s">
        <v>177</v>
      </c>
      <c r="C123" s="70">
        <v>0</v>
      </c>
    </row>
    <row r="124" spans="1:3" ht="15.75" x14ac:dyDescent="0.25">
      <c r="A124" s="66" t="s">
        <v>312</v>
      </c>
      <c r="B124" s="67"/>
      <c r="C124" s="68">
        <v>0</v>
      </c>
    </row>
    <row r="125" spans="1:3" x14ac:dyDescent="0.2">
      <c r="A125" s="64"/>
      <c r="C125" s="65"/>
    </row>
    <row r="126" spans="1:3" ht="15.75" x14ac:dyDescent="0.25">
      <c r="A126" s="66" t="s">
        <v>178</v>
      </c>
      <c r="C126" s="65"/>
    </row>
    <row r="127" spans="1:3" x14ac:dyDescent="0.2">
      <c r="A127" s="64"/>
      <c r="B127" s="69" t="s">
        <v>179</v>
      </c>
      <c r="C127" s="70">
        <v>0</v>
      </c>
    </row>
    <row r="128" spans="1:3" ht="15.75" x14ac:dyDescent="0.25">
      <c r="A128" s="66" t="s">
        <v>313</v>
      </c>
      <c r="B128" s="67"/>
      <c r="C128" s="68">
        <v>0</v>
      </c>
    </row>
    <row r="129" spans="1:3" x14ac:dyDescent="0.2">
      <c r="A129" s="64"/>
      <c r="C129" s="65"/>
    </row>
    <row r="130" spans="1:3" ht="15.75" x14ac:dyDescent="0.25">
      <c r="A130" s="66" t="s">
        <v>180</v>
      </c>
      <c r="C130" s="65"/>
    </row>
    <row r="131" spans="1:3" x14ac:dyDescent="0.2">
      <c r="A131" s="64"/>
      <c r="B131" s="69" t="s">
        <v>181</v>
      </c>
      <c r="C131" s="70">
        <v>0</v>
      </c>
    </row>
    <row r="132" spans="1:3" ht="15.75" x14ac:dyDescent="0.25">
      <c r="A132" s="66" t="s">
        <v>314</v>
      </c>
      <c r="B132" s="67"/>
      <c r="C132" s="68">
        <v>0</v>
      </c>
    </row>
    <row r="133" spans="1:3" x14ac:dyDescent="0.2">
      <c r="A133" s="64"/>
      <c r="C133" s="65"/>
    </row>
    <row r="134" spans="1:3" ht="15.75" x14ac:dyDescent="0.25">
      <c r="A134" s="66" t="s">
        <v>182</v>
      </c>
      <c r="C134" s="65"/>
    </row>
    <row r="135" spans="1:3" x14ac:dyDescent="0.2">
      <c r="A135" s="64"/>
      <c r="B135" s="69" t="s">
        <v>183</v>
      </c>
      <c r="C135" s="70">
        <v>0</v>
      </c>
    </row>
    <row r="136" spans="1:3" ht="15.75" x14ac:dyDescent="0.25">
      <c r="A136" s="66" t="s">
        <v>315</v>
      </c>
      <c r="B136" s="67"/>
      <c r="C136" s="68">
        <v>0</v>
      </c>
    </row>
    <row r="137" spans="1:3" x14ac:dyDescent="0.2">
      <c r="A137" s="64"/>
      <c r="C137" s="65"/>
    </row>
    <row r="138" spans="1:3" ht="15.75" x14ac:dyDescent="0.25">
      <c r="A138" s="66" t="s">
        <v>184</v>
      </c>
      <c r="C138" s="65"/>
    </row>
    <row r="139" spans="1:3" x14ac:dyDescent="0.2">
      <c r="A139" s="64"/>
      <c r="B139" s="69" t="s">
        <v>185</v>
      </c>
      <c r="C139" s="70">
        <v>0</v>
      </c>
    </row>
    <row r="140" spans="1:3" ht="15.75" x14ac:dyDescent="0.25">
      <c r="A140" s="66" t="s">
        <v>316</v>
      </c>
      <c r="B140" s="67"/>
      <c r="C140" s="68">
        <v>0</v>
      </c>
    </row>
    <row r="141" spans="1:3" x14ac:dyDescent="0.2">
      <c r="A141" s="64"/>
      <c r="C141" s="65"/>
    </row>
    <row r="142" spans="1:3" ht="15.75" x14ac:dyDescent="0.25">
      <c r="A142" s="66" t="s">
        <v>186</v>
      </c>
      <c r="C142" s="65"/>
    </row>
    <row r="143" spans="1:3" x14ac:dyDescent="0.2">
      <c r="A143" s="64"/>
      <c r="B143" s="69" t="s">
        <v>187</v>
      </c>
      <c r="C143" s="70">
        <v>0</v>
      </c>
    </row>
    <row r="144" spans="1:3" ht="15.75" x14ac:dyDescent="0.25">
      <c r="A144" s="66" t="s">
        <v>317</v>
      </c>
      <c r="B144" s="67"/>
      <c r="C144" s="68">
        <v>0</v>
      </c>
    </row>
    <row r="145" spans="1:3" x14ac:dyDescent="0.2">
      <c r="A145" s="64"/>
      <c r="C145" s="65"/>
    </row>
    <row r="146" spans="1:3" ht="15.75" x14ac:dyDescent="0.25">
      <c r="A146" s="66" t="s">
        <v>188</v>
      </c>
      <c r="C146" s="65"/>
    </row>
    <row r="147" spans="1:3" x14ac:dyDescent="0.2">
      <c r="A147" s="64"/>
      <c r="B147" s="69" t="s">
        <v>189</v>
      </c>
      <c r="C147" s="70">
        <v>0</v>
      </c>
    </row>
    <row r="148" spans="1:3" ht="15.75" x14ac:dyDescent="0.25">
      <c r="A148" s="66" t="s">
        <v>318</v>
      </c>
      <c r="B148" s="67"/>
      <c r="C148" s="68">
        <v>0</v>
      </c>
    </row>
    <row r="149" spans="1:3" x14ac:dyDescent="0.2">
      <c r="A149" s="64"/>
      <c r="C149" s="65"/>
    </row>
    <row r="150" spans="1:3" ht="15.75" x14ac:dyDescent="0.25">
      <c r="A150" s="66" t="s">
        <v>190</v>
      </c>
      <c r="C150" s="65"/>
    </row>
    <row r="151" spans="1:3" x14ac:dyDescent="0.2">
      <c r="A151" s="64"/>
      <c r="B151" s="69" t="s">
        <v>191</v>
      </c>
      <c r="C151" s="70">
        <v>0</v>
      </c>
    </row>
    <row r="152" spans="1:3" ht="15.75" x14ac:dyDescent="0.25">
      <c r="A152" s="66" t="s">
        <v>319</v>
      </c>
      <c r="B152" s="67"/>
      <c r="C152" s="68">
        <v>0</v>
      </c>
    </row>
    <row r="153" spans="1:3" x14ac:dyDescent="0.2">
      <c r="A153" s="64"/>
      <c r="C153" s="65"/>
    </row>
    <row r="154" spans="1:3" ht="15.75" x14ac:dyDescent="0.25">
      <c r="A154" s="66" t="s">
        <v>192</v>
      </c>
      <c r="C154" s="65"/>
    </row>
    <row r="155" spans="1:3" x14ac:dyDescent="0.2">
      <c r="A155" s="64"/>
      <c r="B155" s="69" t="s">
        <v>193</v>
      </c>
      <c r="C155" s="70">
        <v>0</v>
      </c>
    </row>
    <row r="156" spans="1:3" ht="15.75" x14ac:dyDescent="0.25">
      <c r="A156" s="66" t="s">
        <v>320</v>
      </c>
      <c r="B156" s="67"/>
      <c r="C156" s="68">
        <v>0</v>
      </c>
    </row>
    <row r="157" spans="1:3" x14ac:dyDescent="0.2">
      <c r="A157" s="64"/>
      <c r="C157" s="65"/>
    </row>
    <row r="158" spans="1:3" ht="15.75" x14ac:dyDescent="0.25">
      <c r="A158" s="66" t="s">
        <v>194</v>
      </c>
      <c r="C158" s="65"/>
    </row>
    <row r="159" spans="1:3" x14ac:dyDescent="0.2">
      <c r="A159" s="64"/>
      <c r="B159" s="69" t="s">
        <v>195</v>
      </c>
      <c r="C159" s="70">
        <v>0</v>
      </c>
    </row>
    <row r="160" spans="1:3" ht="15.75" x14ac:dyDescent="0.25">
      <c r="A160" s="66" t="s">
        <v>321</v>
      </c>
      <c r="B160" s="67"/>
      <c r="C160" s="68">
        <v>0</v>
      </c>
    </row>
    <row r="161" spans="1:3" x14ac:dyDescent="0.2">
      <c r="A161" s="64"/>
      <c r="C161" s="65"/>
    </row>
    <row r="162" spans="1:3" ht="15.75" x14ac:dyDescent="0.25">
      <c r="A162" s="66" t="s">
        <v>196</v>
      </c>
      <c r="C162" s="65"/>
    </row>
    <row r="163" spans="1:3" x14ac:dyDescent="0.2">
      <c r="A163" s="64"/>
      <c r="B163" s="69" t="s">
        <v>197</v>
      </c>
      <c r="C163" s="70">
        <v>0</v>
      </c>
    </row>
    <row r="164" spans="1:3" ht="15.75" x14ac:dyDescent="0.25">
      <c r="A164" s="66" t="s">
        <v>322</v>
      </c>
      <c r="B164" s="67"/>
      <c r="C164" s="68">
        <v>0</v>
      </c>
    </row>
    <row r="165" spans="1:3" x14ac:dyDescent="0.2">
      <c r="A165" s="64"/>
      <c r="C165" s="65"/>
    </row>
    <row r="166" spans="1:3" ht="15.75" x14ac:dyDescent="0.25">
      <c r="A166" s="66" t="s">
        <v>198</v>
      </c>
      <c r="C166" s="65"/>
    </row>
    <row r="167" spans="1:3" x14ac:dyDescent="0.2">
      <c r="A167" s="64"/>
      <c r="B167" s="69" t="s">
        <v>199</v>
      </c>
      <c r="C167" s="70">
        <v>0</v>
      </c>
    </row>
    <row r="168" spans="1:3" ht="15.75" x14ac:dyDescent="0.25">
      <c r="A168" s="66" t="s">
        <v>323</v>
      </c>
      <c r="B168" s="67"/>
      <c r="C168" s="68">
        <v>0</v>
      </c>
    </row>
    <row r="169" spans="1:3" x14ac:dyDescent="0.2">
      <c r="A169" s="64"/>
      <c r="C169" s="65"/>
    </row>
    <row r="170" spans="1:3" ht="15.75" x14ac:dyDescent="0.25">
      <c r="A170" s="66" t="s">
        <v>200</v>
      </c>
      <c r="C170" s="65"/>
    </row>
    <row r="171" spans="1:3" x14ac:dyDescent="0.2">
      <c r="A171" s="64"/>
      <c r="B171" s="69" t="s">
        <v>201</v>
      </c>
      <c r="C171" s="70">
        <v>0</v>
      </c>
    </row>
    <row r="172" spans="1:3" ht="15.75" x14ac:dyDescent="0.25">
      <c r="A172" s="66" t="s">
        <v>324</v>
      </c>
      <c r="B172" s="67"/>
      <c r="C172" s="68">
        <v>0</v>
      </c>
    </row>
    <row r="173" spans="1:3" x14ac:dyDescent="0.2">
      <c r="A173" s="64"/>
      <c r="C173" s="65"/>
    </row>
    <row r="174" spans="1:3" ht="15.75" x14ac:dyDescent="0.25">
      <c r="A174" s="66" t="s">
        <v>202</v>
      </c>
      <c r="C174" s="65"/>
    </row>
    <row r="175" spans="1:3" x14ac:dyDescent="0.2">
      <c r="A175" s="64"/>
      <c r="B175" s="69" t="s">
        <v>203</v>
      </c>
      <c r="C175" s="70">
        <v>0</v>
      </c>
    </row>
    <row r="176" spans="1:3" ht="15.75" x14ac:dyDescent="0.25">
      <c r="A176" s="66" t="s">
        <v>325</v>
      </c>
      <c r="B176" s="67"/>
      <c r="C176" s="68">
        <v>0</v>
      </c>
    </row>
    <row r="177" spans="1:3" x14ac:dyDescent="0.2">
      <c r="A177" s="64"/>
      <c r="C177" s="65"/>
    </row>
    <row r="178" spans="1:3" ht="15.75" x14ac:dyDescent="0.25">
      <c r="A178" s="66" t="s">
        <v>205</v>
      </c>
      <c r="C178" s="65"/>
    </row>
    <row r="179" spans="1:3" x14ac:dyDescent="0.2">
      <c r="A179" s="64"/>
      <c r="B179" s="69" t="s">
        <v>206</v>
      </c>
      <c r="C179" s="70">
        <v>0</v>
      </c>
    </row>
    <row r="180" spans="1:3" ht="15.75" x14ac:dyDescent="0.25">
      <c r="A180" s="66" t="s">
        <v>326</v>
      </c>
      <c r="B180" s="67"/>
      <c r="C180" s="68">
        <v>0</v>
      </c>
    </row>
    <row r="181" spans="1:3" x14ac:dyDescent="0.2">
      <c r="A181" s="64"/>
      <c r="C181" s="65"/>
    </row>
    <row r="182" spans="1:3" ht="15.75" x14ac:dyDescent="0.25">
      <c r="A182" s="66" t="s">
        <v>208</v>
      </c>
      <c r="C182" s="65"/>
    </row>
    <row r="183" spans="1:3" x14ac:dyDescent="0.2">
      <c r="A183" s="64"/>
      <c r="B183" s="69" t="s">
        <v>209</v>
      </c>
      <c r="C183" s="70">
        <v>0</v>
      </c>
    </row>
    <row r="184" spans="1:3" ht="15.75" x14ac:dyDescent="0.25">
      <c r="A184" s="66" t="s">
        <v>327</v>
      </c>
      <c r="B184" s="67"/>
      <c r="C184" s="68">
        <v>0</v>
      </c>
    </row>
    <row r="185" spans="1:3" x14ac:dyDescent="0.2">
      <c r="A185" s="64"/>
      <c r="C185" s="65"/>
    </row>
    <row r="186" spans="1:3" ht="15.75" x14ac:dyDescent="0.25">
      <c r="A186" s="66" t="s">
        <v>211</v>
      </c>
      <c r="C186" s="65"/>
    </row>
    <row r="187" spans="1:3" x14ac:dyDescent="0.2">
      <c r="A187" s="64"/>
      <c r="B187" s="69" t="s">
        <v>212</v>
      </c>
      <c r="C187" s="70">
        <v>0</v>
      </c>
    </row>
    <row r="188" spans="1:3" ht="15.75" x14ac:dyDescent="0.25">
      <c r="A188" s="66" t="s">
        <v>328</v>
      </c>
      <c r="B188" s="67"/>
      <c r="C188" s="68">
        <v>0</v>
      </c>
    </row>
    <row r="189" spans="1:3" x14ac:dyDescent="0.2">
      <c r="A189" s="64"/>
      <c r="C189" s="65"/>
    </row>
    <row r="190" spans="1:3" ht="15.75" x14ac:dyDescent="0.25">
      <c r="A190" s="66" t="s">
        <v>214</v>
      </c>
      <c r="C190" s="65"/>
    </row>
    <row r="191" spans="1:3" x14ac:dyDescent="0.2">
      <c r="A191" s="64"/>
      <c r="B191" s="69" t="s">
        <v>215</v>
      </c>
      <c r="C191" s="70">
        <v>0</v>
      </c>
    </row>
    <row r="192" spans="1:3" ht="15.75" x14ac:dyDescent="0.25">
      <c r="A192" s="66" t="s">
        <v>329</v>
      </c>
      <c r="B192" s="67"/>
      <c r="C192" s="68">
        <v>0</v>
      </c>
    </row>
    <row r="193" spans="1:3" x14ac:dyDescent="0.2">
      <c r="A193" s="64"/>
      <c r="C193" s="65"/>
    </row>
    <row r="194" spans="1:3" ht="15.75" x14ac:dyDescent="0.25">
      <c r="A194" s="66" t="s">
        <v>217</v>
      </c>
      <c r="C194" s="65"/>
    </row>
    <row r="195" spans="1:3" x14ac:dyDescent="0.2">
      <c r="A195" s="64"/>
      <c r="B195" s="69" t="s">
        <v>218</v>
      </c>
      <c r="C195" s="70">
        <v>0</v>
      </c>
    </row>
    <row r="196" spans="1:3" ht="15.75" x14ac:dyDescent="0.25">
      <c r="A196" s="66" t="s">
        <v>330</v>
      </c>
      <c r="B196" s="67"/>
      <c r="C196" s="68">
        <v>0</v>
      </c>
    </row>
    <row r="197" spans="1:3" ht="13.5" thickBot="1" x14ac:dyDescent="0.25">
      <c r="A197" s="64"/>
      <c r="C197" s="65"/>
    </row>
    <row r="198" spans="1:3" ht="17.25" thickTop="1" thickBot="1" x14ac:dyDescent="0.3">
      <c r="A198" s="15" t="s">
        <v>14</v>
      </c>
      <c r="B198" s="14"/>
      <c r="C198" s="18">
        <v>0</v>
      </c>
    </row>
    <row r="199" spans="1:3" ht="13.5" thickTop="1" x14ac:dyDescent="0.2"/>
  </sheetData>
  <phoneticPr fontId="6" type="noConversion"/>
  <pageMargins left="0.78740157499999996" right="0.78740157499999996" top="0.984251969" bottom="0.984251969" header="0.49212598499999999" footer="0.49212598499999999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F80"/>
  <sheetViews>
    <sheetView topLeftCell="A37" workbookViewId="0">
      <selection activeCell="A59" sqref="A59"/>
    </sheetView>
  </sheetViews>
  <sheetFormatPr defaultRowHeight="12.75" x14ac:dyDescent="0.2"/>
  <cols>
    <col min="1" max="1" width="21" style="8" bestFit="1" customWidth="1"/>
    <col min="2" max="2" width="68.42578125" style="8" bestFit="1" customWidth="1"/>
    <col min="3" max="3" width="22.42578125" style="6" customWidth="1"/>
    <col min="4" max="16384" width="9.140625" style="6"/>
  </cols>
  <sheetData>
    <row r="1" spans="1:6" s="5" customFormat="1" ht="24" x14ac:dyDescent="0.2">
      <c r="A1" s="9" t="s">
        <v>31</v>
      </c>
      <c r="C1" s="132" t="s">
        <v>66</v>
      </c>
      <c r="D1" s="132"/>
      <c r="E1" s="132"/>
      <c r="F1" s="132"/>
    </row>
    <row r="2" spans="1:6" x14ac:dyDescent="0.2">
      <c r="A2" s="26" t="s">
        <v>16</v>
      </c>
      <c r="C2" s="132"/>
      <c r="D2" s="132"/>
      <c r="E2" s="132"/>
      <c r="F2" s="132"/>
    </row>
    <row r="3" spans="1:6" x14ac:dyDescent="0.2">
      <c r="A3" s="26" t="s">
        <v>17</v>
      </c>
      <c r="C3" s="132"/>
      <c r="D3" s="132"/>
      <c r="E3" s="132"/>
      <c r="F3" s="132"/>
    </row>
    <row r="4" spans="1:6" x14ac:dyDescent="0.2">
      <c r="A4" s="26" t="s">
        <v>18</v>
      </c>
    </row>
    <row r="5" spans="1:6" x14ac:dyDescent="0.2">
      <c r="A5" s="10" t="s">
        <v>19</v>
      </c>
    </row>
    <row r="6" spans="1:6" x14ac:dyDescent="0.2">
      <c r="A6" s="10" t="s">
        <v>67</v>
      </c>
    </row>
    <row r="7" spans="1:6" x14ac:dyDescent="0.2">
      <c r="A7" s="10" t="s">
        <v>106</v>
      </c>
    </row>
    <row r="8" spans="1:6" x14ac:dyDescent="0.2">
      <c r="A8" s="10" t="s">
        <v>107</v>
      </c>
    </row>
    <row r="9" spans="1:6" x14ac:dyDescent="0.2">
      <c r="A9" s="10"/>
    </row>
    <row r="10" spans="1:6" x14ac:dyDescent="0.2">
      <c r="A10" s="10"/>
    </row>
    <row r="11" spans="1:6" x14ac:dyDescent="0.2">
      <c r="A11" s="10"/>
    </row>
    <row r="12" spans="1:6" x14ac:dyDescent="0.2">
      <c r="A12" s="10"/>
    </row>
    <row r="13" spans="1:6" x14ac:dyDescent="0.2">
      <c r="A13" s="10"/>
    </row>
    <row r="14" spans="1:6" x14ac:dyDescent="0.2">
      <c r="A14" s="10"/>
    </row>
    <row r="15" spans="1:6" x14ac:dyDescent="0.2">
      <c r="A15" s="10"/>
    </row>
    <row r="16" spans="1:6" ht="24" x14ac:dyDescent="0.2">
      <c r="A16" s="56" t="s">
        <v>32</v>
      </c>
      <c r="B16" s="57" t="s">
        <v>33</v>
      </c>
    </row>
    <row r="17" spans="1:2" x14ac:dyDescent="0.2">
      <c r="A17" s="52" t="s">
        <v>50</v>
      </c>
      <c r="B17" s="23" t="s">
        <v>51</v>
      </c>
    </row>
    <row r="18" spans="1:2" x14ac:dyDescent="0.2">
      <c r="A18" s="53" t="s">
        <v>72</v>
      </c>
      <c r="B18" s="23" t="s">
        <v>38</v>
      </c>
    </row>
    <row r="19" spans="1:2" x14ac:dyDescent="0.2">
      <c r="A19" s="52" t="s">
        <v>41</v>
      </c>
      <c r="B19" s="23" t="s">
        <v>42</v>
      </c>
    </row>
    <row r="20" spans="1:2" x14ac:dyDescent="0.2">
      <c r="A20" s="53" t="s">
        <v>62</v>
      </c>
      <c r="B20" s="23" t="s">
        <v>63</v>
      </c>
    </row>
    <row r="21" spans="1:2" x14ac:dyDescent="0.2">
      <c r="A21" s="53" t="s">
        <v>20</v>
      </c>
      <c r="B21" s="23" t="s">
        <v>34</v>
      </c>
    </row>
    <row r="22" spans="1:2" x14ac:dyDescent="0.2">
      <c r="A22" s="53" t="s">
        <v>21</v>
      </c>
      <c r="B22" s="23" t="s">
        <v>45</v>
      </c>
    </row>
    <row r="23" spans="1:2" x14ac:dyDescent="0.2">
      <c r="A23" s="53" t="s">
        <v>22</v>
      </c>
      <c r="B23" s="23" t="s">
        <v>35</v>
      </c>
    </row>
    <row r="24" spans="1:2" x14ac:dyDescent="0.2">
      <c r="A24" s="53" t="s">
        <v>23</v>
      </c>
      <c r="B24" s="23" t="s">
        <v>44</v>
      </c>
    </row>
    <row r="25" spans="1:2" x14ac:dyDescent="0.2">
      <c r="A25" s="53" t="s">
        <v>24</v>
      </c>
      <c r="B25" s="23" t="s">
        <v>36</v>
      </c>
    </row>
    <row r="26" spans="1:2" x14ac:dyDescent="0.2">
      <c r="A26" s="53" t="s">
        <v>25</v>
      </c>
      <c r="B26" s="23" t="s">
        <v>43</v>
      </c>
    </row>
    <row r="27" spans="1:2" x14ac:dyDescent="0.2">
      <c r="A27" s="53" t="s">
        <v>26</v>
      </c>
      <c r="B27" s="23" t="s">
        <v>46</v>
      </c>
    </row>
    <row r="28" spans="1:2" x14ac:dyDescent="0.2">
      <c r="A28" s="53" t="s">
        <v>27</v>
      </c>
      <c r="B28" s="23" t="s">
        <v>37</v>
      </c>
    </row>
    <row r="29" spans="1:2" x14ac:dyDescent="0.2">
      <c r="A29" s="53" t="s">
        <v>28</v>
      </c>
      <c r="B29" s="23" t="s">
        <v>47</v>
      </c>
    </row>
    <row r="30" spans="1:2" x14ac:dyDescent="0.2">
      <c r="A30" s="53" t="s">
        <v>29</v>
      </c>
      <c r="B30" s="23" t="s">
        <v>38</v>
      </c>
    </row>
    <row r="31" spans="1:2" x14ac:dyDescent="0.2">
      <c r="A31" s="53" t="s">
        <v>39</v>
      </c>
      <c r="B31" s="23" t="s">
        <v>40</v>
      </c>
    </row>
    <row r="32" spans="1:2" x14ac:dyDescent="0.2">
      <c r="A32" s="53" t="s">
        <v>52</v>
      </c>
      <c r="B32" s="23" t="s">
        <v>53</v>
      </c>
    </row>
    <row r="33" spans="1:2" x14ac:dyDescent="0.2">
      <c r="A33" s="52" t="s">
        <v>91</v>
      </c>
      <c r="B33" s="23" t="s">
        <v>92</v>
      </c>
    </row>
    <row r="34" spans="1:2" x14ac:dyDescent="0.2">
      <c r="A34" s="53" t="s">
        <v>56</v>
      </c>
      <c r="B34" s="23" t="s">
        <v>57</v>
      </c>
    </row>
    <row r="35" spans="1:2" x14ac:dyDescent="0.2">
      <c r="A35" s="53" t="s">
        <v>54</v>
      </c>
      <c r="B35" s="23" t="s">
        <v>55</v>
      </c>
    </row>
    <row r="36" spans="1:2" x14ac:dyDescent="0.2">
      <c r="A36" s="53" t="s">
        <v>60</v>
      </c>
      <c r="B36" s="23" t="s">
        <v>61</v>
      </c>
    </row>
    <row r="37" spans="1:2" x14ac:dyDescent="0.2">
      <c r="A37" s="53" t="s">
        <v>58</v>
      </c>
      <c r="B37" s="23" t="s">
        <v>59</v>
      </c>
    </row>
    <row r="38" spans="1:2" x14ac:dyDescent="0.2">
      <c r="A38" s="53" t="s">
        <v>64</v>
      </c>
      <c r="B38" s="23" t="s">
        <v>65</v>
      </c>
    </row>
    <row r="39" spans="1:2" x14ac:dyDescent="0.2">
      <c r="A39" s="52" t="s">
        <v>93</v>
      </c>
      <c r="B39" s="23" t="s">
        <v>94</v>
      </c>
    </row>
    <row r="40" spans="1:2" x14ac:dyDescent="0.2">
      <c r="A40" s="52" t="s">
        <v>73</v>
      </c>
      <c r="B40" s="23" t="s">
        <v>84</v>
      </c>
    </row>
    <row r="41" spans="1:2" x14ac:dyDescent="0.2">
      <c r="A41" s="52" t="s">
        <v>74</v>
      </c>
      <c r="B41" s="23" t="s">
        <v>75</v>
      </c>
    </row>
    <row r="42" spans="1:2" x14ac:dyDescent="0.2">
      <c r="A42" s="52" t="s">
        <v>76</v>
      </c>
      <c r="B42" s="23" t="s">
        <v>77</v>
      </c>
    </row>
    <row r="43" spans="1:2" x14ac:dyDescent="0.2">
      <c r="A43" s="52" t="s">
        <v>80</v>
      </c>
      <c r="B43" s="23" t="s">
        <v>81</v>
      </c>
    </row>
    <row r="44" spans="1:2" x14ac:dyDescent="0.2">
      <c r="A44" s="52" t="s">
        <v>78</v>
      </c>
      <c r="B44" s="23" t="s">
        <v>79</v>
      </c>
    </row>
    <row r="45" spans="1:2" x14ac:dyDescent="0.2">
      <c r="A45" s="52" t="s">
        <v>82</v>
      </c>
      <c r="B45" s="23" t="s">
        <v>83</v>
      </c>
    </row>
    <row r="46" spans="1:2" x14ac:dyDescent="0.2">
      <c r="A46" s="52" t="s">
        <v>85</v>
      </c>
      <c r="B46" s="23" t="s">
        <v>86</v>
      </c>
    </row>
    <row r="47" spans="1:2" x14ac:dyDescent="0.2">
      <c r="A47" s="52" t="s">
        <v>87</v>
      </c>
      <c r="B47" s="23" t="s">
        <v>88</v>
      </c>
    </row>
    <row r="48" spans="1:2" x14ac:dyDescent="0.2">
      <c r="A48" s="52" t="s">
        <v>97</v>
      </c>
      <c r="B48" s="23" t="s">
        <v>98</v>
      </c>
    </row>
    <row r="49" spans="1:2" x14ac:dyDescent="0.2">
      <c r="A49" s="52" t="s">
        <v>95</v>
      </c>
      <c r="B49" s="23" t="s">
        <v>96</v>
      </c>
    </row>
    <row r="50" spans="1:2" x14ac:dyDescent="0.2">
      <c r="A50" s="52" t="s">
        <v>99</v>
      </c>
      <c r="B50" s="24" t="s">
        <v>100</v>
      </c>
    </row>
    <row r="51" spans="1:2" x14ac:dyDescent="0.2">
      <c r="A51" s="52" t="s">
        <v>89</v>
      </c>
      <c r="B51" s="25" t="s">
        <v>90</v>
      </c>
    </row>
    <row r="52" spans="1:2" x14ac:dyDescent="0.2">
      <c r="A52" s="52" t="s">
        <v>101</v>
      </c>
      <c r="B52" s="23" t="s">
        <v>102</v>
      </c>
    </row>
    <row r="53" spans="1:2" x14ac:dyDescent="0.2">
      <c r="A53" s="52" t="s">
        <v>103</v>
      </c>
      <c r="B53" s="23" t="s">
        <v>104</v>
      </c>
    </row>
    <row r="54" spans="1:2" x14ac:dyDescent="0.2">
      <c r="A54" s="52" t="s">
        <v>48</v>
      </c>
      <c r="B54" s="23" t="s">
        <v>49</v>
      </c>
    </row>
    <row r="55" spans="1:2" x14ac:dyDescent="0.2">
      <c r="A55" s="54" t="s">
        <v>69</v>
      </c>
      <c r="B55" s="20" t="s">
        <v>68</v>
      </c>
    </row>
    <row r="56" spans="1:2" x14ac:dyDescent="0.2">
      <c r="A56" s="54" t="s">
        <v>71</v>
      </c>
      <c r="B56" s="20" t="s">
        <v>70</v>
      </c>
    </row>
    <row r="57" spans="1:2" x14ac:dyDescent="0.2">
      <c r="A57" s="55" t="s">
        <v>108</v>
      </c>
      <c r="B57" s="7" t="s">
        <v>111</v>
      </c>
    </row>
    <row r="58" spans="1:2" x14ac:dyDescent="0.2">
      <c r="A58" s="55" t="s">
        <v>109</v>
      </c>
      <c r="B58" s="7" t="s">
        <v>112</v>
      </c>
    </row>
    <row r="59" spans="1:2" x14ac:dyDescent="0.2">
      <c r="A59" s="55" t="s">
        <v>110</v>
      </c>
      <c r="B59" s="7" t="s">
        <v>113</v>
      </c>
    </row>
    <row r="60" spans="1:2" x14ac:dyDescent="0.2">
      <c r="A60" s="55" t="s">
        <v>280</v>
      </c>
      <c r="B60" s="7" t="s">
        <v>281</v>
      </c>
    </row>
    <row r="61" spans="1:2" x14ac:dyDescent="0.2">
      <c r="A61" s="55"/>
      <c r="B61" s="7"/>
    </row>
    <row r="62" spans="1:2" x14ac:dyDescent="0.2">
      <c r="A62" s="55"/>
      <c r="B62" s="7"/>
    </row>
    <row r="63" spans="1:2" x14ac:dyDescent="0.2">
      <c r="A63" s="55"/>
      <c r="B63" s="7"/>
    </row>
    <row r="64" spans="1:2" x14ac:dyDescent="0.2">
      <c r="A64" s="55"/>
      <c r="B64" s="7"/>
    </row>
    <row r="65" spans="1:2" x14ac:dyDescent="0.2">
      <c r="A65" s="55"/>
      <c r="B65" s="7"/>
    </row>
    <row r="66" spans="1:2" x14ac:dyDescent="0.2">
      <c r="A66" s="55"/>
      <c r="B66" s="7"/>
    </row>
    <row r="67" spans="1:2" x14ac:dyDescent="0.2">
      <c r="A67" s="55"/>
      <c r="B67" s="7"/>
    </row>
    <row r="68" spans="1:2" x14ac:dyDescent="0.2">
      <c r="A68" s="55"/>
      <c r="B68" s="7"/>
    </row>
    <row r="69" spans="1:2" x14ac:dyDescent="0.2">
      <c r="A69" s="55"/>
      <c r="B69" s="7"/>
    </row>
    <row r="70" spans="1:2" x14ac:dyDescent="0.2">
      <c r="A70" s="55"/>
      <c r="B70" s="7"/>
    </row>
    <row r="71" spans="1:2" x14ac:dyDescent="0.2">
      <c r="A71" s="55"/>
      <c r="B71" s="7"/>
    </row>
    <row r="72" spans="1:2" x14ac:dyDescent="0.2">
      <c r="A72" s="55"/>
      <c r="B72" s="7"/>
    </row>
    <row r="73" spans="1:2" x14ac:dyDescent="0.2">
      <c r="A73" s="55"/>
      <c r="B73" s="7"/>
    </row>
    <row r="74" spans="1:2" x14ac:dyDescent="0.2">
      <c r="A74" s="55"/>
      <c r="B74" s="7"/>
    </row>
    <row r="75" spans="1:2" x14ac:dyDescent="0.2">
      <c r="A75" s="55"/>
      <c r="B75" s="7"/>
    </row>
    <row r="76" spans="1:2" x14ac:dyDescent="0.2">
      <c r="A76" s="55"/>
      <c r="B76" s="7"/>
    </row>
    <row r="77" spans="1:2" x14ac:dyDescent="0.2">
      <c r="A77" s="55"/>
      <c r="B77" s="7"/>
    </row>
    <row r="78" spans="1:2" x14ac:dyDescent="0.2">
      <c r="A78" s="55"/>
      <c r="B78" s="7"/>
    </row>
    <row r="79" spans="1:2" x14ac:dyDescent="0.2">
      <c r="A79" s="55"/>
      <c r="B79" s="7"/>
    </row>
    <row r="80" spans="1:2" x14ac:dyDescent="0.2">
      <c r="A80" s="58"/>
      <c r="B80" s="59"/>
    </row>
  </sheetData>
  <mergeCells count="1">
    <mergeCell ref="C1:F3"/>
  </mergeCells>
  <phoneticPr fontId="6" type="noConversion"/>
  <pageMargins left="0.78740157499999996" right="0.78740157499999996" top="0.984251969" bottom="0.984251969" header="0.49212598499999999" footer="0.49212598499999999"/>
  <pageSetup paperSize="9" orientation="portrait" horizontalDpi="0" verticalDpi="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02-2016</vt:lpstr>
      <vt:lpstr>Consolidado</vt:lpstr>
      <vt:lpstr>Projetos</vt:lpstr>
      <vt:lpstr>Front</vt:lpstr>
    </vt:vector>
  </TitlesOfParts>
  <Company>EDS: UAF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 Oliveira</dc:creator>
  <cp:lastModifiedBy>samanta costa</cp:lastModifiedBy>
  <cp:lastPrinted>2010-08-31T13:53:11Z</cp:lastPrinted>
  <dcterms:created xsi:type="dcterms:W3CDTF">2009-07-01T21:43:14Z</dcterms:created>
  <dcterms:modified xsi:type="dcterms:W3CDTF">2016-02-01T14:36:48Z</dcterms:modified>
</cp:coreProperties>
</file>