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40" yWindow="240" windowWidth="25360" windowHeight="17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H2" i="1"/>
  <c r="G2" i="1"/>
  <c r="E67" i="1"/>
  <c r="E68" i="1"/>
  <c r="E69" i="1"/>
  <c r="E70" i="1"/>
  <c r="E71" i="1"/>
  <c r="E72" i="1"/>
  <c r="E73" i="1"/>
  <c r="E76" i="1"/>
  <c r="E77" i="1"/>
  <c r="E78" i="1"/>
  <c r="E79" i="1"/>
  <c r="E80" i="1"/>
  <c r="E81" i="1"/>
  <c r="E82" i="1"/>
  <c r="E83" i="1"/>
  <c r="E85" i="1"/>
  <c r="E86" i="1"/>
  <c r="E87" i="1"/>
  <c r="E88" i="1"/>
  <c r="E89" i="1"/>
  <c r="E90" i="1"/>
  <c r="E91" i="1"/>
  <c r="E92" i="1"/>
  <c r="E94" i="1"/>
  <c r="E95" i="1"/>
  <c r="E96" i="1"/>
  <c r="E97" i="1"/>
  <c r="E98" i="1"/>
  <c r="E99" i="1"/>
  <c r="E100" i="1"/>
  <c r="E101" i="1"/>
  <c r="E110" i="1"/>
  <c r="E109" i="1"/>
  <c r="E108" i="1"/>
  <c r="E107" i="1"/>
  <c r="E106" i="1"/>
  <c r="D105" i="1"/>
  <c r="E105" i="1"/>
  <c r="D104" i="1"/>
  <c r="E104" i="1"/>
  <c r="E103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<sst xmlns="http://schemas.openxmlformats.org/spreadsheetml/2006/main" count="107" uniqueCount="20">
  <si>
    <t>group A Streptococcus</t>
  </si>
  <si>
    <t xml:space="preserve">group B Streptococcus </t>
  </si>
  <si>
    <t>Streptococcus pneumoniae</t>
  </si>
  <si>
    <t xml:space="preserve">Neisseria meningitidis </t>
  </si>
  <si>
    <t>Legionellosis</t>
  </si>
  <si>
    <t xml:space="preserve">Haemophilus influenzae </t>
  </si>
  <si>
    <t>MRSA</t>
  </si>
  <si>
    <t>Men</t>
  </si>
  <si>
    <t>West Nile Virus Disease Male</t>
  </si>
  <si>
    <t>Women</t>
  </si>
  <si>
    <t>West Nile Virus Disease Female</t>
  </si>
  <si>
    <t>Both Sexes</t>
  </si>
  <si>
    <t>West Nile Virus Disease</t>
  </si>
  <si>
    <t>Influenza A</t>
  </si>
  <si>
    <t>Age</t>
  </si>
  <si>
    <t>Inc</t>
  </si>
  <si>
    <t>Name</t>
  </si>
  <si>
    <t>LowerCI</t>
  </si>
  <si>
    <t>UpperCI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</si>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</sst>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0"/>
      </left>
      <right style="thin">
        <color indexed="0"/>
      </right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/>
    <xf numFmtId="0" fontId="2" fillId="0" borderId="0" xfId="0" applyFont="1"/>
    <xf numFmtId="3" fontId="3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abSelected="1" topLeftCell="A70" workbookViewId="0">
      <selection activeCell="G101" sqref="G101"/>
    </sheetView>
  </sheetViews>
  <sheetFormatPr baseColWidth="10" defaultRowHeight="15" x14ac:dyDescent="0"/>
  <sheetData>
    <row r="1" spans="1:8">
      <c r="A1" t="s">
        <v>14</v>
      </c>
      <c r="B1" t="s">
        <v>15</v>
      </c>
      <c r="E1" t="s">
        <v>19</v>
      </c>
      <c r="F1" t="s">
        <v>16</v>
      </c>
      <c r="G1" t="s">
        <v>17</v>
      </c>
      <c r="H1" t="s">
        <v>18</v>
      </c>
    </row>
    <row r="2" spans="1:8">
      <c r="A2">
        <v>0.5</v>
      </c>
      <c r="B2">
        <v>4.2</v>
      </c>
      <c r="C2">
        <v>2</v>
      </c>
      <c r="D2">
        <v>407407.40740740736</v>
      </c>
      <c r="E2">
        <f>D2*C2</f>
        <v>814814.81481481472</v>
      </c>
      <c r="F2" t="s">
        <v>0</v>
      </c>
      <c r="G2">
        <f>0.5*100000*_xlfn.CHISQ.INV(0.005,0.00002*E2*B2)/E2</f>
        <v>2.5596900783665206</v>
      </c>
      <c r="H2">
        <f>0.5*100000*_xlfn.CHISQ.INV(1-0.005,2*(0.00001*E2*B2+1))/E2</f>
        <v>6.3950051523978431</v>
      </c>
    </row>
    <row r="3" spans="1:8">
      <c r="A3">
        <v>1</v>
      </c>
      <c r="B3">
        <v>3.4</v>
      </c>
      <c r="C3">
        <v>2</v>
      </c>
      <c r="D3">
        <v>410256.41025641031</v>
      </c>
      <c r="E3">
        <f t="shared" ref="E3:E65" si="0">D3*C3</f>
        <v>820512.82051282062</v>
      </c>
      <c r="F3" t="s">
        <v>0</v>
      </c>
      <c r="G3">
        <f t="shared" ref="G3:G66" si="1">0.5*100000*_xlfn.CHISQ.INV(0.005,0.00002*E3*B3)/E3</f>
        <v>1.9338367836039654</v>
      </c>
      <c r="H3">
        <f t="shared" ref="H3:H66" si="2">0.5*100000*_xlfn.CHISQ.INV(1-0.005,2*(0.00001*E3*B3+1))/E3</f>
        <v>5.3769041265457842</v>
      </c>
    </row>
    <row r="4" spans="1:8">
      <c r="A4">
        <v>3</v>
      </c>
      <c r="B4">
        <v>2.35</v>
      </c>
      <c r="C4">
        <v>2</v>
      </c>
      <c r="D4">
        <v>1230769.2307692308</v>
      </c>
      <c r="E4">
        <f t="shared" si="0"/>
        <v>2461538.4615384615</v>
      </c>
      <c r="F4" t="s">
        <v>0</v>
      </c>
      <c r="G4">
        <f t="shared" si="1"/>
        <v>1.6187352736096747</v>
      </c>
      <c r="H4">
        <f t="shared" si="2"/>
        <v>3.25296519470335</v>
      </c>
    </row>
    <row r="5" spans="1:8">
      <c r="A5">
        <v>11</v>
      </c>
      <c r="B5">
        <v>1.05</v>
      </c>
      <c r="C5">
        <v>2</v>
      </c>
      <c r="D5">
        <v>5727272.7272727266</v>
      </c>
      <c r="E5">
        <f t="shared" si="0"/>
        <v>11454545.454545453</v>
      </c>
      <c r="F5" t="s">
        <v>0</v>
      </c>
      <c r="G5">
        <f t="shared" si="1"/>
        <v>0.81768524043238644</v>
      </c>
      <c r="H5">
        <f t="shared" si="2"/>
        <v>1.3200739192136339</v>
      </c>
    </row>
    <row r="6" spans="1:8">
      <c r="A6">
        <v>26</v>
      </c>
      <c r="B6">
        <v>2.3499999999999996</v>
      </c>
      <c r="C6">
        <v>2</v>
      </c>
      <c r="D6">
        <v>7821428.5714285718</v>
      </c>
      <c r="E6">
        <f t="shared" si="0"/>
        <v>15642857.142857144</v>
      </c>
      <c r="F6" t="s">
        <v>0</v>
      </c>
      <c r="G6">
        <f t="shared" si="1"/>
        <v>2.0456602216112549</v>
      </c>
      <c r="H6">
        <f t="shared" si="2"/>
        <v>2.683799612588488</v>
      </c>
    </row>
    <row r="7" spans="1:8">
      <c r="A7">
        <v>42</v>
      </c>
      <c r="B7">
        <v>3.55</v>
      </c>
      <c r="C7">
        <v>2</v>
      </c>
      <c r="D7">
        <v>6650000</v>
      </c>
      <c r="E7">
        <f t="shared" si="0"/>
        <v>13300000</v>
      </c>
      <c r="F7" t="s">
        <v>0</v>
      </c>
      <c r="G7">
        <f t="shared" si="1"/>
        <v>3.1422385610499637</v>
      </c>
      <c r="H7">
        <f t="shared" si="2"/>
        <v>3.9917087993815428</v>
      </c>
    </row>
    <row r="8" spans="1:8">
      <c r="A8">
        <v>57</v>
      </c>
      <c r="B8">
        <v>5.65</v>
      </c>
      <c r="C8">
        <v>2</v>
      </c>
      <c r="D8">
        <v>6580645.1612903215</v>
      </c>
      <c r="E8">
        <f t="shared" si="0"/>
        <v>13161290.322580643</v>
      </c>
      <c r="F8" t="s">
        <v>0</v>
      </c>
      <c r="G8">
        <f t="shared" si="1"/>
        <v>5.1297655583670103</v>
      </c>
      <c r="H8">
        <f t="shared" si="2"/>
        <v>6.2050142353412445</v>
      </c>
    </row>
    <row r="9" spans="1:8">
      <c r="A9">
        <v>70</v>
      </c>
      <c r="B9">
        <v>7.5</v>
      </c>
      <c r="C9">
        <v>2</v>
      </c>
      <c r="D9">
        <v>2591549.295774648</v>
      </c>
      <c r="E9">
        <f t="shared" si="0"/>
        <v>5183098.5915492959</v>
      </c>
      <c r="F9" t="s">
        <v>0</v>
      </c>
      <c r="G9">
        <f t="shared" si="1"/>
        <v>6.5522284117364746</v>
      </c>
      <c r="H9">
        <f t="shared" si="2"/>
        <v>8.5318154891911995</v>
      </c>
    </row>
    <row r="10" spans="1:8">
      <c r="A10">
        <v>80</v>
      </c>
      <c r="B10">
        <v>11.5</v>
      </c>
      <c r="C10">
        <v>2</v>
      </c>
      <c r="D10">
        <v>1282258.064516129</v>
      </c>
      <c r="E10">
        <f t="shared" si="0"/>
        <v>2564516.1290322579</v>
      </c>
      <c r="F10" t="s">
        <v>0</v>
      </c>
      <c r="G10">
        <f t="shared" si="1"/>
        <v>9.8332508789678403</v>
      </c>
      <c r="H10">
        <f t="shared" si="2"/>
        <v>13.322393075067589</v>
      </c>
    </row>
    <row r="11" spans="1:8">
      <c r="A11">
        <v>92</v>
      </c>
      <c r="B11">
        <v>13.6</v>
      </c>
      <c r="C11">
        <v>2</v>
      </c>
      <c r="D11">
        <v>612244.89795918379</v>
      </c>
      <c r="E11">
        <f t="shared" si="0"/>
        <v>1224489.7959183676</v>
      </c>
      <c r="F11" t="s">
        <v>0</v>
      </c>
      <c r="G11">
        <f t="shared" si="1"/>
        <v>11.036587093851987</v>
      </c>
      <c r="H11">
        <f t="shared" si="2"/>
        <v>16.554811337481844</v>
      </c>
    </row>
    <row r="12" spans="1:8">
      <c r="C12">
        <v>2</v>
      </c>
      <c r="E12">
        <f t="shared" si="0"/>
        <v>0</v>
      </c>
      <c r="G12" t="e">
        <f t="shared" si="1"/>
        <v>#NUM!</v>
      </c>
      <c r="H12" t="e">
        <f t="shared" si="2"/>
        <v>#DIV/0!</v>
      </c>
    </row>
    <row r="13" spans="1:8">
      <c r="A13">
        <v>0.5</v>
      </c>
      <c r="B13">
        <v>57.65</v>
      </c>
      <c r="C13">
        <v>2</v>
      </c>
      <c r="D13">
        <v>445392.49146757676</v>
      </c>
      <c r="E13">
        <f t="shared" si="0"/>
        <v>890784.98293515353</v>
      </c>
      <c r="F13" t="s">
        <v>1</v>
      </c>
      <c r="G13">
        <f t="shared" si="1"/>
        <v>51.304117293522715</v>
      </c>
      <c r="H13">
        <f t="shared" si="2"/>
        <v>64.527721475824563</v>
      </c>
    </row>
    <row r="14" spans="1:8">
      <c r="A14">
        <v>1</v>
      </c>
      <c r="B14">
        <v>0.36499999999999999</v>
      </c>
      <c r="C14">
        <v>2</v>
      </c>
      <c r="D14">
        <v>408163.26530612248</v>
      </c>
      <c r="E14">
        <f t="shared" si="0"/>
        <v>816326.53061224497</v>
      </c>
      <c r="F14" t="s">
        <v>1</v>
      </c>
      <c r="G14">
        <f t="shared" si="1"/>
        <v>2.5219191609740552E-2</v>
      </c>
      <c r="H14">
        <f t="shared" si="2"/>
        <v>1.2420115673414611</v>
      </c>
    </row>
    <row r="15" spans="1:8">
      <c r="A15">
        <v>3</v>
      </c>
      <c r="B15">
        <v>0.12</v>
      </c>
      <c r="C15">
        <v>2</v>
      </c>
      <c r="D15">
        <v>1250000</v>
      </c>
      <c r="E15">
        <f t="shared" si="0"/>
        <v>2500000</v>
      </c>
      <c r="F15" t="s">
        <v>1</v>
      </c>
      <c r="G15">
        <f t="shared" si="1"/>
        <v>1.3514535549109334E-2</v>
      </c>
      <c r="H15">
        <f t="shared" si="2"/>
        <v>0.43909909981319045</v>
      </c>
    </row>
    <row r="16" spans="1:8">
      <c r="A16">
        <v>11</v>
      </c>
      <c r="B16">
        <v>0.18</v>
      </c>
      <c r="C16">
        <v>2</v>
      </c>
      <c r="D16">
        <v>5625000</v>
      </c>
      <c r="E16">
        <f t="shared" si="0"/>
        <v>11250000</v>
      </c>
      <c r="F16" t="s">
        <v>1</v>
      </c>
      <c r="G16">
        <f t="shared" si="1"/>
        <v>9.2029045853200375E-2</v>
      </c>
      <c r="H16">
        <f t="shared" si="2"/>
        <v>0.30815998869733502</v>
      </c>
    </row>
    <row r="17" spans="1:8">
      <c r="A17">
        <v>26</v>
      </c>
      <c r="B17">
        <v>2.105</v>
      </c>
      <c r="C17">
        <v>2</v>
      </c>
      <c r="D17">
        <v>7847533.6322869947</v>
      </c>
      <c r="E17">
        <f t="shared" si="0"/>
        <v>15695067.264573989</v>
      </c>
      <c r="F17" t="s">
        <v>1</v>
      </c>
      <c r="G17">
        <f t="shared" si="1"/>
        <v>1.8164104824694285</v>
      </c>
      <c r="H17">
        <f t="shared" si="2"/>
        <v>2.4194823442138182</v>
      </c>
    </row>
    <row r="18" spans="1:8">
      <c r="A18">
        <v>42</v>
      </c>
      <c r="B18">
        <v>6.02</v>
      </c>
      <c r="C18">
        <v>2</v>
      </c>
      <c r="D18">
        <v>6672828.0961182993</v>
      </c>
      <c r="E18">
        <f t="shared" si="0"/>
        <v>13345656.192236599</v>
      </c>
      <c r="F18" t="s">
        <v>1</v>
      </c>
      <c r="G18">
        <f t="shared" si="1"/>
        <v>5.4840842935145409</v>
      </c>
      <c r="H18">
        <f t="shared" si="2"/>
        <v>6.5857720770312893</v>
      </c>
    </row>
    <row r="19" spans="1:8">
      <c r="A19">
        <v>57</v>
      </c>
      <c r="B19">
        <v>13.55</v>
      </c>
      <c r="C19">
        <v>2</v>
      </c>
      <c r="D19">
        <v>6524590.1639344264</v>
      </c>
      <c r="E19">
        <f t="shared" si="0"/>
        <v>13049180.327868853</v>
      </c>
      <c r="F19" t="s">
        <v>1</v>
      </c>
      <c r="G19">
        <f t="shared" si="1"/>
        <v>12.733147550974662</v>
      </c>
      <c r="H19">
        <f t="shared" si="2"/>
        <v>14.401024156451127</v>
      </c>
    </row>
    <row r="20" spans="1:8">
      <c r="A20">
        <v>70</v>
      </c>
      <c r="B20">
        <v>20.6</v>
      </c>
      <c r="C20">
        <v>2</v>
      </c>
      <c r="D20">
        <v>2565656.5656565656</v>
      </c>
      <c r="E20">
        <f t="shared" si="0"/>
        <v>5131313.1313131312</v>
      </c>
      <c r="F20" t="s">
        <v>1</v>
      </c>
      <c r="G20">
        <f t="shared" si="1"/>
        <v>19.003610112285713</v>
      </c>
      <c r="H20">
        <f t="shared" si="2"/>
        <v>22.287883294172541</v>
      </c>
    </row>
    <row r="21" spans="1:8">
      <c r="A21">
        <v>80</v>
      </c>
      <c r="B21">
        <v>32.15</v>
      </c>
      <c r="C21">
        <v>2</v>
      </c>
      <c r="D21">
        <v>1249201.2779552715</v>
      </c>
      <c r="E21">
        <f t="shared" si="0"/>
        <v>2498402.5559105431</v>
      </c>
      <c r="F21" t="s">
        <v>1</v>
      </c>
      <c r="G21">
        <f t="shared" si="1"/>
        <v>29.294199742689656</v>
      </c>
      <c r="H21">
        <f t="shared" si="2"/>
        <v>35.179058591884711</v>
      </c>
    </row>
    <row r="22" spans="1:8">
      <c r="A22">
        <v>92</v>
      </c>
      <c r="B22">
        <v>41.85</v>
      </c>
      <c r="C22">
        <v>2</v>
      </c>
      <c r="D22">
        <v>580000</v>
      </c>
      <c r="E22">
        <f t="shared" si="0"/>
        <v>1160000</v>
      </c>
      <c r="F22" t="s">
        <v>1</v>
      </c>
      <c r="G22">
        <f t="shared" si="1"/>
        <v>37.082095241368691</v>
      </c>
      <c r="H22">
        <f t="shared" si="2"/>
        <v>46.953613639866433</v>
      </c>
    </row>
    <row r="23" spans="1:8">
      <c r="C23">
        <v>2</v>
      </c>
      <c r="E23">
        <f t="shared" si="0"/>
        <v>0</v>
      </c>
      <c r="G23" t="e">
        <f t="shared" si="1"/>
        <v>#NUM!</v>
      </c>
      <c r="H23" t="e">
        <f t="shared" si="2"/>
        <v>#DIV/0!</v>
      </c>
    </row>
    <row r="24" spans="1:8">
      <c r="A24">
        <v>0.5</v>
      </c>
      <c r="B24">
        <v>15.05</v>
      </c>
      <c r="C24">
        <v>2</v>
      </c>
      <c r="D24">
        <v>445392.49146757676</v>
      </c>
      <c r="E24">
        <f t="shared" si="0"/>
        <v>890784.98293515353</v>
      </c>
      <c r="F24" t="s">
        <v>2</v>
      </c>
      <c r="G24">
        <f t="shared" si="1"/>
        <v>11.90653257557822</v>
      </c>
      <c r="H24">
        <f t="shared" si="2"/>
        <v>18.725401375177942</v>
      </c>
    </row>
    <row r="25" spans="1:8">
      <c r="A25">
        <v>1</v>
      </c>
      <c r="B25">
        <v>12.6</v>
      </c>
      <c r="C25">
        <v>2</v>
      </c>
      <c r="D25">
        <v>408163.26530612248</v>
      </c>
      <c r="E25">
        <f t="shared" si="0"/>
        <v>816326.53061224497</v>
      </c>
      <c r="F25" t="s">
        <v>2</v>
      </c>
      <c r="G25">
        <f t="shared" si="1"/>
        <v>9.5918144288335085</v>
      </c>
      <c r="H25">
        <f t="shared" si="2"/>
        <v>16.118437103475429</v>
      </c>
    </row>
    <row r="26" spans="1:8">
      <c r="A26">
        <v>3</v>
      </c>
      <c r="B26">
        <v>6.5</v>
      </c>
      <c r="C26">
        <v>2</v>
      </c>
      <c r="D26">
        <v>1250000</v>
      </c>
      <c r="E26">
        <f t="shared" si="0"/>
        <v>2500000</v>
      </c>
      <c r="F26" t="s">
        <v>2</v>
      </c>
      <c r="G26">
        <f t="shared" si="1"/>
        <v>5.261741936884178</v>
      </c>
      <c r="H26">
        <f t="shared" si="2"/>
        <v>7.9324586554090919</v>
      </c>
    </row>
    <row r="27" spans="1:8">
      <c r="A27">
        <v>11</v>
      </c>
      <c r="B27">
        <v>1.4500000000000002</v>
      </c>
      <c r="C27">
        <v>2</v>
      </c>
      <c r="D27">
        <v>5625000</v>
      </c>
      <c r="E27">
        <f t="shared" si="0"/>
        <v>11250000</v>
      </c>
      <c r="F27" t="s">
        <v>2</v>
      </c>
      <c r="G27">
        <f t="shared" si="1"/>
        <v>1.1732717506856796</v>
      </c>
      <c r="H27">
        <f t="shared" si="2"/>
        <v>1.7676604090626693</v>
      </c>
    </row>
    <row r="28" spans="1:8">
      <c r="A28">
        <v>26</v>
      </c>
      <c r="B28">
        <v>2.75</v>
      </c>
      <c r="C28">
        <v>2</v>
      </c>
      <c r="D28">
        <v>7847533.6322869947</v>
      </c>
      <c r="E28">
        <f t="shared" si="0"/>
        <v>15695067.264573989</v>
      </c>
      <c r="F28" t="s">
        <v>2</v>
      </c>
      <c r="G28">
        <f t="shared" si="1"/>
        <v>2.4203302679565386</v>
      </c>
      <c r="H28">
        <f t="shared" si="2"/>
        <v>3.1089078033907875</v>
      </c>
    </row>
    <row r="29" spans="1:8">
      <c r="A29">
        <v>42</v>
      </c>
      <c r="B29">
        <v>7.15</v>
      </c>
      <c r="C29">
        <v>2</v>
      </c>
      <c r="D29">
        <v>6672828.0961182993</v>
      </c>
      <c r="E29">
        <f t="shared" si="0"/>
        <v>13345656.192236599</v>
      </c>
      <c r="F29" t="s">
        <v>2</v>
      </c>
      <c r="G29">
        <f t="shared" si="1"/>
        <v>6.5663281030999325</v>
      </c>
      <c r="H29">
        <f t="shared" si="2"/>
        <v>7.7664093581345375</v>
      </c>
    </row>
    <row r="30" spans="1:8">
      <c r="A30">
        <v>57</v>
      </c>
      <c r="B30">
        <v>15.899999999999999</v>
      </c>
      <c r="C30">
        <v>2</v>
      </c>
      <c r="D30">
        <v>6524590.1639344264</v>
      </c>
      <c r="E30">
        <f t="shared" si="0"/>
        <v>13049180.327868853</v>
      </c>
      <c r="F30" t="s">
        <v>2</v>
      </c>
      <c r="G30">
        <f t="shared" si="1"/>
        <v>15.012883981617064</v>
      </c>
      <c r="H30">
        <f t="shared" si="2"/>
        <v>16.818883022134372</v>
      </c>
    </row>
    <row r="31" spans="1:8">
      <c r="A31">
        <v>70</v>
      </c>
      <c r="B31">
        <v>19.950000000000003</v>
      </c>
      <c r="C31">
        <v>2</v>
      </c>
      <c r="D31">
        <v>2565656.5656565656</v>
      </c>
      <c r="E31">
        <f t="shared" si="0"/>
        <v>5131313.1313131312</v>
      </c>
      <c r="F31" t="s">
        <v>2</v>
      </c>
      <c r="G31">
        <f t="shared" si="1"/>
        <v>18.376826365141273</v>
      </c>
      <c r="H31">
        <f t="shared" si="2"/>
        <v>21.608970661664113</v>
      </c>
    </row>
    <row r="32" spans="1:8">
      <c r="A32">
        <v>80</v>
      </c>
      <c r="B32">
        <v>31.099999999999998</v>
      </c>
      <c r="C32">
        <v>2</v>
      </c>
      <c r="D32">
        <v>1249201.2779552715</v>
      </c>
      <c r="E32">
        <f t="shared" si="0"/>
        <v>2498402.5559105431</v>
      </c>
      <c r="F32" t="s">
        <v>2</v>
      </c>
      <c r="G32">
        <f t="shared" si="1"/>
        <v>28.301221957595406</v>
      </c>
      <c r="H32">
        <f t="shared" si="2"/>
        <v>34.090735942967385</v>
      </c>
    </row>
    <row r="33" spans="1:8">
      <c r="A33">
        <v>92</v>
      </c>
      <c r="B33">
        <v>50.05</v>
      </c>
      <c r="C33">
        <v>2</v>
      </c>
      <c r="D33">
        <v>580000</v>
      </c>
      <c r="E33">
        <f t="shared" si="0"/>
        <v>1160000</v>
      </c>
      <c r="F33" t="s">
        <v>2</v>
      </c>
      <c r="G33">
        <f t="shared" si="1"/>
        <v>44.855009654233875</v>
      </c>
      <c r="H33">
        <f t="shared" si="2"/>
        <v>55.645795464342186</v>
      </c>
    </row>
    <row r="34" spans="1:8">
      <c r="C34">
        <v>2</v>
      </c>
      <c r="E34">
        <f t="shared" si="0"/>
        <v>0</v>
      </c>
      <c r="G34" t="e">
        <f t="shared" si="1"/>
        <v>#NUM!</v>
      </c>
      <c r="H34" t="e">
        <f t="shared" si="2"/>
        <v>#DIV/0!</v>
      </c>
    </row>
    <row r="35" spans="1:8">
      <c r="A35">
        <v>0.5</v>
      </c>
      <c r="B35">
        <v>1.24</v>
      </c>
      <c r="C35">
        <v>2</v>
      </c>
      <c r="D35">
        <v>445392.49146757676</v>
      </c>
      <c r="E35">
        <f t="shared" si="0"/>
        <v>890784.98293515353</v>
      </c>
      <c r="F35" t="s">
        <v>3</v>
      </c>
      <c r="G35">
        <f t="shared" si="1"/>
        <v>0.48511798953932173</v>
      </c>
      <c r="H35">
        <f t="shared" si="2"/>
        <v>2.5572114937554513</v>
      </c>
    </row>
    <row r="36" spans="1:8">
      <c r="A36">
        <v>1</v>
      </c>
      <c r="B36">
        <v>0.62</v>
      </c>
      <c r="C36">
        <v>2</v>
      </c>
      <c r="D36">
        <v>408163.26530612248</v>
      </c>
      <c r="E36">
        <f t="shared" si="0"/>
        <v>816326.53061224497</v>
      </c>
      <c r="F36" t="s">
        <v>3</v>
      </c>
      <c r="G36">
        <f t="shared" si="1"/>
        <v>0.13204620947990911</v>
      </c>
      <c r="H36">
        <f t="shared" si="2"/>
        <v>1.7333455278503194</v>
      </c>
    </row>
    <row r="37" spans="1:8">
      <c r="A37">
        <v>3</v>
      </c>
      <c r="B37">
        <v>0.23500000000000001</v>
      </c>
      <c r="C37">
        <v>2</v>
      </c>
      <c r="D37">
        <v>1250000</v>
      </c>
      <c r="E37">
        <f t="shared" si="0"/>
        <v>2500000</v>
      </c>
      <c r="F37" t="s">
        <v>3</v>
      </c>
      <c r="G37">
        <f t="shared" si="1"/>
        <v>5.2064437810302261E-2</v>
      </c>
      <c r="H37">
        <f t="shared" si="2"/>
        <v>0.5963894244730652</v>
      </c>
    </row>
    <row r="38" spans="1:8">
      <c r="A38">
        <v>11</v>
      </c>
      <c r="B38">
        <v>0.03</v>
      </c>
      <c r="C38">
        <v>2</v>
      </c>
      <c r="D38">
        <v>5625000</v>
      </c>
      <c r="E38">
        <f t="shared" si="0"/>
        <v>11250000</v>
      </c>
      <c r="F38" t="s">
        <v>3</v>
      </c>
      <c r="G38">
        <f t="shared" si="1"/>
        <v>3.0032301220242964E-3</v>
      </c>
      <c r="H38">
        <f t="shared" si="2"/>
        <v>9.7577577736264548E-2</v>
      </c>
    </row>
    <row r="39" spans="1:8">
      <c r="A39">
        <v>26</v>
      </c>
      <c r="B39">
        <v>0.13</v>
      </c>
      <c r="C39">
        <v>2</v>
      </c>
      <c r="D39">
        <v>7847533.6322869947</v>
      </c>
      <c r="E39">
        <f t="shared" si="0"/>
        <v>15695067.264573989</v>
      </c>
      <c r="F39" t="s">
        <v>3</v>
      </c>
      <c r="G39">
        <f t="shared" si="1"/>
        <v>6.5965105366918991E-2</v>
      </c>
      <c r="H39">
        <f t="shared" si="2"/>
        <v>0.22088467761269695</v>
      </c>
    </row>
    <row r="40" spans="1:8">
      <c r="A40">
        <v>42</v>
      </c>
      <c r="B40">
        <v>0.14000000000000001</v>
      </c>
      <c r="C40">
        <v>2</v>
      </c>
      <c r="D40">
        <v>6672828.0961182993</v>
      </c>
      <c r="E40">
        <f t="shared" si="0"/>
        <v>13345656.192236599</v>
      </c>
      <c r="F40" t="s">
        <v>3</v>
      </c>
      <c r="G40">
        <f t="shared" si="1"/>
        <v>6.9632441437616696E-2</v>
      </c>
      <c r="H40">
        <f t="shared" si="2"/>
        <v>0.24530667492227293</v>
      </c>
    </row>
    <row r="41" spans="1:8">
      <c r="A41">
        <v>57</v>
      </c>
      <c r="B41">
        <v>0.10500000000000001</v>
      </c>
      <c r="C41">
        <v>2</v>
      </c>
      <c r="D41">
        <v>6524590.1639344264</v>
      </c>
      <c r="E41">
        <f t="shared" si="0"/>
        <v>13049180.327868853</v>
      </c>
      <c r="F41" t="s">
        <v>3</v>
      </c>
      <c r="G41">
        <f t="shared" si="1"/>
        <v>4.5242639976968244E-2</v>
      </c>
      <c r="H41">
        <f t="shared" si="2"/>
        <v>0.20053220382801204</v>
      </c>
    </row>
    <row r="42" spans="1:8">
      <c r="A42">
        <v>70</v>
      </c>
      <c r="B42">
        <v>0.04</v>
      </c>
      <c r="C42">
        <v>2</v>
      </c>
      <c r="D42">
        <v>2565656.5656565656</v>
      </c>
      <c r="E42">
        <f t="shared" si="0"/>
        <v>5131313.1313131312</v>
      </c>
      <c r="F42" t="s">
        <v>3</v>
      </c>
      <c r="G42">
        <f t="shared" si="1"/>
        <v>2.0169212850513806E-3</v>
      </c>
      <c r="H42">
        <f t="shared" si="2"/>
        <v>0.18072941276305104</v>
      </c>
    </row>
    <row r="43" spans="1:8">
      <c r="A43">
        <v>80</v>
      </c>
      <c r="B43">
        <v>0.19500000000000001</v>
      </c>
      <c r="C43">
        <v>2</v>
      </c>
      <c r="D43">
        <v>1249201.2779552715</v>
      </c>
      <c r="E43">
        <f t="shared" si="0"/>
        <v>2498402.5559105431</v>
      </c>
      <c r="F43" t="s">
        <v>3</v>
      </c>
      <c r="G43">
        <f t="shared" si="1"/>
        <v>3.4720843942708093E-2</v>
      </c>
      <c r="H43">
        <f t="shared" si="2"/>
        <v>0.53547913752269838</v>
      </c>
    </row>
    <row r="44" spans="1:8">
      <c r="A44">
        <v>92</v>
      </c>
      <c r="B44">
        <v>0.35500000000000004</v>
      </c>
      <c r="C44">
        <v>2</v>
      </c>
      <c r="D44">
        <v>580000</v>
      </c>
      <c r="E44">
        <f t="shared" si="0"/>
        <v>1160000</v>
      </c>
      <c r="F44" t="s">
        <v>3</v>
      </c>
      <c r="G44">
        <f t="shared" si="1"/>
        <v>5.7948839957534914E-2</v>
      </c>
      <c r="H44">
        <f t="shared" si="2"/>
        <v>1.085697395343584</v>
      </c>
    </row>
    <row r="45" spans="1:8">
      <c r="C45">
        <v>2</v>
      </c>
      <c r="E45">
        <f t="shared" si="0"/>
        <v>0</v>
      </c>
      <c r="G45" t="e">
        <f t="shared" si="1"/>
        <v>#NUM!</v>
      </c>
      <c r="H45" t="e">
        <f t="shared" si="2"/>
        <v>#DIV/0!</v>
      </c>
    </row>
    <row r="46" spans="1:8">
      <c r="A46">
        <v>5</v>
      </c>
      <c r="B46">
        <v>0.02</v>
      </c>
      <c r="C46">
        <v>2</v>
      </c>
      <c r="D46">
        <v>5000000</v>
      </c>
      <c r="E46">
        <f t="shared" si="0"/>
        <v>10000000</v>
      </c>
      <c r="F46" t="s">
        <v>4</v>
      </c>
      <c r="G46">
        <f t="shared" si="1"/>
        <v>1.0349454674809105E-3</v>
      </c>
      <c r="H46">
        <f t="shared" si="2"/>
        <v>9.2737920892555489E-2</v>
      </c>
    </row>
    <row r="47" spans="1:8">
      <c r="A47">
        <v>15</v>
      </c>
      <c r="B47">
        <v>0.04</v>
      </c>
      <c r="C47">
        <v>2</v>
      </c>
      <c r="D47">
        <v>5000000</v>
      </c>
      <c r="E47">
        <f t="shared" si="0"/>
        <v>10000000</v>
      </c>
      <c r="F47" t="s">
        <v>4</v>
      </c>
      <c r="G47">
        <f t="shared" si="1"/>
        <v>6.7220654350740499E-3</v>
      </c>
      <c r="H47">
        <f t="shared" si="2"/>
        <v>0.12594089785985574</v>
      </c>
    </row>
    <row r="48" spans="1:8">
      <c r="A48">
        <v>25</v>
      </c>
      <c r="B48">
        <v>0.13500000000000001</v>
      </c>
      <c r="C48">
        <v>2</v>
      </c>
      <c r="D48">
        <v>5238095.2380952379</v>
      </c>
      <c r="E48">
        <f t="shared" si="0"/>
        <v>10476190.476190476</v>
      </c>
      <c r="F48" t="s">
        <v>4</v>
      </c>
      <c r="G48">
        <f t="shared" si="1"/>
        <v>5.9474557933648649E-2</v>
      </c>
      <c r="H48">
        <f t="shared" si="2"/>
        <v>0.25616163648523943</v>
      </c>
    </row>
    <row r="49" spans="1:8">
      <c r="A49">
        <v>35</v>
      </c>
      <c r="B49">
        <v>0.39500000000000002</v>
      </c>
      <c r="C49">
        <v>2</v>
      </c>
      <c r="D49">
        <v>5000000</v>
      </c>
      <c r="E49">
        <f t="shared" si="0"/>
        <v>10000000</v>
      </c>
      <c r="F49" t="s">
        <v>4</v>
      </c>
      <c r="G49">
        <f t="shared" si="1"/>
        <v>0.25188058043815287</v>
      </c>
      <c r="H49">
        <f t="shared" si="2"/>
        <v>0.58762110936790746</v>
      </c>
    </row>
    <row r="50" spans="1:8">
      <c r="A50">
        <v>45</v>
      </c>
      <c r="B50">
        <v>1.21</v>
      </c>
      <c r="C50">
        <v>2</v>
      </c>
      <c r="D50">
        <v>5098039.2156862738</v>
      </c>
      <c r="E50">
        <f t="shared" si="0"/>
        <v>10196078.431372548</v>
      </c>
      <c r="F50" t="s">
        <v>4</v>
      </c>
      <c r="G50">
        <f t="shared" si="1"/>
        <v>0.9445946331390821</v>
      </c>
      <c r="H50">
        <f t="shared" si="2"/>
        <v>1.5158537003418984</v>
      </c>
    </row>
    <row r="51" spans="1:8">
      <c r="A51">
        <v>55</v>
      </c>
      <c r="B51">
        <v>2.37</v>
      </c>
      <c r="C51">
        <v>2</v>
      </c>
      <c r="D51">
        <v>5230769.230769231</v>
      </c>
      <c r="E51">
        <f t="shared" si="0"/>
        <v>10461538.461538462</v>
      </c>
      <c r="F51" t="s">
        <v>4</v>
      </c>
      <c r="G51">
        <f t="shared" si="1"/>
        <v>1.9964160320679161</v>
      </c>
      <c r="H51">
        <f t="shared" si="2"/>
        <v>2.7814353860413368</v>
      </c>
    </row>
    <row r="52" spans="1:8">
      <c r="A52">
        <v>65</v>
      </c>
      <c r="B52">
        <v>2.81</v>
      </c>
      <c r="C52">
        <v>2</v>
      </c>
      <c r="D52">
        <v>3827160.49382716</v>
      </c>
      <c r="E52">
        <f t="shared" si="0"/>
        <v>7654320.98765432</v>
      </c>
      <c r="F52" t="s">
        <v>4</v>
      </c>
      <c r="G52">
        <f t="shared" si="1"/>
        <v>2.3399860001288215</v>
      </c>
      <c r="H52">
        <f t="shared" si="2"/>
        <v>3.3410204663995935</v>
      </c>
    </row>
    <row r="53" spans="1:8">
      <c r="A53">
        <v>75</v>
      </c>
      <c r="B53">
        <v>3.9849999999999999</v>
      </c>
      <c r="C53">
        <v>2</v>
      </c>
      <c r="D53">
        <v>1990407.6738609113</v>
      </c>
      <c r="E53">
        <f t="shared" si="0"/>
        <v>3980815.3477218226</v>
      </c>
      <c r="F53" t="s">
        <v>4</v>
      </c>
      <c r="G53">
        <f t="shared" si="1"/>
        <v>3.21417039056815</v>
      </c>
      <c r="H53">
        <f t="shared" si="2"/>
        <v>4.8710128136030155</v>
      </c>
    </row>
    <row r="54" spans="1:8">
      <c r="A54">
        <v>85</v>
      </c>
      <c r="B54">
        <v>4.34</v>
      </c>
      <c r="C54">
        <v>2</v>
      </c>
      <c r="D54">
        <v>1319910.5145413871</v>
      </c>
      <c r="E54">
        <f t="shared" si="0"/>
        <v>2639821.0290827742</v>
      </c>
      <c r="F54" t="s">
        <v>4</v>
      </c>
      <c r="G54">
        <f t="shared" si="1"/>
        <v>3.3644824947556264</v>
      </c>
      <c r="H54">
        <f t="shared" si="2"/>
        <v>5.4949517432669222</v>
      </c>
    </row>
    <row r="55" spans="1:8">
      <c r="C55">
        <v>2</v>
      </c>
      <c r="E55">
        <f t="shared" si="0"/>
        <v>0</v>
      </c>
      <c r="G55" t="e">
        <f t="shared" si="1"/>
        <v>#NUM!</v>
      </c>
      <c r="H55" t="e">
        <f t="shared" si="2"/>
        <v>#DIV/0!</v>
      </c>
    </row>
    <row r="56" spans="1:8">
      <c r="A56">
        <v>0.5</v>
      </c>
      <c r="B56">
        <v>9.91</v>
      </c>
      <c r="C56">
        <v>2</v>
      </c>
      <c r="D56">
        <v>445392.49146757676</v>
      </c>
      <c r="E56">
        <f t="shared" si="0"/>
        <v>890784.98293515353</v>
      </c>
      <c r="F56" t="s">
        <v>5</v>
      </c>
      <c r="G56">
        <f t="shared" si="1"/>
        <v>7.377228314796902</v>
      </c>
      <c r="H56">
        <f t="shared" si="2"/>
        <v>12.929464102625806</v>
      </c>
    </row>
    <row r="57" spans="1:8">
      <c r="A57">
        <v>1</v>
      </c>
      <c r="B57">
        <v>2.44</v>
      </c>
      <c r="C57">
        <v>2</v>
      </c>
      <c r="D57">
        <v>408163.26530612248</v>
      </c>
      <c r="E57">
        <f t="shared" si="0"/>
        <v>816326.53061224497</v>
      </c>
      <c r="F57" t="s">
        <v>5</v>
      </c>
      <c r="G57">
        <f t="shared" si="1"/>
        <v>1.2247469073410748</v>
      </c>
      <c r="H57">
        <f t="shared" si="2"/>
        <v>4.1682294953957939</v>
      </c>
    </row>
    <row r="58" spans="1:8">
      <c r="A58">
        <v>3</v>
      </c>
      <c r="B58">
        <v>1.23</v>
      </c>
      <c r="C58">
        <v>2</v>
      </c>
      <c r="D58">
        <v>1250000</v>
      </c>
      <c r="E58">
        <f t="shared" si="0"/>
        <v>2500000</v>
      </c>
      <c r="F58" t="s">
        <v>5</v>
      </c>
      <c r="G58">
        <f t="shared" si="1"/>
        <v>0.72601001467357162</v>
      </c>
      <c r="H58">
        <f t="shared" si="2"/>
        <v>1.9129859496105679</v>
      </c>
    </row>
    <row r="59" spans="1:8">
      <c r="A59">
        <v>11</v>
      </c>
      <c r="B59">
        <v>0.36</v>
      </c>
      <c r="C59">
        <v>2</v>
      </c>
      <c r="D59">
        <v>5625000</v>
      </c>
      <c r="E59">
        <f t="shared" si="0"/>
        <v>11250000</v>
      </c>
      <c r="F59" t="s">
        <v>5</v>
      </c>
      <c r="G59">
        <f t="shared" si="1"/>
        <v>0.23097341217533876</v>
      </c>
      <c r="H59">
        <f t="shared" si="2"/>
        <v>0.53300807569576814</v>
      </c>
    </row>
    <row r="60" spans="1:8">
      <c r="A60">
        <v>26</v>
      </c>
      <c r="B60">
        <v>0.44000000000000006</v>
      </c>
      <c r="C60">
        <v>2</v>
      </c>
      <c r="D60">
        <v>7847533.6322869947</v>
      </c>
      <c r="E60">
        <f t="shared" si="0"/>
        <v>15695067.264573989</v>
      </c>
      <c r="F60" t="s">
        <v>5</v>
      </c>
      <c r="G60">
        <f t="shared" si="1"/>
        <v>0.31527030418498836</v>
      </c>
      <c r="H60">
        <f t="shared" si="2"/>
        <v>0.59524065431777229</v>
      </c>
    </row>
    <row r="61" spans="1:8">
      <c r="A61">
        <v>42</v>
      </c>
      <c r="B61">
        <v>0.66999999999999993</v>
      </c>
      <c r="C61">
        <v>2</v>
      </c>
      <c r="D61">
        <v>6672828.0961182993</v>
      </c>
      <c r="E61">
        <f t="shared" si="0"/>
        <v>13345656.192236599</v>
      </c>
      <c r="F61" t="s">
        <v>5</v>
      </c>
      <c r="G61">
        <f t="shared" si="1"/>
        <v>0.49887655607684761</v>
      </c>
      <c r="H61">
        <f t="shared" si="2"/>
        <v>0.87151878270386318</v>
      </c>
    </row>
    <row r="62" spans="1:8">
      <c r="A62">
        <v>57</v>
      </c>
      <c r="B62">
        <v>1.6850000000000001</v>
      </c>
      <c r="C62">
        <v>2</v>
      </c>
      <c r="D62">
        <v>6524590.1639344264</v>
      </c>
      <c r="E62">
        <f t="shared" si="0"/>
        <v>13049180.327868853</v>
      </c>
      <c r="F62" t="s">
        <v>5</v>
      </c>
      <c r="G62">
        <f t="shared" si="1"/>
        <v>1.4040485756565688</v>
      </c>
      <c r="H62">
        <f t="shared" si="2"/>
        <v>1.9972501671804674</v>
      </c>
    </row>
    <row r="63" spans="1:8">
      <c r="A63">
        <v>70</v>
      </c>
      <c r="B63">
        <v>4.04</v>
      </c>
      <c r="C63">
        <v>2</v>
      </c>
      <c r="D63">
        <v>2565656.5656565656</v>
      </c>
      <c r="E63">
        <f t="shared" si="0"/>
        <v>5131313.1313131312</v>
      </c>
      <c r="F63" t="s">
        <v>5</v>
      </c>
      <c r="G63">
        <f t="shared" si="1"/>
        <v>3.3484484865530542</v>
      </c>
      <c r="H63">
        <f t="shared" si="2"/>
        <v>4.8140639745495299</v>
      </c>
    </row>
    <row r="64" spans="1:8">
      <c r="A64">
        <v>80</v>
      </c>
      <c r="B64">
        <v>7.4749999999999996</v>
      </c>
      <c r="C64">
        <v>2</v>
      </c>
      <c r="D64">
        <v>1249201.2779552715</v>
      </c>
      <c r="E64">
        <f t="shared" si="0"/>
        <v>2498402.5559105431</v>
      </c>
      <c r="F64" t="s">
        <v>5</v>
      </c>
      <c r="G64">
        <f t="shared" si="1"/>
        <v>6.1320093152618318</v>
      </c>
      <c r="H64">
        <f t="shared" si="2"/>
        <v>8.9915997378250978</v>
      </c>
    </row>
    <row r="65" spans="1:8">
      <c r="A65">
        <v>92</v>
      </c>
      <c r="B65">
        <v>12.845000000000001</v>
      </c>
      <c r="C65">
        <v>2</v>
      </c>
      <c r="D65">
        <v>580000</v>
      </c>
      <c r="E65">
        <f t="shared" si="0"/>
        <v>1160000</v>
      </c>
      <c r="F65" t="s">
        <v>5</v>
      </c>
      <c r="G65">
        <f t="shared" si="1"/>
        <v>10.29629531274964</v>
      </c>
      <c r="H65">
        <f t="shared" si="2"/>
        <v>15.81226060926331</v>
      </c>
    </row>
    <row r="66" spans="1:8">
      <c r="G66" t="e">
        <f t="shared" si="1"/>
        <v>#NUM!</v>
      </c>
      <c r="H66" t="e">
        <f t="shared" si="2"/>
        <v>#DIV/0!</v>
      </c>
    </row>
    <row r="67" spans="1:8">
      <c r="A67">
        <v>1</v>
      </c>
      <c r="B67">
        <v>6.3737499999999994</v>
      </c>
      <c r="C67">
        <v>8</v>
      </c>
      <c r="D67" s="1">
        <v>408163.26530612248</v>
      </c>
      <c r="E67">
        <f>D67*8</f>
        <v>3265306.1224489799</v>
      </c>
      <c r="F67" t="s">
        <v>6</v>
      </c>
      <c r="G67">
        <f t="shared" ref="G67:G110" si="3">0.5*100000*_xlfn.CHISQ.INV(0.005,0.00002*E67*B67)/E67</f>
        <v>5.2898553021510244</v>
      </c>
      <c r="H67">
        <f t="shared" ref="H67:H110" si="4">0.5*100000*_xlfn.CHISQ.INV(1-0.005,2*(0.00001*E67*B67+1))/E67</f>
        <v>7.5984881665903545</v>
      </c>
    </row>
    <row r="68" spans="1:8">
      <c r="A68">
        <v>3</v>
      </c>
      <c r="B68">
        <v>2.65</v>
      </c>
      <c r="C68">
        <v>8</v>
      </c>
      <c r="D68" s="1">
        <v>1250000</v>
      </c>
      <c r="E68">
        <f t="shared" ref="E68:E73" si="5">D68*8</f>
        <v>10000000</v>
      </c>
      <c r="F68" t="s">
        <v>6</v>
      </c>
      <c r="G68">
        <f t="shared" si="3"/>
        <v>2.2494765704698847</v>
      </c>
      <c r="H68">
        <f t="shared" si="4"/>
        <v>3.0988647205037041</v>
      </c>
    </row>
    <row r="69" spans="1:8">
      <c r="A69">
        <v>11</v>
      </c>
      <c r="B69">
        <v>1.7675000000000001</v>
      </c>
      <c r="C69">
        <v>8</v>
      </c>
      <c r="D69" s="1">
        <v>5625000</v>
      </c>
      <c r="E69">
        <f t="shared" si="5"/>
        <v>45000000</v>
      </c>
      <c r="F69" t="s">
        <v>6</v>
      </c>
      <c r="G69">
        <f t="shared" si="3"/>
        <v>1.6094478743218743</v>
      </c>
      <c r="H69">
        <f t="shared" si="4"/>
        <v>1.9345560300848144</v>
      </c>
    </row>
    <row r="70" spans="1:8">
      <c r="A70">
        <v>26</v>
      </c>
      <c r="B70">
        <v>9.9037500000000005</v>
      </c>
      <c r="C70">
        <v>8</v>
      </c>
      <c r="D70" s="1">
        <v>7847533.6322869947</v>
      </c>
      <c r="E70">
        <f t="shared" si="5"/>
        <v>62780269.058295958</v>
      </c>
      <c r="F70" t="s">
        <v>6</v>
      </c>
      <c r="G70">
        <f t="shared" si="3"/>
        <v>9.5830611243246686</v>
      </c>
      <c r="H70">
        <f t="shared" si="4"/>
        <v>10.231719940909745</v>
      </c>
    </row>
    <row r="71" spans="1:8">
      <c r="A71">
        <v>42</v>
      </c>
      <c r="B71">
        <v>24.354999999999993</v>
      </c>
      <c r="C71">
        <v>8</v>
      </c>
      <c r="D71" s="1">
        <v>6672828.0961182993</v>
      </c>
      <c r="E71">
        <f t="shared" si="5"/>
        <v>53382624.768946394</v>
      </c>
      <c r="F71" t="s">
        <v>6</v>
      </c>
      <c r="G71">
        <f t="shared" si="3"/>
        <v>23.807704369766167</v>
      </c>
      <c r="H71">
        <f t="shared" si="4"/>
        <v>24.90995980383088</v>
      </c>
    </row>
    <row r="72" spans="1:8">
      <c r="A72">
        <v>57</v>
      </c>
      <c r="B72">
        <v>46.293749999999996</v>
      </c>
      <c r="C72">
        <v>8</v>
      </c>
      <c r="D72" s="1">
        <v>6524590.1639344264</v>
      </c>
      <c r="E72">
        <f t="shared" si="5"/>
        <v>52196721.311475411</v>
      </c>
      <c r="F72" t="s">
        <v>6</v>
      </c>
      <c r="G72">
        <f t="shared" si="3"/>
        <v>45.529633201410505</v>
      </c>
      <c r="H72">
        <f t="shared" si="4"/>
        <v>47.065770593999382</v>
      </c>
    </row>
    <row r="73" spans="1:8">
      <c r="A73">
        <v>80</v>
      </c>
      <c r="B73">
        <v>111.12124999999999</v>
      </c>
      <c r="C73">
        <v>8</v>
      </c>
      <c r="D73" s="1">
        <v>4394857.8436118374</v>
      </c>
      <c r="E73">
        <f t="shared" si="5"/>
        <v>35158862.748894699</v>
      </c>
      <c r="F73" t="s">
        <v>6</v>
      </c>
      <c r="G73">
        <f t="shared" si="3"/>
        <v>109.6771719779746</v>
      </c>
      <c r="H73">
        <f t="shared" si="4"/>
        <v>112.57621449076025</v>
      </c>
    </row>
    <row r="74" spans="1:8">
      <c r="G74" t="e">
        <f t="shared" si="3"/>
        <v>#NUM!</v>
      </c>
      <c r="H74" t="e">
        <f t="shared" si="4"/>
        <v>#DIV/0!</v>
      </c>
    </row>
    <row r="75" spans="1:8">
      <c r="A75" t="s">
        <v>7</v>
      </c>
      <c r="G75" t="e">
        <f t="shared" si="3"/>
        <v>#NUM!</v>
      </c>
      <c r="H75" t="e">
        <f t="shared" si="4"/>
        <v>#DIV/0!</v>
      </c>
    </row>
    <row r="76" spans="1:8">
      <c r="A76">
        <v>5</v>
      </c>
      <c r="B76">
        <v>0.05</v>
      </c>
      <c r="C76">
        <v>9</v>
      </c>
      <c r="D76" s="1">
        <v>20291891</v>
      </c>
      <c r="E76">
        <f>D76*9</f>
        <v>182627019</v>
      </c>
      <c r="F76" t="s">
        <v>8</v>
      </c>
      <c r="G76">
        <f t="shared" si="3"/>
        <v>3.7402380822780773E-2</v>
      </c>
      <c r="H76">
        <f t="shared" si="4"/>
        <v>6.4930151117176441E-2</v>
      </c>
    </row>
    <row r="77" spans="1:8">
      <c r="A77">
        <v>15</v>
      </c>
      <c r="B77">
        <v>0.1</v>
      </c>
      <c r="C77">
        <v>9</v>
      </c>
      <c r="D77" s="1">
        <v>21456135</v>
      </c>
      <c r="E77">
        <f t="shared" ref="E77:E83" si="6">D77*9</f>
        <v>193105215</v>
      </c>
      <c r="F77" t="s">
        <v>8</v>
      </c>
      <c r="G77">
        <f t="shared" si="3"/>
        <v>8.2387486412868152E-2</v>
      </c>
      <c r="H77">
        <f t="shared" si="4"/>
        <v>0.12001363041884892</v>
      </c>
    </row>
    <row r="78" spans="1:8">
      <c r="A78">
        <v>25</v>
      </c>
      <c r="B78">
        <v>0.2</v>
      </c>
      <c r="C78">
        <v>9</v>
      </c>
      <c r="D78" s="2">
        <v>20795644</v>
      </c>
      <c r="E78">
        <f t="shared" si="6"/>
        <v>187160796</v>
      </c>
      <c r="F78" t="s">
        <v>8</v>
      </c>
      <c r="G78">
        <f t="shared" si="3"/>
        <v>0.17421646873206742</v>
      </c>
      <c r="H78">
        <f t="shared" si="4"/>
        <v>0.22801631468623063</v>
      </c>
    </row>
    <row r="79" spans="1:8">
      <c r="A79">
        <v>35</v>
      </c>
      <c r="B79">
        <v>0.3</v>
      </c>
      <c r="C79">
        <v>9</v>
      </c>
      <c r="D79" s="2">
        <v>20909468</v>
      </c>
      <c r="E79">
        <f t="shared" si="6"/>
        <v>188185212</v>
      </c>
      <c r="F79" t="s">
        <v>8</v>
      </c>
      <c r="G79">
        <f t="shared" si="3"/>
        <v>0.2684479630990359</v>
      </c>
      <c r="H79">
        <f t="shared" si="4"/>
        <v>0.33404893825693166</v>
      </c>
    </row>
    <row r="80" spans="1:8">
      <c r="A80">
        <v>45</v>
      </c>
      <c r="B80">
        <v>0.5</v>
      </c>
      <c r="C80">
        <v>9</v>
      </c>
      <c r="D80" s="2">
        <v>22380217</v>
      </c>
      <c r="E80">
        <f t="shared" si="6"/>
        <v>201421953</v>
      </c>
      <c r="F80" t="s">
        <v>8</v>
      </c>
      <c r="G80">
        <f t="shared" si="3"/>
        <v>0.46029712055771954</v>
      </c>
      <c r="H80">
        <f t="shared" si="4"/>
        <v>0.54197534540111847</v>
      </c>
    </row>
    <row r="81" spans="1:8">
      <c r="A81">
        <v>55</v>
      </c>
      <c r="B81">
        <v>0.7</v>
      </c>
      <c r="C81">
        <v>9</v>
      </c>
      <c r="D81" s="2">
        <v>17535499</v>
      </c>
      <c r="E81">
        <f t="shared" si="6"/>
        <v>157819491</v>
      </c>
      <c r="F81" t="s">
        <v>8</v>
      </c>
      <c r="G81">
        <f t="shared" si="3"/>
        <v>0.64679827216978902</v>
      </c>
      <c r="H81">
        <f t="shared" si="4"/>
        <v>0.75594036611036841</v>
      </c>
    </row>
    <row r="82" spans="1:8">
      <c r="A82">
        <v>65</v>
      </c>
      <c r="B82">
        <v>1.2</v>
      </c>
      <c r="C82">
        <v>9</v>
      </c>
      <c r="D82" s="2">
        <v>10632380</v>
      </c>
      <c r="E82">
        <f t="shared" si="6"/>
        <v>95691420</v>
      </c>
      <c r="F82" t="s">
        <v>8</v>
      </c>
      <c r="G82">
        <f t="shared" si="3"/>
        <v>1.1104488372818939</v>
      </c>
      <c r="H82">
        <f t="shared" si="4"/>
        <v>1.2939404506253338</v>
      </c>
    </row>
    <row r="83" spans="1:8">
      <c r="A83">
        <v>75</v>
      </c>
      <c r="B83">
        <v>1.9</v>
      </c>
      <c r="C83">
        <v>9</v>
      </c>
      <c r="D83" s="2">
        <v>10534169</v>
      </c>
      <c r="E83">
        <f t="shared" si="6"/>
        <v>94807521</v>
      </c>
      <c r="F83" t="s">
        <v>8</v>
      </c>
      <c r="G83">
        <f t="shared" si="3"/>
        <v>1.7863195339604809</v>
      </c>
      <c r="H83">
        <f t="shared" si="4"/>
        <v>2.0180059888332589</v>
      </c>
    </row>
    <row r="84" spans="1:8">
      <c r="A84" t="s">
        <v>9</v>
      </c>
      <c r="C84">
        <v>9</v>
      </c>
      <c r="G84" t="e">
        <f t="shared" si="3"/>
        <v>#NUM!</v>
      </c>
      <c r="H84" t="e">
        <f t="shared" si="4"/>
        <v>#DIV/0!</v>
      </c>
    </row>
    <row r="85" spans="1:8">
      <c r="A85">
        <v>5</v>
      </c>
      <c r="B85">
        <v>0.05</v>
      </c>
      <c r="C85">
        <v>9</v>
      </c>
      <c r="D85" s="1">
        <v>19382817</v>
      </c>
      <c r="E85">
        <f>D85*9</f>
        <v>174445353</v>
      </c>
      <c r="F85" s="3" t="s">
        <v>10</v>
      </c>
      <c r="G85">
        <f t="shared" si="3"/>
        <v>3.7176635873606971E-2</v>
      </c>
      <c r="H85">
        <f t="shared" si="4"/>
        <v>6.5371062676648065E-2</v>
      </c>
    </row>
    <row r="86" spans="1:8">
      <c r="A86">
        <v>15</v>
      </c>
      <c r="B86">
        <v>0.08</v>
      </c>
      <c r="C86">
        <v>9</v>
      </c>
      <c r="D86" s="1">
        <v>20399621</v>
      </c>
      <c r="E86">
        <f t="shared" ref="E86:E92" si="7">D86*9</f>
        <v>183596589</v>
      </c>
      <c r="F86" s="3" t="s">
        <v>10</v>
      </c>
      <c r="G86">
        <f t="shared" si="3"/>
        <v>6.3836649058625891E-2</v>
      </c>
      <c r="H86">
        <f t="shared" si="4"/>
        <v>9.8399532219164282E-2</v>
      </c>
    </row>
    <row r="87" spans="1:8">
      <c r="A87">
        <v>25</v>
      </c>
      <c r="B87">
        <v>0.17</v>
      </c>
      <c r="C87">
        <v>9</v>
      </c>
      <c r="D87" s="2">
        <v>19732494</v>
      </c>
      <c r="E87">
        <f t="shared" si="7"/>
        <v>177592446</v>
      </c>
      <c r="F87" s="3" t="s">
        <v>10</v>
      </c>
      <c r="G87">
        <f t="shared" si="3"/>
        <v>0.1456441713588969</v>
      </c>
      <c r="H87">
        <f t="shared" si="4"/>
        <v>0.19661665957612898</v>
      </c>
    </row>
    <row r="88" spans="1:8">
      <c r="A88">
        <v>35</v>
      </c>
      <c r="B88">
        <v>0.27</v>
      </c>
      <c r="C88">
        <v>9</v>
      </c>
      <c r="D88" s="2">
        <v>20607943</v>
      </c>
      <c r="E88">
        <f t="shared" si="7"/>
        <v>185471487</v>
      </c>
      <c r="F88" s="3" t="s">
        <v>10</v>
      </c>
      <c r="G88">
        <f t="shared" si="3"/>
        <v>0.23979587222054913</v>
      </c>
      <c r="H88">
        <f t="shared" si="4"/>
        <v>0.30250491673086471</v>
      </c>
    </row>
    <row r="89" spans="1:8">
      <c r="A89">
        <v>45</v>
      </c>
      <c r="B89">
        <v>0.4</v>
      </c>
      <c r="C89">
        <v>9</v>
      </c>
      <c r="D89" s="2">
        <v>22795615</v>
      </c>
      <c r="E89">
        <f t="shared" si="7"/>
        <v>205160535</v>
      </c>
      <c r="F89" s="3" t="s">
        <v>10</v>
      </c>
      <c r="G89">
        <f t="shared" si="3"/>
        <v>0.36488301754203251</v>
      </c>
      <c r="H89">
        <f t="shared" si="4"/>
        <v>0.43731856469585845</v>
      </c>
    </row>
    <row r="90" spans="1:8">
      <c r="A90">
        <v>55</v>
      </c>
      <c r="B90">
        <v>0.5</v>
      </c>
      <c r="C90">
        <v>9</v>
      </c>
      <c r="D90" s="2">
        <v>18447920</v>
      </c>
      <c r="E90">
        <f t="shared" si="7"/>
        <v>166031280</v>
      </c>
      <c r="F90" s="3" t="s">
        <v>10</v>
      </c>
      <c r="G90">
        <f t="shared" si="3"/>
        <v>0.45634174278017542</v>
      </c>
      <c r="H90">
        <f t="shared" si="4"/>
        <v>0.54636136573220806</v>
      </c>
    </row>
    <row r="91" spans="1:8">
      <c r="A91">
        <v>65</v>
      </c>
      <c r="B91">
        <v>0.6</v>
      </c>
      <c r="C91">
        <v>9</v>
      </c>
      <c r="D91" s="2">
        <v>11915854</v>
      </c>
      <c r="E91">
        <f t="shared" si="7"/>
        <v>107242686</v>
      </c>
      <c r="F91" s="3" t="s">
        <v>10</v>
      </c>
      <c r="G91">
        <f t="shared" si="3"/>
        <v>0.54042152685920986</v>
      </c>
      <c r="H91">
        <f t="shared" si="4"/>
        <v>0.66320996866746795</v>
      </c>
    </row>
    <row r="92" spans="1:8">
      <c r="A92">
        <v>75</v>
      </c>
      <c r="B92">
        <v>1</v>
      </c>
      <c r="C92">
        <v>9</v>
      </c>
      <c r="D92" s="2">
        <v>15839175</v>
      </c>
      <c r="E92">
        <f t="shared" si="7"/>
        <v>142552575</v>
      </c>
      <c r="F92" s="3" t="s">
        <v>10</v>
      </c>
      <c r="G92">
        <f t="shared" si="3"/>
        <v>0.93307775515693858</v>
      </c>
      <c r="H92">
        <f t="shared" si="4"/>
        <v>1.0702465778184029</v>
      </c>
    </row>
    <row r="93" spans="1:8">
      <c r="A93" t="s">
        <v>11</v>
      </c>
      <c r="C93">
        <v>9</v>
      </c>
      <c r="G93" t="e">
        <f t="shared" si="3"/>
        <v>#NUM!</v>
      </c>
      <c r="H93" t="e">
        <f t="shared" si="4"/>
        <v>#DIV/0!</v>
      </c>
    </row>
    <row r="94" spans="1:8">
      <c r="A94">
        <v>5</v>
      </c>
      <c r="B94">
        <v>5.7692307692307696E-2</v>
      </c>
      <c r="C94">
        <v>9</v>
      </c>
      <c r="D94" s="1">
        <v>39674708</v>
      </c>
      <c r="E94">
        <f>D94*9</f>
        <v>357072372</v>
      </c>
      <c r="F94" s="3" t="s">
        <v>12</v>
      </c>
      <c r="G94">
        <f t="shared" si="3"/>
        <v>4.7863966616046652E-2</v>
      </c>
      <c r="H94">
        <f t="shared" si="4"/>
        <v>6.8875471467323285E-2</v>
      </c>
    </row>
    <row r="95" spans="1:8">
      <c r="A95">
        <v>15</v>
      </c>
      <c r="B95">
        <v>0.10256410256410256</v>
      </c>
      <c r="C95">
        <v>9</v>
      </c>
      <c r="D95" s="2">
        <v>41855756</v>
      </c>
      <c r="E95">
        <f t="shared" ref="E95:E101" si="8">D95*9</f>
        <v>376701804</v>
      </c>
      <c r="F95" s="3" t="s">
        <v>12</v>
      </c>
      <c r="G95">
        <f t="shared" si="3"/>
        <v>8.9532907478505119E-2</v>
      </c>
      <c r="H95">
        <f t="shared" si="4"/>
        <v>0.11668353823852207</v>
      </c>
    </row>
    <row r="96" spans="1:8">
      <c r="A96">
        <v>25</v>
      </c>
      <c r="B96">
        <v>0.17307692307692307</v>
      </c>
      <c r="C96">
        <v>9</v>
      </c>
      <c r="D96" s="2">
        <v>40528138</v>
      </c>
      <c r="E96">
        <f t="shared" si="8"/>
        <v>364753242</v>
      </c>
      <c r="F96" s="3" t="s">
        <v>12</v>
      </c>
      <c r="G96">
        <f t="shared" si="3"/>
        <v>0.15576966961446942</v>
      </c>
      <c r="H96">
        <f t="shared" si="4"/>
        <v>0.19153559535663045</v>
      </c>
    </row>
    <row r="97" spans="1:8">
      <c r="A97">
        <v>35</v>
      </c>
      <c r="B97">
        <v>0.26923076923076922</v>
      </c>
      <c r="C97">
        <v>9</v>
      </c>
      <c r="D97" s="2">
        <v>41517411</v>
      </c>
      <c r="E97">
        <f t="shared" si="8"/>
        <v>373656699</v>
      </c>
      <c r="F97" s="3" t="s">
        <v>12</v>
      </c>
      <c r="G97">
        <f t="shared" si="3"/>
        <v>0.24774086849154106</v>
      </c>
      <c r="H97">
        <f t="shared" si="4"/>
        <v>0.2917374308018883</v>
      </c>
    </row>
    <row r="98" spans="1:8">
      <c r="A98">
        <v>45</v>
      </c>
      <c r="B98">
        <v>0.41666666666666669</v>
      </c>
      <c r="C98">
        <v>9</v>
      </c>
      <c r="D98" s="2">
        <v>45175832</v>
      </c>
      <c r="E98">
        <f t="shared" si="8"/>
        <v>406582488</v>
      </c>
      <c r="F98" s="3" t="s">
        <v>12</v>
      </c>
      <c r="G98">
        <f t="shared" si="3"/>
        <v>0.39103067208157755</v>
      </c>
      <c r="H98">
        <f t="shared" si="4"/>
        <v>0.44343410404280681</v>
      </c>
    </row>
    <row r="99" spans="1:8">
      <c r="A99">
        <v>55</v>
      </c>
      <c r="B99">
        <v>0.55769230769230771</v>
      </c>
      <c r="C99">
        <v>9</v>
      </c>
      <c r="D99" s="2">
        <v>35983419</v>
      </c>
      <c r="E99">
        <f t="shared" si="8"/>
        <v>323850771</v>
      </c>
      <c r="F99" s="3" t="s">
        <v>12</v>
      </c>
      <c r="G99">
        <f t="shared" si="3"/>
        <v>0.52444328806798368</v>
      </c>
      <c r="H99">
        <f t="shared" si="4"/>
        <v>0.59236327884471085</v>
      </c>
    </row>
    <row r="100" spans="1:8">
      <c r="A100">
        <v>65</v>
      </c>
      <c r="B100">
        <v>0.85256410256410253</v>
      </c>
      <c r="C100">
        <v>9</v>
      </c>
      <c r="D100" s="2">
        <v>22548234</v>
      </c>
      <c r="E100">
        <f t="shared" si="8"/>
        <v>202934106</v>
      </c>
      <c r="F100" s="3" t="s">
        <v>12</v>
      </c>
      <c r="G100">
        <f t="shared" si="3"/>
        <v>0.80062522812385306</v>
      </c>
      <c r="H100">
        <f t="shared" si="4"/>
        <v>0.90672076428646287</v>
      </c>
    </row>
    <row r="101" spans="1:8">
      <c r="A101">
        <v>75</v>
      </c>
      <c r="B101">
        <v>1.3525641025641026</v>
      </c>
      <c r="C101">
        <v>9</v>
      </c>
      <c r="D101" s="2">
        <v>26373344</v>
      </c>
      <c r="E101">
        <f t="shared" si="8"/>
        <v>237360096</v>
      </c>
      <c r="F101" s="3" t="s">
        <v>12</v>
      </c>
      <c r="G101">
        <f t="shared" si="3"/>
        <v>1.2916831191858533</v>
      </c>
      <c r="H101">
        <f t="shared" si="4"/>
        <v>1.4150815439358158</v>
      </c>
    </row>
    <row r="102" spans="1:8">
      <c r="G102" t="e">
        <f t="shared" si="3"/>
        <v>#NUM!</v>
      </c>
      <c r="H102" t="e">
        <f t="shared" si="4"/>
        <v>#DIV/0!</v>
      </c>
    </row>
    <row r="103" spans="1:8">
      <c r="A103">
        <v>2.5</v>
      </c>
      <c r="C103">
        <v>22</v>
      </c>
      <c r="D103" s="4">
        <v>18042</v>
      </c>
      <c r="E103">
        <f>D103*C103</f>
        <v>396924</v>
      </c>
      <c r="F103" t="s">
        <v>13</v>
      </c>
      <c r="G103" t="e">
        <f t="shared" si="3"/>
        <v>#NUM!</v>
      </c>
      <c r="H103">
        <f t="shared" si="4"/>
        <v>1.3348442942598671</v>
      </c>
    </row>
    <row r="104" spans="1:8">
      <c r="A104">
        <v>27</v>
      </c>
      <c r="B104">
        <v>21</v>
      </c>
      <c r="C104">
        <v>22</v>
      </c>
      <c r="D104">
        <f>21336*9</f>
        <v>192024</v>
      </c>
      <c r="E104">
        <f t="shared" ref="E104:E110" si="9">D104*C104</f>
        <v>4224528</v>
      </c>
      <c r="F104" t="s">
        <v>13</v>
      </c>
      <c r="G104">
        <f t="shared" si="3"/>
        <v>19.224968868817381</v>
      </c>
      <c r="H104">
        <f t="shared" si="4"/>
        <v>22.881495515163405</v>
      </c>
    </row>
    <row r="105" spans="1:8">
      <c r="A105">
        <v>57</v>
      </c>
      <c r="B105">
        <v>84</v>
      </c>
      <c r="C105">
        <v>22</v>
      </c>
      <c r="D105">
        <f>10489*3</f>
        <v>31467</v>
      </c>
      <c r="E105">
        <f t="shared" si="9"/>
        <v>692274</v>
      </c>
      <c r="F105" t="s">
        <v>13</v>
      </c>
      <c r="G105">
        <f t="shared" si="3"/>
        <v>75.297451581825499</v>
      </c>
      <c r="H105">
        <f t="shared" si="4"/>
        <v>93.394322865535699</v>
      </c>
    </row>
    <row r="106" spans="1:8">
      <c r="A106">
        <v>67</v>
      </c>
      <c r="B106">
        <v>190</v>
      </c>
      <c r="C106">
        <v>22</v>
      </c>
      <c r="D106" s="4">
        <v>10067</v>
      </c>
      <c r="E106">
        <f t="shared" si="9"/>
        <v>221474</v>
      </c>
      <c r="F106" t="s">
        <v>13</v>
      </c>
      <c r="G106">
        <f t="shared" si="3"/>
        <v>166.8633238744932</v>
      </c>
      <c r="H106">
        <f t="shared" si="4"/>
        <v>215.04083397993008</v>
      </c>
    </row>
    <row r="107" spans="1:8">
      <c r="A107">
        <v>72</v>
      </c>
      <c r="B107">
        <v>321</v>
      </c>
      <c r="C107">
        <v>22</v>
      </c>
      <c r="D107" s="4">
        <v>7981</v>
      </c>
      <c r="E107">
        <f t="shared" si="9"/>
        <v>175582</v>
      </c>
      <c r="F107" t="s">
        <v>13</v>
      </c>
      <c r="G107">
        <f t="shared" si="3"/>
        <v>287.17841224315487</v>
      </c>
      <c r="H107">
        <f t="shared" si="4"/>
        <v>357.42645492173358</v>
      </c>
    </row>
    <row r="108" spans="1:8">
      <c r="A108">
        <v>77</v>
      </c>
      <c r="B108">
        <v>431</v>
      </c>
      <c r="C108">
        <v>22</v>
      </c>
      <c r="D108" s="4">
        <v>6104</v>
      </c>
      <c r="E108">
        <f t="shared" si="9"/>
        <v>134288</v>
      </c>
      <c r="F108" t="s">
        <v>13</v>
      </c>
      <c r="G108">
        <f t="shared" si="3"/>
        <v>386.05468417597888</v>
      </c>
      <c r="H108">
        <f t="shared" si="4"/>
        <v>479.10782416085726</v>
      </c>
    </row>
    <row r="109" spans="1:8">
      <c r="A109">
        <v>82</v>
      </c>
      <c r="B109">
        <v>686</v>
      </c>
      <c r="C109">
        <v>22</v>
      </c>
      <c r="D109" s="4">
        <v>3910</v>
      </c>
      <c r="E109">
        <f t="shared" si="9"/>
        <v>86020</v>
      </c>
      <c r="F109" t="s">
        <v>13</v>
      </c>
      <c r="G109">
        <f t="shared" si="3"/>
        <v>615.3363753324262</v>
      </c>
      <c r="H109">
        <f t="shared" si="4"/>
        <v>762.02809679807649</v>
      </c>
    </row>
    <row r="110" spans="1:8">
      <c r="A110">
        <v>90</v>
      </c>
      <c r="B110">
        <v>1195</v>
      </c>
      <c r="C110">
        <v>22</v>
      </c>
      <c r="D110" s="4">
        <v>3022</v>
      </c>
      <c r="E110">
        <f t="shared" si="9"/>
        <v>66484</v>
      </c>
      <c r="F110" t="s">
        <v>13</v>
      </c>
      <c r="G110">
        <f t="shared" si="3"/>
        <v>1087.926772906756</v>
      </c>
      <c r="H110">
        <f t="shared" si="4"/>
        <v>1307.8403065060645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Palmer</dc:creator>
  <cp:lastModifiedBy>Sam Palmer</cp:lastModifiedBy>
  <dcterms:created xsi:type="dcterms:W3CDTF">2016-04-16T14:31:19Z</dcterms:created>
  <dcterms:modified xsi:type="dcterms:W3CDTF">2016-04-22T10:53:07Z</dcterms:modified>
</cp:coreProperties>
</file>