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bonnell\Desktop\lase\projects\ultimate-strength\buckling\misc\"/>
    </mc:Choice>
  </mc:AlternateContent>
  <xr:revisionPtr revIDLastSave="0" documentId="13_ncr:1_{73D87676-77B7-44CE-8329-71803DBCB61F}" xr6:coauthVersionLast="47" xr6:coauthVersionMax="47" xr10:uidLastSave="{00000000-0000-0000-0000-000000000000}"/>
  <bookViews>
    <workbookView xWindow="1170" yWindow="1170" windowWidth="28800" windowHeight="15345" tabRatio="398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D4" i="1"/>
  <c r="C5" i="1"/>
  <c r="C6" i="1"/>
  <c r="C7" i="1"/>
  <c r="C8" i="1"/>
  <c r="C9" i="1"/>
  <c r="C10" i="1"/>
  <c r="C11" i="1"/>
  <c r="C12" i="1"/>
  <c r="C13" i="1"/>
  <c r="C14" i="1"/>
  <c r="C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<sst xmlns="http://schemas.openxmlformats.org/spreadsheetml/2006/main" count="61" uniqueCount="17">
  <si>
    <t>U1</t>
  </si>
  <si>
    <t>F</t>
  </si>
  <si>
    <t>U</t>
  </si>
  <si>
    <t>U1*2</t>
  </si>
  <si>
    <t>Elastic Paper Data</t>
  </si>
  <si>
    <t>Displacement</t>
  </si>
  <si>
    <t>Force (MN)</t>
  </si>
  <si>
    <t>Both sides loaded</t>
  </si>
  <si>
    <t>Both sides loaded, no eqs</t>
  </si>
  <si>
    <t>One side loaded, eqs for U1 at NA, free U1 at transverse plate edges</t>
  </si>
  <si>
    <t>One side loaded, eqs for U1 at NA, eqs for U1 at transverse plate edges, improved NA pos</t>
  </si>
  <si>
    <t>Plate, One side loaded, eqs for U1 at transverse plate edges</t>
  </si>
  <si>
    <t>Panel + 1 x web, One side loaded, eqs for U1 at transverse plate edges</t>
  </si>
  <si>
    <t>R</t>
  </si>
  <si>
    <t>Panel + 4 x web, One side loaded, eqs for U1 at transverse plate edges</t>
  </si>
  <si>
    <t>Sam, One side loaded, eqs for U1 at transverse plate edges</t>
  </si>
  <si>
    <t>Complete Parametric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</si>
</sst>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/>
    <xf numFmtId="15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97961347851989E-2"/>
          <c:y val="3.0904913819236862E-2"/>
          <c:w val="0.87497626863436617"/>
          <c:h val="0.87340118188790394"/>
        </c:manualLayout>
      </c:layout>
      <c:scatterChart>
        <c:scatterStyle val="lineMarker"/>
        <c:varyColors val="0"/>
        <c:ser>
          <c:idx val="1"/>
          <c:order val="0"/>
          <c:tx>
            <c:v>Teguh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3.4529582929194904E-4</c:v>
                </c:pt>
                <c:pt idx="2">
                  <c:v>8.1862269641125101E-4</c:v>
                </c:pt>
                <c:pt idx="3">
                  <c:v>1.4859359844810801E-3</c:v>
                </c:pt>
                <c:pt idx="4">
                  <c:v>2.3278370514064001E-3</c:v>
                </c:pt>
                <c:pt idx="5">
                  <c:v>3.1852570320077497E-3</c:v>
                </c:pt>
                <c:pt idx="6">
                  <c:v>3.8836081474296802E-3</c:v>
                </c:pt>
                <c:pt idx="7">
                  <c:v>4.5780795344325794E-3</c:v>
                </c:pt>
                <c:pt idx="8">
                  <c:v>5.5945683802133793E-3</c:v>
                </c:pt>
                <c:pt idx="9">
                  <c:v>6.6925315227934004E-3</c:v>
                </c:pt>
                <c:pt idx="10">
                  <c:v>7.9806013579049404E-3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27586.206896551699</c:v>
                </c:pt>
                <c:pt idx="1">
                  <c:v>855172.41379310307</c:v>
                </c:pt>
                <c:pt idx="2">
                  <c:v>1949425.2873563201</c:v>
                </c:pt>
                <c:pt idx="3">
                  <c:v>3577011.4942528699</c:v>
                </c:pt>
                <c:pt idx="4">
                  <c:v>5600000</c:v>
                </c:pt>
                <c:pt idx="5">
                  <c:v>7466666.6666666595</c:v>
                </c:pt>
                <c:pt idx="6">
                  <c:v>8845977.011494251</c:v>
                </c:pt>
                <c:pt idx="7">
                  <c:v>9645977.0114942491</c:v>
                </c:pt>
                <c:pt idx="8">
                  <c:v>10280459.770114901</c:v>
                </c:pt>
                <c:pt idx="9">
                  <c:v>10758620.689655099</c:v>
                </c:pt>
                <c:pt idx="10">
                  <c:v>11135632.183907999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B-406C-A808-95113D62EEC8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Both sides loaded, no eqs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Sheet1!$H$3:$H$39</c:f>
              <c:numCache>
                <c:formatCode>General</c:formatCode>
                <c:ptCount val="37"/>
                <c:pt idx="0">
                  <c:v>0</c:v>
                </c:pt>
                <c:pt idx="1">
                  <c:v>3.1311283237300813E-5</c:v>
                </c:pt>
                <c:pt idx="2">
                  <c:v>6.2536455516237766E-5</c:v>
                </c:pt>
                <c:pt idx="3">
                  <c:v>1.0921192006208003E-4</c:v>
                </c:pt>
                <c:pt idx="4">
                  <c:v>1.7885709530673921E-4</c:v>
                </c:pt>
                <c:pt idx="5">
                  <c:v>2.8248704620637E-4</c:v>
                </c:pt>
                <c:pt idx="6">
                  <c:v>4.360135062597692E-4</c:v>
                </c:pt>
                <c:pt idx="7">
                  <c:v>6.6187151242047548E-4</c:v>
                </c:pt>
                <c:pt idx="8">
                  <c:v>9.9029275588691235E-4</c:v>
                </c:pt>
                <c:pt idx="9">
                  <c:v>1.4582502190023661E-3</c:v>
                </c:pt>
                <c:pt idx="10">
                  <c:v>2.1003982983529568E-3</c:v>
                </c:pt>
                <c:pt idx="11">
                  <c:v>2.9192827641963959E-3</c:v>
                </c:pt>
                <c:pt idx="12">
                  <c:v>3.8309693336486816E-3</c:v>
                </c:pt>
                <c:pt idx="13">
                  <c:v>4.6723992563784122E-3</c:v>
                </c:pt>
                <c:pt idx="14">
                  <c:v>5.3361132740974426E-3</c:v>
                </c:pt>
                <c:pt idx="15">
                  <c:v>5.8398451656103134E-3</c:v>
                </c:pt>
                <c:pt idx="16">
                  <c:v>6.3748140819370747E-3</c:v>
                </c:pt>
                <c:pt idx="17">
                  <c:v>7.0476657710969448E-3</c:v>
                </c:pt>
                <c:pt idx="18">
                  <c:v>8.0434409901499748E-3</c:v>
                </c:pt>
                <c:pt idx="19">
                  <c:v>9.6731297671794891E-3</c:v>
                </c:pt>
                <c:pt idx="20">
                  <c:v>1.2907357886433601E-2</c:v>
                </c:pt>
                <c:pt idx="21">
                  <c:v>1.3107039965689182E-2</c:v>
                </c:pt>
                <c:pt idx="22">
                  <c:v>1.3411850668489933E-2</c:v>
                </c:pt>
                <c:pt idx="23">
                  <c:v>1.3874211348593235E-2</c:v>
                </c:pt>
                <c:pt idx="24">
                  <c:v>1.3898071832954884E-2</c:v>
                </c:pt>
                <c:pt idx="25">
                  <c:v>1.3933629728853703E-2</c:v>
                </c:pt>
                <c:pt idx="26">
                  <c:v>1.3985494151711464E-2</c:v>
                </c:pt>
                <c:pt idx="27">
                  <c:v>1.4013036154210567E-2</c:v>
                </c:pt>
                <c:pt idx="28">
                  <c:v>1.404102984815836E-2</c:v>
                </c:pt>
                <c:pt idx="29">
                  <c:v>1.4028745703399181E-2</c:v>
                </c:pt>
                <c:pt idx="30">
                  <c:v>1.4012659899890423E-2</c:v>
                </c:pt>
                <c:pt idx="31">
                  <c:v>1.3997231610119343E-2</c:v>
                </c:pt>
                <c:pt idx="32">
                  <c:v>1.3974982313811779E-2</c:v>
                </c:pt>
                <c:pt idx="33">
                  <c:v>1.3942807912826538E-2</c:v>
                </c:pt>
                <c:pt idx="34">
                  <c:v>1.3896196149289608E-2</c:v>
                </c:pt>
                <c:pt idx="35">
                  <c:v>1.3828691095113754E-2</c:v>
                </c:pt>
                <c:pt idx="36">
                  <c:v>1.3731383718550205E-2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49900</c:v>
                </c:pt>
                <c:pt idx="1">
                  <c:v>99700</c:v>
                </c:pt>
                <c:pt idx="2">
                  <c:v>174000</c:v>
                </c:pt>
                <c:pt idx="3">
                  <c:v>285000</c:v>
                </c:pt>
                <c:pt idx="4">
                  <c:v>450000</c:v>
                </c:pt>
                <c:pt idx="5">
                  <c:v>695000</c:v>
                </c:pt>
                <c:pt idx="6">
                  <c:v>1060000</c:v>
                </c:pt>
                <c:pt idx="7">
                  <c:v>1580000</c:v>
                </c:pt>
                <c:pt idx="8">
                  <c:v>2330000</c:v>
                </c:pt>
                <c:pt idx="9">
                  <c:v>3350000</c:v>
                </c:pt>
                <c:pt idx="10">
                  <c:v>4650000</c:v>
                </c:pt>
                <c:pt idx="11">
                  <c:v>6100000</c:v>
                </c:pt>
                <c:pt idx="12">
                  <c:v>7420000</c:v>
                </c:pt>
                <c:pt idx="13">
                  <c:v>8410000</c:v>
                </c:pt>
                <c:pt idx="14">
                  <c:v>9020000</c:v>
                </c:pt>
                <c:pt idx="15">
                  <c:v>9530000</c:v>
                </c:pt>
                <c:pt idx="16">
                  <c:v>9990000</c:v>
                </c:pt>
                <c:pt idx="17">
                  <c:v>10400000</c:v>
                </c:pt>
                <c:pt idx="18">
                  <c:v>10800000</c:v>
                </c:pt>
                <c:pt idx="19">
                  <c:v>11300000</c:v>
                </c:pt>
                <c:pt idx="20">
                  <c:v>11300000</c:v>
                </c:pt>
                <c:pt idx="21">
                  <c:v>11300000</c:v>
                </c:pt>
                <c:pt idx="22">
                  <c:v>11300000</c:v>
                </c:pt>
                <c:pt idx="23">
                  <c:v>11300000</c:v>
                </c:pt>
                <c:pt idx="24">
                  <c:v>11400000</c:v>
                </c:pt>
                <c:pt idx="25">
                  <c:v>11400000</c:v>
                </c:pt>
                <c:pt idx="26">
                  <c:v>11400000</c:v>
                </c:pt>
                <c:pt idx="27">
                  <c:v>11400000</c:v>
                </c:pt>
                <c:pt idx="28">
                  <c:v>11400000</c:v>
                </c:pt>
                <c:pt idx="29">
                  <c:v>11400000</c:v>
                </c:pt>
                <c:pt idx="30">
                  <c:v>11400000</c:v>
                </c:pt>
                <c:pt idx="31">
                  <c:v>11400000</c:v>
                </c:pt>
                <c:pt idx="32">
                  <c:v>11400000</c:v>
                </c:pt>
                <c:pt idx="33">
                  <c:v>11400000</c:v>
                </c:pt>
                <c:pt idx="34">
                  <c:v>11400000</c:v>
                </c:pt>
                <c:pt idx="35">
                  <c:v>11400000</c:v>
                </c:pt>
                <c:pt idx="36">
                  <c:v>11400000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B-406C-A808-95113D62EEC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One side loaded, eqs for U1 at NA, free U1 at transverse plate edges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Sheet1!$K$3:$K$25</c:f>
              <c:numCache>
                <c:formatCode>General</c:formatCode>
                <c:ptCount val="23"/>
                <c:pt idx="0">
                  <c:v>0</c:v>
                </c:pt>
                <c:pt idx="1">
                  <c:v>3.133967038593255E-5</c:v>
                </c:pt>
                <c:pt idx="2">
                  <c:v>6.2650309700984508E-5</c:v>
                </c:pt>
                <c:pt idx="3">
                  <c:v>1.0956109326798469E-4</c:v>
                </c:pt>
                <c:pt idx="4">
                  <c:v>1.798006851458922E-4</c:v>
                </c:pt>
                <c:pt idx="5">
                  <c:v>2.8486677911132574E-4</c:v>
                </c:pt>
                <c:pt idx="6">
                  <c:v>4.4177556992508471E-4</c:v>
                </c:pt>
                <c:pt idx="7">
                  <c:v>6.7547429352998734E-4</c:v>
                </c:pt>
                <c:pt idx="8">
                  <c:v>1.0218519018962979E-3</c:v>
                </c:pt>
                <c:pt idx="9">
                  <c:v>1.5303103718906641E-3</c:v>
                </c:pt>
                <c:pt idx="10">
                  <c:v>2.2603990510106087E-3</c:v>
                </c:pt>
                <c:pt idx="11">
                  <c:v>3.2470212318003178E-3</c:v>
                </c:pt>
                <c:pt idx="12">
                  <c:v>4.3615666218101978E-3</c:v>
                </c:pt>
                <c:pt idx="13">
                  <c:v>5.2890442311763763E-3</c:v>
                </c:pt>
                <c:pt idx="14">
                  <c:v>5.7072886265814304E-3</c:v>
                </c:pt>
                <c:pt idx="15">
                  <c:v>6.0188085772097111E-3</c:v>
                </c:pt>
                <c:pt idx="16">
                  <c:v>6.4083700999617577E-3</c:v>
                </c:pt>
                <c:pt idx="17">
                  <c:v>6.9250660017132759E-3</c:v>
                </c:pt>
                <c:pt idx="18">
                  <c:v>7.6813893392682076E-3</c:v>
                </c:pt>
                <c:pt idx="19">
                  <c:v>8.8650956749916077E-3</c:v>
                </c:pt>
                <c:pt idx="20">
                  <c:v>1.0983074083924294E-2</c:v>
                </c:pt>
                <c:pt idx="21">
                  <c:v>1.5337810851633549E-2</c:v>
                </c:pt>
                <c:pt idx="22">
                  <c:v>2.1134557202458382E-2</c:v>
                </c:pt>
              </c:numCache>
            </c:numRef>
          </c:xVal>
          <c:yVal>
            <c:numRef>
              <c:f>Sheet1!$J$3:$J$25</c:f>
              <c:numCache>
                <c:formatCode>General</c:formatCode>
                <c:ptCount val="23"/>
                <c:pt idx="0">
                  <c:v>0</c:v>
                </c:pt>
                <c:pt idx="1">
                  <c:v>50000</c:v>
                </c:pt>
                <c:pt idx="2">
                  <c:v>99900</c:v>
                </c:pt>
                <c:pt idx="3">
                  <c:v>175000</c:v>
                </c:pt>
                <c:pt idx="4">
                  <c:v>287000</c:v>
                </c:pt>
                <c:pt idx="5">
                  <c:v>454000</c:v>
                </c:pt>
                <c:pt idx="6">
                  <c:v>704000</c:v>
                </c:pt>
                <c:pt idx="7">
                  <c:v>1080000</c:v>
                </c:pt>
                <c:pt idx="8">
                  <c:v>1630000</c:v>
                </c:pt>
                <c:pt idx="9">
                  <c:v>2440000</c:v>
                </c:pt>
                <c:pt idx="10">
                  <c:v>3600000</c:v>
                </c:pt>
                <c:pt idx="11">
                  <c:v>5170000</c:v>
                </c:pt>
                <c:pt idx="12">
                  <c:v>6940000</c:v>
                </c:pt>
                <c:pt idx="13">
                  <c:v>8340000</c:v>
                </c:pt>
                <c:pt idx="14">
                  <c:v>8870000</c:v>
                </c:pt>
                <c:pt idx="15">
                  <c:v>9200000</c:v>
                </c:pt>
                <c:pt idx="16">
                  <c:v>9550000</c:v>
                </c:pt>
                <c:pt idx="17">
                  <c:v>9920000</c:v>
                </c:pt>
                <c:pt idx="18">
                  <c:v>10300000</c:v>
                </c:pt>
                <c:pt idx="19">
                  <c:v>10700000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DB-406C-A808-95113D62EEC8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One side loaded, eqs for U1 at NA, eqs for U1 at transverse plate edges, improved NA pos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Sheet1!$N$3:$N$25</c:f>
              <c:numCache>
                <c:formatCode>General</c:formatCode>
                <c:ptCount val="23"/>
                <c:pt idx="0">
                  <c:v>0</c:v>
                </c:pt>
                <c:pt idx="1">
                  <c:v>2.4571194444433786E-5</c:v>
                </c:pt>
                <c:pt idx="2">
                  <c:v>4.9139220209326595E-5</c:v>
                </c:pt>
                <c:pt idx="3">
                  <c:v>8.5985142504796386E-5</c:v>
                </c:pt>
                <c:pt idx="4">
                  <c:v>1.4123968139756471E-4</c:v>
                </c:pt>
                <c:pt idx="5">
                  <c:v>2.2408705262932926E-4</c:v>
                </c:pt>
                <c:pt idx="6">
                  <c:v>3.4827282070182264E-4</c:v>
                </c:pt>
                <c:pt idx="7">
                  <c:v>5.3432892309501767E-4</c:v>
                </c:pt>
                <c:pt idx="8">
                  <c:v>8.1278319703415036E-4</c:v>
                </c:pt>
                <c:pt idx="9">
                  <c:v>1.2284297263249755E-3</c:v>
                </c:pt>
                <c:pt idx="10">
                  <c:v>1.84365373570472E-3</c:v>
                </c:pt>
                <c:pt idx="11">
                  <c:v>2.7169606182724237E-3</c:v>
                </c:pt>
                <c:pt idx="12">
                  <c:v>3.6375396884977818E-3</c:v>
                </c:pt>
                <c:pt idx="13">
                  <c:v>4.1349860839545727E-3</c:v>
                </c:pt>
                <c:pt idx="14">
                  <c:v>4.5294533483684063E-3</c:v>
                </c:pt>
                <c:pt idx="15">
                  <c:v>4.9641160294413567E-3</c:v>
                </c:pt>
                <c:pt idx="16">
                  <c:v>5.5313641205430031E-3</c:v>
                </c:pt>
                <c:pt idx="17">
                  <c:v>6.3730622641742229E-3</c:v>
                </c:pt>
                <c:pt idx="18">
                  <c:v>7.7752820216119289E-3</c:v>
                </c:pt>
                <c:pt idx="19">
                  <c:v>1.0329448617994785E-2</c:v>
                </c:pt>
                <c:pt idx="20">
                  <c:v>1.533219963312149E-2</c:v>
                </c:pt>
              </c:numCache>
            </c:numRef>
          </c:xVal>
          <c:yVal>
            <c:numRef>
              <c:f>Sheet1!$M$3:$M$25</c:f>
              <c:numCache>
                <c:formatCode>General</c:formatCode>
                <c:ptCount val="23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175000</c:v>
                </c:pt>
                <c:pt idx="4">
                  <c:v>287000</c:v>
                </c:pt>
                <c:pt idx="5">
                  <c:v>456000</c:v>
                </c:pt>
                <c:pt idx="6">
                  <c:v>709000</c:v>
                </c:pt>
                <c:pt idx="7">
                  <c:v>1090000</c:v>
                </c:pt>
                <c:pt idx="8">
                  <c:v>1650000</c:v>
                </c:pt>
                <c:pt idx="9">
                  <c:v>2500000</c:v>
                </c:pt>
                <c:pt idx="10">
                  <c:v>3750000</c:v>
                </c:pt>
                <c:pt idx="11">
                  <c:v>5520000</c:v>
                </c:pt>
                <c:pt idx="12">
                  <c:v>7340000</c:v>
                </c:pt>
                <c:pt idx="13">
                  <c:v>8199999.9999999991</c:v>
                </c:pt>
                <c:pt idx="14">
                  <c:v>8740000</c:v>
                </c:pt>
                <c:pt idx="15">
                  <c:v>9200000</c:v>
                </c:pt>
                <c:pt idx="16">
                  <c:v>9660000</c:v>
                </c:pt>
                <c:pt idx="17">
                  <c:v>10200000</c:v>
                </c:pt>
                <c:pt idx="18">
                  <c:v>10800000</c:v>
                </c:pt>
                <c:pt idx="19">
                  <c:v>11500000</c:v>
                </c:pt>
                <c:pt idx="20">
                  <c:v>12300000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DB-406C-A808-95113D62EEC8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Both sides loaded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Sheet1!$Q$3:$Q$24</c:f>
              <c:numCache>
                <c:formatCode>General</c:formatCode>
                <c:ptCount val="22"/>
                <c:pt idx="0">
                  <c:v>0</c:v>
                </c:pt>
                <c:pt idx="1">
                  <c:v>2.4563032638980076E-5</c:v>
                </c:pt>
                <c:pt idx="2">
                  <c:v>4.9110822146758437E-5</c:v>
                </c:pt>
                <c:pt idx="3">
                  <c:v>8.5903149738442153E-5</c:v>
                </c:pt>
                <c:pt idx="4">
                  <c:v>1.410229888278991E-4</c:v>
                </c:pt>
                <c:pt idx="5">
                  <c:v>2.2353901294991374E-4</c:v>
                </c:pt>
                <c:pt idx="6">
                  <c:v>3.4691081964410841E-4</c:v>
                </c:pt>
                <c:pt idx="7">
                  <c:v>5.3093524184077978E-4</c:v>
                </c:pt>
                <c:pt idx="8">
                  <c:v>8.0412958050146699E-4</c:v>
                </c:pt>
                <c:pt idx="9">
                  <c:v>1.2052636593580246E-3</c:v>
                </c:pt>
                <c:pt idx="10">
                  <c:v>1.7765470547601581E-3</c:v>
                </c:pt>
                <c:pt idx="11">
                  <c:v>2.5119797792285681E-3</c:v>
                </c:pt>
                <c:pt idx="12">
                  <c:v>3.2167304307222366E-3</c:v>
                </c:pt>
                <c:pt idx="13">
                  <c:v>3.7009266670793295E-3</c:v>
                </c:pt>
                <c:pt idx="14">
                  <c:v>4.0465919300913811E-3</c:v>
                </c:pt>
                <c:pt idx="15">
                  <c:v>4.3520727194845676E-3</c:v>
                </c:pt>
                <c:pt idx="16">
                  <c:v>4.6822289004921913E-3</c:v>
                </c:pt>
                <c:pt idx="17">
                  <c:v>5.0914478488266468E-3</c:v>
                </c:pt>
                <c:pt idx="18">
                  <c:v>5.6540942750871181E-3</c:v>
                </c:pt>
                <c:pt idx="19">
                  <c:v>6.5123680979013443E-3</c:v>
                </c:pt>
                <c:pt idx="20">
                  <c:v>7.9624205827713013E-3</c:v>
                </c:pt>
                <c:pt idx="21">
                  <c:v>1.0623542591929436E-2</c:v>
                </c:pt>
              </c:numCache>
              <c:extLst xmlns:c15="http://schemas.microsoft.com/office/drawing/2012/chart"/>
            </c:numRef>
          </c:xVal>
          <c:yVal>
            <c:numRef>
              <c:f>Sheet1!$P$3:$P$24</c:f>
              <c:numCache>
                <c:formatCode>General</c:formatCode>
                <c:ptCount val="22"/>
                <c:pt idx="0">
                  <c:v>0</c:v>
                </c:pt>
                <c:pt idx="1">
                  <c:v>50000</c:v>
                </c:pt>
                <c:pt idx="2">
                  <c:v>99900</c:v>
                </c:pt>
                <c:pt idx="3">
                  <c:v>175000</c:v>
                </c:pt>
                <c:pt idx="4">
                  <c:v>287000</c:v>
                </c:pt>
                <c:pt idx="5">
                  <c:v>455000</c:v>
                </c:pt>
                <c:pt idx="6">
                  <c:v>706000</c:v>
                </c:pt>
                <c:pt idx="7">
                  <c:v>1080000</c:v>
                </c:pt>
                <c:pt idx="8">
                  <c:v>1640000</c:v>
                </c:pt>
                <c:pt idx="9">
                  <c:v>2450000</c:v>
                </c:pt>
                <c:pt idx="10">
                  <c:v>3620000</c:v>
                </c:pt>
                <c:pt idx="11">
                  <c:v>5110000</c:v>
                </c:pt>
                <c:pt idx="12">
                  <c:v>6530000</c:v>
                </c:pt>
                <c:pt idx="13">
                  <c:v>7470000</c:v>
                </c:pt>
                <c:pt idx="14">
                  <c:v>8080000</c:v>
                </c:pt>
                <c:pt idx="15">
                  <c:v>8530000</c:v>
                </c:pt>
                <c:pt idx="16">
                  <c:v>8930000</c:v>
                </c:pt>
                <c:pt idx="17">
                  <c:v>9330000</c:v>
                </c:pt>
                <c:pt idx="18">
                  <c:v>9760000</c:v>
                </c:pt>
                <c:pt idx="19">
                  <c:v>10200000</c:v>
                </c:pt>
                <c:pt idx="20">
                  <c:v>10800000</c:v>
                </c:pt>
                <c:pt idx="21">
                  <c:v>11500000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22DB-406C-A808-95113D62EEC8}"/>
            </c:ext>
          </c:extLst>
        </c:ser>
        <c:ser>
          <c:idx val="5"/>
          <c:order val="5"/>
          <c:tx>
            <c:v>Parametric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Sheet1!$AS$3:$AS$33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5.8103299999999996E-6</c:v>
                </c:pt>
                <c:pt idx="2">
                  <c:v>1.1620100000000001E-5</c:v>
                </c:pt>
                <c:pt idx="3">
                  <c:v>2.0333700000000002E-5</c:v>
                </c:pt>
                <c:pt idx="4">
                  <c:v>3.3401700000000002E-5</c:v>
                </c:pt>
                <c:pt idx="5">
                  <c:v>5.2998399999999997E-5</c:v>
                </c:pt>
                <c:pt idx="6">
                  <c:v>8.2380999999999996E-5</c:v>
                </c:pt>
                <c:pt idx="7">
                  <c:v>1.2642600000000001E-4</c:v>
                </c:pt>
                <c:pt idx="8" formatCode="General">
                  <c:v>1.9242799999999999E-4</c:v>
                </c:pt>
                <c:pt idx="9" formatCode="General">
                  <c:v>2.9127299999999999E-4</c:v>
                </c:pt>
                <c:pt idx="10" formatCode="General">
                  <c:v>4.3915600000000001E-4</c:v>
                </c:pt>
                <c:pt idx="11" formatCode="General">
                  <c:v>6.6000100000000001E-4</c:v>
                </c:pt>
                <c:pt idx="12" formatCode="General">
                  <c:v>9.8861999999999995E-4</c:v>
                </c:pt>
                <c:pt idx="13" formatCode="General">
                  <c:v>1.4736599999999999E-3</c:v>
                </c:pt>
                <c:pt idx="14" formatCode="General">
                  <c:v>2.1742100000000002E-3</c:v>
                </c:pt>
                <c:pt idx="15" formatCode="General">
                  <c:v>3.1153800000000001E-3</c:v>
                </c:pt>
                <c:pt idx="16" formatCode="General">
                  <c:v>4.0900199999999998E-3</c:v>
                </c:pt>
                <c:pt idx="17" formatCode="General">
                  <c:v>4.7497900000000003E-3</c:v>
                </c:pt>
                <c:pt idx="18" formatCode="General">
                  <c:v>5.28789E-3</c:v>
                </c:pt>
                <c:pt idx="19" formatCode="General">
                  <c:v>5.8905399999999997E-3</c:v>
                </c:pt>
                <c:pt idx="20" formatCode="General">
                  <c:v>6.6839300000000003E-3</c:v>
                </c:pt>
                <c:pt idx="21" formatCode="General">
                  <c:v>7.8597100000000007E-3</c:v>
                </c:pt>
                <c:pt idx="22" formatCode="General">
                  <c:v>9.8061399999999996E-3</c:v>
                </c:pt>
                <c:pt idx="23" formatCode="General">
                  <c:v>1.33338E-2</c:v>
                </c:pt>
                <c:pt idx="24" formatCode="General">
                  <c:v>1.77374E-2</c:v>
                </c:pt>
                <c:pt idx="25" formatCode="General">
                  <c:v>2.31197E-2</c:v>
                </c:pt>
                <c:pt idx="26" formatCode="General">
                  <c:v>2.9474500000000001E-2</c:v>
                </c:pt>
                <c:pt idx="27" formatCode="General">
                  <c:v>4.0759200000000002E-2</c:v>
                </c:pt>
                <c:pt idx="28" formatCode="General">
                  <c:v>5.4028300000000001E-2</c:v>
                </c:pt>
                <c:pt idx="29" formatCode="General">
                  <c:v>5.7628100000000002E-2</c:v>
                </c:pt>
                <c:pt idx="30" formatCode="General">
                  <c:v>6.3215499999999994E-2</c:v>
                </c:pt>
              </c:numCache>
            </c:numRef>
          </c:xVal>
          <c:yVal>
            <c:numRef>
              <c:f>Sheet1!$AR$3:$AR$33</c:f>
              <c:numCache>
                <c:formatCode>0.00E+00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35000</c:v>
                </c:pt>
                <c:pt idx="4">
                  <c:v>57500</c:v>
                </c:pt>
                <c:pt idx="5">
                  <c:v>91200</c:v>
                </c:pt>
                <c:pt idx="6">
                  <c:v>142000</c:v>
                </c:pt>
                <c:pt idx="7" formatCode="General">
                  <c:v>218000</c:v>
                </c:pt>
                <c:pt idx="8" formatCode="General">
                  <c:v>331000</c:v>
                </c:pt>
                <c:pt idx="9" formatCode="General">
                  <c:v>501000</c:v>
                </c:pt>
                <c:pt idx="10" formatCode="General">
                  <c:v>756000</c:v>
                </c:pt>
                <c:pt idx="11" formatCode="General">
                  <c:v>1140000</c:v>
                </c:pt>
                <c:pt idx="12" formatCode="General">
                  <c:v>1700000</c:v>
                </c:pt>
                <c:pt idx="13" formatCode="General">
                  <c:v>2530000</c:v>
                </c:pt>
                <c:pt idx="14" formatCode="General">
                  <c:v>3740000</c:v>
                </c:pt>
                <c:pt idx="15" formatCode="General">
                  <c:v>5350000</c:v>
                </c:pt>
                <c:pt idx="16" formatCode="General">
                  <c:v>6980000</c:v>
                </c:pt>
                <c:pt idx="17" formatCode="General">
                  <c:v>7970000</c:v>
                </c:pt>
                <c:pt idx="18" formatCode="General">
                  <c:v>8610000</c:v>
                </c:pt>
                <c:pt idx="19" formatCode="General">
                  <c:v>9170000</c:v>
                </c:pt>
                <c:pt idx="20" formatCode="General">
                  <c:v>9740000</c:v>
                </c:pt>
                <c:pt idx="21" formatCode="General">
                  <c:v>10400000</c:v>
                </c:pt>
                <c:pt idx="22" formatCode="General">
                  <c:v>11100000</c:v>
                </c:pt>
                <c:pt idx="23" formatCode="General">
                  <c:v>11900000</c:v>
                </c:pt>
                <c:pt idx="24" formatCode="General">
                  <c:v>12600000</c:v>
                </c:pt>
                <c:pt idx="25" formatCode="General">
                  <c:v>13300000</c:v>
                </c:pt>
                <c:pt idx="26" formatCode="General">
                  <c:v>13900000</c:v>
                </c:pt>
                <c:pt idx="27" formatCode="General">
                  <c:v>14900000</c:v>
                </c:pt>
                <c:pt idx="28" formatCode="General">
                  <c:v>15900000</c:v>
                </c:pt>
                <c:pt idx="29" formatCode="General">
                  <c:v>16100000.000000002</c:v>
                </c:pt>
                <c:pt idx="30" formatCode="General">
                  <c:v>16399999.999999998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A-4EEC-9D8E-ABB67D41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7216"/>
        <c:axId val="1024996288"/>
        <c:extLst/>
      </c:scatterChart>
      <c:valAx>
        <c:axId val="81121721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ysClr val="windowText" lastClr="000000"/>
                    </a:solidFill>
                  </a:rPr>
                  <a:t>End shortening (m)</a:t>
                </a:r>
              </a:p>
            </c:rich>
          </c:tx>
          <c:layout>
            <c:manualLayout>
              <c:xMode val="edge"/>
              <c:yMode val="edge"/>
              <c:x val="0.42084361218476035"/>
              <c:y val="0.9514930959779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96288"/>
        <c:crosses val="autoZero"/>
        <c:crossBetween val="midCat"/>
      </c:valAx>
      <c:valAx>
        <c:axId val="1024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ysClr val="windowText" lastClr="000000"/>
                    </a:solidFill>
                  </a:rPr>
                  <a:t>Total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721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9861510516929"/>
          <c:y val="6.399048988286625E-2"/>
          <c:w val="0.31372757095369097"/>
          <c:h val="0.31471614657670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14288</xdr:rowOff>
    </xdr:from>
    <xdr:to>
      <xdr:col>30</xdr:col>
      <xdr:colOff>23812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CC3BB-77E2-4157-8AD1-DC80FBECB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5"/>
  <sheetViews>
    <sheetView tabSelected="1" topLeftCell="P1" zoomScaleNormal="100" workbookViewId="0">
      <selection activeCell="AE33" sqref="AE33"/>
    </sheetView>
  </sheetViews>
  <sheetFormatPr defaultColWidth="9" defaultRowHeight="15" x14ac:dyDescent="0.25"/>
  <cols>
    <col min="1" max="1" width="9" style="1"/>
    <col min="2" max="2" width="11" style="1" customWidth="1"/>
    <col min="3" max="9" width="9" style="1"/>
    <col min="10" max="10" width="15.7109375" style="1" customWidth="1"/>
    <col min="11" max="11" width="13.5703125" style="1" customWidth="1"/>
    <col min="12" max="12" width="9" style="1"/>
    <col min="13" max="13" width="11.140625" style="1" customWidth="1"/>
    <col min="14" max="14" width="13.42578125" style="1" customWidth="1"/>
    <col min="15" max="31" width="9" style="1"/>
    <col min="32" max="33" width="9.140625" style="9"/>
    <col min="34" max="34" width="11" style="1" customWidth="1"/>
    <col min="35" max="35" width="8.5703125" style="1" bestFit="1" customWidth="1"/>
    <col min="36" max="38" width="9" style="1"/>
    <col min="39" max="39" width="9" style="9"/>
    <col min="40" max="45" width="9" style="1"/>
    <col min="46" max="46" width="9.28515625" style="9" bestFit="1" customWidth="1"/>
    <col min="47" max="49" width="9" style="1"/>
    <col min="50" max="51" width="9" style="9"/>
    <col min="52" max="16384" width="9" style="1"/>
  </cols>
  <sheetData>
    <row r="1" spans="1:48" ht="30" customHeight="1" x14ac:dyDescent="0.25">
      <c r="F1" s="15" t="s">
        <v>8</v>
      </c>
      <c r="G1" s="15"/>
      <c r="H1" s="15"/>
      <c r="J1" s="13" t="s">
        <v>9</v>
      </c>
      <c r="K1" s="13"/>
      <c r="L1" s="6"/>
      <c r="M1" s="13" t="s">
        <v>10</v>
      </c>
      <c r="N1" s="13"/>
      <c r="P1" s="15" t="s">
        <v>7</v>
      </c>
      <c r="Q1" s="15"/>
      <c r="AF1" s="13" t="s">
        <v>11</v>
      </c>
      <c r="AG1" s="13"/>
      <c r="AI1" s="13" t="s">
        <v>12</v>
      </c>
      <c r="AJ1" s="13"/>
      <c r="AL1" s="13" t="s">
        <v>14</v>
      </c>
      <c r="AM1" s="13"/>
      <c r="AO1" s="13" t="s">
        <v>15</v>
      </c>
      <c r="AP1" s="13"/>
      <c r="AR1" s="13" t="s">
        <v>16</v>
      </c>
      <c r="AS1" s="13"/>
      <c r="AT1" s="11"/>
      <c r="AU1" s="16"/>
      <c r="AV1" s="16"/>
    </row>
    <row r="2" spans="1:48" ht="15.75" x14ac:dyDescent="0.25">
      <c r="A2" s="14" t="s">
        <v>4</v>
      </c>
      <c r="B2" s="14"/>
      <c r="F2" s="1" t="s">
        <v>1</v>
      </c>
      <c r="G2" s="1" t="s">
        <v>0</v>
      </c>
      <c r="H2" s="1" t="s">
        <v>3</v>
      </c>
      <c r="J2" s="1" t="s">
        <v>1</v>
      </c>
      <c r="K2" s="1" t="s">
        <v>0</v>
      </c>
      <c r="M2" s="1" t="s">
        <v>1</v>
      </c>
      <c r="N2" s="1" t="s">
        <v>0</v>
      </c>
      <c r="AF2" s="1" t="s">
        <v>1</v>
      </c>
      <c r="AG2" s="1" t="s">
        <v>0</v>
      </c>
      <c r="AI2" s="1" t="s">
        <v>1</v>
      </c>
      <c r="AJ2" s="1" t="s">
        <v>0</v>
      </c>
      <c r="AL2" s="1" t="s">
        <v>1</v>
      </c>
      <c r="AM2" s="1" t="s">
        <v>0</v>
      </c>
      <c r="AO2" s="1" t="s">
        <v>1</v>
      </c>
      <c r="AP2" s="1" t="s">
        <v>0</v>
      </c>
      <c r="AR2" s="1" t="s">
        <v>1</v>
      </c>
      <c r="AS2" s="1" t="s">
        <v>0</v>
      </c>
    </row>
    <row r="3" spans="1:48" ht="15.75" x14ac:dyDescent="0.25">
      <c r="A3" s="3" t="s">
        <v>5</v>
      </c>
      <c r="B3" s="3" t="s">
        <v>6</v>
      </c>
      <c r="C3" s="1" t="s">
        <v>2</v>
      </c>
      <c r="D3" s="1" t="s">
        <v>1</v>
      </c>
      <c r="F3" s="1">
        <v>49900</v>
      </c>
      <c r="G3" s="1">
        <v>0</v>
      </c>
      <c r="H3" s="1">
        <f>+G3*2</f>
        <v>0</v>
      </c>
      <c r="J3" s="1">
        <v>0</v>
      </c>
      <c r="K3" s="5">
        <v>0</v>
      </c>
      <c r="M3" s="1">
        <v>0</v>
      </c>
      <c r="N3" s="8">
        <v>0</v>
      </c>
      <c r="P3" s="1">
        <v>0</v>
      </c>
      <c r="Q3" s="9">
        <v>0</v>
      </c>
      <c r="AF3" s="9">
        <v>0</v>
      </c>
      <c r="AG3" s="9">
        <v>0</v>
      </c>
      <c r="AI3" s="1">
        <v>0</v>
      </c>
      <c r="AJ3" s="1">
        <v>0</v>
      </c>
      <c r="AL3" s="1">
        <v>0</v>
      </c>
      <c r="AM3" s="9">
        <v>0</v>
      </c>
      <c r="AO3" s="1">
        <v>0</v>
      </c>
      <c r="AP3" s="1">
        <v>0</v>
      </c>
      <c r="AQ3" s="12"/>
      <c r="AR3" s="11">
        <v>0</v>
      </c>
      <c r="AS3" s="1">
        <v>0</v>
      </c>
    </row>
    <row r="4" spans="1:48" x14ac:dyDescent="0.25">
      <c r="A4" s="2">
        <v>0</v>
      </c>
      <c r="B4" s="2">
        <v>2.7586206896551699E-2</v>
      </c>
      <c r="C4" s="2">
        <f>+A4/1000</f>
        <v>0</v>
      </c>
      <c r="D4" s="1">
        <f>+B4*1000000</f>
        <v>27586.206896551699</v>
      </c>
      <c r="F4" s="1">
        <v>99700</v>
      </c>
      <c r="G4" s="1">
        <v>1.5655641618650407E-5</v>
      </c>
      <c r="H4" s="1">
        <f t="shared" ref="H4:H39" si="0">+G4*2</f>
        <v>3.1311283237300813E-5</v>
      </c>
      <c r="J4" s="5">
        <v>50000</v>
      </c>
      <c r="K4" s="5">
        <v>3.133967038593255E-5</v>
      </c>
      <c r="M4" s="5">
        <v>50000</v>
      </c>
      <c r="N4" s="8">
        <v>2.4571194444433786E-5</v>
      </c>
      <c r="P4" s="1">
        <v>50000</v>
      </c>
      <c r="Q4" s="9">
        <v>2.4563032638980076E-5</v>
      </c>
      <c r="AF4" s="9">
        <v>42100</v>
      </c>
      <c r="AG4" s="11">
        <v>2.0095999999999999E-5</v>
      </c>
      <c r="AH4" s="12"/>
      <c r="AI4" s="11">
        <v>14.3</v>
      </c>
      <c r="AJ4" s="12">
        <v>1.48129E-8</v>
      </c>
      <c r="AL4" s="9">
        <v>333</v>
      </c>
      <c r="AM4" s="11">
        <v>1.96039E-7</v>
      </c>
      <c r="AO4" s="11">
        <v>333</v>
      </c>
      <c r="AP4" s="12">
        <v>1.94168E-7</v>
      </c>
      <c r="AQ4" s="12">
        <f>(1000000)*AR4</f>
        <v>10000000000</v>
      </c>
      <c r="AR4" s="11">
        <v>10000</v>
      </c>
      <c r="AS4" s="12">
        <v>5.8103299999999996E-6</v>
      </c>
      <c r="AT4" s="11"/>
      <c r="AU4" s="9"/>
      <c r="AV4" s="12"/>
    </row>
    <row r="5" spans="1:48" x14ac:dyDescent="0.25">
      <c r="A5" s="2">
        <v>0.34529582929194902</v>
      </c>
      <c r="B5" s="2">
        <v>0.85517241379310305</v>
      </c>
      <c r="C5" s="2">
        <f t="shared" ref="C5:C14" si="1">+A5/1000</f>
        <v>3.4529582929194904E-4</v>
      </c>
      <c r="D5" s="1">
        <f t="shared" ref="D5:D14" si="2">+B5*1000000</f>
        <v>855172.41379310307</v>
      </c>
      <c r="F5" s="1">
        <v>174000</v>
      </c>
      <c r="G5" s="1">
        <v>3.1268227758118883E-5</v>
      </c>
      <c r="H5" s="1">
        <f t="shared" si="0"/>
        <v>6.2536455516237766E-5</v>
      </c>
      <c r="J5" s="5">
        <v>99900</v>
      </c>
      <c r="K5" s="5">
        <v>6.2650309700984508E-5</v>
      </c>
      <c r="M5" s="5">
        <v>100000</v>
      </c>
      <c r="N5" s="8">
        <v>4.9139220209326595E-5</v>
      </c>
      <c r="P5" s="1">
        <v>99900</v>
      </c>
      <c r="Q5" s="9">
        <v>4.9110822146758437E-5</v>
      </c>
      <c r="AF5" s="9">
        <v>72400</v>
      </c>
      <c r="AG5" s="11">
        <v>3.4630099999999999E-5</v>
      </c>
      <c r="AH5" s="12"/>
      <c r="AI5" s="11">
        <v>28.6</v>
      </c>
      <c r="AJ5" s="12">
        <v>2.9625799999999999E-8</v>
      </c>
      <c r="AL5" s="9">
        <v>667</v>
      </c>
      <c r="AM5" s="11">
        <v>3.9207500000000002E-7</v>
      </c>
      <c r="AO5" s="11">
        <v>667</v>
      </c>
      <c r="AP5" s="12">
        <v>3.8833599999999999E-7</v>
      </c>
      <c r="AQ5" s="12">
        <f t="shared" ref="AQ5:AQ33" si="3">(1000000)*AR5</f>
        <v>20000000000</v>
      </c>
      <c r="AR5" s="11">
        <v>20000</v>
      </c>
      <c r="AS5" s="12">
        <v>1.1620100000000001E-5</v>
      </c>
      <c r="AU5" s="9"/>
    </row>
    <row r="6" spans="1:48" x14ac:dyDescent="0.25">
      <c r="A6" s="2">
        <v>0.81862269641125096</v>
      </c>
      <c r="B6" s="2">
        <v>1.94942528735632</v>
      </c>
      <c r="C6" s="2">
        <f t="shared" si="1"/>
        <v>8.1862269641125101E-4</v>
      </c>
      <c r="D6" s="1">
        <f t="shared" si="2"/>
        <v>1949425.2873563201</v>
      </c>
      <c r="F6" s="1">
        <v>285000</v>
      </c>
      <c r="G6" s="1">
        <v>5.4605960031040013E-5</v>
      </c>
      <c r="H6" s="1">
        <f t="shared" si="0"/>
        <v>1.0921192006208003E-4</v>
      </c>
      <c r="J6" s="5">
        <v>175000</v>
      </c>
      <c r="K6" s="5">
        <v>1.0956109326798469E-4</v>
      </c>
      <c r="M6" s="5">
        <v>175000</v>
      </c>
      <c r="N6" s="8">
        <v>8.5985142504796386E-5</v>
      </c>
      <c r="P6" s="1">
        <v>175000</v>
      </c>
      <c r="Q6" s="9">
        <v>8.5903149738442153E-5</v>
      </c>
      <c r="AF6" s="9">
        <v>105000</v>
      </c>
      <c r="AG6" s="11">
        <v>5.0148100000000002E-5</v>
      </c>
      <c r="AH6" s="12"/>
      <c r="AI6" s="11">
        <v>50</v>
      </c>
      <c r="AJ6" s="12">
        <v>5.1844800000000001E-8</v>
      </c>
      <c r="AL6" s="9">
        <v>1170</v>
      </c>
      <c r="AM6" s="11">
        <v>6.8612599999999996E-7</v>
      </c>
      <c r="AO6" s="11">
        <v>1170</v>
      </c>
      <c r="AP6" s="12">
        <v>6.7958800000000001E-7</v>
      </c>
      <c r="AQ6" s="12">
        <f t="shared" si="3"/>
        <v>35000000000</v>
      </c>
      <c r="AR6" s="11">
        <v>35000</v>
      </c>
      <c r="AS6" s="12">
        <v>2.0333700000000002E-5</v>
      </c>
      <c r="AU6" s="9"/>
    </row>
    <row r="7" spans="1:48" x14ac:dyDescent="0.25">
      <c r="A7" s="2">
        <v>1.48593598448108</v>
      </c>
      <c r="B7" s="2">
        <v>3.5770114942528699</v>
      </c>
      <c r="C7" s="2">
        <f t="shared" si="1"/>
        <v>1.4859359844810801E-3</v>
      </c>
      <c r="D7" s="1">
        <f t="shared" si="2"/>
        <v>3577011.4942528699</v>
      </c>
      <c r="F7" s="1">
        <v>450000</v>
      </c>
      <c r="G7" s="1">
        <v>8.9428547653369606E-5</v>
      </c>
      <c r="H7" s="1">
        <f t="shared" si="0"/>
        <v>1.7885709530673921E-4</v>
      </c>
      <c r="J7" s="5">
        <v>287000</v>
      </c>
      <c r="K7" s="5">
        <v>1.798006851458922E-4</v>
      </c>
      <c r="M7" s="5">
        <v>287000</v>
      </c>
      <c r="N7" s="8">
        <v>1.4123968139756471E-4</v>
      </c>
      <c r="P7" s="1">
        <v>287000</v>
      </c>
      <c r="Q7" s="9">
        <v>1.410229888278991E-4</v>
      </c>
      <c r="AF7" s="9">
        <v>136000</v>
      </c>
      <c r="AG7" s="11">
        <v>6.5503800000000001E-5</v>
      </c>
      <c r="AH7" s="12"/>
      <c r="AI7" s="11">
        <v>82.100000000000009</v>
      </c>
      <c r="AJ7" s="12">
        <v>8.5173000000000004E-8</v>
      </c>
      <c r="AL7" s="9">
        <v>1920</v>
      </c>
      <c r="AM7" s="11">
        <v>1.1271899999999999E-6</v>
      </c>
      <c r="AO7" s="11">
        <v>1920</v>
      </c>
      <c r="AP7" s="12">
        <v>1.11646E-6</v>
      </c>
      <c r="AQ7" s="12">
        <f t="shared" si="3"/>
        <v>57500000000</v>
      </c>
      <c r="AR7" s="11">
        <v>57500</v>
      </c>
      <c r="AS7" s="12">
        <v>3.3401700000000002E-5</v>
      </c>
      <c r="AU7" s="9"/>
    </row>
    <row r="8" spans="1:48" x14ac:dyDescent="0.25">
      <c r="A8" s="2">
        <v>2.3278370514064002</v>
      </c>
      <c r="B8" s="2">
        <v>5.6</v>
      </c>
      <c r="C8" s="2">
        <f t="shared" si="1"/>
        <v>2.3278370514064001E-3</v>
      </c>
      <c r="D8" s="1">
        <f t="shared" si="2"/>
        <v>5600000</v>
      </c>
      <c r="F8" s="1">
        <v>695000</v>
      </c>
      <c r="G8" s="1">
        <v>1.41243523103185E-4</v>
      </c>
      <c r="H8" s="1">
        <f t="shared" si="0"/>
        <v>2.8248704620637E-4</v>
      </c>
      <c r="J8" s="5">
        <v>454000</v>
      </c>
      <c r="K8" s="5">
        <v>2.8486677911132574E-4</v>
      </c>
      <c r="M8" s="5">
        <v>456000</v>
      </c>
      <c r="N8" s="8">
        <v>2.2408705262932926E-4</v>
      </c>
      <c r="P8" s="1">
        <v>455000</v>
      </c>
      <c r="Q8" s="9">
        <v>2.2353901294991374E-4</v>
      </c>
      <c r="AF8" s="9">
        <v>165000</v>
      </c>
      <c r="AG8" s="11">
        <v>7.9794000000000002E-5</v>
      </c>
      <c r="AH8" s="12"/>
      <c r="AI8" s="9">
        <v>130</v>
      </c>
      <c r="AJ8" s="12">
        <v>1.3516400000000001E-7</v>
      </c>
      <c r="AL8" s="9">
        <v>3040</v>
      </c>
      <c r="AM8" s="11">
        <v>1.7887699999999999E-6</v>
      </c>
      <c r="AO8" s="9">
        <v>3040</v>
      </c>
      <c r="AP8" s="12">
        <v>1.77178E-6</v>
      </c>
      <c r="AQ8" s="12">
        <f t="shared" si="3"/>
        <v>91200000000</v>
      </c>
      <c r="AR8" s="11">
        <v>91200</v>
      </c>
      <c r="AS8" s="12">
        <v>5.2998399999999997E-5</v>
      </c>
      <c r="AU8" s="9"/>
    </row>
    <row r="9" spans="1:48" x14ac:dyDescent="0.25">
      <c r="A9" s="2">
        <v>3.1852570320077498</v>
      </c>
      <c r="B9" s="2">
        <v>7.4666666666666597</v>
      </c>
      <c r="C9" s="2">
        <f t="shared" si="1"/>
        <v>3.1852570320077497E-3</v>
      </c>
      <c r="D9" s="1">
        <f t="shared" si="2"/>
        <v>7466666.6666666595</v>
      </c>
      <c r="F9" s="1">
        <v>1060000</v>
      </c>
      <c r="G9" s="1">
        <v>2.180067531298846E-4</v>
      </c>
      <c r="H9" s="1">
        <f t="shared" si="0"/>
        <v>4.360135062597692E-4</v>
      </c>
      <c r="J9" s="5">
        <v>704000</v>
      </c>
      <c r="K9" s="5">
        <v>4.4177556992508471E-4</v>
      </c>
      <c r="M9" s="5">
        <v>709000</v>
      </c>
      <c r="N9" s="8">
        <v>3.4827282070182264E-4</v>
      </c>
      <c r="P9" s="1">
        <v>706000</v>
      </c>
      <c r="Q9" s="9">
        <v>3.4691081964410841E-4</v>
      </c>
      <c r="AF9" s="9">
        <v>190000</v>
      </c>
      <c r="AG9" s="11">
        <v>9.2796100000000004E-5</v>
      </c>
      <c r="AH9" s="12"/>
      <c r="AI9" s="9">
        <v>203</v>
      </c>
      <c r="AJ9" s="12">
        <v>2.1014900000000001E-7</v>
      </c>
      <c r="AL9" s="9">
        <v>4730</v>
      </c>
      <c r="AM9" s="11">
        <v>2.7810900000000001E-6</v>
      </c>
      <c r="AO9" s="9">
        <v>4730</v>
      </c>
      <c r="AP9" s="12">
        <v>2.7547500000000002E-6</v>
      </c>
      <c r="AQ9" s="12">
        <f t="shared" si="3"/>
        <v>142000000000</v>
      </c>
      <c r="AR9" s="11">
        <v>142000</v>
      </c>
      <c r="AS9" s="12">
        <v>8.2380999999999996E-5</v>
      </c>
      <c r="AU9" s="9"/>
    </row>
    <row r="10" spans="1:48" x14ac:dyDescent="0.25">
      <c r="A10" s="2">
        <v>3.8836081474296802</v>
      </c>
      <c r="B10" s="2">
        <v>8.8459770114942504</v>
      </c>
      <c r="C10" s="2">
        <f t="shared" si="1"/>
        <v>3.8836081474296802E-3</v>
      </c>
      <c r="D10" s="1">
        <f t="shared" si="2"/>
        <v>8845977.011494251</v>
      </c>
      <c r="F10" s="1">
        <v>1580000</v>
      </c>
      <c r="G10" s="1">
        <v>3.3093575621023774E-4</v>
      </c>
      <c r="H10" s="1">
        <f t="shared" si="0"/>
        <v>6.6187151242047548E-4</v>
      </c>
      <c r="J10" s="5">
        <v>1080000</v>
      </c>
      <c r="K10" s="5">
        <v>6.7547429352998734E-4</v>
      </c>
      <c r="M10" s="5">
        <v>1090000</v>
      </c>
      <c r="N10" s="8">
        <v>5.3432892309501767E-4</v>
      </c>
      <c r="P10" s="1">
        <v>1080000</v>
      </c>
      <c r="Q10" s="9">
        <v>5.3093524184077978E-4</v>
      </c>
      <c r="AF10" s="9">
        <v>212000</v>
      </c>
      <c r="AG10" s="9">
        <v>1.05327E-4</v>
      </c>
      <c r="AH10" s="12"/>
      <c r="AI10" s="9">
        <v>311</v>
      </c>
      <c r="AJ10" s="12">
        <v>3.2262099999999999E-7</v>
      </c>
      <c r="AL10" s="9">
        <v>7260</v>
      </c>
      <c r="AM10" s="11">
        <v>4.2694500000000003E-6</v>
      </c>
      <c r="AO10" s="9">
        <v>7260</v>
      </c>
      <c r="AP10" s="12">
        <v>4.2291900000000002E-6</v>
      </c>
      <c r="AQ10" s="12">
        <f t="shared" si="3"/>
        <v>218000000000</v>
      </c>
      <c r="AR10" s="9">
        <v>218000</v>
      </c>
      <c r="AS10" s="12">
        <v>1.2642600000000001E-4</v>
      </c>
      <c r="AU10" s="9"/>
    </row>
    <row r="11" spans="1:48" x14ac:dyDescent="0.25">
      <c r="A11" s="2">
        <v>4.5780795344325798</v>
      </c>
      <c r="B11" s="2">
        <v>9.6459770114942494</v>
      </c>
      <c r="C11" s="2">
        <f t="shared" si="1"/>
        <v>4.5780795344325794E-3</v>
      </c>
      <c r="D11" s="1">
        <f t="shared" si="2"/>
        <v>9645977.0114942491</v>
      </c>
      <c r="F11" s="1">
        <v>2330000</v>
      </c>
      <c r="G11" s="1">
        <v>4.9514637794345617E-4</v>
      </c>
      <c r="H11" s="1">
        <f t="shared" si="0"/>
        <v>9.9029275588691235E-4</v>
      </c>
      <c r="J11" s="5">
        <v>1630000</v>
      </c>
      <c r="K11" s="5">
        <v>1.0218519018962979E-3</v>
      </c>
      <c r="M11" s="5">
        <v>1650000</v>
      </c>
      <c r="N11" s="8">
        <v>8.1278319703415036E-4</v>
      </c>
      <c r="P11" s="1">
        <v>1640000</v>
      </c>
      <c r="Q11" s="9">
        <v>8.0412958050146699E-4</v>
      </c>
      <c r="AF11" s="9">
        <v>233000</v>
      </c>
      <c r="AG11" s="9">
        <v>1.19771E-4</v>
      </c>
      <c r="AH11" s="12"/>
      <c r="AI11" s="9">
        <v>474</v>
      </c>
      <c r="AJ11" s="12">
        <v>4.9131800000000003E-7</v>
      </c>
      <c r="AL11" s="9">
        <v>11100</v>
      </c>
      <c r="AM11" s="11">
        <v>6.50175E-6</v>
      </c>
      <c r="AO11" s="9">
        <v>11100</v>
      </c>
      <c r="AP11" s="12">
        <v>6.4408500000000003E-6</v>
      </c>
      <c r="AQ11" s="12">
        <f t="shared" si="3"/>
        <v>331000000000</v>
      </c>
      <c r="AR11" s="9">
        <v>331000</v>
      </c>
      <c r="AS11" s="1">
        <v>1.9242799999999999E-4</v>
      </c>
      <c r="AU11" s="9"/>
    </row>
    <row r="12" spans="1:48" x14ac:dyDescent="0.25">
      <c r="A12" s="2">
        <v>5.5945683802133797</v>
      </c>
      <c r="B12" s="2">
        <v>10.2804597701149</v>
      </c>
      <c r="C12" s="2">
        <f t="shared" si="1"/>
        <v>5.5945683802133793E-3</v>
      </c>
      <c r="D12" s="1">
        <f t="shared" si="2"/>
        <v>10280459.770114901</v>
      </c>
      <c r="F12" s="1">
        <v>3350000</v>
      </c>
      <c r="G12" s="1">
        <v>7.2912510950118303E-4</v>
      </c>
      <c r="H12" s="1">
        <f t="shared" si="0"/>
        <v>1.4582502190023661E-3</v>
      </c>
      <c r="J12" s="5">
        <v>2440000</v>
      </c>
      <c r="K12" s="5">
        <v>1.5303103718906641E-3</v>
      </c>
      <c r="M12" s="5">
        <v>2500000</v>
      </c>
      <c r="N12" s="8">
        <v>1.2284297263249755E-3</v>
      </c>
      <c r="P12" s="1">
        <v>2450000</v>
      </c>
      <c r="Q12" s="9">
        <v>1.2052636593580246E-3</v>
      </c>
      <c r="AF12" s="9">
        <v>257000</v>
      </c>
      <c r="AG12" s="9">
        <v>1.4129400000000001E-4</v>
      </c>
      <c r="AH12" s="12"/>
      <c r="AI12" s="9">
        <v>718</v>
      </c>
      <c r="AJ12" s="12">
        <v>7.4433699999999998E-7</v>
      </c>
      <c r="AL12" s="9">
        <v>16700</v>
      </c>
      <c r="AM12" s="11">
        <v>9.8496300000000001E-6</v>
      </c>
      <c r="AO12" s="9">
        <v>16800</v>
      </c>
      <c r="AP12" s="12">
        <v>9.7582999999999994E-6</v>
      </c>
      <c r="AQ12" s="12">
        <f t="shared" si="3"/>
        <v>501000000000</v>
      </c>
      <c r="AR12" s="9">
        <v>501000</v>
      </c>
      <c r="AS12" s="1">
        <v>2.9127299999999999E-4</v>
      </c>
      <c r="AU12" s="9"/>
    </row>
    <row r="13" spans="1:48" x14ac:dyDescent="0.25">
      <c r="A13" s="2">
        <v>6.6925315227934004</v>
      </c>
      <c r="B13" s="2">
        <v>10.7586206896551</v>
      </c>
      <c r="C13" s="2">
        <f t="shared" si="1"/>
        <v>6.6925315227934004E-3</v>
      </c>
      <c r="D13" s="1">
        <f t="shared" si="2"/>
        <v>10758620.689655099</v>
      </c>
      <c r="F13" s="1">
        <v>4650000</v>
      </c>
      <c r="G13" s="1">
        <v>1.0501991491764784E-3</v>
      </c>
      <c r="H13" s="1">
        <f t="shared" si="0"/>
        <v>2.1003982983529568E-3</v>
      </c>
      <c r="J13" s="5">
        <v>3600000</v>
      </c>
      <c r="K13" s="5">
        <v>2.2603990510106087E-3</v>
      </c>
      <c r="M13" s="5">
        <v>3750000</v>
      </c>
      <c r="N13" s="8">
        <v>1.84365373570472E-3</v>
      </c>
      <c r="P13" s="1">
        <v>3620000</v>
      </c>
      <c r="Q13" s="9">
        <v>1.7765470547601581E-3</v>
      </c>
      <c r="AF13" s="9">
        <v>293000</v>
      </c>
      <c r="AG13" s="9">
        <v>1.80638E-4</v>
      </c>
      <c r="AH13" s="12"/>
      <c r="AI13" s="9">
        <v>1080</v>
      </c>
      <c r="AJ13" s="12">
        <v>1.12381E-6</v>
      </c>
      <c r="AL13" s="9">
        <v>25300</v>
      </c>
      <c r="AM13" s="11">
        <v>1.48702E-5</v>
      </c>
      <c r="AO13" s="9">
        <v>25300</v>
      </c>
      <c r="AP13" s="12">
        <v>1.4734400000000001E-5</v>
      </c>
      <c r="AQ13" s="12">
        <f t="shared" si="3"/>
        <v>756000000000</v>
      </c>
      <c r="AR13" s="9">
        <v>756000</v>
      </c>
      <c r="AS13" s="1">
        <v>4.3915600000000001E-4</v>
      </c>
      <c r="AU13" s="9"/>
    </row>
    <row r="14" spans="1:48" x14ac:dyDescent="0.25">
      <c r="A14" s="2">
        <v>7.9806013579049404</v>
      </c>
      <c r="B14" s="2">
        <v>11.135632183907999</v>
      </c>
      <c r="C14" s="2">
        <f t="shared" si="1"/>
        <v>7.9806013579049404E-3</v>
      </c>
      <c r="D14" s="1">
        <f t="shared" si="2"/>
        <v>11135632.183907999</v>
      </c>
      <c r="F14" s="1">
        <v>6100000</v>
      </c>
      <c r="G14" s="1">
        <v>1.4596413820981979E-3</v>
      </c>
      <c r="H14" s="1">
        <f t="shared" si="0"/>
        <v>2.9192827641963959E-3</v>
      </c>
      <c r="J14" s="5">
        <v>5170000</v>
      </c>
      <c r="K14" s="5">
        <v>3.2470212318003178E-3</v>
      </c>
      <c r="M14" s="5">
        <v>5520000</v>
      </c>
      <c r="N14" s="8">
        <v>2.7169606182724237E-3</v>
      </c>
      <c r="P14" s="1">
        <v>5110000</v>
      </c>
      <c r="Q14" s="9">
        <v>2.5119797792285681E-3</v>
      </c>
      <c r="AF14" s="9">
        <v>358000</v>
      </c>
      <c r="AG14" s="9">
        <v>2.6012399999999998E-4</v>
      </c>
      <c r="AH14" s="12"/>
      <c r="AI14" s="9">
        <v>1630</v>
      </c>
      <c r="AJ14" s="12">
        <v>1.6928900000000001E-6</v>
      </c>
      <c r="AL14" s="9">
        <v>38100</v>
      </c>
      <c r="AM14" s="11">
        <v>2.2398100000000002E-5</v>
      </c>
      <c r="AO14" s="9">
        <v>38100</v>
      </c>
      <c r="AP14" s="12">
        <v>2.2198400000000001E-5</v>
      </c>
      <c r="AQ14" s="12">
        <f t="shared" si="3"/>
        <v>1140000000000</v>
      </c>
      <c r="AR14" s="9">
        <v>1140000</v>
      </c>
      <c r="AS14" s="1">
        <v>6.6000100000000001E-4</v>
      </c>
      <c r="AU14" s="9"/>
    </row>
    <row r="15" spans="1:48" x14ac:dyDescent="0.25">
      <c r="F15" s="1">
        <v>7420000</v>
      </c>
      <c r="G15" s="1">
        <v>1.9154846668243408E-3</v>
      </c>
      <c r="H15" s="1">
        <f t="shared" si="0"/>
        <v>3.8309693336486816E-3</v>
      </c>
      <c r="J15" s="5">
        <v>6940000</v>
      </c>
      <c r="K15" s="5">
        <v>4.3615666218101978E-3</v>
      </c>
      <c r="M15" s="5">
        <v>7340000</v>
      </c>
      <c r="N15" s="8">
        <v>3.6375396884977818E-3</v>
      </c>
      <c r="P15" s="1">
        <v>6530000</v>
      </c>
      <c r="Q15" s="9">
        <v>3.2167304307222366E-3</v>
      </c>
      <c r="AF15" s="9">
        <v>477000</v>
      </c>
      <c r="AG15" s="9">
        <v>4.2591999999999999E-4</v>
      </c>
      <c r="AH15" s="12"/>
      <c r="AI15" s="9">
        <v>2460</v>
      </c>
      <c r="AJ15" s="12">
        <v>2.54622E-6</v>
      </c>
      <c r="AL15" s="9">
        <v>57300</v>
      </c>
      <c r="AM15" s="11">
        <v>3.3683499999999997E-5</v>
      </c>
      <c r="AO15" s="9">
        <v>57300</v>
      </c>
      <c r="AP15" s="12">
        <v>3.3394099999999999E-5</v>
      </c>
      <c r="AQ15" s="12">
        <f t="shared" si="3"/>
        <v>1700000000000</v>
      </c>
      <c r="AR15" s="9">
        <v>1700000</v>
      </c>
      <c r="AS15" s="1">
        <v>9.8861999999999995E-4</v>
      </c>
      <c r="AU15" s="9"/>
    </row>
    <row r="16" spans="1:48" x14ac:dyDescent="0.25">
      <c r="F16" s="1">
        <v>8410000</v>
      </c>
      <c r="G16" s="1">
        <v>2.3361996281892061E-3</v>
      </c>
      <c r="H16" s="1">
        <f t="shared" si="0"/>
        <v>4.6723992563784122E-3</v>
      </c>
      <c r="J16" s="5">
        <v>8340000</v>
      </c>
      <c r="K16" s="5">
        <v>5.2890442311763763E-3</v>
      </c>
      <c r="M16" s="5">
        <v>8199999.9999999991</v>
      </c>
      <c r="N16" s="8">
        <v>4.1349860839545727E-3</v>
      </c>
      <c r="P16" s="1">
        <v>7470000</v>
      </c>
      <c r="Q16" s="9">
        <v>3.7009266670793295E-3</v>
      </c>
      <c r="AF16" s="9">
        <v>686000</v>
      </c>
      <c r="AG16" s="9">
        <v>7.7570899999999997E-4</v>
      </c>
      <c r="AH16" s="12"/>
      <c r="AI16" s="9">
        <v>3690</v>
      </c>
      <c r="AJ16" s="12">
        <v>3.82556E-6</v>
      </c>
      <c r="AL16" s="9">
        <v>86000</v>
      </c>
      <c r="AM16" s="11">
        <v>5.0596400000000002E-5</v>
      </c>
      <c r="AO16" s="9">
        <v>86200</v>
      </c>
      <c r="AP16" s="12">
        <v>5.0186699999999998E-5</v>
      </c>
      <c r="AQ16" s="12">
        <f t="shared" si="3"/>
        <v>2530000000000</v>
      </c>
      <c r="AR16" s="9">
        <v>2530000</v>
      </c>
      <c r="AS16" s="1">
        <v>1.4736599999999999E-3</v>
      </c>
      <c r="AU16" s="9"/>
    </row>
    <row r="17" spans="1:47" ht="15.75" x14ac:dyDescent="0.25">
      <c r="A17" s="14"/>
      <c r="B17" s="14"/>
      <c r="F17" s="1">
        <v>9020000</v>
      </c>
      <c r="G17" s="1">
        <v>2.6680566370487213E-3</v>
      </c>
      <c r="H17" s="1">
        <f t="shared" si="0"/>
        <v>5.3361132740974426E-3</v>
      </c>
      <c r="J17" s="5">
        <v>8870000</v>
      </c>
      <c r="K17" s="5">
        <v>5.7072886265814304E-3</v>
      </c>
      <c r="M17" s="5">
        <v>8740000</v>
      </c>
      <c r="N17" s="8">
        <v>4.5294533483684063E-3</v>
      </c>
      <c r="P17" s="1">
        <v>8080000</v>
      </c>
      <c r="Q17" s="9">
        <v>4.0465919300913811E-3</v>
      </c>
      <c r="AF17" s="9">
        <v>1030000</v>
      </c>
      <c r="AG17" s="9">
        <v>1.52918E-3</v>
      </c>
      <c r="AH17" s="12"/>
      <c r="AI17" s="9">
        <v>5540</v>
      </c>
      <c r="AJ17" s="12">
        <v>5.7431000000000001E-6</v>
      </c>
      <c r="AL17" s="9">
        <v>129000</v>
      </c>
      <c r="AM17" s="11">
        <v>7.5931099999999995E-5</v>
      </c>
      <c r="AO17" s="9">
        <v>129000</v>
      </c>
      <c r="AP17" s="12">
        <v>7.53738E-5</v>
      </c>
      <c r="AQ17" s="12">
        <f t="shared" si="3"/>
        <v>3740000000000</v>
      </c>
      <c r="AR17" s="9">
        <v>3740000</v>
      </c>
      <c r="AS17" s="1">
        <v>2.1742100000000002E-3</v>
      </c>
      <c r="AU17" s="9"/>
    </row>
    <row r="18" spans="1:47" ht="15.75" x14ac:dyDescent="0.25">
      <c r="A18" s="3"/>
      <c r="B18" s="3"/>
      <c r="F18" s="1">
        <v>9530000</v>
      </c>
      <c r="G18" s="1">
        <v>2.9199225828051567E-3</v>
      </c>
      <c r="H18" s="1">
        <f t="shared" si="0"/>
        <v>5.8398451656103134E-3</v>
      </c>
      <c r="J18" s="5">
        <v>9200000</v>
      </c>
      <c r="K18" s="5">
        <v>6.0188085772097111E-3</v>
      </c>
      <c r="M18" s="5">
        <v>9200000</v>
      </c>
      <c r="N18" s="8">
        <v>4.9641160294413567E-3</v>
      </c>
      <c r="P18" s="1">
        <v>8530000</v>
      </c>
      <c r="Q18" s="9">
        <v>4.3520727194845676E-3</v>
      </c>
      <c r="AF18" s="9">
        <v>1600000</v>
      </c>
      <c r="AG18" s="9">
        <v>3.1730600000000001E-3</v>
      </c>
      <c r="AH18" s="12"/>
      <c r="AI18" s="9">
        <v>8310</v>
      </c>
      <c r="AJ18" s="12">
        <v>8.61607E-6</v>
      </c>
      <c r="AL18" s="9">
        <v>194000</v>
      </c>
      <c r="AM18" s="9">
        <v>1.1385199999999999E-4</v>
      </c>
      <c r="AO18" s="9">
        <v>194000</v>
      </c>
      <c r="AP18" s="1">
        <v>1.1315E-4</v>
      </c>
      <c r="AQ18" s="12">
        <f t="shared" si="3"/>
        <v>5350000000000</v>
      </c>
      <c r="AR18" s="9">
        <v>5350000</v>
      </c>
      <c r="AS18" s="1">
        <v>3.1153800000000001E-3</v>
      </c>
      <c r="AU18" s="9"/>
    </row>
    <row r="19" spans="1:47" ht="15.75" x14ac:dyDescent="0.25">
      <c r="A19" s="4"/>
      <c r="B19" s="4"/>
      <c r="C19" s="2"/>
      <c r="F19" s="1">
        <v>9990000</v>
      </c>
      <c r="G19" s="1">
        <v>3.1874070409685373E-3</v>
      </c>
      <c r="H19" s="1">
        <f t="shared" si="0"/>
        <v>6.3748140819370747E-3</v>
      </c>
      <c r="J19" s="5">
        <v>9550000</v>
      </c>
      <c r="K19" s="5">
        <v>6.4083700999617577E-3</v>
      </c>
      <c r="M19" s="5">
        <v>9660000</v>
      </c>
      <c r="N19" s="8">
        <v>5.5313641205430031E-3</v>
      </c>
      <c r="P19" s="1">
        <v>8930000</v>
      </c>
      <c r="Q19" s="9">
        <v>4.6822289004921913E-3</v>
      </c>
      <c r="AF19" s="9">
        <v>2220000</v>
      </c>
      <c r="AG19" s="9">
        <v>5.3974899999999996E-3</v>
      </c>
      <c r="AH19" s="12"/>
      <c r="AI19" s="9">
        <v>12500</v>
      </c>
      <c r="AJ19" s="12">
        <v>1.2918000000000001E-5</v>
      </c>
      <c r="AL19" s="9">
        <v>290000</v>
      </c>
      <c r="AM19" s="9">
        <v>1.70538E-4</v>
      </c>
      <c r="AO19" s="9">
        <v>291000</v>
      </c>
      <c r="AP19" s="1">
        <v>1.69805E-4</v>
      </c>
      <c r="AQ19" s="12">
        <f t="shared" si="3"/>
        <v>6980000000000</v>
      </c>
      <c r="AR19" s="9">
        <v>6980000</v>
      </c>
      <c r="AS19" s="1">
        <v>4.0900199999999998E-3</v>
      </c>
      <c r="AU19" s="9"/>
    </row>
    <row r="20" spans="1:47" ht="15.75" x14ac:dyDescent="0.25">
      <c r="A20" s="4"/>
      <c r="B20" s="4"/>
      <c r="C20" s="2"/>
      <c r="F20" s="1">
        <v>10400000</v>
      </c>
      <c r="G20" s="1">
        <v>3.5238328855484724E-3</v>
      </c>
      <c r="H20" s="1">
        <f t="shared" si="0"/>
        <v>7.0476657710969448E-3</v>
      </c>
      <c r="J20" s="5">
        <v>9920000</v>
      </c>
      <c r="K20" s="5">
        <v>6.9250660017132759E-3</v>
      </c>
      <c r="M20" s="5">
        <v>10200000</v>
      </c>
      <c r="N20" s="8">
        <v>6.3730622641742229E-3</v>
      </c>
      <c r="P20" s="1">
        <v>9330000</v>
      </c>
      <c r="Q20" s="9">
        <v>5.0914478488266468E-3</v>
      </c>
      <c r="AF20" s="9">
        <v>2870000</v>
      </c>
      <c r="AG20" s="9">
        <v>8.1933300000000004E-3</v>
      </c>
      <c r="AH20" s="12"/>
      <c r="AI20" s="9">
        <v>18700</v>
      </c>
      <c r="AJ20" s="12">
        <v>1.9353700000000001E-5</v>
      </c>
      <c r="AL20" s="9">
        <v>434000</v>
      </c>
      <c r="AM20" s="9">
        <v>2.5509000000000003E-4</v>
      </c>
      <c r="AO20" s="9">
        <v>437000</v>
      </c>
      <c r="AP20" s="1">
        <v>2.5476399999999999E-4</v>
      </c>
      <c r="AQ20" s="12">
        <f t="shared" si="3"/>
        <v>7970000000000</v>
      </c>
      <c r="AR20" s="9">
        <v>7970000</v>
      </c>
      <c r="AS20" s="1">
        <v>4.7497900000000003E-3</v>
      </c>
      <c r="AU20" s="9"/>
    </row>
    <row r="21" spans="1:47" ht="15.75" x14ac:dyDescent="0.25">
      <c r="A21" s="4"/>
      <c r="B21" s="4"/>
      <c r="C21" s="2"/>
      <c r="F21" s="1">
        <v>10800000</v>
      </c>
      <c r="G21" s="1">
        <v>4.0217204950749874E-3</v>
      </c>
      <c r="H21" s="1">
        <f t="shared" si="0"/>
        <v>8.0434409901499748E-3</v>
      </c>
      <c r="J21" s="5">
        <v>10300000</v>
      </c>
      <c r="K21" s="5">
        <v>7.6813893392682076E-3</v>
      </c>
      <c r="M21" s="5">
        <v>10800000</v>
      </c>
      <c r="N21" s="8">
        <v>7.7752820216119289E-3</v>
      </c>
      <c r="P21" s="1">
        <v>9760000</v>
      </c>
      <c r="Q21" s="9">
        <v>5.6540942750871181E-3</v>
      </c>
      <c r="AF21" s="9">
        <v>3930000</v>
      </c>
      <c r="AG21" s="9">
        <v>1.3487300000000001E-2</v>
      </c>
      <c r="AH21" s="12"/>
      <c r="AI21" s="9">
        <v>27900</v>
      </c>
      <c r="AJ21" s="12">
        <v>2.8968100000000001E-5</v>
      </c>
      <c r="AL21" s="9">
        <v>647000</v>
      </c>
      <c r="AM21" s="9">
        <v>3.8069200000000002E-4</v>
      </c>
      <c r="AO21" s="9">
        <v>656000</v>
      </c>
      <c r="AP21" s="1">
        <v>3.8214500000000002E-4</v>
      </c>
      <c r="AQ21" s="12">
        <f t="shared" si="3"/>
        <v>8610000000000</v>
      </c>
      <c r="AR21" s="9">
        <v>8610000</v>
      </c>
      <c r="AS21" s="1">
        <v>5.28789E-3</v>
      </c>
      <c r="AU21" s="9"/>
    </row>
    <row r="22" spans="1:47" ht="15.75" x14ac:dyDescent="0.25">
      <c r="A22" s="4"/>
      <c r="B22" s="4"/>
      <c r="C22" s="2"/>
      <c r="F22" s="1">
        <v>11300000</v>
      </c>
      <c r="G22" s="1">
        <v>4.8365648835897446E-3</v>
      </c>
      <c r="H22" s="1">
        <f t="shared" si="0"/>
        <v>9.6731297671794891E-3</v>
      </c>
      <c r="J22" s="5">
        <v>10700000</v>
      </c>
      <c r="K22" s="5">
        <v>8.8650956749916077E-3</v>
      </c>
      <c r="M22" s="5">
        <v>11500000</v>
      </c>
      <c r="N22" s="8">
        <v>1.0329448617994785E-2</v>
      </c>
      <c r="P22" s="1">
        <v>10200000</v>
      </c>
      <c r="Q22" s="9">
        <v>6.5123680979013443E-3</v>
      </c>
      <c r="AF22" s="9">
        <v>5060000</v>
      </c>
      <c r="AG22" s="9">
        <v>2.0093E-2</v>
      </c>
      <c r="AH22" s="12"/>
      <c r="AI22" s="9">
        <v>41800</v>
      </c>
      <c r="AJ22" s="12">
        <v>4.3299600000000001E-5</v>
      </c>
      <c r="AL22" s="9">
        <v>962000</v>
      </c>
      <c r="AM22" s="9">
        <v>5.6574200000000005E-4</v>
      </c>
      <c r="AO22" s="9">
        <v>984000</v>
      </c>
      <c r="AP22" s="1">
        <v>5.7307899999999999E-4</v>
      </c>
      <c r="AQ22" s="12">
        <f t="shared" si="3"/>
        <v>9170000000000</v>
      </c>
      <c r="AR22" s="9">
        <v>9170000</v>
      </c>
      <c r="AS22" s="1">
        <v>5.8905399999999997E-3</v>
      </c>
      <c r="AU22" s="9"/>
    </row>
    <row r="23" spans="1:47" ht="15.75" x14ac:dyDescent="0.25">
      <c r="A23" s="4"/>
      <c r="B23" s="4"/>
      <c r="C23" s="2"/>
      <c r="F23" s="1">
        <v>11300000</v>
      </c>
      <c r="G23" s="1">
        <v>6.4536789432168007E-3</v>
      </c>
      <c r="H23" s="1">
        <f t="shared" si="0"/>
        <v>1.2907357886433601E-2</v>
      </c>
      <c r="J23" s="5">
        <v>11000000</v>
      </c>
      <c r="K23" s="5">
        <v>1.0983074083924294E-2</v>
      </c>
      <c r="M23" s="5">
        <v>12300000</v>
      </c>
      <c r="N23" s="8">
        <v>1.533219963312149E-2</v>
      </c>
      <c r="P23" s="1">
        <v>10800000</v>
      </c>
      <c r="Q23" s="9">
        <v>7.9624205827713013E-3</v>
      </c>
      <c r="AF23" s="9">
        <v>5080000</v>
      </c>
      <c r="AG23" s="9">
        <v>2.0206999999999999E-2</v>
      </c>
      <c r="AH23" s="12"/>
      <c r="AI23" s="9">
        <v>62300</v>
      </c>
      <c r="AJ23" s="12">
        <v>6.4587500000000005E-5</v>
      </c>
      <c r="AL23" s="9">
        <v>1420000</v>
      </c>
      <c r="AM23" s="9">
        <v>8.3334800000000003E-4</v>
      </c>
      <c r="AO23" s="9">
        <v>1470000</v>
      </c>
      <c r="AP23" s="1">
        <v>8.5911099999999997E-4</v>
      </c>
      <c r="AQ23" s="12">
        <f t="shared" si="3"/>
        <v>9740000000000</v>
      </c>
      <c r="AR23" s="9">
        <v>9740000</v>
      </c>
      <c r="AS23" s="1">
        <v>6.6839300000000003E-3</v>
      </c>
      <c r="AU23" s="9"/>
    </row>
    <row r="24" spans="1:47" ht="15.75" x14ac:dyDescent="0.25">
      <c r="A24" s="4"/>
      <c r="B24" s="4"/>
      <c r="C24" s="2"/>
      <c r="F24" s="1">
        <v>11300000</v>
      </c>
      <c r="G24" s="1">
        <v>6.5535199828445911E-3</v>
      </c>
      <c r="H24" s="1">
        <f t="shared" si="0"/>
        <v>1.3107039965689182E-2</v>
      </c>
      <c r="J24" s="5">
        <v>11500000</v>
      </c>
      <c r="K24" s="5">
        <v>1.5337810851633549E-2</v>
      </c>
      <c r="M24" s="5"/>
      <c r="N24" s="5"/>
      <c r="P24" s="1">
        <v>11500000</v>
      </c>
      <c r="Q24" s="9">
        <v>1.0623542591929436E-2</v>
      </c>
      <c r="AF24" s="9">
        <v>5090000</v>
      </c>
      <c r="AG24" s="9">
        <v>2.0321700000000002E-2</v>
      </c>
      <c r="AH24" s="12"/>
      <c r="AI24" s="9">
        <v>92600</v>
      </c>
      <c r="AJ24" s="12">
        <v>9.6026299999999999E-5</v>
      </c>
      <c r="AL24" s="9">
        <v>2040000</v>
      </c>
      <c r="AM24" s="9">
        <v>1.2024E-3</v>
      </c>
      <c r="AO24" s="9">
        <v>2210000</v>
      </c>
      <c r="AP24" s="1">
        <v>1.2871E-3</v>
      </c>
      <c r="AQ24" s="12">
        <f t="shared" si="3"/>
        <v>10400000000000</v>
      </c>
      <c r="AR24" s="9">
        <v>10400000</v>
      </c>
      <c r="AS24" s="1">
        <v>7.8597100000000007E-3</v>
      </c>
      <c r="AU24" s="9"/>
    </row>
    <row r="25" spans="1:47" ht="15.75" x14ac:dyDescent="0.25">
      <c r="A25" s="4"/>
      <c r="B25" s="4"/>
      <c r="C25" s="2"/>
      <c r="F25" s="1">
        <v>11300000</v>
      </c>
      <c r="G25" s="1">
        <v>6.7059253342449665E-3</v>
      </c>
      <c r="H25" s="1">
        <f t="shared" si="0"/>
        <v>1.3411850668489933E-2</v>
      </c>
      <c r="J25" s="5">
        <v>12100000</v>
      </c>
      <c r="K25" s="5">
        <v>2.1134557202458382E-2</v>
      </c>
      <c r="M25" s="5"/>
      <c r="N25" s="5"/>
      <c r="AF25" s="9">
        <v>5120000</v>
      </c>
      <c r="AG25" s="9">
        <v>2.0495099999999999E-2</v>
      </c>
      <c r="AH25" s="12"/>
      <c r="AI25" s="9">
        <v>137000</v>
      </c>
      <c r="AJ25" s="1">
        <v>1.4200199999999999E-4</v>
      </c>
      <c r="AL25" s="9">
        <v>2810000</v>
      </c>
      <c r="AM25" s="9">
        <v>1.65197E-3</v>
      </c>
      <c r="AO25" s="9">
        <v>3300000</v>
      </c>
      <c r="AP25" s="1">
        <v>1.9255299999999999E-3</v>
      </c>
      <c r="AQ25" s="12">
        <f t="shared" si="3"/>
        <v>11100000000000</v>
      </c>
      <c r="AR25" s="9">
        <v>11100000</v>
      </c>
      <c r="AS25" s="1">
        <v>9.8061399999999996E-3</v>
      </c>
      <c r="AU25" s="9"/>
    </row>
    <row r="26" spans="1:47" ht="15.75" x14ac:dyDescent="0.25">
      <c r="A26" s="4"/>
      <c r="B26" s="4"/>
      <c r="C26" s="2"/>
      <c r="F26" s="1">
        <v>11300000</v>
      </c>
      <c r="G26" s="1">
        <v>6.9371056742966175E-3</v>
      </c>
      <c r="H26" s="1">
        <f t="shared" si="0"/>
        <v>1.3874211348593235E-2</v>
      </c>
      <c r="AF26" s="9">
        <v>5160000</v>
      </c>
      <c r="AG26" s="9">
        <v>2.07578E-2</v>
      </c>
      <c r="AH26" s="12"/>
      <c r="AI26" s="9">
        <v>201000</v>
      </c>
      <c r="AJ26" s="1">
        <v>2.0806700000000001E-4</v>
      </c>
      <c r="AL26" s="9">
        <v>3540000</v>
      </c>
      <c r="AM26" s="9">
        <v>2.0837299999999998E-3</v>
      </c>
      <c r="AO26" s="9">
        <v>4910000</v>
      </c>
      <c r="AP26" s="1">
        <v>2.8675699999999998E-3</v>
      </c>
      <c r="AQ26" s="12">
        <f t="shared" si="3"/>
        <v>11900000000000</v>
      </c>
      <c r="AR26" s="9">
        <v>11900000</v>
      </c>
      <c r="AS26" s="1">
        <v>1.33338E-2</v>
      </c>
      <c r="AU26" s="9"/>
    </row>
    <row r="27" spans="1:47" ht="15.75" x14ac:dyDescent="0.25">
      <c r="A27" s="4"/>
      <c r="B27" s="4"/>
      <c r="C27" s="2"/>
      <c r="F27" s="1">
        <v>11400000</v>
      </c>
      <c r="G27" s="1">
        <v>6.9490359164774418E-3</v>
      </c>
      <c r="H27" s="1">
        <f t="shared" si="0"/>
        <v>1.3898071832954884E-2</v>
      </c>
      <c r="AF27" s="9">
        <v>5220000</v>
      </c>
      <c r="AG27" s="9">
        <v>2.1159000000000001E-2</v>
      </c>
      <c r="AH27" s="12"/>
      <c r="AI27" s="9">
        <v>289000</v>
      </c>
      <c r="AJ27" s="1">
        <v>2.9996299999999999E-4</v>
      </c>
      <c r="AL27" s="9">
        <v>4099999.9999999995</v>
      </c>
      <c r="AM27" s="9">
        <v>2.42238E-3</v>
      </c>
      <c r="AO27" s="9">
        <v>7130000</v>
      </c>
      <c r="AP27" s="1">
        <v>4.1837100000000002E-3</v>
      </c>
      <c r="AQ27" s="12">
        <f t="shared" si="3"/>
        <v>12600000000000</v>
      </c>
      <c r="AR27" s="9">
        <v>12600000</v>
      </c>
      <c r="AS27" s="1">
        <v>1.77374E-2</v>
      </c>
      <c r="AU27" s="9"/>
    </row>
    <row r="28" spans="1:47" ht="15.75" x14ac:dyDescent="0.25">
      <c r="A28" s="4"/>
      <c r="B28" s="4"/>
      <c r="C28" s="2"/>
      <c r="F28" s="1">
        <v>11400000</v>
      </c>
      <c r="G28" s="1">
        <v>6.9668148644268513E-3</v>
      </c>
      <c r="H28" s="1">
        <f t="shared" si="0"/>
        <v>1.3933629728853703E-2</v>
      </c>
      <c r="AF28" s="9">
        <v>5240000</v>
      </c>
      <c r="AG28" s="9">
        <v>2.1320700000000001E-2</v>
      </c>
      <c r="AH28" s="12"/>
      <c r="AI28" s="9">
        <v>405000</v>
      </c>
      <c r="AJ28" s="1">
        <v>4.2021199999999999E-4</v>
      </c>
      <c r="AL28" s="9">
        <v>4520000</v>
      </c>
      <c r="AM28" s="9">
        <v>2.6801300000000002E-3</v>
      </c>
      <c r="AO28" s="9">
        <v>8400000</v>
      </c>
      <c r="AP28" s="1">
        <v>5.0255600000000001E-3</v>
      </c>
      <c r="AQ28" s="12">
        <f t="shared" si="3"/>
        <v>13300000000000</v>
      </c>
      <c r="AR28" s="9">
        <v>13300000</v>
      </c>
      <c r="AS28" s="1">
        <v>2.31197E-2</v>
      </c>
      <c r="AU28" s="9"/>
    </row>
    <row r="29" spans="1:47" ht="15.75" x14ac:dyDescent="0.25">
      <c r="A29" s="4"/>
      <c r="B29" s="4"/>
      <c r="C29" s="2"/>
      <c r="F29" s="1">
        <v>11400000</v>
      </c>
      <c r="G29" s="1">
        <v>6.992747075855732E-3</v>
      </c>
      <c r="H29" s="1">
        <f t="shared" si="0"/>
        <v>1.3985494151711464E-2</v>
      </c>
      <c r="AF29" s="9">
        <v>5240000</v>
      </c>
      <c r="AG29" s="9">
        <v>2.1333899999999999E-2</v>
      </c>
      <c r="AH29" s="12"/>
      <c r="AI29" s="9">
        <v>541000</v>
      </c>
      <c r="AJ29" s="1">
        <v>5.6168699999999995E-4</v>
      </c>
      <c r="AL29" s="9">
        <v>4840000</v>
      </c>
      <c r="AM29" s="9">
        <v>2.8988199999999999E-3</v>
      </c>
      <c r="AO29" s="9">
        <v>8670000</v>
      </c>
      <c r="AP29" s="1">
        <v>5.2528799999999997E-3</v>
      </c>
      <c r="AQ29" s="12">
        <f t="shared" si="3"/>
        <v>13900000000000</v>
      </c>
      <c r="AR29" s="9">
        <v>13900000</v>
      </c>
      <c r="AS29" s="1">
        <v>2.9474500000000001E-2</v>
      </c>
      <c r="AU29" s="9"/>
    </row>
    <row r="30" spans="1:47" ht="15.75" x14ac:dyDescent="0.25">
      <c r="A30" s="4"/>
      <c r="B30" s="4"/>
      <c r="C30" s="2"/>
      <c r="F30" s="1">
        <v>11400000</v>
      </c>
      <c r="G30" s="1">
        <v>7.0065180771052837E-3</v>
      </c>
      <c r="H30" s="1">
        <f t="shared" si="0"/>
        <v>1.4013036154210567E-2</v>
      </c>
      <c r="AF30" s="9">
        <v>5240000</v>
      </c>
      <c r="AG30" s="9">
        <v>2.1329899999999999E-2</v>
      </c>
      <c r="AH30" s="12"/>
      <c r="AI30" s="9">
        <v>678000</v>
      </c>
      <c r="AJ30" s="1">
        <v>7.0571100000000003E-4</v>
      </c>
      <c r="AL30" s="9">
        <v>5120000</v>
      </c>
      <c r="AM30" s="9">
        <v>3.1332399999999998E-3</v>
      </c>
      <c r="AO30" s="9">
        <v>8850000</v>
      </c>
      <c r="AP30" s="1">
        <v>5.4262299999999998E-3</v>
      </c>
      <c r="AQ30" s="12">
        <f t="shared" si="3"/>
        <v>14900000000000</v>
      </c>
      <c r="AR30" s="9">
        <v>14900000</v>
      </c>
      <c r="AS30" s="1">
        <v>4.0759200000000002E-2</v>
      </c>
      <c r="AU30" s="9"/>
    </row>
    <row r="31" spans="1:47" ht="15.75" x14ac:dyDescent="0.25">
      <c r="A31" s="4"/>
      <c r="B31" s="4"/>
      <c r="C31" s="2"/>
      <c r="F31" s="1">
        <v>11400000</v>
      </c>
      <c r="G31" s="1">
        <v>7.0205149240791798E-3</v>
      </c>
      <c r="H31" s="1">
        <f t="shared" si="0"/>
        <v>1.404102984815836E-2</v>
      </c>
      <c r="AF31" s="9">
        <v>5240000</v>
      </c>
      <c r="AG31" s="9">
        <v>2.1279800000000001E-2</v>
      </c>
      <c r="AH31" s="12"/>
      <c r="AI31" s="9">
        <v>800000</v>
      </c>
      <c r="AJ31" s="1">
        <v>8.3573000000000002E-4</v>
      </c>
      <c r="AL31" s="9">
        <v>5440000</v>
      </c>
      <c r="AM31" s="9">
        <v>3.4663200000000002E-3</v>
      </c>
      <c r="AO31" s="9">
        <v>9050000</v>
      </c>
      <c r="AP31" s="1">
        <v>5.6490000000000004E-3</v>
      </c>
      <c r="AQ31" s="12">
        <f t="shared" si="3"/>
        <v>15900000000000</v>
      </c>
      <c r="AR31" s="9">
        <v>15900000</v>
      </c>
      <c r="AS31" s="1">
        <v>5.4028300000000001E-2</v>
      </c>
      <c r="AU31" s="9"/>
    </row>
    <row r="32" spans="1:47" ht="15.75" x14ac:dyDescent="0.25">
      <c r="A32" s="4"/>
      <c r="B32" s="4"/>
      <c r="C32" s="2"/>
      <c r="F32" s="1">
        <v>11400000</v>
      </c>
      <c r="G32" s="1">
        <v>7.0143728516995907E-3</v>
      </c>
      <c r="H32" s="1">
        <f t="shared" si="0"/>
        <v>1.4028745703399181E-2</v>
      </c>
      <c r="AF32" s="9">
        <v>5230000</v>
      </c>
      <c r="AG32" s="9">
        <v>2.11953E-2</v>
      </c>
      <c r="AH32" s="12"/>
      <c r="AI32" s="9">
        <v>903000</v>
      </c>
      <c r="AJ32" s="1">
        <v>9.5212300000000003E-4</v>
      </c>
      <c r="AL32" s="9">
        <v>5850000</v>
      </c>
      <c r="AM32" s="9">
        <v>4.0449600000000002E-3</v>
      </c>
      <c r="AO32" s="9">
        <v>9280000</v>
      </c>
      <c r="AP32" s="1">
        <v>5.9571199999999998E-3</v>
      </c>
      <c r="AQ32" s="12">
        <f t="shared" si="3"/>
        <v>16100000000000.002</v>
      </c>
      <c r="AR32" s="9">
        <v>16100000.000000002</v>
      </c>
      <c r="AS32" s="1">
        <v>5.7628100000000002E-2</v>
      </c>
      <c r="AU32" s="9"/>
    </row>
    <row r="33" spans="1:47" ht="15.75" x14ac:dyDescent="0.25">
      <c r="A33" s="4"/>
      <c r="B33" s="4"/>
      <c r="C33" s="2"/>
      <c r="F33" s="1">
        <v>11400000</v>
      </c>
      <c r="G33" s="1">
        <v>7.0063299499452114E-3</v>
      </c>
      <c r="H33" s="1">
        <f t="shared" si="0"/>
        <v>1.4012659899890423E-2</v>
      </c>
      <c r="AF33" s="9">
        <v>5210000</v>
      </c>
      <c r="AG33" s="9">
        <v>2.10674E-2</v>
      </c>
      <c r="AH33" s="12"/>
      <c r="AI33" s="9">
        <v>1000000</v>
      </c>
      <c r="AJ33" s="1">
        <v>1.0742900000000001E-3</v>
      </c>
      <c r="AL33" s="9">
        <v>6420000</v>
      </c>
      <c r="AM33" s="9">
        <v>5.14212E-3</v>
      </c>
      <c r="AO33" s="9">
        <v>9550000</v>
      </c>
      <c r="AP33" s="1">
        <v>6.4234699999999997E-3</v>
      </c>
      <c r="AQ33" s="12">
        <f t="shared" si="3"/>
        <v>16399999999999.998</v>
      </c>
      <c r="AR33" s="9">
        <v>16399999.999999998</v>
      </c>
      <c r="AS33" s="1">
        <v>6.3215499999999994E-2</v>
      </c>
      <c r="AU33" s="9"/>
    </row>
    <row r="34" spans="1:47" ht="15.75" x14ac:dyDescent="0.25">
      <c r="A34" s="4"/>
      <c r="B34" s="4"/>
      <c r="C34" s="2"/>
      <c r="F34" s="1">
        <v>11400000</v>
      </c>
      <c r="G34" s="1">
        <v>6.9986158050596714E-3</v>
      </c>
      <c r="H34" s="1">
        <f t="shared" si="0"/>
        <v>1.3997231610119343E-2</v>
      </c>
      <c r="AF34" s="9">
        <v>5180000</v>
      </c>
      <c r="AG34" s="9">
        <v>2.0877300000000001E-2</v>
      </c>
      <c r="AH34" s="12"/>
      <c r="AI34" s="9">
        <v>1120000</v>
      </c>
      <c r="AJ34" s="1">
        <v>1.2430500000000001E-3</v>
      </c>
      <c r="AL34" s="9">
        <v>6540000</v>
      </c>
      <c r="AM34" s="9">
        <v>5.4603100000000003E-3</v>
      </c>
      <c r="AO34" s="9">
        <v>9900000</v>
      </c>
      <c r="AP34" s="1">
        <v>7.1950800000000004E-3</v>
      </c>
      <c r="AQ34" s="12"/>
      <c r="AR34" s="9"/>
      <c r="AU34" s="9"/>
    </row>
    <row r="35" spans="1:47" ht="15.75" x14ac:dyDescent="0.25">
      <c r="A35" s="4"/>
      <c r="B35" s="4"/>
      <c r="C35" s="2"/>
      <c r="F35" s="1">
        <v>11400000</v>
      </c>
      <c r="G35" s="1">
        <v>6.9874911569058895E-3</v>
      </c>
      <c r="H35" s="1">
        <f t="shared" si="0"/>
        <v>1.3974982313811779E-2</v>
      </c>
      <c r="AF35" s="9">
        <v>5140000</v>
      </c>
      <c r="AG35" s="9">
        <v>2.05953E-2</v>
      </c>
      <c r="AH35" s="12"/>
      <c r="AI35" s="9">
        <v>1310000</v>
      </c>
      <c r="AJ35" s="1">
        <v>1.5276300000000001E-3</v>
      </c>
      <c r="AL35" s="9">
        <v>6660000</v>
      </c>
      <c r="AM35" s="9">
        <v>5.7976599999999996E-3</v>
      </c>
      <c r="AO35" s="9">
        <v>10400000</v>
      </c>
      <c r="AP35" s="1">
        <v>8.5681799999999999E-3</v>
      </c>
      <c r="AQ35" s="12"/>
      <c r="AR35" s="9"/>
      <c r="AU35" s="9"/>
    </row>
    <row r="36" spans="1:47" x14ac:dyDescent="0.25">
      <c r="F36" s="1">
        <v>11400000</v>
      </c>
      <c r="G36" s="1">
        <v>6.971403956413269E-3</v>
      </c>
      <c r="H36" s="1">
        <f t="shared" si="0"/>
        <v>1.3942807912826538E-2</v>
      </c>
      <c r="AF36" s="9">
        <v>5070000</v>
      </c>
      <c r="AG36" s="9">
        <v>2.0179099999999998E-2</v>
      </c>
      <c r="AH36" s="12"/>
      <c r="AI36" s="9">
        <v>1590000</v>
      </c>
      <c r="AJ36" s="1">
        <v>1.9914099999999999E-3</v>
      </c>
      <c r="AL36" s="9">
        <v>6830000</v>
      </c>
      <c r="AM36" s="9">
        <v>6.3374900000000003E-3</v>
      </c>
      <c r="AO36" s="9">
        <v>11000000</v>
      </c>
      <c r="AP36" s="1">
        <v>1.1142000000000001E-2</v>
      </c>
      <c r="AQ36" s="12"/>
      <c r="AR36" s="9"/>
      <c r="AU36" s="9"/>
    </row>
    <row r="37" spans="1:47" x14ac:dyDescent="0.25">
      <c r="F37" s="1">
        <v>11400000</v>
      </c>
      <c r="G37" s="1">
        <v>6.948098074644804E-3</v>
      </c>
      <c r="H37" s="1">
        <f t="shared" si="0"/>
        <v>1.3896196149289608E-2</v>
      </c>
      <c r="AF37" s="9">
        <v>4980000</v>
      </c>
      <c r="AG37" s="9">
        <v>1.9569599999999999E-2</v>
      </c>
      <c r="AH37" s="12"/>
      <c r="AI37" s="9">
        <v>1890000</v>
      </c>
      <c r="AJ37" s="1">
        <v>2.5619800000000002E-3</v>
      </c>
      <c r="AL37" s="9">
        <v>7070000</v>
      </c>
      <c r="AM37" s="9">
        <v>7.2435800000000003E-3</v>
      </c>
      <c r="AO37" s="9">
        <v>11800000</v>
      </c>
      <c r="AP37" s="1">
        <v>1.6225199999999999E-2</v>
      </c>
      <c r="AQ37" s="12"/>
      <c r="AR37" s="9"/>
      <c r="AU37" s="9"/>
    </row>
    <row r="38" spans="1:47" x14ac:dyDescent="0.25">
      <c r="F38" s="1">
        <v>11400000</v>
      </c>
      <c r="G38" s="1">
        <v>6.9143455475568771E-3</v>
      </c>
      <c r="H38" s="1">
        <f t="shared" si="0"/>
        <v>1.3828691095113754E-2</v>
      </c>
      <c r="AF38" s="9">
        <v>4830000</v>
      </c>
      <c r="AG38" s="9">
        <v>1.8676399999999999E-2</v>
      </c>
      <c r="AH38" s="12"/>
      <c r="AI38" s="9">
        <v>2080000</v>
      </c>
      <c r="AJ38" s="1">
        <v>3.0145800000000002E-3</v>
      </c>
      <c r="AL38" s="9">
        <v>7380000</v>
      </c>
      <c r="AM38" s="9">
        <v>8.85559E-3</v>
      </c>
      <c r="AO38" s="9">
        <v>12600000</v>
      </c>
      <c r="AP38" s="1">
        <v>2.2898700000000001E-2</v>
      </c>
      <c r="AQ38" s="12"/>
      <c r="AR38" s="9"/>
      <c r="AU38" s="9"/>
    </row>
    <row r="39" spans="1:47" x14ac:dyDescent="0.25">
      <c r="F39" s="1">
        <v>11400000</v>
      </c>
      <c r="G39" s="1">
        <v>6.8656918592751026E-3</v>
      </c>
      <c r="H39" s="1">
        <f t="shared" si="0"/>
        <v>1.3731383718550205E-2</v>
      </c>
      <c r="AF39" s="9">
        <v>4820000</v>
      </c>
      <c r="AG39" s="9">
        <v>1.86301E-2</v>
      </c>
      <c r="AH39" s="12"/>
      <c r="AI39" s="9">
        <v>2250000</v>
      </c>
      <c r="AJ39" s="1">
        <v>3.4681299999999998E-3</v>
      </c>
      <c r="AL39" s="9">
        <v>7860000</v>
      </c>
      <c r="AM39" s="9">
        <v>1.17778E-2</v>
      </c>
      <c r="AO39" s="9">
        <v>13400000</v>
      </c>
      <c r="AP39" s="1">
        <v>3.11489E-2</v>
      </c>
      <c r="AQ39" s="12"/>
      <c r="AR39" s="9"/>
      <c r="AU39" s="9"/>
    </row>
    <row r="40" spans="1:47" x14ac:dyDescent="0.25">
      <c r="AF40" s="9">
        <v>4810000</v>
      </c>
      <c r="AG40" s="9">
        <v>1.8560799999999999E-2</v>
      </c>
      <c r="AH40" s="12"/>
      <c r="AI40" s="9">
        <v>2420000</v>
      </c>
      <c r="AJ40" s="1">
        <v>3.9694500000000002E-3</v>
      </c>
      <c r="AL40" s="9">
        <v>8359999.9999999991</v>
      </c>
      <c r="AM40" s="9">
        <v>1.5282799999999999E-2</v>
      </c>
      <c r="AO40" s="9">
        <v>14300000</v>
      </c>
      <c r="AP40" s="1">
        <v>4.0879199999999997E-2</v>
      </c>
      <c r="AQ40" s="12"/>
      <c r="AR40" s="9"/>
      <c r="AU40" s="9"/>
    </row>
    <row r="41" spans="1:47" x14ac:dyDescent="0.25">
      <c r="AF41" s="9">
        <v>4790000</v>
      </c>
      <c r="AG41" s="9">
        <v>1.8457299999999999E-2</v>
      </c>
      <c r="AH41" s="12"/>
      <c r="AI41" s="9">
        <v>2690000</v>
      </c>
      <c r="AJ41" s="1">
        <v>4.8385199999999998E-3</v>
      </c>
      <c r="AL41" s="9">
        <v>8900000</v>
      </c>
      <c r="AM41" s="9">
        <v>1.9355399999999998E-2</v>
      </c>
      <c r="AO41" s="9">
        <v>15000000</v>
      </c>
      <c r="AP41" s="1">
        <v>5.1965400000000002E-2</v>
      </c>
      <c r="AQ41" s="12"/>
      <c r="AR41" s="9"/>
      <c r="AU41" s="9"/>
    </row>
    <row r="42" spans="1:47" x14ac:dyDescent="0.25">
      <c r="AF42" s="9">
        <v>4770000</v>
      </c>
      <c r="AG42" s="9">
        <v>1.83035E-2</v>
      </c>
      <c r="AH42" s="12"/>
      <c r="AI42" s="9">
        <v>2960000</v>
      </c>
      <c r="AJ42" s="1">
        <v>5.8416900000000001E-3</v>
      </c>
      <c r="AL42" s="9">
        <v>9730000</v>
      </c>
      <c r="AM42" s="9">
        <v>2.6518099999999999E-2</v>
      </c>
      <c r="AO42" s="9">
        <v>15600000</v>
      </c>
      <c r="AP42" s="1">
        <v>6.3702300000000003E-2</v>
      </c>
      <c r="AQ42" s="12"/>
      <c r="AR42" s="9"/>
      <c r="AU42" s="9"/>
    </row>
    <row r="43" spans="1:47" x14ac:dyDescent="0.25">
      <c r="AF43" s="9">
        <v>4730000</v>
      </c>
      <c r="AG43" s="9">
        <v>1.8062100000000001E-2</v>
      </c>
      <c r="AH43" s="12"/>
      <c r="AI43" s="9">
        <v>3250000</v>
      </c>
      <c r="AJ43" s="1">
        <v>6.9806800000000004E-3</v>
      </c>
      <c r="AL43" s="9">
        <v>11000000</v>
      </c>
      <c r="AM43" s="9">
        <v>3.9507199999999999E-2</v>
      </c>
      <c r="AO43" s="9">
        <v>16200000</v>
      </c>
      <c r="AP43" s="1">
        <v>7.7530299999999996E-2</v>
      </c>
      <c r="AQ43" s="12"/>
      <c r="AR43" s="9"/>
      <c r="AU43" s="9"/>
    </row>
    <row r="44" spans="1:47" x14ac:dyDescent="0.25">
      <c r="AF44" s="9">
        <v>4690000</v>
      </c>
      <c r="AG44" s="9">
        <v>1.7839000000000001E-2</v>
      </c>
      <c r="AH44" s="12"/>
      <c r="AI44" s="9">
        <v>3540000</v>
      </c>
      <c r="AJ44" s="1">
        <v>8.2623200000000001E-3</v>
      </c>
      <c r="AL44" s="9">
        <v>12200000</v>
      </c>
      <c r="AM44" s="9">
        <v>5.4922899999999997E-2</v>
      </c>
      <c r="AO44" s="9">
        <v>16500000</v>
      </c>
      <c r="AP44" s="1">
        <v>9.2502200000000007E-2</v>
      </c>
      <c r="AQ44" s="12"/>
      <c r="AR44" s="9"/>
      <c r="AU44" s="9"/>
    </row>
    <row r="45" spans="1:47" x14ac:dyDescent="0.25">
      <c r="AF45" s="9">
        <v>4650000</v>
      </c>
      <c r="AG45" s="9">
        <v>1.7621700000000001E-2</v>
      </c>
      <c r="AH45" s="12"/>
      <c r="AI45" s="9">
        <v>3850000</v>
      </c>
      <c r="AJ45" s="1">
        <v>9.6928199999999996E-3</v>
      </c>
      <c r="AL45" s="9">
        <v>12400000</v>
      </c>
      <c r="AM45" s="9">
        <v>5.9179700000000002E-2</v>
      </c>
      <c r="AO45" s="9">
        <v>16600000.000000002</v>
      </c>
      <c r="AP45" s="1">
        <v>0.108428</v>
      </c>
      <c r="AQ45" s="12"/>
      <c r="AR45" s="9"/>
      <c r="AU45" s="9"/>
    </row>
    <row r="46" spans="1:47" x14ac:dyDescent="0.25">
      <c r="AF46" s="9">
        <v>4610000</v>
      </c>
      <c r="AG46" s="9">
        <v>1.7403499999999999E-2</v>
      </c>
      <c r="AH46" s="12"/>
      <c r="AI46" s="9">
        <v>4179999.9999999995</v>
      </c>
      <c r="AJ46" s="1">
        <v>1.12751E-2</v>
      </c>
      <c r="AL46" s="9">
        <v>12700000</v>
      </c>
      <c r="AM46" s="9">
        <v>6.3578700000000002E-2</v>
      </c>
      <c r="AO46" s="9">
        <v>16600000.000000002</v>
      </c>
      <c r="AP46" s="1">
        <v>0.112509</v>
      </c>
      <c r="AQ46" s="12"/>
      <c r="AR46" s="9"/>
      <c r="AU46" s="9"/>
    </row>
    <row r="47" spans="1:47" x14ac:dyDescent="0.25">
      <c r="AF47" s="9">
        <v>4560000</v>
      </c>
      <c r="AG47" s="9">
        <v>1.7077800000000001E-2</v>
      </c>
      <c r="AH47" s="12"/>
      <c r="AI47" s="9">
        <v>4360000</v>
      </c>
      <c r="AJ47" s="1">
        <v>1.22316E-2</v>
      </c>
      <c r="AL47" s="9">
        <v>13100000</v>
      </c>
      <c r="AM47" s="9">
        <v>7.0434899999999995E-2</v>
      </c>
      <c r="AO47" s="9">
        <v>16500000</v>
      </c>
      <c r="AP47" s="1">
        <v>0.116621</v>
      </c>
      <c r="AQ47" s="12"/>
      <c r="AR47" s="9"/>
      <c r="AU47" s="9"/>
    </row>
    <row r="48" spans="1:47" x14ac:dyDescent="0.25">
      <c r="AF48" s="9">
        <v>4470000</v>
      </c>
      <c r="AG48" s="9">
        <v>1.65959E-2</v>
      </c>
      <c r="AH48" s="12"/>
      <c r="AI48" s="9">
        <v>4360000</v>
      </c>
      <c r="AJ48" s="1">
        <v>1.2241200000000001E-2</v>
      </c>
      <c r="AL48" s="9">
        <v>13600000</v>
      </c>
      <c r="AM48" s="9">
        <v>8.1266699999999997E-2</v>
      </c>
      <c r="AO48" s="9">
        <v>16399999.999999998</v>
      </c>
      <c r="AP48" s="1">
        <v>0.11894100000000001</v>
      </c>
      <c r="AQ48" s="12"/>
      <c r="AR48" s="9"/>
      <c r="AU48" s="9"/>
    </row>
    <row r="49" spans="32:47" x14ac:dyDescent="0.25">
      <c r="AF49" s="9">
        <v>4360000</v>
      </c>
      <c r="AG49" s="9">
        <v>1.5935999999999999E-2</v>
      </c>
      <c r="AH49" s="12"/>
      <c r="AI49" s="9">
        <v>4370000</v>
      </c>
      <c r="AJ49" s="1">
        <v>1.22556E-2</v>
      </c>
      <c r="AL49" s="9">
        <v>13600000</v>
      </c>
      <c r="AM49" s="9">
        <v>8.1440799999999994E-2</v>
      </c>
      <c r="AO49" s="9">
        <v>16399999.999999998</v>
      </c>
      <c r="AP49" s="1">
        <v>0.120245</v>
      </c>
      <c r="AQ49" s="12"/>
      <c r="AR49" s="9"/>
      <c r="AU49" s="9"/>
    </row>
    <row r="50" spans="32:47" x14ac:dyDescent="0.25">
      <c r="AF50" s="9">
        <v>4179999.9999999995</v>
      </c>
      <c r="AG50" s="9">
        <v>1.4922100000000001E-2</v>
      </c>
      <c r="AH50" s="12"/>
      <c r="AI50" s="9">
        <v>4370000</v>
      </c>
      <c r="AJ50" s="1">
        <v>1.2276799999999999E-2</v>
      </c>
      <c r="AL50" s="9">
        <v>13600000</v>
      </c>
      <c r="AM50" s="9">
        <v>8.1614999999999993E-2</v>
      </c>
      <c r="AO50" s="9">
        <v>16399999.999999998</v>
      </c>
      <c r="AP50" s="1">
        <v>0.120313</v>
      </c>
      <c r="AQ50" s="12"/>
      <c r="AR50" s="9"/>
      <c r="AU50" s="9"/>
    </row>
    <row r="51" spans="32:47" x14ac:dyDescent="0.25">
      <c r="AF51" s="9">
        <v>3910000</v>
      </c>
      <c r="AG51" s="9">
        <v>1.34796E-2</v>
      </c>
      <c r="AH51" s="12"/>
      <c r="AI51" s="9">
        <v>4370000</v>
      </c>
      <c r="AJ51" s="1">
        <v>1.2260699999999999E-2</v>
      </c>
      <c r="AL51" s="9">
        <v>13600000</v>
      </c>
      <c r="AM51" s="9">
        <v>8.1876599999999994E-2</v>
      </c>
      <c r="AO51" s="9">
        <v>16399999.999999998</v>
      </c>
      <c r="AP51" s="1">
        <v>0.12041499999999999</v>
      </c>
      <c r="AQ51" s="12"/>
      <c r="AR51" s="9"/>
      <c r="AU51" s="9"/>
    </row>
    <row r="52" spans="32:47" x14ac:dyDescent="0.25">
      <c r="AF52" s="9">
        <v>3750000</v>
      </c>
      <c r="AG52" s="9">
        <v>1.26575E-2</v>
      </c>
      <c r="AH52" s="12"/>
      <c r="AI52" s="9">
        <v>4360000</v>
      </c>
      <c r="AJ52" s="1">
        <v>1.22433E-2</v>
      </c>
      <c r="AL52" s="9">
        <v>13600000</v>
      </c>
      <c r="AM52" s="9">
        <v>8.2269599999999998E-2</v>
      </c>
      <c r="AO52" s="9">
        <v>16399999.999999998</v>
      </c>
      <c r="AP52" s="1">
        <v>0.120569</v>
      </c>
      <c r="AQ52" s="12"/>
      <c r="AR52" s="9"/>
      <c r="AU52" s="9"/>
    </row>
    <row r="53" spans="32:47" x14ac:dyDescent="0.25">
      <c r="AF53" s="9">
        <v>3540000</v>
      </c>
      <c r="AG53" s="9">
        <v>1.16548E-2</v>
      </c>
      <c r="AH53" s="12"/>
      <c r="AI53" s="9">
        <v>4360000</v>
      </c>
      <c r="AJ53" s="1">
        <v>1.22168E-2</v>
      </c>
      <c r="AL53" s="9">
        <v>13600000</v>
      </c>
      <c r="AM53" s="9">
        <v>8.2860299999999998E-2</v>
      </c>
      <c r="AO53" s="9">
        <v>16399999.999999998</v>
      </c>
      <c r="AP53" s="1">
        <v>0.120796</v>
      </c>
      <c r="AQ53" s="12"/>
      <c r="AR53" s="9"/>
      <c r="AU53" s="9"/>
    </row>
    <row r="54" spans="32:47" x14ac:dyDescent="0.25">
      <c r="AR54" s="11"/>
    </row>
    <row r="55" spans="32:47" x14ac:dyDescent="0.25">
      <c r="AR55" s="11"/>
    </row>
  </sheetData>
  <mergeCells count="11">
    <mergeCell ref="AR1:AS1"/>
    <mergeCell ref="A17:B17"/>
    <mergeCell ref="A2:B2"/>
    <mergeCell ref="F1:H1"/>
    <mergeCell ref="J1:K1"/>
    <mergeCell ref="M1:N1"/>
    <mergeCell ref="AL1:AM1"/>
    <mergeCell ref="AO1:AP1"/>
    <mergeCell ref="AF1:AG1"/>
    <mergeCell ref="AI1:AJ1"/>
    <mergeCell ref="P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65E5-FDA9-4029-B8E0-AF4B8B75F728}">
  <dimension ref="C1:K30"/>
  <sheetViews>
    <sheetView workbookViewId="0">
      <selection activeCell="I30" sqref="I1:I30"/>
    </sheetView>
  </sheetViews>
  <sheetFormatPr defaultRowHeight="15" x14ac:dyDescent="0.25"/>
  <sheetData>
    <row r="1" spans="3:11" x14ac:dyDescent="0.25">
      <c r="C1">
        <v>1</v>
      </c>
      <c r="D1">
        <v>1</v>
      </c>
      <c r="E1">
        <v>1</v>
      </c>
      <c r="F1">
        <v>0</v>
      </c>
      <c r="G1">
        <v>2</v>
      </c>
      <c r="H1" s="11">
        <v>2</v>
      </c>
      <c r="I1" s="11">
        <v>0.01</v>
      </c>
      <c r="J1">
        <v>0.01</v>
      </c>
      <c r="K1" t="s">
        <v>13</v>
      </c>
    </row>
    <row r="2" spans="3:11" x14ac:dyDescent="0.25">
      <c r="C2">
        <v>1</v>
      </c>
      <c r="D2">
        <v>2</v>
      </c>
      <c r="E2">
        <v>1</v>
      </c>
      <c r="F2">
        <v>0</v>
      </c>
      <c r="G2">
        <v>2</v>
      </c>
      <c r="H2" s="11">
        <v>2</v>
      </c>
      <c r="I2" s="11">
        <v>0.02</v>
      </c>
      <c r="J2">
        <v>9.9989999999999992E-3</v>
      </c>
      <c r="K2" t="s">
        <v>13</v>
      </c>
    </row>
    <row r="3" spans="3:11" x14ac:dyDescent="0.25">
      <c r="C3">
        <v>1</v>
      </c>
      <c r="D3">
        <v>3</v>
      </c>
      <c r="E3">
        <v>1</v>
      </c>
      <c r="F3">
        <v>0</v>
      </c>
      <c r="G3">
        <v>2</v>
      </c>
      <c r="H3" s="11">
        <v>2</v>
      </c>
      <c r="I3" s="11">
        <v>3.5000000000000003E-2</v>
      </c>
      <c r="J3">
        <v>1.4999999999999999E-2</v>
      </c>
      <c r="K3" t="s">
        <v>13</v>
      </c>
    </row>
    <row r="4" spans="3:11" x14ac:dyDescent="0.25">
      <c r="C4">
        <v>1</v>
      </c>
      <c r="D4">
        <v>4</v>
      </c>
      <c r="E4">
        <v>1</v>
      </c>
      <c r="F4">
        <v>0</v>
      </c>
      <c r="G4">
        <v>2</v>
      </c>
      <c r="H4" s="11">
        <v>2</v>
      </c>
      <c r="I4" s="11">
        <v>5.7500000000000002E-2</v>
      </c>
      <c r="J4">
        <v>2.249E-2</v>
      </c>
      <c r="K4" t="s">
        <v>13</v>
      </c>
    </row>
    <row r="5" spans="3:11" x14ac:dyDescent="0.25">
      <c r="C5">
        <v>1</v>
      </c>
      <c r="D5">
        <v>5</v>
      </c>
      <c r="E5">
        <v>1</v>
      </c>
      <c r="F5">
        <v>0</v>
      </c>
      <c r="G5">
        <v>2</v>
      </c>
      <c r="H5">
        <v>2</v>
      </c>
      <c r="I5" s="11">
        <v>9.1200000000000003E-2</v>
      </c>
      <c r="J5">
        <v>3.372E-2</v>
      </c>
      <c r="K5" t="s">
        <v>13</v>
      </c>
    </row>
    <row r="6" spans="3:11" x14ac:dyDescent="0.25">
      <c r="C6">
        <v>1</v>
      </c>
      <c r="D6">
        <v>6</v>
      </c>
      <c r="E6">
        <v>1</v>
      </c>
      <c r="F6">
        <v>0</v>
      </c>
      <c r="G6">
        <v>2</v>
      </c>
      <c r="H6">
        <v>2</v>
      </c>
      <c r="I6" s="11">
        <v>0.14199999999999999</v>
      </c>
      <c r="J6">
        <v>5.0560000000000001E-2</v>
      </c>
      <c r="K6" t="s">
        <v>13</v>
      </c>
    </row>
    <row r="7" spans="3:11" x14ac:dyDescent="0.25">
      <c r="C7">
        <v>1</v>
      </c>
      <c r="D7">
        <v>7</v>
      </c>
      <c r="E7">
        <v>1</v>
      </c>
      <c r="F7">
        <v>0</v>
      </c>
      <c r="G7">
        <v>2</v>
      </c>
      <c r="H7">
        <v>2</v>
      </c>
      <c r="I7">
        <v>0.218</v>
      </c>
      <c r="J7">
        <v>7.5800000000000006E-2</v>
      </c>
      <c r="K7" t="s">
        <v>13</v>
      </c>
    </row>
    <row r="8" spans="3:11" x14ac:dyDescent="0.25">
      <c r="C8">
        <v>1</v>
      </c>
      <c r="D8">
        <v>8</v>
      </c>
      <c r="E8">
        <v>1</v>
      </c>
      <c r="F8">
        <v>0</v>
      </c>
      <c r="G8">
        <v>2</v>
      </c>
      <c r="H8">
        <v>2</v>
      </c>
      <c r="I8">
        <v>0.33100000000000002</v>
      </c>
      <c r="J8">
        <v>0.11360000000000001</v>
      </c>
      <c r="K8" t="s">
        <v>13</v>
      </c>
    </row>
    <row r="9" spans="3:11" x14ac:dyDescent="0.25">
      <c r="C9">
        <v>1</v>
      </c>
      <c r="D9">
        <v>9</v>
      </c>
      <c r="E9">
        <v>1</v>
      </c>
      <c r="F9">
        <v>0</v>
      </c>
      <c r="G9">
        <v>2</v>
      </c>
      <c r="H9">
        <v>2</v>
      </c>
      <c r="I9">
        <v>0.501</v>
      </c>
      <c r="J9">
        <v>0.1701</v>
      </c>
      <c r="K9" t="s">
        <v>13</v>
      </c>
    </row>
    <row r="10" spans="3:11" x14ac:dyDescent="0.25">
      <c r="C10">
        <v>1</v>
      </c>
      <c r="D10">
        <v>10</v>
      </c>
      <c r="E10">
        <v>1</v>
      </c>
      <c r="F10">
        <v>0</v>
      </c>
      <c r="G10">
        <v>2</v>
      </c>
      <c r="H10">
        <v>2</v>
      </c>
      <c r="I10">
        <v>0.75600000000000001</v>
      </c>
      <c r="J10">
        <v>0.25440000000000002</v>
      </c>
      <c r="K10" t="s">
        <v>13</v>
      </c>
    </row>
    <row r="11" spans="3:11" x14ac:dyDescent="0.25">
      <c r="C11">
        <v>1</v>
      </c>
      <c r="D11">
        <v>11</v>
      </c>
      <c r="E11">
        <v>1</v>
      </c>
      <c r="F11">
        <v>0</v>
      </c>
      <c r="G11">
        <v>2</v>
      </c>
      <c r="H11">
        <v>2</v>
      </c>
      <c r="I11">
        <v>1.1399999999999999</v>
      </c>
      <c r="J11">
        <v>0.37990000000000002</v>
      </c>
      <c r="K11" t="s">
        <v>13</v>
      </c>
    </row>
    <row r="12" spans="3:11" x14ac:dyDescent="0.25">
      <c r="C12">
        <v>1</v>
      </c>
      <c r="D12">
        <v>12</v>
      </c>
      <c r="E12">
        <v>1</v>
      </c>
      <c r="F12">
        <v>0</v>
      </c>
      <c r="G12">
        <v>3</v>
      </c>
      <c r="H12">
        <v>3</v>
      </c>
      <c r="I12">
        <v>1.7</v>
      </c>
      <c r="J12">
        <v>0.56510000000000005</v>
      </c>
      <c r="K12" t="s">
        <v>13</v>
      </c>
    </row>
    <row r="13" spans="3:11" x14ac:dyDescent="0.25">
      <c r="C13">
        <v>1</v>
      </c>
      <c r="D13">
        <v>13</v>
      </c>
      <c r="E13">
        <v>1</v>
      </c>
      <c r="F13">
        <v>0</v>
      </c>
      <c r="G13">
        <v>3</v>
      </c>
      <c r="H13">
        <v>3</v>
      </c>
      <c r="I13">
        <v>2.5299999999999998</v>
      </c>
      <c r="J13">
        <v>0.83360000000000001</v>
      </c>
      <c r="K13" t="s">
        <v>13</v>
      </c>
    </row>
    <row r="14" spans="3:11" x14ac:dyDescent="0.25">
      <c r="C14">
        <v>1</v>
      </c>
      <c r="D14">
        <v>14</v>
      </c>
      <c r="E14">
        <v>1</v>
      </c>
      <c r="F14">
        <v>0</v>
      </c>
      <c r="G14">
        <v>3</v>
      </c>
      <c r="H14">
        <v>3</v>
      </c>
      <c r="I14">
        <v>3.74</v>
      </c>
      <c r="J14">
        <v>1.202</v>
      </c>
      <c r="K14" t="s">
        <v>13</v>
      </c>
    </row>
    <row r="15" spans="3:11" x14ac:dyDescent="0.25">
      <c r="C15">
        <v>1</v>
      </c>
      <c r="D15">
        <v>15</v>
      </c>
      <c r="E15">
        <v>1</v>
      </c>
      <c r="F15">
        <v>0</v>
      </c>
      <c r="G15">
        <v>3</v>
      </c>
      <c r="H15">
        <v>3</v>
      </c>
      <c r="I15">
        <v>5.35</v>
      </c>
      <c r="J15">
        <v>1.609</v>
      </c>
      <c r="K15" t="s">
        <v>13</v>
      </c>
    </row>
    <row r="16" spans="3:11" x14ac:dyDescent="0.25">
      <c r="C16">
        <v>1</v>
      </c>
      <c r="D16">
        <v>16</v>
      </c>
      <c r="E16">
        <v>1</v>
      </c>
      <c r="F16">
        <v>0</v>
      </c>
      <c r="G16">
        <v>4</v>
      </c>
      <c r="H16">
        <v>4</v>
      </c>
      <c r="I16">
        <v>6.98</v>
      </c>
      <c r="J16">
        <v>1.63</v>
      </c>
      <c r="K16" t="s">
        <v>13</v>
      </c>
    </row>
    <row r="17" spans="3:11" x14ac:dyDescent="0.25">
      <c r="C17">
        <v>1</v>
      </c>
      <c r="D17">
        <v>17</v>
      </c>
      <c r="E17">
        <v>1</v>
      </c>
      <c r="F17">
        <v>0</v>
      </c>
      <c r="G17">
        <v>4</v>
      </c>
      <c r="H17">
        <v>4</v>
      </c>
      <c r="I17">
        <v>7.97</v>
      </c>
      <c r="J17">
        <v>0.99360000000000004</v>
      </c>
      <c r="K17" t="s">
        <v>13</v>
      </c>
    </row>
    <row r="18" spans="3:11" x14ac:dyDescent="0.25">
      <c r="C18">
        <v>1</v>
      </c>
      <c r="D18">
        <v>18</v>
      </c>
      <c r="E18">
        <v>1</v>
      </c>
      <c r="F18">
        <v>0</v>
      </c>
      <c r="G18">
        <v>4</v>
      </c>
      <c r="H18">
        <v>4</v>
      </c>
      <c r="I18">
        <v>8.61</v>
      </c>
      <c r="J18">
        <v>0.64290000000000003</v>
      </c>
      <c r="K18" t="s">
        <v>13</v>
      </c>
    </row>
    <row r="19" spans="3:11" x14ac:dyDescent="0.25">
      <c r="C19">
        <v>1</v>
      </c>
      <c r="D19">
        <v>19</v>
      </c>
      <c r="E19">
        <v>1</v>
      </c>
      <c r="F19">
        <v>0</v>
      </c>
      <c r="G19">
        <v>4</v>
      </c>
      <c r="H19">
        <v>4</v>
      </c>
      <c r="I19">
        <v>9.17</v>
      </c>
      <c r="J19">
        <v>0.55859999999999999</v>
      </c>
      <c r="K19" t="s">
        <v>13</v>
      </c>
    </row>
    <row r="20" spans="3:11" x14ac:dyDescent="0.25">
      <c r="C20">
        <v>1</v>
      </c>
      <c r="D20">
        <v>20</v>
      </c>
      <c r="E20">
        <v>1</v>
      </c>
      <c r="F20">
        <v>0</v>
      </c>
      <c r="G20">
        <v>4</v>
      </c>
      <c r="H20">
        <v>4</v>
      </c>
      <c r="I20">
        <v>9.74</v>
      </c>
      <c r="J20">
        <v>0.56850000000000001</v>
      </c>
      <c r="K20" t="s">
        <v>13</v>
      </c>
    </row>
    <row r="21" spans="3:11" x14ac:dyDescent="0.25">
      <c r="C21">
        <v>1</v>
      </c>
      <c r="D21">
        <v>21</v>
      </c>
      <c r="E21">
        <v>1</v>
      </c>
      <c r="F21">
        <v>0</v>
      </c>
      <c r="G21">
        <v>4</v>
      </c>
      <c r="H21">
        <v>4</v>
      </c>
      <c r="I21">
        <v>10.4</v>
      </c>
      <c r="J21">
        <v>0.62429999999999997</v>
      </c>
      <c r="K21" t="s">
        <v>13</v>
      </c>
    </row>
    <row r="22" spans="3:11" x14ac:dyDescent="0.25">
      <c r="C22">
        <v>1</v>
      </c>
      <c r="D22">
        <v>22</v>
      </c>
      <c r="E22">
        <v>1</v>
      </c>
      <c r="F22">
        <v>0</v>
      </c>
      <c r="G22">
        <v>4</v>
      </c>
      <c r="H22">
        <v>4</v>
      </c>
      <c r="I22">
        <v>11.1</v>
      </c>
      <c r="J22">
        <v>0.71850000000000003</v>
      </c>
      <c r="K22" t="s">
        <v>13</v>
      </c>
    </row>
    <row r="23" spans="3:11" x14ac:dyDescent="0.25">
      <c r="C23">
        <v>1</v>
      </c>
      <c r="D23">
        <v>23</v>
      </c>
      <c r="E23">
        <v>1</v>
      </c>
      <c r="F23">
        <v>0</v>
      </c>
      <c r="G23">
        <v>5</v>
      </c>
      <c r="H23">
        <v>5</v>
      </c>
      <c r="I23">
        <v>11.9</v>
      </c>
      <c r="J23">
        <v>0.82189999999999996</v>
      </c>
      <c r="K23" t="s">
        <v>13</v>
      </c>
    </row>
    <row r="24" spans="3:11" x14ac:dyDescent="0.25">
      <c r="C24">
        <v>1</v>
      </c>
      <c r="D24">
        <v>24</v>
      </c>
      <c r="E24">
        <v>1</v>
      </c>
      <c r="F24">
        <v>0</v>
      </c>
      <c r="G24">
        <v>5</v>
      </c>
      <c r="H24">
        <v>5</v>
      </c>
      <c r="I24">
        <v>12.6</v>
      </c>
      <c r="J24">
        <v>0.68489999999999995</v>
      </c>
      <c r="K24" t="s">
        <v>13</v>
      </c>
    </row>
    <row r="25" spans="3:11" x14ac:dyDescent="0.25">
      <c r="C25">
        <v>1</v>
      </c>
      <c r="D25">
        <v>25</v>
      </c>
      <c r="E25">
        <v>1</v>
      </c>
      <c r="F25">
        <v>0</v>
      </c>
      <c r="G25">
        <v>4</v>
      </c>
      <c r="H25">
        <v>4</v>
      </c>
      <c r="I25">
        <v>13.3</v>
      </c>
      <c r="J25">
        <v>0.67420000000000002</v>
      </c>
      <c r="K25" t="s">
        <v>13</v>
      </c>
    </row>
    <row r="26" spans="3:11" x14ac:dyDescent="0.25">
      <c r="C26">
        <v>1</v>
      </c>
      <c r="D26">
        <v>26</v>
      </c>
      <c r="E26">
        <v>1</v>
      </c>
      <c r="F26">
        <v>0</v>
      </c>
      <c r="G26">
        <v>4</v>
      </c>
      <c r="H26">
        <v>4</v>
      </c>
      <c r="I26">
        <v>13.9</v>
      </c>
      <c r="J26">
        <v>0.67669999999999997</v>
      </c>
      <c r="K26" t="s">
        <v>13</v>
      </c>
    </row>
    <row r="27" spans="3:11" x14ac:dyDescent="0.25">
      <c r="C27">
        <v>1</v>
      </c>
      <c r="D27">
        <v>27</v>
      </c>
      <c r="E27">
        <v>1</v>
      </c>
      <c r="F27">
        <v>0</v>
      </c>
      <c r="G27">
        <v>5</v>
      </c>
      <c r="H27">
        <v>5</v>
      </c>
      <c r="I27">
        <v>14.9</v>
      </c>
      <c r="J27">
        <v>0.99490000000000001</v>
      </c>
      <c r="K27" t="s">
        <v>13</v>
      </c>
    </row>
    <row r="28" spans="3:11" x14ac:dyDescent="0.25">
      <c r="C28">
        <v>1</v>
      </c>
      <c r="D28">
        <v>28</v>
      </c>
      <c r="E28">
        <v>1</v>
      </c>
      <c r="F28">
        <v>0</v>
      </c>
      <c r="G28">
        <v>4</v>
      </c>
      <c r="H28">
        <v>4</v>
      </c>
      <c r="I28">
        <v>15.9</v>
      </c>
      <c r="J28">
        <v>0.9304</v>
      </c>
      <c r="K28" t="s">
        <v>13</v>
      </c>
    </row>
    <row r="29" spans="3:11" x14ac:dyDescent="0.25">
      <c r="C29">
        <v>1</v>
      </c>
      <c r="D29">
        <v>29</v>
      </c>
      <c r="E29">
        <v>2</v>
      </c>
      <c r="F29">
        <v>0</v>
      </c>
      <c r="G29">
        <v>3</v>
      </c>
      <c r="H29">
        <v>3</v>
      </c>
      <c r="I29">
        <v>16.100000000000001</v>
      </c>
      <c r="J29">
        <v>0.21429999999999999</v>
      </c>
      <c r="K29" t="s">
        <v>13</v>
      </c>
    </row>
    <row r="30" spans="3:11" x14ac:dyDescent="0.25">
      <c r="C30">
        <v>1</v>
      </c>
      <c r="D30">
        <v>30</v>
      </c>
      <c r="E30">
        <v>1</v>
      </c>
      <c r="F30">
        <v>0</v>
      </c>
      <c r="G30">
        <v>4</v>
      </c>
      <c r="H30">
        <v>4</v>
      </c>
      <c r="I30">
        <v>16.399999999999999</v>
      </c>
      <c r="J30">
        <v>0.30120000000000002</v>
      </c>
      <c r="K3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8F99-79D4-454F-8CAB-603A0ECFEAA8}">
  <dimension ref="E1:Z42"/>
  <sheetViews>
    <sheetView workbookViewId="0">
      <selection activeCell="G23" sqref="G23"/>
    </sheetView>
  </sheetViews>
  <sheetFormatPr defaultRowHeight="15" x14ac:dyDescent="0.25"/>
  <sheetData>
    <row r="1" spans="5:26" x14ac:dyDescent="0.25">
      <c r="E1" s="7"/>
      <c r="G1" s="10"/>
      <c r="Y1" s="8"/>
      <c r="Z1" s="8"/>
    </row>
    <row r="2" spans="5:26" x14ac:dyDescent="0.25">
      <c r="K2" s="9"/>
      <c r="L2" s="8"/>
      <c r="Y2" s="8"/>
      <c r="Z2" s="8"/>
    </row>
    <row r="3" spans="5:26" x14ac:dyDescent="0.25">
      <c r="K3" s="9"/>
      <c r="L3" s="8"/>
      <c r="Y3" s="8"/>
      <c r="Z3" s="8"/>
    </row>
    <row r="4" spans="5:26" x14ac:dyDescent="0.25">
      <c r="K4" s="9"/>
      <c r="L4" s="8"/>
      <c r="Y4" s="8"/>
      <c r="Z4" s="8"/>
    </row>
    <row r="5" spans="5:26" x14ac:dyDescent="0.25">
      <c r="K5" s="9"/>
      <c r="L5" s="8"/>
      <c r="Y5" s="8"/>
      <c r="Z5" s="8"/>
    </row>
    <row r="6" spans="5:26" x14ac:dyDescent="0.25">
      <c r="K6" s="9"/>
      <c r="L6" s="8"/>
      <c r="Y6" s="8"/>
      <c r="Z6" s="8"/>
    </row>
    <row r="7" spans="5:26" x14ac:dyDescent="0.25">
      <c r="K7" s="9"/>
      <c r="L7" s="8"/>
      <c r="Y7" s="8"/>
      <c r="Z7" s="8"/>
    </row>
    <row r="8" spans="5:26" x14ac:dyDescent="0.25">
      <c r="K8" s="9"/>
      <c r="L8" s="8"/>
      <c r="Y8" s="8"/>
      <c r="Z8" s="8"/>
    </row>
    <row r="9" spans="5:26" x14ac:dyDescent="0.25">
      <c r="K9" s="9"/>
      <c r="L9" s="8"/>
      <c r="Y9" s="8"/>
      <c r="Z9" s="8"/>
    </row>
    <row r="10" spans="5:26" x14ac:dyDescent="0.25">
      <c r="K10" s="9"/>
      <c r="L10" s="8"/>
      <c r="Y10" s="8"/>
      <c r="Z10" s="8"/>
    </row>
    <row r="11" spans="5:26" x14ac:dyDescent="0.25">
      <c r="K11" s="9"/>
      <c r="L11" s="8"/>
      <c r="Y11" s="8"/>
      <c r="Z11" s="8"/>
    </row>
    <row r="12" spans="5:26" x14ac:dyDescent="0.25">
      <c r="K12" s="9"/>
      <c r="L12" s="8"/>
      <c r="Y12" s="8"/>
      <c r="Z12" s="8"/>
    </row>
    <row r="13" spans="5:26" x14ac:dyDescent="0.25">
      <c r="K13" s="9"/>
      <c r="L13" s="8"/>
      <c r="Y13" s="8"/>
      <c r="Z13" s="8"/>
    </row>
    <row r="14" spans="5:26" x14ac:dyDescent="0.25">
      <c r="K14" s="9"/>
      <c r="L14" s="8"/>
      <c r="Y14" s="8"/>
      <c r="Z14" s="8"/>
    </row>
    <row r="15" spans="5:26" x14ac:dyDescent="0.25">
      <c r="K15" s="9"/>
      <c r="L15" s="8"/>
      <c r="Y15" s="8"/>
      <c r="Z15" s="8"/>
    </row>
    <row r="16" spans="5:26" x14ac:dyDescent="0.25">
      <c r="K16" s="9"/>
      <c r="L16" s="8"/>
      <c r="Y16" s="8"/>
      <c r="Z16" s="8"/>
    </row>
    <row r="17" spans="11:26" x14ac:dyDescent="0.25">
      <c r="K17" s="9"/>
      <c r="L17" s="8"/>
      <c r="Y17" s="8"/>
      <c r="Z17" s="8"/>
    </row>
    <row r="18" spans="11:26" x14ac:dyDescent="0.25">
      <c r="K18" s="9"/>
      <c r="L18" s="8"/>
      <c r="Y18" s="8"/>
      <c r="Z18" s="8"/>
    </row>
    <row r="19" spans="11:26" x14ac:dyDescent="0.25">
      <c r="K19" s="9"/>
      <c r="L19" s="8"/>
      <c r="Y19" s="8"/>
      <c r="Z19" s="8"/>
    </row>
    <row r="20" spans="11:26" x14ac:dyDescent="0.25">
      <c r="K20" s="9"/>
      <c r="L20" s="8"/>
      <c r="Y20" s="8"/>
      <c r="Z20" s="8"/>
    </row>
    <row r="21" spans="11:26" x14ac:dyDescent="0.25">
      <c r="K21" s="9"/>
      <c r="Y21" s="8"/>
      <c r="Z21" s="8"/>
    </row>
    <row r="22" spans="11:26" x14ac:dyDescent="0.25">
      <c r="K22" s="2"/>
    </row>
    <row r="23" spans="11:26" x14ac:dyDescent="0.25">
      <c r="K23" s="2"/>
    </row>
    <row r="24" spans="11:26" x14ac:dyDescent="0.25">
      <c r="K24" s="2"/>
    </row>
    <row r="25" spans="11:26" x14ac:dyDescent="0.25">
      <c r="K25" s="2"/>
    </row>
    <row r="26" spans="11:26" x14ac:dyDescent="0.25">
      <c r="K26" s="2"/>
    </row>
    <row r="27" spans="11:26" x14ac:dyDescent="0.25">
      <c r="K27" s="2"/>
    </row>
    <row r="28" spans="11:26" x14ac:dyDescent="0.25">
      <c r="K28" s="2"/>
    </row>
    <row r="29" spans="11:26" x14ac:dyDescent="0.25">
      <c r="K29" s="2"/>
    </row>
    <row r="30" spans="11:26" x14ac:dyDescent="0.25">
      <c r="K30" s="2"/>
    </row>
    <row r="31" spans="11:26" x14ac:dyDescent="0.25">
      <c r="K31" s="2"/>
    </row>
    <row r="32" spans="11:26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Jelovica, Jasmin</dc:creator>
  <cp:lastModifiedBy>sbonnell@student.ubc.ca</cp:lastModifiedBy>
  <dcterms:created xsi:type="dcterms:W3CDTF">2015-06-05T18:17:20Z</dcterms:created>
  <dcterms:modified xsi:type="dcterms:W3CDTF">2025-09-16T20:47:35Z</dcterms:modified>
</cp:coreProperties>
</file>