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upt.IWFAD\Documents\6_Github\batterway\data\templates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C8" i="1"/>
  <c r="I7" i="1"/>
  <c r="G7" i="1"/>
  <c r="E7" i="1"/>
  <c r="C7" i="1"/>
  <c r="C6" i="1"/>
  <c r="I6" i="1"/>
  <c r="G6" i="1"/>
  <c r="E6" i="1"/>
  <c r="C4" i="1"/>
  <c r="C3" i="1"/>
</calcChain>
</file>

<file path=xl/sharedStrings.xml><?xml version="1.0" encoding="utf-8"?>
<sst xmlns="http://schemas.openxmlformats.org/spreadsheetml/2006/main" count="144" uniqueCount="62">
  <si>
    <t>Input</t>
  </si>
  <si>
    <t>Unit</t>
  </si>
  <si>
    <t>t</t>
  </si>
  <si>
    <t>kWh</t>
  </si>
  <si>
    <t>Aluminium</t>
  </si>
  <si>
    <t>Sulfuric acid (95%)</t>
  </si>
  <si>
    <t>Copper</t>
  </si>
  <si>
    <t>Water</t>
  </si>
  <si>
    <t>Electronic waste</t>
  </si>
  <si>
    <t>Iron</t>
  </si>
  <si>
    <t>Cable</t>
  </si>
  <si>
    <t>Hydrogen peroxide</t>
  </si>
  <si>
    <t>Waste (incineration)</t>
  </si>
  <si>
    <t>Sodium hydroxide</t>
  </si>
  <si>
    <t>Iron hydroxide Fe(OH)3</t>
  </si>
  <si>
    <t>Kerosene</t>
  </si>
  <si>
    <t xml:space="preserve">Cyanex 272 </t>
  </si>
  <si>
    <t>Cyanex 272</t>
  </si>
  <si>
    <t>D2EHPA</t>
  </si>
  <si>
    <t>Sodium carbonate</t>
  </si>
  <si>
    <t>Net water requirement</t>
  </si>
  <si>
    <t>Wastewater</t>
  </si>
  <si>
    <t>Calcium sulfate</t>
  </si>
  <si>
    <t>Silicon</t>
  </si>
  <si>
    <t>Aluminium hydroxide</t>
  </si>
  <si>
    <t>MnSO4 * 1 H2O</t>
  </si>
  <si>
    <t>Li2CO3 (anhydrous)</t>
  </si>
  <si>
    <t>conc. Wastewater</t>
  </si>
  <si>
    <t>Wastewater net</t>
  </si>
  <si>
    <t>Limestone (CaO)</t>
  </si>
  <si>
    <t>Natural gas (CH4)</t>
  </si>
  <si>
    <t>m³</t>
  </si>
  <si>
    <t>Electricity</t>
  </si>
  <si>
    <t>Sand (SiO2)</t>
  </si>
  <si>
    <t>Oxygen</t>
  </si>
  <si>
    <t>Steel</t>
  </si>
  <si>
    <t>NiSO4 * 6 H2O</t>
  </si>
  <si>
    <t>CoSO4 * 7 H2O</t>
  </si>
  <si>
    <t>Battery</t>
  </si>
  <si>
    <t>Type</t>
  </si>
  <si>
    <t>Flow</t>
  </si>
  <si>
    <t>Resource</t>
  </si>
  <si>
    <t>Energy</t>
  </si>
  <si>
    <t>Output</t>
  </si>
  <si>
    <t>Factor1</t>
  </si>
  <si>
    <t>Reference1</t>
  </si>
  <si>
    <t>Factor2</t>
  </si>
  <si>
    <t>Reference2</t>
  </si>
  <si>
    <t>Factor3</t>
  </si>
  <si>
    <t>Reference3</t>
  </si>
  <si>
    <t>Factor4</t>
  </si>
  <si>
    <t>Reference4</t>
  </si>
  <si>
    <t>Nickel in cell</t>
  </si>
  <si>
    <t>Cobalt in cell</t>
  </si>
  <si>
    <t>Copper in cell</t>
  </si>
  <si>
    <t>Iron in cell &amp; module</t>
  </si>
  <si>
    <t>kg</t>
  </si>
  <si>
    <t>mass Battery</t>
  </si>
  <si>
    <t>number battery</t>
  </si>
  <si>
    <t>mass in battery (without modules)</t>
  </si>
  <si>
    <t>mass in module and cell</t>
  </si>
  <si>
    <t>plastics &amp; others in battery (without modules)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</si>
</sst>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0" fontId="0" fillId="0" borderId="1" xfId="0" applyBorder="1"/>
    <xf numFmtId="0" fontId="3" fillId="0" borderId="1" xfId="0" applyFont="1" applyFill="1" applyBorder="1" applyAlignment="1">
      <alignment vertical="top" wrapText="1"/>
    </xf>
    <xf numFmtId="164" fontId="3" fillId="0" borderId="1" xfId="1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2" fontId="3" fillId="0" borderId="1" xfId="0" applyNumberFormat="1" applyFont="1" applyFill="1" applyBorder="1" applyAlignment="1">
      <alignment vertical="top" wrapText="1"/>
    </xf>
    <xf numFmtId="4" fontId="0" fillId="0" borderId="0" xfId="0" applyNumberFormat="1"/>
    <xf numFmtId="2" fontId="2" fillId="2" borderId="1" xfId="0" applyNumberFormat="1" applyFont="1" applyFill="1" applyBorder="1" applyAlignment="1">
      <alignment vertical="top" wrapText="1"/>
    </xf>
    <xf numFmtId="2" fontId="3" fillId="0" borderId="1" xfId="1" applyNumberFormat="1" applyFont="1" applyFill="1" applyBorder="1" applyAlignment="1">
      <alignment vertical="top" wrapText="1"/>
    </xf>
    <xf numFmtId="2" fontId="0" fillId="0" borderId="1" xfId="0" applyNumberFormat="1" applyBorder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E18" sqref="E18"/>
    </sheetView>
  </sheetViews>
  <sheetFormatPr baseColWidth="10" defaultRowHeight="14.5" x14ac:dyDescent="0.35"/>
  <cols>
    <col min="2" max="2" width="37.36328125" customWidth="1"/>
    <col min="3" max="3" width="12.26953125" style="12" customWidth="1"/>
    <col min="4" max="4" width="12.08984375" bestFit="1" customWidth="1"/>
    <col min="5" max="5" width="11.81640625" bestFit="1" customWidth="1"/>
    <col min="6" max="6" width="11.36328125" bestFit="1" customWidth="1"/>
    <col min="7" max="7" width="11.81640625" bestFit="1" customWidth="1"/>
    <col min="8" max="8" width="12.08984375" bestFit="1" customWidth="1"/>
    <col min="9" max="9" width="11.81640625" bestFit="1" customWidth="1"/>
    <col min="10" max="10" width="18.1796875" bestFit="1" customWidth="1"/>
  </cols>
  <sheetData>
    <row r="1" spans="1:13" x14ac:dyDescent="0.35">
      <c r="A1" s="1" t="s">
        <v>39</v>
      </c>
      <c r="B1" s="1" t="s">
        <v>40</v>
      </c>
      <c r="C1" s="9" t="s">
        <v>44</v>
      </c>
      <c r="D1" s="2" t="s">
        <v>45</v>
      </c>
      <c r="E1" s="1" t="s">
        <v>46</v>
      </c>
      <c r="F1" s="2" t="s">
        <v>47</v>
      </c>
      <c r="G1" s="1" t="s">
        <v>48</v>
      </c>
      <c r="H1" s="2" t="s">
        <v>49</v>
      </c>
      <c r="I1" s="1" t="s">
        <v>50</v>
      </c>
      <c r="J1" s="2" t="s">
        <v>51</v>
      </c>
      <c r="K1" s="1" t="s">
        <v>1</v>
      </c>
    </row>
    <row r="2" spans="1:13" x14ac:dyDescent="0.35">
      <c r="A2" s="3" t="s">
        <v>0</v>
      </c>
      <c r="B2" s="4" t="s">
        <v>38</v>
      </c>
      <c r="C2" s="7"/>
      <c r="D2" s="5"/>
      <c r="E2" s="5"/>
      <c r="F2" s="5"/>
      <c r="G2" s="5"/>
      <c r="H2" s="5"/>
      <c r="I2" s="5"/>
      <c r="J2" s="5"/>
      <c r="K2" s="4" t="s">
        <v>56</v>
      </c>
    </row>
    <row r="3" spans="1:13" x14ac:dyDescent="0.35">
      <c r="A3" s="3" t="s">
        <v>41</v>
      </c>
      <c r="B3" s="4" t="s">
        <v>29</v>
      </c>
      <c r="C3" s="7">
        <f>0.257/0.61</f>
        <v>0.4213114754098361</v>
      </c>
      <c r="D3" s="3" t="s">
        <v>57</v>
      </c>
      <c r="E3" s="3"/>
      <c r="F3" s="3"/>
      <c r="G3" s="3"/>
      <c r="H3" s="3"/>
      <c r="I3" s="3"/>
      <c r="J3" s="3"/>
      <c r="K3" s="4" t="s">
        <v>56</v>
      </c>
    </row>
    <row r="4" spans="1:13" x14ac:dyDescent="0.35">
      <c r="A4" s="3" t="s">
        <v>41</v>
      </c>
      <c r="B4" s="4" t="s">
        <v>33</v>
      </c>
      <c r="C4" s="10">
        <f>0.133/0.61</f>
        <v>0.21803278688524591</v>
      </c>
      <c r="D4" s="3" t="s">
        <v>57</v>
      </c>
      <c r="E4" s="3"/>
      <c r="F4" s="3"/>
      <c r="G4" s="3"/>
      <c r="H4" s="3"/>
      <c r="I4" s="3"/>
      <c r="J4" s="3"/>
      <c r="K4" s="4" t="s">
        <v>56</v>
      </c>
    </row>
    <row r="5" spans="1:13" x14ac:dyDescent="0.35">
      <c r="A5" s="3" t="s">
        <v>41</v>
      </c>
      <c r="B5" s="4" t="s">
        <v>34</v>
      </c>
      <c r="C5" s="10">
        <v>0.10960912817079614</v>
      </c>
      <c r="D5" s="3"/>
      <c r="E5" s="3"/>
      <c r="F5" s="3"/>
      <c r="G5" s="3"/>
      <c r="H5" s="3"/>
      <c r="I5" s="3"/>
      <c r="J5" s="3"/>
      <c r="K5" s="4" t="s">
        <v>56</v>
      </c>
    </row>
    <row r="6" spans="1:13" x14ac:dyDescent="0.35">
      <c r="A6" s="3" t="s">
        <v>41</v>
      </c>
      <c r="B6" s="4" t="s">
        <v>5</v>
      </c>
      <c r="C6" s="10">
        <f>98.08/58.69</f>
        <v>1.6711535184869655</v>
      </c>
      <c r="D6" s="3" t="s">
        <v>52</v>
      </c>
      <c r="E6" s="3">
        <f>98.08/58.93</f>
        <v>1.6643475309689462</v>
      </c>
      <c r="F6" s="3" t="s">
        <v>53</v>
      </c>
      <c r="G6" s="3">
        <f>98.08/63.55</f>
        <v>1.543351691581432</v>
      </c>
      <c r="H6" s="3" t="s">
        <v>54</v>
      </c>
      <c r="I6" s="3">
        <f>0.3*98.08/55.85</f>
        <v>0.52683974932855859</v>
      </c>
      <c r="J6" s="3" t="s">
        <v>55</v>
      </c>
      <c r="K6" s="4" t="s">
        <v>56</v>
      </c>
      <c r="L6" s="8"/>
      <c r="M6" s="8"/>
    </row>
    <row r="7" spans="1:13" x14ac:dyDescent="0.35">
      <c r="A7" s="3" t="s">
        <v>41</v>
      </c>
      <c r="B7" s="4" t="s">
        <v>7</v>
      </c>
      <c r="C7" s="11">
        <f>1.2/58.69*154.75/625*1000</f>
        <v>5.0625319475208732</v>
      </c>
      <c r="D7" s="3" t="s">
        <v>52</v>
      </c>
      <c r="E7" s="3">
        <f>1.2/58.93*154.99/383*1000</f>
        <v>8.2404268639298142</v>
      </c>
      <c r="F7" s="3" t="s">
        <v>53</v>
      </c>
      <c r="G7" s="3">
        <f>1.2/63.55*159.61/203*1000</f>
        <v>14.846693771244086</v>
      </c>
      <c r="H7" s="3" t="s">
        <v>54</v>
      </c>
      <c r="I7" s="3">
        <f>1.2/55.85*151.91/256*1000</f>
        <v>12.749832139659802</v>
      </c>
      <c r="J7" s="3" t="s">
        <v>55</v>
      </c>
      <c r="K7" s="4" t="s">
        <v>56</v>
      </c>
      <c r="L7" s="8"/>
      <c r="M7" s="8"/>
    </row>
    <row r="8" spans="1:13" x14ac:dyDescent="0.35">
      <c r="A8" s="3" t="s">
        <v>41</v>
      </c>
      <c r="B8" s="4" t="s">
        <v>9</v>
      </c>
      <c r="C8" s="11">
        <f>55.85/63.55*1.1</f>
        <v>0.96671911880409145</v>
      </c>
      <c r="D8" s="3" t="s">
        <v>54</v>
      </c>
      <c r="E8" s="3"/>
      <c r="F8" s="3"/>
      <c r="G8" s="3"/>
      <c r="H8" s="3"/>
      <c r="I8" s="3"/>
      <c r="J8" s="3"/>
      <c r="K8" s="4" t="s">
        <v>56</v>
      </c>
    </row>
    <row r="9" spans="1:13" x14ac:dyDescent="0.35">
      <c r="A9" s="3" t="s">
        <v>41</v>
      </c>
      <c r="B9" s="4" t="s">
        <v>11</v>
      </c>
      <c r="C9" s="10"/>
      <c r="D9" s="3"/>
      <c r="E9" s="3"/>
      <c r="F9" s="3"/>
      <c r="G9" s="3"/>
      <c r="H9" s="3"/>
      <c r="I9" s="3"/>
      <c r="J9" s="3"/>
      <c r="K9" s="4" t="s">
        <v>56</v>
      </c>
    </row>
    <row r="10" spans="1:13" x14ac:dyDescent="0.35">
      <c r="A10" s="3" t="s">
        <v>41</v>
      </c>
      <c r="B10" s="4" t="s">
        <v>13</v>
      </c>
      <c r="C10" s="10"/>
      <c r="D10" s="3"/>
      <c r="E10" s="3"/>
      <c r="F10" s="3"/>
      <c r="G10" s="3"/>
      <c r="H10" s="3"/>
      <c r="I10" s="3"/>
      <c r="J10" s="3"/>
      <c r="K10" s="4" t="s">
        <v>56</v>
      </c>
    </row>
    <row r="11" spans="1:13" x14ac:dyDescent="0.35">
      <c r="A11" s="3" t="s">
        <v>41</v>
      </c>
      <c r="B11" s="4" t="s">
        <v>15</v>
      </c>
      <c r="C11" s="10"/>
      <c r="D11" s="3"/>
      <c r="E11" s="3"/>
      <c r="F11" s="3"/>
      <c r="G11" s="3"/>
      <c r="H11" s="3"/>
      <c r="I11" s="3"/>
      <c r="J11" s="3"/>
      <c r="K11" s="4" t="s">
        <v>56</v>
      </c>
    </row>
    <row r="12" spans="1:13" x14ac:dyDescent="0.35">
      <c r="A12" s="3" t="s">
        <v>41</v>
      </c>
      <c r="B12" s="4" t="s">
        <v>16</v>
      </c>
      <c r="C12" s="10"/>
      <c r="D12" s="3"/>
      <c r="E12" s="3"/>
      <c r="F12" s="3"/>
      <c r="G12" s="3"/>
      <c r="H12" s="3"/>
      <c r="I12" s="3"/>
      <c r="J12" s="3"/>
      <c r="K12" s="4" t="s">
        <v>56</v>
      </c>
    </row>
    <row r="13" spans="1:13" x14ac:dyDescent="0.35">
      <c r="A13" s="3" t="s">
        <v>41</v>
      </c>
      <c r="B13" s="4" t="s">
        <v>18</v>
      </c>
      <c r="C13" s="10"/>
      <c r="D13" s="3"/>
      <c r="E13" s="3"/>
      <c r="F13" s="3"/>
      <c r="G13" s="3"/>
      <c r="H13" s="3"/>
      <c r="I13" s="3"/>
      <c r="J13" s="3"/>
      <c r="K13" s="4" t="s">
        <v>56</v>
      </c>
    </row>
    <row r="14" spans="1:13" x14ac:dyDescent="0.35">
      <c r="A14" s="3" t="s">
        <v>41</v>
      </c>
      <c r="B14" s="4" t="s">
        <v>19</v>
      </c>
      <c r="C14" s="10"/>
      <c r="D14" s="3"/>
      <c r="E14" s="3"/>
      <c r="F14" s="3"/>
      <c r="G14" s="3"/>
      <c r="H14" s="3"/>
      <c r="I14" s="3"/>
      <c r="J14" s="3"/>
      <c r="K14" s="4" t="s">
        <v>56</v>
      </c>
    </row>
    <row r="15" spans="1:13" x14ac:dyDescent="0.35">
      <c r="A15" s="3" t="s">
        <v>41</v>
      </c>
      <c r="B15" s="4" t="s">
        <v>20</v>
      </c>
      <c r="C15" s="10"/>
      <c r="D15" s="3"/>
      <c r="E15" s="3"/>
      <c r="F15" s="3"/>
      <c r="G15" s="3"/>
      <c r="H15" s="3"/>
      <c r="I15" s="3"/>
      <c r="J15" s="3"/>
      <c r="K15" s="4" t="s">
        <v>56</v>
      </c>
    </row>
    <row r="16" spans="1:13" x14ac:dyDescent="0.35">
      <c r="A16" s="3" t="s">
        <v>42</v>
      </c>
      <c r="B16" s="4" t="s">
        <v>30</v>
      </c>
      <c r="C16" s="7"/>
      <c r="D16" s="3"/>
      <c r="E16" s="3"/>
      <c r="F16" s="3"/>
      <c r="G16" s="3"/>
      <c r="H16" s="3"/>
      <c r="I16" s="3"/>
      <c r="J16" s="3"/>
      <c r="K16" s="4" t="s">
        <v>31</v>
      </c>
    </row>
    <row r="17" spans="1:11" x14ac:dyDescent="0.35">
      <c r="A17" s="3" t="s">
        <v>42</v>
      </c>
      <c r="B17" s="4" t="s">
        <v>32</v>
      </c>
      <c r="C17" s="7"/>
      <c r="D17" s="3"/>
      <c r="E17" s="3"/>
      <c r="F17" s="3"/>
      <c r="G17" s="3"/>
      <c r="H17" s="3"/>
      <c r="I17" s="3"/>
      <c r="J17" s="3"/>
      <c r="K17" s="4" t="s">
        <v>3</v>
      </c>
    </row>
    <row r="18" spans="1:11" x14ac:dyDescent="0.35">
      <c r="A18" s="3" t="s">
        <v>43</v>
      </c>
      <c r="B18" s="4" t="s">
        <v>32</v>
      </c>
      <c r="C18" s="7">
        <v>5</v>
      </c>
      <c r="D18" s="3" t="s">
        <v>58</v>
      </c>
      <c r="E18" s="3"/>
      <c r="F18" s="3"/>
      <c r="G18" s="3"/>
      <c r="H18" s="3"/>
      <c r="I18" s="3"/>
      <c r="J18" s="3"/>
      <c r="K18" s="4" t="s">
        <v>3</v>
      </c>
    </row>
    <row r="19" spans="1:11" x14ac:dyDescent="0.35">
      <c r="A19" s="3" t="s">
        <v>43</v>
      </c>
      <c r="B19" s="4" t="s">
        <v>4</v>
      </c>
      <c r="C19" s="10">
        <v>0.99</v>
      </c>
      <c r="D19" s="3" t="s">
        <v>59</v>
      </c>
      <c r="E19" s="3"/>
      <c r="F19" s="3"/>
      <c r="G19" s="3"/>
      <c r="H19" s="3"/>
      <c r="I19" s="3"/>
      <c r="J19" s="3"/>
      <c r="K19" s="6" t="s">
        <v>2</v>
      </c>
    </row>
    <row r="20" spans="1:11" x14ac:dyDescent="0.35">
      <c r="A20" s="3" t="s">
        <v>43</v>
      </c>
      <c r="B20" s="4" t="s">
        <v>35</v>
      </c>
      <c r="C20" s="10">
        <v>0.99</v>
      </c>
      <c r="D20" s="3" t="s">
        <v>59</v>
      </c>
      <c r="E20" s="3"/>
      <c r="F20" s="3"/>
      <c r="G20" s="3"/>
      <c r="H20" s="3"/>
      <c r="I20" s="3"/>
      <c r="J20" s="3"/>
      <c r="K20" s="6" t="s">
        <v>2</v>
      </c>
    </row>
    <row r="21" spans="1:11" x14ac:dyDescent="0.35">
      <c r="A21" s="3" t="s">
        <v>43</v>
      </c>
      <c r="B21" s="4" t="s">
        <v>6</v>
      </c>
      <c r="C21" s="10">
        <v>0.99</v>
      </c>
      <c r="D21" s="3" t="s">
        <v>59</v>
      </c>
      <c r="E21" s="3">
        <f>0.9</f>
        <v>0.9</v>
      </c>
      <c r="F21" s="3" t="s">
        <v>60</v>
      </c>
      <c r="G21" s="3"/>
      <c r="H21" s="3"/>
      <c r="I21" s="3"/>
      <c r="J21" s="3"/>
      <c r="K21" s="6" t="s">
        <v>2</v>
      </c>
    </row>
    <row r="22" spans="1:11" x14ac:dyDescent="0.35">
      <c r="A22" s="3" t="s">
        <v>43</v>
      </c>
      <c r="B22" s="4" t="s">
        <v>8</v>
      </c>
      <c r="C22" s="10">
        <v>0.99</v>
      </c>
      <c r="D22" s="3" t="s">
        <v>59</v>
      </c>
      <c r="E22" s="3"/>
      <c r="F22" s="3"/>
      <c r="G22" s="3"/>
      <c r="H22" s="3"/>
      <c r="I22" s="3"/>
      <c r="J22" s="3"/>
      <c r="K22" s="6" t="s">
        <v>2</v>
      </c>
    </row>
    <row r="23" spans="1:11" x14ac:dyDescent="0.35">
      <c r="A23" s="3" t="s">
        <v>43</v>
      </c>
      <c r="B23" s="4" t="s">
        <v>10</v>
      </c>
      <c r="C23" s="10">
        <v>0.99</v>
      </c>
      <c r="D23" s="3" t="s">
        <v>59</v>
      </c>
      <c r="E23" s="3"/>
      <c r="F23" s="3"/>
      <c r="G23" s="3"/>
      <c r="H23" s="3"/>
      <c r="I23" s="3"/>
      <c r="J23" s="3"/>
      <c r="K23" s="6" t="s">
        <v>2</v>
      </c>
    </row>
    <row r="24" spans="1:11" x14ac:dyDescent="0.35">
      <c r="A24" s="3" t="s">
        <v>43</v>
      </c>
      <c r="B24" s="4" t="s">
        <v>12</v>
      </c>
      <c r="C24" s="10">
        <v>0.99</v>
      </c>
      <c r="D24" s="3" t="s">
        <v>61</v>
      </c>
      <c r="E24" s="3"/>
      <c r="F24" s="3"/>
      <c r="G24" s="3"/>
      <c r="H24" s="3"/>
      <c r="I24" s="3"/>
      <c r="J24" s="3"/>
      <c r="K24" s="6" t="s">
        <v>2</v>
      </c>
    </row>
    <row r="25" spans="1:11" x14ac:dyDescent="0.35">
      <c r="A25" s="3" t="s">
        <v>43</v>
      </c>
      <c r="B25" s="4" t="s">
        <v>14</v>
      </c>
      <c r="C25" s="10"/>
      <c r="D25" s="3"/>
      <c r="E25" s="3"/>
      <c r="F25" s="3"/>
      <c r="G25" s="3"/>
      <c r="H25" s="3"/>
      <c r="I25" s="3"/>
      <c r="J25" s="3"/>
      <c r="K25" s="6" t="s">
        <v>2</v>
      </c>
    </row>
    <row r="26" spans="1:11" x14ac:dyDescent="0.35">
      <c r="A26" s="3" t="s">
        <v>43</v>
      </c>
      <c r="B26" s="4" t="s">
        <v>15</v>
      </c>
      <c r="C26" s="10"/>
      <c r="D26" s="3"/>
      <c r="E26" s="3"/>
      <c r="F26" s="3"/>
      <c r="G26" s="3"/>
      <c r="H26" s="3"/>
      <c r="I26" s="3"/>
      <c r="J26" s="3"/>
      <c r="K26" s="6" t="s">
        <v>2</v>
      </c>
    </row>
    <row r="27" spans="1:11" x14ac:dyDescent="0.35">
      <c r="A27" s="3" t="s">
        <v>43</v>
      </c>
      <c r="B27" s="4" t="s">
        <v>17</v>
      </c>
      <c r="C27" s="10"/>
      <c r="D27" s="3"/>
      <c r="E27" s="3"/>
      <c r="F27" s="3"/>
      <c r="G27" s="3"/>
      <c r="H27" s="3"/>
      <c r="I27" s="3"/>
      <c r="J27" s="3"/>
      <c r="K27" s="6" t="s">
        <v>2</v>
      </c>
    </row>
    <row r="28" spans="1:11" x14ac:dyDescent="0.35">
      <c r="A28" s="3" t="s">
        <v>43</v>
      </c>
      <c r="B28" s="4" t="s">
        <v>36</v>
      </c>
      <c r="C28" s="10"/>
      <c r="D28" s="3"/>
      <c r="E28" s="3"/>
      <c r="F28" s="3"/>
      <c r="G28" s="3"/>
      <c r="H28" s="3"/>
      <c r="I28" s="3"/>
      <c r="J28" s="3"/>
      <c r="K28" s="6" t="s">
        <v>2</v>
      </c>
    </row>
    <row r="29" spans="1:11" x14ac:dyDescent="0.35">
      <c r="A29" s="3" t="s">
        <v>43</v>
      </c>
      <c r="B29" s="4" t="s">
        <v>37</v>
      </c>
      <c r="C29" s="10"/>
      <c r="D29" s="3"/>
      <c r="E29" s="3"/>
      <c r="F29" s="3"/>
      <c r="G29" s="3"/>
      <c r="H29" s="3"/>
      <c r="I29" s="3"/>
      <c r="J29" s="3"/>
      <c r="K29" s="6" t="s">
        <v>2</v>
      </c>
    </row>
    <row r="30" spans="1:11" x14ac:dyDescent="0.35">
      <c r="A30" s="3" t="s">
        <v>43</v>
      </c>
      <c r="B30" s="4" t="s">
        <v>21</v>
      </c>
      <c r="C30" s="10"/>
      <c r="D30" s="3"/>
      <c r="E30" s="3"/>
      <c r="F30" s="3"/>
      <c r="G30" s="3"/>
      <c r="H30" s="3"/>
      <c r="I30" s="3"/>
      <c r="J30" s="3"/>
      <c r="K30" s="6" t="s">
        <v>2</v>
      </c>
    </row>
    <row r="31" spans="1:11" x14ac:dyDescent="0.35">
      <c r="A31" s="3" t="s">
        <v>43</v>
      </c>
      <c r="B31" s="4" t="s">
        <v>22</v>
      </c>
      <c r="C31" s="10"/>
      <c r="D31" s="3"/>
      <c r="E31" s="3"/>
      <c r="F31" s="3"/>
      <c r="G31" s="3"/>
      <c r="H31" s="3"/>
      <c r="I31" s="3"/>
      <c r="J31" s="3"/>
      <c r="K31" s="6" t="s">
        <v>2</v>
      </c>
    </row>
    <row r="32" spans="1:11" x14ac:dyDescent="0.35">
      <c r="A32" s="3" t="s">
        <v>43</v>
      </c>
      <c r="B32" s="4" t="s">
        <v>23</v>
      </c>
      <c r="C32" s="10"/>
      <c r="D32" s="3"/>
      <c r="E32" s="3"/>
      <c r="F32" s="3"/>
      <c r="G32" s="3"/>
      <c r="H32" s="3"/>
      <c r="I32" s="3"/>
      <c r="J32" s="3"/>
      <c r="K32" s="6" t="s">
        <v>2</v>
      </c>
    </row>
    <row r="33" spans="1:11" x14ac:dyDescent="0.35">
      <c r="A33" s="3" t="s">
        <v>43</v>
      </c>
      <c r="B33" s="4" t="s">
        <v>24</v>
      </c>
      <c r="C33" s="10"/>
      <c r="D33" s="3"/>
      <c r="E33" s="3"/>
      <c r="F33" s="3"/>
      <c r="G33" s="3"/>
      <c r="H33" s="3"/>
      <c r="I33" s="3"/>
      <c r="J33" s="3"/>
      <c r="K33" s="6" t="s">
        <v>2</v>
      </c>
    </row>
    <row r="34" spans="1:11" x14ac:dyDescent="0.35">
      <c r="A34" s="3" t="s">
        <v>43</v>
      </c>
      <c r="B34" s="4" t="s">
        <v>18</v>
      </c>
      <c r="C34" s="10"/>
      <c r="D34" s="3"/>
      <c r="E34" s="3"/>
      <c r="F34" s="3"/>
      <c r="G34" s="3"/>
      <c r="H34" s="3"/>
      <c r="I34" s="3"/>
      <c r="J34" s="3"/>
      <c r="K34" s="6" t="s">
        <v>2</v>
      </c>
    </row>
    <row r="35" spans="1:11" x14ac:dyDescent="0.35">
      <c r="A35" s="3" t="s">
        <v>43</v>
      </c>
      <c r="B35" s="4" t="s">
        <v>25</v>
      </c>
      <c r="C35" s="10"/>
      <c r="D35" s="3"/>
      <c r="E35" s="3"/>
      <c r="F35" s="3"/>
      <c r="G35" s="3"/>
      <c r="H35" s="3"/>
      <c r="I35" s="3"/>
      <c r="J35" s="3"/>
      <c r="K35" s="6" t="s">
        <v>2</v>
      </c>
    </row>
    <row r="36" spans="1:11" x14ac:dyDescent="0.35">
      <c r="A36" s="3" t="s">
        <v>43</v>
      </c>
      <c r="B36" s="4" t="s">
        <v>26</v>
      </c>
      <c r="C36" s="10"/>
      <c r="D36" s="3"/>
      <c r="E36" s="3"/>
      <c r="F36" s="3"/>
      <c r="G36" s="3"/>
      <c r="H36" s="3"/>
      <c r="I36" s="3"/>
      <c r="J36" s="3"/>
      <c r="K36" s="6" t="s">
        <v>2</v>
      </c>
    </row>
    <row r="37" spans="1:11" x14ac:dyDescent="0.35">
      <c r="A37" s="3" t="s">
        <v>43</v>
      </c>
      <c r="B37" s="4" t="s">
        <v>7</v>
      </c>
      <c r="C37" s="10"/>
      <c r="D37" s="3"/>
      <c r="E37" s="3"/>
      <c r="F37" s="3"/>
      <c r="G37" s="3"/>
      <c r="H37" s="3"/>
      <c r="I37" s="3"/>
      <c r="J37" s="3"/>
      <c r="K37" s="6" t="s">
        <v>2</v>
      </c>
    </row>
    <row r="38" spans="1:11" x14ac:dyDescent="0.35">
      <c r="A38" s="3" t="s">
        <v>43</v>
      </c>
      <c r="B38" s="4" t="s">
        <v>27</v>
      </c>
      <c r="C38" s="10"/>
      <c r="D38" s="3"/>
      <c r="E38" s="3"/>
      <c r="F38" s="3"/>
      <c r="G38" s="3"/>
      <c r="H38" s="3"/>
      <c r="I38" s="3"/>
      <c r="J38" s="3"/>
      <c r="K38" s="6" t="s">
        <v>2</v>
      </c>
    </row>
    <row r="39" spans="1:11" x14ac:dyDescent="0.35">
      <c r="A39" s="3" t="s">
        <v>43</v>
      </c>
      <c r="B39" s="4" t="s">
        <v>28</v>
      </c>
      <c r="C39" s="7"/>
      <c r="D39" s="3"/>
      <c r="E39" s="3"/>
      <c r="F39" s="3"/>
      <c r="G39" s="3"/>
      <c r="H39" s="3"/>
      <c r="I39" s="3"/>
      <c r="J39" s="3"/>
      <c r="K39" s="4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Braunschweig IWF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Haupt</dc:creator>
  <cp:lastModifiedBy>Johanna Haupt</cp:lastModifiedBy>
  <dcterms:created xsi:type="dcterms:W3CDTF">2024-10-09T14:16:28Z</dcterms:created>
  <dcterms:modified xsi:type="dcterms:W3CDTF">2024-10-09T15:27:53Z</dcterms:modified>
</cp:coreProperties>
</file>