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upt.IWFAD\Documents\6_Github\batterway\data\templates\"/>
    </mc:Choice>
  </mc:AlternateContent>
  <bookViews>
    <workbookView xWindow="0" yWindow="0" windowWidth="19200" windowHeight="7050"/>
  </bookViews>
  <sheets>
    <sheet name="Tabelle1" sheetId="1" r:id="rId1"/>
  </sheets>
  <definedNames>
    <definedName name="_xlnm._FilterDatabase" localSheetId="0" hidden="1">Tabelle1!$A$1:$K$96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1" l="1"/>
  <c r="I68" i="1"/>
  <c r="I21" i="1"/>
  <c r="I41" i="1"/>
  <c r="I60" i="1"/>
  <c r="I56" i="1"/>
  <c r="I38" i="1"/>
  <c r="I4" i="1"/>
  <c r="I45" i="1"/>
  <c r="I16" i="1"/>
  <c r="I5" i="1"/>
  <c r="I31" i="1"/>
  <c r="I63" i="1"/>
  <c r="I87" i="1"/>
  <c r="I71" i="1"/>
  <c r="I24" i="1"/>
  <c r="I83" i="1"/>
  <c r="I67" i="1"/>
  <c r="I20" i="1"/>
  <c r="I85" i="1"/>
  <c r="I69" i="1"/>
  <c r="I22" i="1"/>
  <c r="I58" i="1"/>
  <c r="I53" i="1"/>
  <c r="I39" i="1"/>
  <c r="I3" i="1"/>
  <c r="I91" i="1"/>
  <c r="I35" i="1"/>
  <c r="I44" i="1"/>
  <c r="I15" i="1"/>
  <c r="F75" i="1"/>
  <c r="I82" i="1"/>
  <c r="I66" i="1"/>
  <c r="I19" i="1"/>
  <c r="I40" i="1"/>
  <c r="I59" i="1"/>
  <c r="I54" i="1"/>
  <c r="I37" i="1"/>
  <c r="I2" i="1"/>
  <c r="I42" i="1"/>
  <c r="I14" i="1"/>
  <c r="F73" i="1" l="1"/>
</calcChain>
</file>

<file path=xl/sharedStrings.xml><?xml version="1.0" encoding="utf-8"?>
<sst xmlns="http://schemas.openxmlformats.org/spreadsheetml/2006/main" count="476" uniqueCount="99">
  <si>
    <t xml:space="preserve">
Process step</t>
  </si>
  <si>
    <t>Process / apparatus</t>
  </si>
  <si>
    <t xml:space="preserve">System </t>
  </si>
  <si>
    <t>Original capacity</t>
  </si>
  <si>
    <t>Unit</t>
  </si>
  <si>
    <t>Connected load [kW]</t>
  </si>
  <si>
    <t>Surcharge factor (periphery)</t>
  </si>
  <si>
    <t>Degression coefficient</t>
  </si>
  <si>
    <r>
      <t xml:space="preserve">Original batch time [h]
</t>
    </r>
    <r>
      <rPr>
        <sz val="11"/>
        <color theme="1"/>
        <rFont val="Calibri"/>
        <family val="2"/>
        <scheme val="minor"/>
      </rPr>
      <t>*for continous process =1</t>
    </r>
  </si>
  <si>
    <t>Source</t>
  </si>
  <si>
    <t>Assumptions</t>
  </si>
  <si>
    <t>Disassembly</t>
  </si>
  <si>
    <t>Transport</t>
  </si>
  <si>
    <t>Industrial truck</t>
  </si>
  <si>
    <t>batteries/ h</t>
  </si>
  <si>
    <t>Storage</t>
  </si>
  <si>
    <t>System container</t>
  </si>
  <si>
    <t>Storage (defective)</t>
  </si>
  <si>
    <t>Hazardous material container (F-90)</t>
  </si>
  <si>
    <t>batteries</t>
  </si>
  <si>
    <t>Discharge</t>
  </si>
  <si>
    <t>Unloading place and device</t>
  </si>
  <si>
    <t>Disassembly place and tools</t>
  </si>
  <si>
    <t>Pyrometallurgy</t>
  </si>
  <si>
    <t>Exhaust gas cleaning</t>
  </si>
  <si>
    <t>Gas scrubber</t>
  </si>
  <si>
    <t>batteries/h</t>
  </si>
  <si>
    <t>LithoRec2</t>
  </si>
  <si>
    <t>Mill</t>
  </si>
  <si>
    <t>Mill (Alloy)</t>
  </si>
  <si>
    <t>t/h</t>
  </si>
  <si>
    <t>Loesche LM15.2</t>
  </si>
  <si>
    <t>Mill (Slag)</t>
  </si>
  <si>
    <t>Hydro Alloy</t>
  </si>
  <si>
    <t>Exposure</t>
  </si>
  <si>
    <t>Rotary kiln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</si>
  <si>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h</t>
    </r>
  </si>
  <si>
    <t>Reference offer</t>
  </si>
  <si>
    <t>Leaching</t>
  </si>
  <si>
    <t>Reactor</t>
  </si>
  <si>
    <t>Cementation Cu</t>
  </si>
  <si>
    <t>Filtration Cu</t>
  </si>
  <si>
    <t>Band filter &lt;50um</t>
  </si>
  <si>
    <t>Oxidation Fe</t>
  </si>
  <si>
    <t>Precipitation Fe</t>
  </si>
  <si>
    <t>Filtration Fe</t>
  </si>
  <si>
    <t>Band filter  &lt;15um</t>
  </si>
  <si>
    <t>Extraction Co</t>
  </si>
  <si>
    <t>Scrubbing Co</t>
  </si>
  <si>
    <t>Stripping Co</t>
  </si>
  <si>
    <t>Hydro Slag</t>
  </si>
  <si>
    <t>Exposure (140 °C)</t>
  </si>
  <si>
    <t>Filter SiO2, CaSO4</t>
  </si>
  <si>
    <t>Chamber filter press</t>
  </si>
  <si>
    <t>Precipitation Fe, Al</t>
  </si>
  <si>
    <t>Filter Fe, Al</t>
  </si>
  <si>
    <t>Band filter</t>
  </si>
  <si>
    <t>Extraction Mn</t>
  </si>
  <si>
    <t>Scrubbing Mn</t>
  </si>
  <si>
    <t>Stripping Mn</t>
  </si>
  <si>
    <t>Precipitation Li (90 ° C)</t>
  </si>
  <si>
    <t>Filter Li</t>
  </si>
  <si>
    <t>Unlaoding place and device</t>
  </si>
  <si>
    <t>Mechanical processing</t>
  </si>
  <si>
    <t>Shredder 1</t>
  </si>
  <si>
    <t>Cutting mill</t>
  </si>
  <si>
    <t>t/ h</t>
  </si>
  <si>
    <t>Dry</t>
  </si>
  <si>
    <t>Mixing dryer</t>
  </si>
  <si>
    <t>Waste gas cleaning</t>
  </si>
  <si>
    <t>Magnetic seperation</t>
  </si>
  <si>
    <t>Zigzag sighting 1</t>
  </si>
  <si>
    <t>Aerial sighting</t>
  </si>
  <si>
    <t>Shredder 2</t>
  </si>
  <si>
    <t>Granulator</t>
  </si>
  <si>
    <t>50% power of Shredder 1</t>
  </si>
  <si>
    <t>Filter</t>
  </si>
  <si>
    <t>Zigzag sighting 2</t>
  </si>
  <si>
    <t>Hydro</t>
  </si>
  <si>
    <t xml:space="preserve">Reactor </t>
  </si>
  <si>
    <t>Filtration &lt;10um</t>
  </si>
  <si>
    <t>Washing C</t>
  </si>
  <si>
    <t>Sprinkling</t>
  </si>
  <si>
    <t>Filtration Cu &lt;50um</t>
  </si>
  <si>
    <t>Oxidation</t>
  </si>
  <si>
    <t>Precipitation Al+Fe</t>
  </si>
  <si>
    <t>Filtration &lt;15um</t>
  </si>
  <si>
    <t>Extraction Co+Ni</t>
  </si>
  <si>
    <t>Scrubbing Co+Ni</t>
  </si>
  <si>
    <t>Stripping Co+Ni</t>
  </si>
  <si>
    <t>Precipitation Li</t>
  </si>
  <si>
    <t>50% longer process duration if disassembled to cell level</t>
  </si>
  <si>
    <t>Pyrolyse</t>
  </si>
  <si>
    <t>Deactivation and evaporation</t>
  </si>
  <si>
    <t>Densitiy of battery cell 2500 kg/m3; Linear increase of energy compared to temparature</t>
  </si>
  <si>
    <t>Shredder</t>
  </si>
  <si>
    <t>Zigzag sighting</t>
  </si>
  <si>
    <t>Reference offer, Outotec Lacrox FFP 1516</t>
  </si>
  <si>
    <t>Precipitation Li (90°C)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</si>
</sst>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2" borderId="4" xfId="0" applyFill="1" applyBorder="1"/>
    <xf numFmtId="0" fontId="0" fillId="0" borderId="4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2" fontId="0" fillId="2" borderId="4" xfId="0" applyNumberFormat="1" applyFill="1" applyBorder="1"/>
    <xf numFmtId="43" fontId="0" fillId="0" borderId="4" xfId="1" applyFont="1" applyBorder="1"/>
    <xf numFmtId="43" fontId="0" fillId="0" borderId="4" xfId="1" applyFont="1" applyFill="1" applyBorder="1"/>
    <xf numFmtId="1" fontId="0" fillId="2" borderId="4" xfId="0" applyNumberFormat="1" applyFill="1" applyBorder="1"/>
    <xf numFmtId="9" fontId="0" fillId="2" borderId="4" xfId="2" applyFont="1" applyFill="1" applyBorder="1"/>
    <xf numFmtId="43" fontId="0" fillId="2" borderId="4" xfId="1" applyFont="1" applyFill="1" applyBorder="1" applyAlignment="1">
      <alignment horizontal="right"/>
    </xf>
    <xf numFmtId="43" fontId="0" fillId="2" borderId="4" xfId="1" applyFont="1" applyFill="1" applyBorder="1"/>
    <xf numFmtId="0" fontId="0" fillId="0" borderId="4" xfId="0" applyBorder="1" applyAlignment="1">
      <alignment horizontal="left" wrapText="1"/>
    </xf>
    <xf numFmtId="164" fontId="0" fillId="2" borderId="4" xfId="0" applyNumberFormat="1" applyFill="1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showGridLines="0" tabSelected="1" zoomScale="63" workbookViewId="0">
      <selection activeCell="B6" sqref="B6"/>
    </sheetView>
  </sheetViews>
  <sheetFormatPr baseColWidth="10" defaultRowHeight="14.5" x14ac:dyDescent="0.35"/>
  <cols>
    <col min="1" max="1" width="22.90625" customWidth="1"/>
    <col min="2" max="2" width="25.453125" customWidth="1"/>
    <col min="3" max="3" width="31" bestFit="1" customWidth="1"/>
    <col min="4" max="4" width="11" bestFit="1" customWidth="1"/>
    <col min="6" max="9" width="11" bestFit="1" customWidth="1"/>
    <col min="10" max="10" width="35.26953125" bestFit="1" customWidth="1"/>
    <col min="11" max="11" width="74.36328125" bestFit="1" customWidth="1"/>
  </cols>
  <sheetData>
    <row r="1" spans="1:11" ht="87.5" thickBot="1" x14ac:dyDescent="0.4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9" t="s">
        <v>9</v>
      </c>
      <c r="K1" s="9" t="s">
        <v>10</v>
      </c>
    </row>
    <row r="2" spans="1:11" ht="17" thickBot="1" x14ac:dyDescent="0.4">
      <c r="A2" s="7" t="s">
        <v>33</v>
      </c>
      <c r="B2" s="3" t="s">
        <v>40</v>
      </c>
      <c r="C2" s="3" t="s">
        <v>39</v>
      </c>
      <c r="D2" s="4">
        <v>10</v>
      </c>
      <c r="E2" s="11" t="s">
        <v>36</v>
      </c>
      <c r="F2" s="4">
        <v>24</v>
      </c>
      <c r="G2" s="16">
        <v>0.4</v>
      </c>
      <c r="H2" s="12">
        <v>0.8</v>
      </c>
      <c r="I2" s="18">
        <f>60/60</f>
        <v>1</v>
      </c>
      <c r="J2" s="3" t="s">
        <v>37</v>
      </c>
      <c r="K2" s="3"/>
    </row>
    <row r="3" spans="1:11" ht="17" thickBot="1" x14ac:dyDescent="0.4">
      <c r="A3" s="7" t="s">
        <v>78</v>
      </c>
      <c r="B3" s="3" t="s">
        <v>40</v>
      </c>
      <c r="C3" s="3" t="s">
        <v>39</v>
      </c>
      <c r="D3" s="4">
        <v>10</v>
      </c>
      <c r="E3" s="11" t="s">
        <v>36</v>
      </c>
      <c r="F3" s="4">
        <v>24</v>
      </c>
      <c r="G3" s="16">
        <v>0.4</v>
      </c>
      <c r="H3" s="12">
        <v>0.8</v>
      </c>
      <c r="I3" s="18">
        <f>60/60</f>
        <v>1</v>
      </c>
      <c r="J3" s="3" t="s">
        <v>37</v>
      </c>
      <c r="K3" s="3"/>
    </row>
    <row r="4" spans="1:11" ht="17" thickBot="1" x14ac:dyDescent="0.4">
      <c r="A4" s="7" t="s">
        <v>33</v>
      </c>
      <c r="B4" s="3" t="s">
        <v>40</v>
      </c>
      <c r="C4" s="3" t="s">
        <v>79</v>
      </c>
      <c r="D4" s="4">
        <v>10</v>
      </c>
      <c r="E4" s="11" t="s">
        <v>36</v>
      </c>
      <c r="F4" s="4">
        <v>24</v>
      </c>
      <c r="G4" s="16">
        <v>0.4</v>
      </c>
      <c r="H4" s="12">
        <v>0.8</v>
      </c>
      <c r="I4" s="18">
        <f>60/60</f>
        <v>1</v>
      </c>
      <c r="J4" s="3" t="s">
        <v>37</v>
      </c>
      <c r="K4" s="3"/>
    </row>
    <row r="5" spans="1:11" ht="29.5" thickBot="1" x14ac:dyDescent="0.4">
      <c r="A5" s="6" t="s">
        <v>92</v>
      </c>
      <c r="B5" s="5" t="s">
        <v>93</v>
      </c>
      <c r="C5" s="3" t="s">
        <v>35</v>
      </c>
      <c r="D5" s="4">
        <v>2</v>
      </c>
      <c r="E5" s="11" t="s">
        <v>36</v>
      </c>
      <c r="F5" s="4">
        <v>350</v>
      </c>
      <c r="G5" s="16">
        <v>0.4</v>
      </c>
      <c r="H5" s="12">
        <v>0.8</v>
      </c>
      <c r="I5" s="18">
        <f>120/60</f>
        <v>2</v>
      </c>
      <c r="J5" s="3" t="s">
        <v>37</v>
      </c>
      <c r="K5" s="3" t="s">
        <v>94</v>
      </c>
    </row>
    <row r="6" spans="1:11" ht="15" thickBot="1" x14ac:dyDescent="0.4">
      <c r="A6" s="6" t="s">
        <v>11</v>
      </c>
      <c r="B6" s="11" t="s">
        <v>11</v>
      </c>
      <c r="C6" s="11" t="s">
        <v>22</v>
      </c>
      <c r="D6" s="12">
        <v>0.5</v>
      </c>
      <c r="E6" s="11" t="s">
        <v>14</v>
      </c>
      <c r="F6" s="4">
        <v>0</v>
      </c>
      <c r="G6" s="16">
        <v>0</v>
      </c>
      <c r="H6" s="12">
        <v>0.8</v>
      </c>
      <c r="I6" s="13"/>
      <c r="J6" s="3"/>
      <c r="K6" s="3"/>
    </row>
    <row r="7" spans="1:11" ht="15" thickBot="1" x14ac:dyDescent="0.4">
      <c r="A7" s="6" t="s">
        <v>11</v>
      </c>
      <c r="B7" s="11" t="s">
        <v>11</v>
      </c>
      <c r="C7" s="11" t="s">
        <v>22</v>
      </c>
      <c r="D7" s="12">
        <v>0.5</v>
      </c>
      <c r="E7" s="11" t="s">
        <v>14</v>
      </c>
      <c r="F7" s="4">
        <v>0</v>
      </c>
      <c r="G7" s="16">
        <v>0</v>
      </c>
      <c r="H7" s="12">
        <v>0.8</v>
      </c>
      <c r="I7" s="13"/>
      <c r="J7" s="3"/>
      <c r="K7" s="3"/>
    </row>
    <row r="8" spans="1:11" ht="15" thickBot="1" x14ac:dyDescent="0.4">
      <c r="A8" s="6" t="s">
        <v>11</v>
      </c>
      <c r="B8" s="11" t="s">
        <v>11</v>
      </c>
      <c r="C8" s="11" t="s">
        <v>22</v>
      </c>
      <c r="D8" s="12">
        <v>0.25</v>
      </c>
      <c r="E8" s="11" t="s">
        <v>14</v>
      </c>
      <c r="F8" s="4">
        <v>0</v>
      </c>
      <c r="G8" s="16">
        <v>0</v>
      </c>
      <c r="H8" s="12">
        <v>0.8</v>
      </c>
      <c r="I8" s="13"/>
      <c r="J8" s="3"/>
      <c r="K8" s="3" t="s">
        <v>91</v>
      </c>
    </row>
    <row r="9" spans="1:11" ht="15" thickBot="1" x14ac:dyDescent="0.4">
      <c r="A9" s="6" t="s">
        <v>11</v>
      </c>
      <c r="B9" s="11" t="s">
        <v>20</v>
      </c>
      <c r="C9" s="11" t="s">
        <v>21</v>
      </c>
      <c r="D9" s="12">
        <v>0.27</v>
      </c>
      <c r="E9" s="11" t="s">
        <v>14</v>
      </c>
      <c r="F9" s="4">
        <v>0</v>
      </c>
      <c r="G9" s="16">
        <v>0</v>
      </c>
      <c r="H9" s="12">
        <v>0.8</v>
      </c>
      <c r="I9" s="13"/>
      <c r="J9" s="3"/>
      <c r="K9" s="3"/>
    </row>
    <row r="10" spans="1:11" ht="15" thickBot="1" x14ac:dyDescent="0.4">
      <c r="A10" s="6" t="s">
        <v>11</v>
      </c>
      <c r="B10" s="11" t="s">
        <v>20</v>
      </c>
      <c r="C10" s="11" t="s">
        <v>62</v>
      </c>
      <c r="D10" s="12">
        <v>0.27</v>
      </c>
      <c r="E10" s="11" t="s">
        <v>14</v>
      </c>
      <c r="F10" s="4">
        <v>0</v>
      </c>
      <c r="G10" s="16">
        <v>0</v>
      </c>
      <c r="H10" s="12">
        <v>0.8</v>
      </c>
      <c r="I10" s="13"/>
      <c r="J10" s="3"/>
      <c r="K10" s="3"/>
    </row>
    <row r="11" spans="1:11" ht="15" thickBot="1" x14ac:dyDescent="0.4">
      <c r="A11" s="7" t="s">
        <v>63</v>
      </c>
      <c r="B11" s="3" t="s">
        <v>67</v>
      </c>
      <c r="C11" s="11" t="s">
        <v>68</v>
      </c>
      <c r="D11" s="20">
        <v>1.5</v>
      </c>
      <c r="E11" s="11" t="s">
        <v>66</v>
      </c>
      <c r="F11" s="20">
        <v>2.8</v>
      </c>
      <c r="G11" s="16">
        <v>0.4</v>
      </c>
      <c r="H11" s="12">
        <v>0.8</v>
      </c>
      <c r="I11" s="14"/>
      <c r="J11" s="3" t="s">
        <v>27</v>
      </c>
      <c r="K11" s="3"/>
    </row>
    <row r="12" spans="1:11" ht="15" thickBot="1" x14ac:dyDescent="0.4">
      <c r="A12" s="6" t="s">
        <v>23</v>
      </c>
      <c r="B12" s="11" t="s">
        <v>24</v>
      </c>
      <c r="C12" s="11" t="s">
        <v>25</v>
      </c>
      <c r="D12" s="12">
        <v>1.5</v>
      </c>
      <c r="E12" s="11" t="s">
        <v>26</v>
      </c>
      <c r="F12" s="15">
        <v>5</v>
      </c>
      <c r="G12" s="16">
        <v>0.4</v>
      </c>
      <c r="H12" s="12">
        <v>0.8</v>
      </c>
      <c r="I12" s="14"/>
      <c r="J12" s="3" t="s">
        <v>27</v>
      </c>
      <c r="K12" s="3"/>
    </row>
    <row r="13" spans="1:11" ht="15" thickBot="1" x14ac:dyDescent="0.4">
      <c r="A13" s="6" t="s">
        <v>92</v>
      </c>
      <c r="B13" s="19" t="s">
        <v>24</v>
      </c>
      <c r="C13" s="11" t="s">
        <v>25</v>
      </c>
      <c r="D13" s="20">
        <v>1.5</v>
      </c>
      <c r="E13" s="11" t="s">
        <v>26</v>
      </c>
      <c r="F13" s="12">
        <v>5</v>
      </c>
      <c r="G13" s="16">
        <v>0.4</v>
      </c>
      <c r="H13" s="12">
        <v>0.8</v>
      </c>
      <c r="I13" s="18">
        <v>1</v>
      </c>
      <c r="J13" s="3" t="s">
        <v>27</v>
      </c>
      <c r="K13" s="3"/>
    </row>
    <row r="14" spans="1:11" ht="17" thickBot="1" x14ac:dyDescent="0.4">
      <c r="A14" s="7" t="s">
        <v>33</v>
      </c>
      <c r="B14" s="5" t="s">
        <v>34</v>
      </c>
      <c r="C14" s="3" t="s">
        <v>35</v>
      </c>
      <c r="D14" s="4">
        <v>2</v>
      </c>
      <c r="E14" s="11" t="s">
        <v>36</v>
      </c>
      <c r="F14" s="4">
        <v>350</v>
      </c>
      <c r="G14" s="16">
        <v>0.4</v>
      </c>
      <c r="H14" s="12">
        <v>0.8</v>
      </c>
      <c r="I14" s="17">
        <f>120/60</f>
        <v>2</v>
      </c>
      <c r="J14" s="3" t="s">
        <v>37</v>
      </c>
      <c r="K14" s="3"/>
    </row>
    <row r="15" spans="1:11" ht="17" thickBot="1" x14ac:dyDescent="0.4">
      <c r="A15" s="7" t="s">
        <v>78</v>
      </c>
      <c r="B15" s="3" t="s">
        <v>34</v>
      </c>
      <c r="C15" s="3" t="s">
        <v>35</v>
      </c>
      <c r="D15" s="4">
        <v>2</v>
      </c>
      <c r="E15" s="11" t="s">
        <v>36</v>
      </c>
      <c r="F15" s="4">
        <v>350</v>
      </c>
      <c r="G15" s="16">
        <v>0.4</v>
      </c>
      <c r="H15" s="12">
        <v>0.8</v>
      </c>
      <c r="I15" s="18">
        <f>120/60</f>
        <v>2</v>
      </c>
      <c r="J15" s="3" t="s">
        <v>37</v>
      </c>
      <c r="K15" s="3"/>
    </row>
    <row r="16" spans="1:11" ht="17" thickBot="1" x14ac:dyDescent="0.4">
      <c r="A16" s="7" t="s">
        <v>33</v>
      </c>
      <c r="B16" s="3" t="s">
        <v>34</v>
      </c>
      <c r="C16" s="3" t="s">
        <v>35</v>
      </c>
      <c r="D16" s="4">
        <v>2</v>
      </c>
      <c r="E16" s="11" t="s">
        <v>36</v>
      </c>
      <c r="F16" s="4">
        <v>350</v>
      </c>
      <c r="G16" s="16">
        <v>0.4</v>
      </c>
      <c r="H16" s="12">
        <v>0.8</v>
      </c>
      <c r="I16" s="17">
        <f>120/60</f>
        <v>2</v>
      </c>
      <c r="J16" s="3" t="s">
        <v>37</v>
      </c>
      <c r="K16" s="3"/>
    </row>
    <row r="17" spans="1:11" ht="17" thickBot="1" x14ac:dyDescent="0.4">
      <c r="A17" s="7" t="s">
        <v>50</v>
      </c>
      <c r="B17" s="11" t="s">
        <v>51</v>
      </c>
      <c r="C17" s="11" t="s">
        <v>35</v>
      </c>
      <c r="D17" s="4">
        <v>2</v>
      </c>
      <c r="E17" s="11" t="s">
        <v>36</v>
      </c>
      <c r="F17" s="4">
        <v>350</v>
      </c>
      <c r="G17" s="16">
        <v>0.4</v>
      </c>
      <c r="H17" s="12">
        <v>0.8</v>
      </c>
      <c r="I17" s="14"/>
      <c r="J17" s="3" t="s">
        <v>37</v>
      </c>
      <c r="K17" s="3"/>
    </row>
    <row r="18" spans="1:11" ht="17" thickBot="1" x14ac:dyDescent="0.4">
      <c r="A18" s="7" t="s">
        <v>50</v>
      </c>
      <c r="B18" s="11" t="s">
        <v>51</v>
      </c>
      <c r="C18" s="11" t="s">
        <v>35</v>
      </c>
      <c r="D18" s="4">
        <v>2</v>
      </c>
      <c r="E18" s="11" t="s">
        <v>36</v>
      </c>
      <c r="F18" s="4">
        <v>350</v>
      </c>
      <c r="G18" s="16">
        <v>0.4</v>
      </c>
      <c r="H18" s="12">
        <v>0.8</v>
      </c>
      <c r="I18" s="14"/>
      <c r="J18" s="3" t="s">
        <v>37</v>
      </c>
      <c r="K18" s="3"/>
    </row>
    <row r="19" spans="1:11" ht="17" thickBot="1" x14ac:dyDescent="0.4">
      <c r="A19" s="7" t="s">
        <v>33</v>
      </c>
      <c r="B19" s="3" t="s">
        <v>47</v>
      </c>
      <c r="C19" s="3" t="s">
        <v>39</v>
      </c>
      <c r="D19" s="4">
        <v>10</v>
      </c>
      <c r="E19" s="11" t="s">
        <v>36</v>
      </c>
      <c r="F19" s="4">
        <v>24</v>
      </c>
      <c r="G19" s="16">
        <v>0.4</v>
      </c>
      <c r="H19" s="12">
        <v>0.8</v>
      </c>
      <c r="I19" s="18">
        <f>10/60</f>
        <v>0.16666666666666666</v>
      </c>
      <c r="J19" s="3" t="s">
        <v>37</v>
      </c>
      <c r="K19" s="3"/>
    </row>
    <row r="20" spans="1:11" ht="17" thickBot="1" x14ac:dyDescent="0.4">
      <c r="A20" s="7" t="s">
        <v>78</v>
      </c>
      <c r="B20" s="3" t="s">
        <v>47</v>
      </c>
      <c r="C20" s="3" t="s">
        <v>79</v>
      </c>
      <c r="D20" s="4">
        <v>10</v>
      </c>
      <c r="E20" s="11" t="s">
        <v>36</v>
      </c>
      <c r="F20" s="4">
        <v>24</v>
      </c>
      <c r="G20" s="16">
        <v>0.4</v>
      </c>
      <c r="H20" s="12">
        <v>0.8</v>
      </c>
      <c r="I20" s="18">
        <f>10/60</f>
        <v>0.16666666666666666</v>
      </c>
      <c r="J20" s="3" t="s">
        <v>37</v>
      </c>
      <c r="K20" s="3"/>
    </row>
    <row r="21" spans="1:11" ht="17" thickBot="1" x14ac:dyDescent="0.4">
      <c r="A21" s="7" t="s">
        <v>33</v>
      </c>
      <c r="B21" s="3" t="s">
        <v>47</v>
      </c>
      <c r="C21" s="3" t="s">
        <v>79</v>
      </c>
      <c r="D21" s="4">
        <v>10</v>
      </c>
      <c r="E21" s="11" t="s">
        <v>36</v>
      </c>
      <c r="F21" s="4">
        <v>24</v>
      </c>
      <c r="G21" s="16">
        <v>0.4</v>
      </c>
      <c r="H21" s="12">
        <v>0.8</v>
      </c>
      <c r="I21" s="18">
        <f>10/60</f>
        <v>0.16666666666666666</v>
      </c>
      <c r="J21" s="3" t="s">
        <v>37</v>
      </c>
      <c r="K21" s="3"/>
    </row>
    <row r="22" spans="1:11" ht="16.5" x14ac:dyDescent="0.35">
      <c r="A22" s="7" t="s">
        <v>78</v>
      </c>
      <c r="B22" s="3" t="s">
        <v>87</v>
      </c>
      <c r="C22" s="3" t="s">
        <v>79</v>
      </c>
      <c r="D22" s="4">
        <v>10</v>
      </c>
      <c r="E22" s="11" t="s">
        <v>36</v>
      </c>
      <c r="F22" s="4">
        <v>24</v>
      </c>
      <c r="G22" s="16">
        <v>0.4</v>
      </c>
      <c r="H22" s="12">
        <v>0.8</v>
      </c>
      <c r="I22" s="18">
        <f>10/60</f>
        <v>0.16666666666666666</v>
      </c>
      <c r="J22" s="3" t="s">
        <v>37</v>
      </c>
      <c r="K22" s="3"/>
    </row>
    <row r="23" spans="1:11" ht="16.5" x14ac:dyDescent="0.35">
      <c r="A23" s="8" t="s">
        <v>50</v>
      </c>
      <c r="B23" s="11" t="s">
        <v>57</v>
      </c>
      <c r="C23" s="11" t="s">
        <v>39</v>
      </c>
      <c r="D23" s="4">
        <v>10</v>
      </c>
      <c r="E23" s="11" t="s">
        <v>36</v>
      </c>
      <c r="F23" s="4">
        <v>24</v>
      </c>
      <c r="G23" s="16">
        <v>0.4</v>
      </c>
      <c r="H23" s="12">
        <v>0.8</v>
      </c>
      <c r="I23" s="14"/>
      <c r="J23" s="3" t="s">
        <v>37</v>
      </c>
      <c r="K23" s="3"/>
    </row>
    <row r="24" spans="1:11" ht="16.5" x14ac:dyDescent="0.35">
      <c r="A24" s="8" t="s">
        <v>78</v>
      </c>
      <c r="B24" s="3" t="s">
        <v>57</v>
      </c>
      <c r="C24" s="3" t="s">
        <v>79</v>
      </c>
      <c r="D24" s="4">
        <v>10</v>
      </c>
      <c r="E24" s="11" t="s">
        <v>36</v>
      </c>
      <c r="F24" s="4">
        <v>24</v>
      </c>
      <c r="G24" s="16">
        <v>0.4</v>
      </c>
      <c r="H24" s="12">
        <v>0.8</v>
      </c>
      <c r="I24" s="18">
        <f>10/60</f>
        <v>0.16666666666666666</v>
      </c>
      <c r="J24" s="3" t="s">
        <v>37</v>
      </c>
      <c r="K24" s="3"/>
    </row>
    <row r="25" spans="1:11" ht="16.5" x14ac:dyDescent="0.35">
      <c r="A25" s="8" t="s">
        <v>50</v>
      </c>
      <c r="B25" s="11" t="s">
        <v>57</v>
      </c>
      <c r="C25" s="11" t="s">
        <v>39</v>
      </c>
      <c r="D25" s="4">
        <v>10</v>
      </c>
      <c r="E25" s="11" t="s">
        <v>36</v>
      </c>
      <c r="F25" s="4">
        <v>24</v>
      </c>
      <c r="G25" s="16">
        <v>0.4</v>
      </c>
      <c r="H25" s="12">
        <v>0.8</v>
      </c>
      <c r="I25" s="14"/>
      <c r="J25" s="3" t="s">
        <v>37</v>
      </c>
      <c r="K25" s="3"/>
    </row>
    <row r="26" spans="1:11" ht="15" thickBot="1" x14ac:dyDescent="0.4">
      <c r="A26" s="8" t="s">
        <v>63</v>
      </c>
      <c r="B26" s="3" t="s">
        <v>76</v>
      </c>
      <c r="C26" s="11" t="s">
        <v>76</v>
      </c>
      <c r="D26" s="20">
        <v>1.5</v>
      </c>
      <c r="E26" s="11" t="s">
        <v>66</v>
      </c>
      <c r="F26" s="20">
        <v>5</v>
      </c>
      <c r="G26" s="16">
        <v>0.4</v>
      </c>
      <c r="H26" s="12">
        <v>0.8</v>
      </c>
      <c r="I26" s="14"/>
      <c r="J26" s="3" t="s">
        <v>27</v>
      </c>
      <c r="K26" s="3"/>
    </row>
    <row r="27" spans="1:11" ht="15" thickBot="1" x14ac:dyDescent="0.4">
      <c r="A27" s="7" t="s">
        <v>63</v>
      </c>
      <c r="B27" s="3" t="s">
        <v>76</v>
      </c>
      <c r="C27" s="11" t="s">
        <v>76</v>
      </c>
      <c r="D27" s="20">
        <v>1.5</v>
      </c>
      <c r="E27" s="11" t="s">
        <v>66</v>
      </c>
      <c r="F27" s="20">
        <v>5</v>
      </c>
      <c r="G27" s="16">
        <v>0.4</v>
      </c>
      <c r="H27" s="12">
        <v>0.8</v>
      </c>
      <c r="I27" s="14"/>
      <c r="J27" s="3" t="s">
        <v>27</v>
      </c>
      <c r="K27" s="3"/>
    </row>
    <row r="28" spans="1:11" ht="17" thickBot="1" x14ac:dyDescent="0.4">
      <c r="A28" s="7" t="s">
        <v>50</v>
      </c>
      <c r="B28" s="11" t="s">
        <v>55</v>
      </c>
      <c r="C28" s="11" t="s">
        <v>56</v>
      </c>
      <c r="D28" s="4">
        <v>10</v>
      </c>
      <c r="E28" s="11" t="s">
        <v>36</v>
      </c>
      <c r="F28" s="4">
        <v>18.5</v>
      </c>
      <c r="G28" s="16">
        <v>0.4</v>
      </c>
      <c r="H28" s="12">
        <v>0.8</v>
      </c>
      <c r="I28" s="14"/>
      <c r="J28" s="3" t="s">
        <v>37</v>
      </c>
      <c r="K28" s="3"/>
    </row>
    <row r="29" spans="1:11" ht="17" thickBot="1" x14ac:dyDescent="0.4">
      <c r="A29" s="7" t="s">
        <v>50</v>
      </c>
      <c r="B29" s="11" t="s">
        <v>55</v>
      </c>
      <c r="C29" s="11" t="s">
        <v>56</v>
      </c>
      <c r="D29" s="4">
        <v>10</v>
      </c>
      <c r="E29" s="11" t="s">
        <v>36</v>
      </c>
      <c r="F29" s="4">
        <v>18.5</v>
      </c>
      <c r="G29" s="16">
        <v>0.4</v>
      </c>
      <c r="H29" s="12">
        <v>0.8</v>
      </c>
      <c r="I29" s="14"/>
      <c r="J29" s="3" t="s">
        <v>97</v>
      </c>
      <c r="K29" s="3"/>
    </row>
    <row r="30" spans="1:11" ht="17" thickBot="1" x14ac:dyDescent="0.4">
      <c r="A30" s="7" t="s">
        <v>50</v>
      </c>
      <c r="B30" s="11" t="s">
        <v>61</v>
      </c>
      <c r="C30" s="11" t="s">
        <v>56</v>
      </c>
      <c r="D30" s="4">
        <v>10</v>
      </c>
      <c r="E30" s="11" t="s">
        <v>36</v>
      </c>
      <c r="F30" s="4">
        <v>18.5</v>
      </c>
      <c r="G30" s="16">
        <v>0.4</v>
      </c>
      <c r="H30" s="12">
        <v>0.8</v>
      </c>
      <c r="I30" s="14"/>
      <c r="J30" s="3" t="s">
        <v>37</v>
      </c>
      <c r="K30" s="3"/>
    </row>
    <row r="31" spans="1:11" ht="17" thickBot="1" x14ac:dyDescent="0.4">
      <c r="A31" s="7" t="s">
        <v>78</v>
      </c>
      <c r="B31" s="3" t="s">
        <v>61</v>
      </c>
      <c r="C31" s="3" t="s">
        <v>56</v>
      </c>
      <c r="D31" s="4">
        <v>10</v>
      </c>
      <c r="E31" s="3" t="s">
        <v>36</v>
      </c>
      <c r="F31" s="4">
        <v>18.5</v>
      </c>
      <c r="G31" s="16">
        <v>0.4</v>
      </c>
      <c r="H31" s="12">
        <v>0.8</v>
      </c>
      <c r="I31" s="18">
        <f>10/60</f>
        <v>0.16666666666666666</v>
      </c>
      <c r="J31" s="3" t="s">
        <v>37</v>
      </c>
      <c r="K31" s="3"/>
    </row>
    <row r="32" spans="1:11" ht="17" thickBot="1" x14ac:dyDescent="0.4">
      <c r="A32" s="7" t="s">
        <v>50</v>
      </c>
      <c r="B32" s="11" t="s">
        <v>61</v>
      </c>
      <c r="C32" s="11" t="s">
        <v>56</v>
      </c>
      <c r="D32" s="4">
        <v>10</v>
      </c>
      <c r="E32" s="11" t="s">
        <v>36</v>
      </c>
      <c r="F32" s="4">
        <v>18.5</v>
      </c>
      <c r="G32" s="16">
        <v>0.4</v>
      </c>
      <c r="H32" s="12">
        <v>0.8</v>
      </c>
      <c r="I32" s="14"/>
      <c r="J32" s="3" t="s">
        <v>97</v>
      </c>
      <c r="K32" s="3"/>
    </row>
    <row r="33" spans="1:11" ht="17" thickBot="1" x14ac:dyDescent="0.4">
      <c r="A33" s="7" t="s">
        <v>50</v>
      </c>
      <c r="B33" s="11" t="s">
        <v>52</v>
      </c>
      <c r="C33" s="5" t="s">
        <v>53</v>
      </c>
      <c r="D33" s="4">
        <v>10</v>
      </c>
      <c r="E33" s="11" t="s">
        <v>36</v>
      </c>
      <c r="F33" s="4">
        <v>18.5</v>
      </c>
      <c r="G33" s="16">
        <v>0.4</v>
      </c>
      <c r="H33" s="12">
        <v>0.8</v>
      </c>
      <c r="I33" s="14"/>
      <c r="J33" s="3" t="s">
        <v>37</v>
      </c>
      <c r="K33" s="3"/>
    </row>
    <row r="34" spans="1:11" ht="17" thickBot="1" x14ac:dyDescent="0.4">
      <c r="A34" s="7" t="s">
        <v>50</v>
      </c>
      <c r="B34" s="11" t="s">
        <v>52</v>
      </c>
      <c r="C34" s="11" t="s">
        <v>53</v>
      </c>
      <c r="D34" s="4">
        <v>10</v>
      </c>
      <c r="E34" s="11" t="s">
        <v>36</v>
      </c>
      <c r="F34" s="4">
        <v>18.5</v>
      </c>
      <c r="G34" s="16">
        <v>0.4</v>
      </c>
      <c r="H34" s="12">
        <v>0.8</v>
      </c>
      <c r="I34" s="14"/>
      <c r="J34" s="3" t="s">
        <v>97</v>
      </c>
      <c r="K34" s="3"/>
    </row>
    <row r="35" spans="1:11" ht="17" thickBot="1" x14ac:dyDescent="0.4">
      <c r="A35" s="7" t="s">
        <v>78</v>
      </c>
      <c r="B35" s="3" t="s">
        <v>80</v>
      </c>
      <c r="C35" s="5" t="s">
        <v>53</v>
      </c>
      <c r="D35" s="4">
        <v>10</v>
      </c>
      <c r="E35" s="11" t="s">
        <v>36</v>
      </c>
      <c r="F35" s="4">
        <v>18.5</v>
      </c>
      <c r="G35" s="16">
        <v>0.4</v>
      </c>
      <c r="H35" s="12">
        <v>0.8</v>
      </c>
      <c r="I35" s="18">
        <f>20/60</f>
        <v>0.33333333333333331</v>
      </c>
      <c r="J35" s="3" t="s">
        <v>37</v>
      </c>
      <c r="K35" s="3"/>
    </row>
    <row r="36" spans="1:11" ht="17" thickBot="1" x14ac:dyDescent="0.4">
      <c r="A36" s="7" t="s">
        <v>78</v>
      </c>
      <c r="B36" s="3" t="s">
        <v>86</v>
      </c>
      <c r="C36" s="3" t="s">
        <v>56</v>
      </c>
      <c r="D36" s="4">
        <v>10</v>
      </c>
      <c r="E36" s="11" t="s">
        <v>36</v>
      </c>
      <c r="F36" s="4">
        <v>18.5</v>
      </c>
      <c r="G36" s="16">
        <v>0.4</v>
      </c>
      <c r="H36" s="12">
        <v>0.8</v>
      </c>
      <c r="I36" s="13"/>
      <c r="J36" s="3" t="s">
        <v>37</v>
      </c>
      <c r="K36" s="3"/>
    </row>
    <row r="37" spans="1:11" ht="17" thickBot="1" x14ac:dyDescent="0.4">
      <c r="A37" s="7" t="s">
        <v>33</v>
      </c>
      <c r="B37" s="3" t="s">
        <v>41</v>
      </c>
      <c r="C37" s="3" t="s">
        <v>42</v>
      </c>
      <c r="D37" s="4">
        <v>10</v>
      </c>
      <c r="E37" s="11" t="s">
        <v>36</v>
      </c>
      <c r="F37" s="4">
        <v>18.5</v>
      </c>
      <c r="G37" s="16">
        <v>0.4</v>
      </c>
      <c r="H37" s="12">
        <v>0.8</v>
      </c>
      <c r="I37" s="18">
        <f>10/60</f>
        <v>0.16666666666666666</v>
      </c>
      <c r="J37" s="3" t="s">
        <v>37</v>
      </c>
      <c r="K37" s="3"/>
    </row>
    <row r="38" spans="1:11" ht="17" thickBot="1" x14ac:dyDescent="0.4">
      <c r="A38" s="7" t="s">
        <v>33</v>
      </c>
      <c r="B38" s="3" t="s">
        <v>41</v>
      </c>
      <c r="C38" s="3" t="s">
        <v>42</v>
      </c>
      <c r="D38" s="4">
        <v>10</v>
      </c>
      <c r="E38" s="11" t="s">
        <v>36</v>
      </c>
      <c r="F38" s="4">
        <v>18.5</v>
      </c>
      <c r="G38" s="16">
        <v>0.4</v>
      </c>
      <c r="H38" s="12">
        <v>0.8</v>
      </c>
      <c r="I38" s="18">
        <f>10/60</f>
        <v>0.16666666666666666</v>
      </c>
      <c r="J38" s="3" t="s">
        <v>97</v>
      </c>
      <c r="K38" s="3"/>
    </row>
    <row r="39" spans="1:11" ht="17" thickBot="1" x14ac:dyDescent="0.4">
      <c r="A39" s="7" t="s">
        <v>78</v>
      </c>
      <c r="B39" s="3" t="s">
        <v>83</v>
      </c>
      <c r="C39" s="3" t="s">
        <v>56</v>
      </c>
      <c r="D39" s="4">
        <v>10</v>
      </c>
      <c r="E39" s="11" t="s">
        <v>36</v>
      </c>
      <c r="F39" s="4">
        <v>18.5</v>
      </c>
      <c r="G39" s="16">
        <v>0.4</v>
      </c>
      <c r="H39" s="12">
        <v>0.8</v>
      </c>
      <c r="I39" s="18">
        <f>10/60</f>
        <v>0.16666666666666666</v>
      </c>
      <c r="J39" s="3" t="s">
        <v>37</v>
      </c>
      <c r="K39" s="3"/>
    </row>
    <row r="40" spans="1:11" ht="17" thickBot="1" x14ac:dyDescent="0.4">
      <c r="A40" s="7" t="s">
        <v>33</v>
      </c>
      <c r="B40" s="3" t="s">
        <v>45</v>
      </c>
      <c r="C40" s="3" t="s">
        <v>46</v>
      </c>
      <c r="D40" s="4">
        <v>10</v>
      </c>
      <c r="E40" s="11" t="s">
        <v>36</v>
      </c>
      <c r="F40" s="4">
        <v>18.5</v>
      </c>
      <c r="G40" s="16">
        <v>0.4</v>
      </c>
      <c r="H40" s="12">
        <v>0.8</v>
      </c>
      <c r="I40" s="18">
        <f>10/60</f>
        <v>0.16666666666666666</v>
      </c>
      <c r="J40" s="3" t="s">
        <v>37</v>
      </c>
      <c r="K40" s="3"/>
    </row>
    <row r="41" spans="1:11" ht="17" thickBot="1" x14ac:dyDescent="0.4">
      <c r="A41" s="7" t="s">
        <v>33</v>
      </c>
      <c r="B41" s="3" t="s">
        <v>45</v>
      </c>
      <c r="C41" s="3" t="s">
        <v>46</v>
      </c>
      <c r="D41" s="4">
        <v>10</v>
      </c>
      <c r="E41" s="11" t="s">
        <v>36</v>
      </c>
      <c r="F41" s="4">
        <v>18.5</v>
      </c>
      <c r="G41" s="16">
        <v>0.4</v>
      </c>
      <c r="H41" s="12">
        <v>0.8</v>
      </c>
      <c r="I41" s="18">
        <f>10/60</f>
        <v>0.16666666666666666</v>
      </c>
      <c r="J41" s="3" t="s">
        <v>97</v>
      </c>
      <c r="K41" s="3"/>
    </row>
    <row r="42" spans="1:11" ht="17" thickBot="1" x14ac:dyDescent="0.4">
      <c r="A42" s="7" t="s">
        <v>33</v>
      </c>
      <c r="B42" s="5" t="s">
        <v>38</v>
      </c>
      <c r="C42" s="3" t="s">
        <v>39</v>
      </c>
      <c r="D42" s="4">
        <v>10</v>
      </c>
      <c r="E42" s="11" t="s">
        <v>36</v>
      </c>
      <c r="F42" s="4">
        <v>24</v>
      </c>
      <c r="G42" s="16">
        <v>0.4</v>
      </c>
      <c r="H42" s="12">
        <v>0.8</v>
      </c>
      <c r="I42" s="17">
        <f>15/60</f>
        <v>0.25</v>
      </c>
      <c r="J42" s="3" t="s">
        <v>37</v>
      </c>
      <c r="K42" s="3"/>
    </row>
    <row r="43" spans="1:11" ht="17" thickBot="1" x14ac:dyDescent="0.4">
      <c r="A43" s="7" t="s">
        <v>50</v>
      </c>
      <c r="B43" s="11" t="s">
        <v>38</v>
      </c>
      <c r="C43" s="11" t="s">
        <v>39</v>
      </c>
      <c r="D43" s="4">
        <v>10</v>
      </c>
      <c r="E43" s="11" t="s">
        <v>36</v>
      </c>
      <c r="F43" s="4">
        <v>24</v>
      </c>
      <c r="G43" s="16">
        <v>0.4</v>
      </c>
      <c r="H43" s="12">
        <v>0.8</v>
      </c>
      <c r="I43" s="14"/>
      <c r="J43" s="3" t="s">
        <v>37</v>
      </c>
      <c r="K43" s="3"/>
    </row>
    <row r="44" spans="1:11" ht="17" thickBot="1" x14ac:dyDescent="0.4">
      <c r="A44" s="7" t="s">
        <v>78</v>
      </c>
      <c r="B44" s="5" t="s">
        <v>38</v>
      </c>
      <c r="C44" s="3" t="s">
        <v>79</v>
      </c>
      <c r="D44" s="4">
        <v>10</v>
      </c>
      <c r="E44" s="11" t="s">
        <v>36</v>
      </c>
      <c r="F44" s="4">
        <v>24</v>
      </c>
      <c r="G44" s="16">
        <v>0.4</v>
      </c>
      <c r="H44" s="12">
        <v>0.8</v>
      </c>
      <c r="I44" s="18">
        <f>15/60</f>
        <v>0.25</v>
      </c>
      <c r="J44" s="3" t="s">
        <v>37</v>
      </c>
      <c r="K44" s="3"/>
    </row>
    <row r="45" spans="1:11" ht="17" thickBot="1" x14ac:dyDescent="0.4">
      <c r="A45" s="7" t="s">
        <v>33</v>
      </c>
      <c r="B45" s="3" t="s">
        <v>38</v>
      </c>
      <c r="C45" s="3" t="s">
        <v>79</v>
      </c>
      <c r="D45" s="4">
        <v>10</v>
      </c>
      <c r="E45" s="11" t="s">
        <v>36</v>
      </c>
      <c r="F45" s="4">
        <v>24</v>
      </c>
      <c r="G45" s="16">
        <v>0.4</v>
      </c>
      <c r="H45" s="12">
        <v>0.8</v>
      </c>
      <c r="I45" s="17">
        <f>15/60</f>
        <v>0.25</v>
      </c>
      <c r="J45" s="3" t="s">
        <v>37</v>
      </c>
      <c r="K45" s="3"/>
    </row>
    <row r="46" spans="1:11" ht="17" thickBot="1" x14ac:dyDescent="0.4">
      <c r="A46" s="7" t="s">
        <v>50</v>
      </c>
      <c r="B46" s="11" t="s">
        <v>38</v>
      </c>
      <c r="C46" s="11" t="s">
        <v>39</v>
      </c>
      <c r="D46" s="4">
        <v>10</v>
      </c>
      <c r="E46" s="11" t="s">
        <v>36</v>
      </c>
      <c r="F46" s="4">
        <v>24</v>
      </c>
      <c r="G46" s="16">
        <v>0.4</v>
      </c>
      <c r="H46" s="12">
        <v>0.8</v>
      </c>
      <c r="I46" s="14"/>
      <c r="J46" s="3" t="s">
        <v>37</v>
      </c>
      <c r="K46" s="3"/>
    </row>
    <row r="47" spans="1:11" ht="15" thickBot="1" x14ac:dyDescent="0.4">
      <c r="A47" s="7" t="s">
        <v>63</v>
      </c>
      <c r="B47" s="3" t="s">
        <v>70</v>
      </c>
      <c r="C47" s="11" t="s">
        <v>70</v>
      </c>
      <c r="D47" s="20">
        <v>1.5</v>
      </c>
      <c r="E47" s="11" t="s">
        <v>66</v>
      </c>
      <c r="F47" s="20">
        <v>0</v>
      </c>
      <c r="G47" s="16">
        <v>0.4</v>
      </c>
      <c r="H47" s="12">
        <v>0.8</v>
      </c>
      <c r="I47" s="14"/>
      <c r="J47" s="3" t="s">
        <v>27</v>
      </c>
      <c r="K47" s="3"/>
    </row>
    <row r="48" spans="1:11" ht="15" thickBot="1" x14ac:dyDescent="0.4">
      <c r="A48" s="7" t="s">
        <v>63</v>
      </c>
      <c r="B48" s="3" t="s">
        <v>70</v>
      </c>
      <c r="C48" s="11" t="s">
        <v>70</v>
      </c>
      <c r="D48" s="20">
        <v>1.5</v>
      </c>
      <c r="E48" s="11" t="s">
        <v>66</v>
      </c>
      <c r="F48" s="20">
        <v>0</v>
      </c>
      <c r="G48" s="16">
        <v>0.4</v>
      </c>
      <c r="H48" s="12">
        <v>0.8</v>
      </c>
      <c r="I48" s="14"/>
      <c r="J48" s="3" t="s">
        <v>27</v>
      </c>
      <c r="K48" s="3"/>
    </row>
    <row r="49" spans="1:11" ht="15" thickBot="1" x14ac:dyDescent="0.4">
      <c r="A49" s="6" t="s">
        <v>23</v>
      </c>
      <c r="B49" s="11" t="s">
        <v>28</v>
      </c>
      <c r="C49" s="11" t="s">
        <v>29</v>
      </c>
      <c r="D49" s="12">
        <v>20</v>
      </c>
      <c r="E49" s="11" t="s">
        <v>30</v>
      </c>
      <c r="F49" s="15">
        <v>200</v>
      </c>
      <c r="G49" s="16">
        <v>0</v>
      </c>
      <c r="H49" s="12">
        <v>0.8</v>
      </c>
      <c r="I49" s="14"/>
      <c r="J49" s="3" t="s">
        <v>31</v>
      </c>
      <c r="K49" s="3"/>
    </row>
    <row r="50" spans="1:11" ht="15" thickBot="1" x14ac:dyDescent="0.4">
      <c r="A50" s="6" t="s">
        <v>23</v>
      </c>
      <c r="B50" s="11" t="s">
        <v>28</v>
      </c>
      <c r="C50" s="11" t="s">
        <v>32</v>
      </c>
      <c r="D50" s="12">
        <v>20</v>
      </c>
      <c r="E50" s="11" t="s">
        <v>30</v>
      </c>
      <c r="F50" s="15">
        <v>200</v>
      </c>
      <c r="G50" s="16">
        <v>0</v>
      </c>
      <c r="H50" s="12">
        <v>0.8</v>
      </c>
      <c r="I50" s="14"/>
      <c r="J50" s="3" t="s">
        <v>31</v>
      </c>
      <c r="K50" s="3"/>
    </row>
    <row r="51" spans="1:11" ht="15" thickBot="1" x14ac:dyDescent="0.4">
      <c r="A51" s="6" t="s">
        <v>23</v>
      </c>
      <c r="B51" s="11" t="s">
        <v>28</v>
      </c>
      <c r="C51" s="11" t="s">
        <v>29</v>
      </c>
      <c r="D51" s="12">
        <v>20</v>
      </c>
      <c r="E51" s="11" t="s">
        <v>30</v>
      </c>
      <c r="F51" s="15">
        <v>200</v>
      </c>
      <c r="G51" s="16">
        <v>0</v>
      </c>
      <c r="H51" s="12">
        <v>0.8</v>
      </c>
      <c r="I51" s="14"/>
      <c r="J51" s="3" t="s">
        <v>31</v>
      </c>
      <c r="K51" s="3"/>
    </row>
    <row r="52" spans="1:11" ht="15" thickBot="1" x14ac:dyDescent="0.4">
      <c r="A52" s="6" t="s">
        <v>23</v>
      </c>
      <c r="B52" s="11" t="s">
        <v>28</v>
      </c>
      <c r="C52" s="11" t="s">
        <v>32</v>
      </c>
      <c r="D52" s="12">
        <v>20</v>
      </c>
      <c r="E52" s="11" t="s">
        <v>30</v>
      </c>
      <c r="F52" s="15">
        <v>200</v>
      </c>
      <c r="G52" s="16">
        <v>0</v>
      </c>
      <c r="H52" s="12">
        <v>0.8</v>
      </c>
      <c r="I52" s="14"/>
      <c r="J52" s="3" t="s">
        <v>31</v>
      </c>
      <c r="K52" s="3"/>
    </row>
    <row r="53" spans="1:11" ht="17" thickBot="1" x14ac:dyDescent="0.4">
      <c r="A53" s="7" t="s">
        <v>78</v>
      </c>
      <c r="B53" s="3" t="s">
        <v>84</v>
      </c>
      <c r="C53" s="3" t="s">
        <v>79</v>
      </c>
      <c r="D53" s="4">
        <v>10</v>
      </c>
      <c r="E53" s="11" t="s">
        <v>36</v>
      </c>
      <c r="F53" s="4">
        <v>24</v>
      </c>
      <c r="G53" s="16">
        <v>0.4</v>
      </c>
      <c r="H53" s="12">
        <v>0.8</v>
      </c>
      <c r="I53" s="18">
        <f>15/60</f>
        <v>0.25</v>
      </c>
      <c r="J53" s="3" t="s">
        <v>37</v>
      </c>
      <c r="K53" s="3"/>
    </row>
    <row r="54" spans="1:11" ht="17" thickBot="1" x14ac:dyDescent="0.4">
      <c r="A54" s="7" t="s">
        <v>33</v>
      </c>
      <c r="B54" s="3" t="s">
        <v>43</v>
      </c>
      <c r="C54" s="3" t="s">
        <v>39</v>
      </c>
      <c r="D54" s="4">
        <v>10</v>
      </c>
      <c r="E54" s="11" t="s">
        <v>36</v>
      </c>
      <c r="F54" s="4">
        <v>24</v>
      </c>
      <c r="G54" s="16">
        <v>0.4</v>
      </c>
      <c r="H54" s="12">
        <v>0.8</v>
      </c>
      <c r="I54" s="18">
        <f>15/60</f>
        <v>0.25</v>
      </c>
      <c r="J54" s="3" t="s">
        <v>37</v>
      </c>
      <c r="K54" s="3"/>
    </row>
    <row r="55" spans="1:11" ht="17" thickBot="1" x14ac:dyDescent="0.4">
      <c r="A55" s="7" t="s">
        <v>50</v>
      </c>
      <c r="B55" s="11" t="s">
        <v>43</v>
      </c>
      <c r="C55" s="11" t="s">
        <v>39</v>
      </c>
      <c r="D55" s="4">
        <v>10</v>
      </c>
      <c r="E55" s="11" t="s">
        <v>36</v>
      </c>
      <c r="F55" s="4">
        <v>24</v>
      </c>
      <c r="G55" s="16">
        <v>0.4</v>
      </c>
      <c r="H55" s="12">
        <v>0.8</v>
      </c>
      <c r="I55" s="14"/>
      <c r="J55" s="3" t="s">
        <v>37</v>
      </c>
      <c r="K55" s="3"/>
    </row>
    <row r="56" spans="1:11" ht="17" thickBot="1" x14ac:dyDescent="0.4">
      <c r="A56" s="7" t="s">
        <v>33</v>
      </c>
      <c r="B56" s="3" t="s">
        <v>43</v>
      </c>
      <c r="C56" s="3" t="s">
        <v>79</v>
      </c>
      <c r="D56" s="4">
        <v>10</v>
      </c>
      <c r="E56" s="11" t="s">
        <v>36</v>
      </c>
      <c r="F56" s="4">
        <v>24</v>
      </c>
      <c r="G56" s="16">
        <v>0.4</v>
      </c>
      <c r="H56" s="12">
        <v>0.8</v>
      </c>
      <c r="I56" s="18">
        <f>15/60</f>
        <v>0.25</v>
      </c>
      <c r="J56" s="3" t="s">
        <v>37</v>
      </c>
      <c r="K56" s="3"/>
    </row>
    <row r="57" spans="1:11" ht="17" thickBot="1" x14ac:dyDescent="0.4">
      <c r="A57" s="7" t="s">
        <v>50</v>
      </c>
      <c r="B57" s="11" t="s">
        <v>43</v>
      </c>
      <c r="C57" s="11" t="s">
        <v>39</v>
      </c>
      <c r="D57" s="4">
        <v>10</v>
      </c>
      <c r="E57" s="11" t="s">
        <v>36</v>
      </c>
      <c r="F57" s="4">
        <v>24</v>
      </c>
      <c r="G57" s="16">
        <v>0.4</v>
      </c>
      <c r="H57" s="12">
        <v>0.8</v>
      </c>
      <c r="I57" s="14"/>
      <c r="J57" s="3" t="s">
        <v>37</v>
      </c>
      <c r="K57" s="3"/>
    </row>
    <row r="58" spans="1:11" ht="17" thickBot="1" x14ac:dyDescent="0.4">
      <c r="A58" s="7" t="s">
        <v>78</v>
      </c>
      <c r="B58" s="3" t="s">
        <v>85</v>
      </c>
      <c r="C58" s="3" t="s">
        <v>79</v>
      </c>
      <c r="D58" s="4">
        <v>10</v>
      </c>
      <c r="E58" s="11" t="s">
        <v>36</v>
      </c>
      <c r="F58" s="4">
        <v>24</v>
      </c>
      <c r="G58" s="16">
        <v>0.4</v>
      </c>
      <c r="H58" s="12">
        <v>0.8</v>
      </c>
      <c r="I58" s="18">
        <f>30/60</f>
        <v>0.5</v>
      </c>
      <c r="J58" s="3" t="s">
        <v>37</v>
      </c>
      <c r="K58" s="3"/>
    </row>
    <row r="59" spans="1:11" ht="17" thickBot="1" x14ac:dyDescent="0.4">
      <c r="A59" s="7" t="s">
        <v>33</v>
      </c>
      <c r="B59" s="5" t="s">
        <v>44</v>
      </c>
      <c r="C59" s="3" t="s">
        <v>39</v>
      </c>
      <c r="D59" s="4">
        <v>10</v>
      </c>
      <c r="E59" s="11" t="s">
        <v>36</v>
      </c>
      <c r="F59" s="4">
        <v>24</v>
      </c>
      <c r="G59" s="16">
        <v>0.4</v>
      </c>
      <c r="H59" s="12">
        <v>0.8</v>
      </c>
      <c r="I59" s="18">
        <f>30/60</f>
        <v>0.5</v>
      </c>
      <c r="J59" s="3" t="s">
        <v>37</v>
      </c>
      <c r="K59" s="3"/>
    </row>
    <row r="60" spans="1:11" ht="17" thickBot="1" x14ac:dyDescent="0.4">
      <c r="A60" s="7" t="s">
        <v>33</v>
      </c>
      <c r="B60" s="3" t="s">
        <v>44</v>
      </c>
      <c r="C60" s="3" t="s">
        <v>39</v>
      </c>
      <c r="D60" s="4">
        <v>10</v>
      </c>
      <c r="E60" s="11" t="s">
        <v>36</v>
      </c>
      <c r="F60" s="4">
        <v>24</v>
      </c>
      <c r="G60" s="16">
        <v>0.4</v>
      </c>
      <c r="H60" s="12">
        <v>0.8</v>
      </c>
      <c r="I60" s="18">
        <f>30/60</f>
        <v>0.5</v>
      </c>
      <c r="J60" s="3" t="s">
        <v>37</v>
      </c>
      <c r="K60" s="3"/>
    </row>
    <row r="61" spans="1:11" ht="17" thickBot="1" x14ac:dyDescent="0.4">
      <c r="A61" s="7" t="s">
        <v>50</v>
      </c>
      <c r="B61" s="19" t="s">
        <v>54</v>
      </c>
      <c r="C61" s="11" t="s">
        <v>39</v>
      </c>
      <c r="D61" s="4">
        <v>10</v>
      </c>
      <c r="E61" s="11" t="s">
        <v>36</v>
      </c>
      <c r="F61" s="4">
        <v>24</v>
      </c>
      <c r="G61" s="16">
        <v>0.4</v>
      </c>
      <c r="H61" s="12">
        <v>0.8</v>
      </c>
      <c r="I61" s="14"/>
      <c r="J61" s="3" t="s">
        <v>37</v>
      </c>
      <c r="K61" s="3"/>
    </row>
    <row r="62" spans="1:11" ht="17" thickBot="1" x14ac:dyDescent="0.4">
      <c r="A62" s="7" t="s">
        <v>50</v>
      </c>
      <c r="B62" s="11" t="s">
        <v>54</v>
      </c>
      <c r="C62" s="11" t="s">
        <v>39</v>
      </c>
      <c r="D62" s="4">
        <v>10</v>
      </c>
      <c r="E62" s="11" t="s">
        <v>36</v>
      </c>
      <c r="F62" s="4">
        <v>24</v>
      </c>
      <c r="G62" s="16">
        <v>0.4</v>
      </c>
      <c r="H62" s="12">
        <v>0.8</v>
      </c>
      <c r="I62" s="14"/>
      <c r="J62" s="3" t="s">
        <v>37</v>
      </c>
      <c r="K62" s="3"/>
    </row>
    <row r="63" spans="1:11" ht="17" thickBot="1" x14ac:dyDescent="0.4">
      <c r="A63" s="7" t="s">
        <v>78</v>
      </c>
      <c r="B63" s="5" t="s">
        <v>90</v>
      </c>
      <c r="C63" s="3" t="s">
        <v>79</v>
      </c>
      <c r="D63" s="4">
        <v>10</v>
      </c>
      <c r="E63" s="11" t="s">
        <v>36</v>
      </c>
      <c r="F63" s="4">
        <v>24</v>
      </c>
      <c r="G63" s="16">
        <v>0.4</v>
      </c>
      <c r="H63" s="12">
        <v>0.8</v>
      </c>
      <c r="I63" s="18">
        <f>30/60</f>
        <v>0.5</v>
      </c>
      <c r="J63" s="3" t="s">
        <v>37</v>
      </c>
      <c r="K63" s="3"/>
    </row>
    <row r="64" spans="1:11" ht="17" thickBot="1" x14ac:dyDescent="0.4">
      <c r="A64" s="7" t="s">
        <v>50</v>
      </c>
      <c r="B64" s="11" t="s">
        <v>60</v>
      </c>
      <c r="C64" s="11" t="s">
        <v>39</v>
      </c>
      <c r="D64" s="4">
        <v>10</v>
      </c>
      <c r="E64" s="11" t="s">
        <v>36</v>
      </c>
      <c r="F64" s="4">
        <v>24</v>
      </c>
      <c r="G64" s="16">
        <v>0.4</v>
      </c>
      <c r="H64" s="12">
        <v>0.8</v>
      </c>
      <c r="I64" s="14"/>
      <c r="J64" s="3" t="s">
        <v>37</v>
      </c>
      <c r="K64" s="3"/>
    </row>
    <row r="65" spans="1:11" ht="17" thickBot="1" x14ac:dyDescent="0.4">
      <c r="A65" s="7" t="s">
        <v>50</v>
      </c>
      <c r="B65" s="11" t="s">
        <v>98</v>
      </c>
      <c r="C65" s="11" t="s">
        <v>79</v>
      </c>
      <c r="D65" s="4">
        <v>10</v>
      </c>
      <c r="E65" s="11" t="s">
        <v>36</v>
      </c>
      <c r="F65" s="4">
        <v>24</v>
      </c>
      <c r="G65" s="16">
        <v>0.4</v>
      </c>
      <c r="H65" s="12">
        <v>0.8</v>
      </c>
      <c r="I65" s="14"/>
      <c r="J65" s="3" t="s">
        <v>37</v>
      </c>
      <c r="K65" s="3"/>
    </row>
    <row r="66" spans="1:11" ht="17" thickBot="1" x14ac:dyDescent="0.4">
      <c r="A66" s="7" t="s">
        <v>33</v>
      </c>
      <c r="B66" s="3" t="s">
        <v>48</v>
      </c>
      <c r="C66" s="3" t="s">
        <v>39</v>
      </c>
      <c r="D66" s="4">
        <v>10</v>
      </c>
      <c r="E66" s="11" t="s">
        <v>36</v>
      </c>
      <c r="F66" s="4">
        <v>24</v>
      </c>
      <c r="G66" s="16">
        <v>0.4</v>
      </c>
      <c r="H66" s="12">
        <v>0.8</v>
      </c>
      <c r="I66" s="18">
        <f>10/60</f>
        <v>0.16666666666666666</v>
      </c>
      <c r="J66" s="3" t="s">
        <v>37</v>
      </c>
      <c r="K66" s="3"/>
    </row>
    <row r="67" spans="1:11" ht="14.5" customHeight="1" thickBot="1" x14ac:dyDescent="0.4">
      <c r="A67" s="7" t="s">
        <v>78</v>
      </c>
      <c r="B67" s="3" t="s">
        <v>48</v>
      </c>
      <c r="C67" s="3" t="s">
        <v>79</v>
      </c>
      <c r="D67" s="4">
        <v>10</v>
      </c>
      <c r="E67" s="11" t="s">
        <v>36</v>
      </c>
      <c r="F67" s="4">
        <v>24</v>
      </c>
      <c r="G67" s="16">
        <v>0.4</v>
      </c>
      <c r="H67" s="12">
        <v>0.8</v>
      </c>
      <c r="I67" s="18">
        <f>10/60</f>
        <v>0.16666666666666666</v>
      </c>
      <c r="J67" s="3" t="s">
        <v>37</v>
      </c>
      <c r="K67" s="3"/>
    </row>
    <row r="68" spans="1:11" ht="17" thickBot="1" x14ac:dyDescent="0.4">
      <c r="A68" s="7" t="s">
        <v>33</v>
      </c>
      <c r="B68" s="3" t="s">
        <v>48</v>
      </c>
      <c r="C68" s="3" t="s">
        <v>79</v>
      </c>
      <c r="D68" s="4">
        <v>10</v>
      </c>
      <c r="E68" s="11" t="s">
        <v>36</v>
      </c>
      <c r="F68" s="4">
        <v>24</v>
      </c>
      <c r="G68" s="16">
        <v>0.4</v>
      </c>
      <c r="H68" s="12">
        <v>0.8</v>
      </c>
      <c r="I68" s="18">
        <f>10/60</f>
        <v>0.16666666666666666</v>
      </c>
      <c r="J68" s="3" t="s">
        <v>37</v>
      </c>
      <c r="K68" s="3"/>
    </row>
    <row r="69" spans="1:11" ht="17" thickBot="1" x14ac:dyDescent="0.4">
      <c r="A69" s="7" t="s">
        <v>78</v>
      </c>
      <c r="B69" s="3" t="s">
        <v>88</v>
      </c>
      <c r="C69" s="3" t="s">
        <v>79</v>
      </c>
      <c r="D69" s="4">
        <v>10</v>
      </c>
      <c r="E69" s="11" t="s">
        <v>36</v>
      </c>
      <c r="F69" s="4">
        <v>24</v>
      </c>
      <c r="G69" s="16">
        <v>0.4</v>
      </c>
      <c r="H69" s="12">
        <v>0.8</v>
      </c>
      <c r="I69" s="18">
        <f>10/60</f>
        <v>0.16666666666666666</v>
      </c>
      <c r="J69" s="3" t="s">
        <v>37</v>
      </c>
      <c r="K69" s="3"/>
    </row>
    <row r="70" spans="1:11" ht="17" thickBot="1" x14ac:dyDescent="0.4">
      <c r="A70" s="7" t="s">
        <v>50</v>
      </c>
      <c r="B70" s="11" t="s">
        <v>58</v>
      </c>
      <c r="C70" s="11" t="s">
        <v>39</v>
      </c>
      <c r="D70" s="4">
        <v>10</v>
      </c>
      <c r="E70" s="11" t="s">
        <v>36</v>
      </c>
      <c r="F70" s="4">
        <v>24</v>
      </c>
      <c r="G70" s="16">
        <v>0.4</v>
      </c>
      <c r="H70" s="12">
        <v>0.8</v>
      </c>
      <c r="I70" s="14"/>
      <c r="J70" s="3" t="s">
        <v>37</v>
      </c>
      <c r="K70" s="3"/>
    </row>
    <row r="71" spans="1:11" ht="17" thickBot="1" x14ac:dyDescent="0.4">
      <c r="A71" s="7" t="s">
        <v>78</v>
      </c>
      <c r="B71" s="3" t="s">
        <v>58</v>
      </c>
      <c r="C71" s="3" t="s">
        <v>79</v>
      </c>
      <c r="D71" s="4">
        <v>10</v>
      </c>
      <c r="E71" s="11" t="s">
        <v>36</v>
      </c>
      <c r="F71" s="4">
        <v>24</v>
      </c>
      <c r="G71" s="16">
        <v>0.4</v>
      </c>
      <c r="H71" s="12">
        <v>0.8</v>
      </c>
      <c r="I71" s="18">
        <f>10/60</f>
        <v>0.16666666666666666</v>
      </c>
      <c r="J71" s="3" t="s">
        <v>37</v>
      </c>
      <c r="K71" s="3"/>
    </row>
    <row r="72" spans="1:11" ht="17" thickBot="1" x14ac:dyDescent="0.4">
      <c r="A72" s="7" t="s">
        <v>50</v>
      </c>
      <c r="B72" s="11" t="s">
        <v>58</v>
      </c>
      <c r="C72" s="11" t="s">
        <v>79</v>
      </c>
      <c r="D72" s="4">
        <v>10</v>
      </c>
      <c r="E72" s="11" t="s">
        <v>36</v>
      </c>
      <c r="F72" s="4">
        <v>24</v>
      </c>
      <c r="G72" s="16">
        <v>0.4</v>
      </c>
      <c r="H72" s="12">
        <v>0.8</v>
      </c>
      <c r="I72" s="14"/>
      <c r="J72" s="3" t="s">
        <v>37</v>
      </c>
      <c r="K72" s="3"/>
    </row>
    <row r="73" spans="1:11" ht="15" thickBot="1" x14ac:dyDescent="0.4">
      <c r="A73" s="7" t="s">
        <v>63</v>
      </c>
      <c r="B73" s="3" t="s">
        <v>95</v>
      </c>
      <c r="C73" s="3" t="s">
        <v>65</v>
      </c>
      <c r="D73" s="4">
        <v>1.5</v>
      </c>
      <c r="E73" s="11" t="s">
        <v>66</v>
      </c>
      <c r="F73" s="20">
        <f>F38</f>
        <v>18.5</v>
      </c>
      <c r="G73" s="16">
        <v>0.4</v>
      </c>
      <c r="H73" s="12">
        <v>0.8</v>
      </c>
      <c r="I73" s="13"/>
      <c r="J73" s="3" t="s">
        <v>27</v>
      </c>
      <c r="K73" s="3" t="s">
        <v>75</v>
      </c>
    </row>
    <row r="74" spans="1:11" ht="15" thickBot="1" x14ac:dyDescent="0.4">
      <c r="A74" s="7" t="s">
        <v>63</v>
      </c>
      <c r="B74" s="3" t="s">
        <v>64</v>
      </c>
      <c r="C74" s="3" t="s">
        <v>65</v>
      </c>
      <c r="D74" s="4">
        <v>1.5</v>
      </c>
      <c r="E74" s="11" t="s">
        <v>66</v>
      </c>
      <c r="F74" s="20">
        <v>2</v>
      </c>
      <c r="G74" s="16">
        <v>0.4</v>
      </c>
      <c r="H74" s="12">
        <v>0.8</v>
      </c>
      <c r="I74" s="13"/>
      <c r="J74" s="3" t="s">
        <v>27</v>
      </c>
      <c r="K74" s="3"/>
    </row>
    <row r="75" spans="1:11" ht="15" thickBot="1" x14ac:dyDescent="0.4">
      <c r="A75" s="7" t="s">
        <v>63</v>
      </c>
      <c r="B75" s="3" t="s">
        <v>73</v>
      </c>
      <c r="C75" s="19" t="s">
        <v>74</v>
      </c>
      <c r="D75" s="20">
        <v>1.5</v>
      </c>
      <c r="E75" s="11" t="s">
        <v>66</v>
      </c>
      <c r="F75" s="20">
        <f>F70/2</f>
        <v>12</v>
      </c>
      <c r="G75" s="16">
        <v>0.4</v>
      </c>
      <c r="H75" s="12">
        <v>0.8</v>
      </c>
      <c r="I75" s="14"/>
      <c r="J75" s="3" t="s">
        <v>27</v>
      </c>
      <c r="K75" s="3" t="s">
        <v>75</v>
      </c>
    </row>
    <row r="76" spans="1:11" ht="15" thickBot="1" x14ac:dyDescent="0.4">
      <c r="A76" s="6" t="s">
        <v>11</v>
      </c>
      <c r="B76" s="11" t="s">
        <v>15</v>
      </c>
      <c r="C76" s="11" t="s">
        <v>16</v>
      </c>
      <c r="D76" s="12">
        <v>0.33333333333333331</v>
      </c>
      <c r="E76" s="11" t="s">
        <v>14</v>
      </c>
      <c r="F76" s="4">
        <v>0</v>
      </c>
      <c r="G76" s="16">
        <v>0</v>
      </c>
      <c r="H76" s="12">
        <v>0.8</v>
      </c>
      <c r="I76" s="13"/>
      <c r="J76" s="3"/>
      <c r="K76" s="3"/>
    </row>
    <row r="77" spans="1:11" ht="15" thickBot="1" x14ac:dyDescent="0.4">
      <c r="A77" s="6" t="s">
        <v>11</v>
      </c>
      <c r="B77" s="11" t="s">
        <v>15</v>
      </c>
      <c r="C77" s="11" t="s">
        <v>16</v>
      </c>
      <c r="D77" s="12">
        <v>0.33333333333333331</v>
      </c>
      <c r="E77" s="11" t="s">
        <v>14</v>
      </c>
      <c r="F77" s="4">
        <v>0</v>
      </c>
      <c r="G77" s="16">
        <v>0</v>
      </c>
      <c r="H77" s="12">
        <v>0.8</v>
      </c>
      <c r="I77" s="13"/>
      <c r="J77" s="3"/>
      <c r="K77" s="3"/>
    </row>
    <row r="78" spans="1:11" ht="15" thickBot="1" x14ac:dyDescent="0.4">
      <c r="A78" s="6" t="s">
        <v>11</v>
      </c>
      <c r="B78" s="11" t="s">
        <v>15</v>
      </c>
      <c r="C78" s="11" t="s">
        <v>16</v>
      </c>
      <c r="D78" s="12">
        <v>0.33333333333333331</v>
      </c>
      <c r="E78" s="11" t="s">
        <v>14</v>
      </c>
      <c r="F78" s="4">
        <v>0</v>
      </c>
      <c r="G78" s="16">
        <v>0</v>
      </c>
      <c r="H78" s="12">
        <v>0.8</v>
      </c>
      <c r="I78" s="13"/>
      <c r="J78" s="3"/>
      <c r="K78" s="3"/>
    </row>
    <row r="79" spans="1:11" ht="15" thickBot="1" x14ac:dyDescent="0.4">
      <c r="A79" s="6" t="s">
        <v>11</v>
      </c>
      <c r="B79" s="11" t="s">
        <v>17</v>
      </c>
      <c r="C79" s="11" t="s">
        <v>18</v>
      </c>
      <c r="D79" s="12">
        <v>6</v>
      </c>
      <c r="E79" s="11" t="s">
        <v>19</v>
      </c>
      <c r="F79" s="4">
        <v>0</v>
      </c>
      <c r="G79" s="16">
        <v>0</v>
      </c>
      <c r="H79" s="12">
        <v>0.8</v>
      </c>
      <c r="I79" s="13"/>
      <c r="J79" s="3"/>
      <c r="K79" s="3"/>
    </row>
    <row r="80" spans="1:11" ht="15" thickBot="1" x14ac:dyDescent="0.4">
      <c r="A80" s="6" t="s">
        <v>11</v>
      </c>
      <c r="B80" s="11" t="s">
        <v>17</v>
      </c>
      <c r="C80" s="11" t="s">
        <v>18</v>
      </c>
      <c r="D80" s="12">
        <v>6</v>
      </c>
      <c r="E80" s="11" t="s">
        <v>19</v>
      </c>
      <c r="F80" s="4">
        <v>0</v>
      </c>
      <c r="G80" s="16">
        <v>0</v>
      </c>
      <c r="H80" s="12">
        <v>0.8</v>
      </c>
      <c r="I80" s="13"/>
      <c r="J80" s="3"/>
      <c r="K80" s="3"/>
    </row>
    <row r="81" spans="1:11" ht="15" thickBot="1" x14ac:dyDescent="0.4">
      <c r="A81" s="6" t="s">
        <v>11</v>
      </c>
      <c r="B81" s="11" t="s">
        <v>17</v>
      </c>
      <c r="C81" s="11" t="s">
        <v>18</v>
      </c>
      <c r="D81" s="12">
        <v>6</v>
      </c>
      <c r="E81" s="11" t="s">
        <v>19</v>
      </c>
      <c r="F81" s="4">
        <v>0</v>
      </c>
      <c r="G81" s="16">
        <v>0</v>
      </c>
      <c r="H81" s="12">
        <v>0.8</v>
      </c>
      <c r="I81" s="13"/>
      <c r="J81" s="3"/>
      <c r="K81" s="3"/>
    </row>
    <row r="82" spans="1:11" ht="17" thickBot="1" x14ac:dyDescent="0.4">
      <c r="A82" s="7" t="s">
        <v>33</v>
      </c>
      <c r="B82" s="3" t="s">
        <v>49</v>
      </c>
      <c r="C82" s="3" t="s">
        <v>39</v>
      </c>
      <c r="D82" s="4">
        <v>10</v>
      </c>
      <c r="E82" s="11" t="s">
        <v>36</v>
      </c>
      <c r="F82" s="4">
        <v>24</v>
      </c>
      <c r="G82" s="16">
        <v>0.4</v>
      </c>
      <c r="H82" s="12">
        <v>0.8</v>
      </c>
      <c r="I82" s="18">
        <f>10/60</f>
        <v>0.16666666666666666</v>
      </c>
      <c r="J82" s="3" t="s">
        <v>37</v>
      </c>
      <c r="K82" s="3"/>
    </row>
    <row r="83" spans="1:11" ht="17" thickBot="1" x14ac:dyDescent="0.4">
      <c r="A83" s="7" t="s">
        <v>78</v>
      </c>
      <c r="B83" s="3" t="s">
        <v>49</v>
      </c>
      <c r="C83" s="3" t="s">
        <v>79</v>
      </c>
      <c r="D83" s="4">
        <v>10</v>
      </c>
      <c r="E83" s="11" t="s">
        <v>36</v>
      </c>
      <c r="F83" s="4">
        <v>24</v>
      </c>
      <c r="G83" s="16">
        <v>0.4</v>
      </c>
      <c r="H83" s="12">
        <v>0.8</v>
      </c>
      <c r="I83" s="18">
        <f>10/60</f>
        <v>0.16666666666666666</v>
      </c>
      <c r="J83" s="3" t="s">
        <v>37</v>
      </c>
      <c r="K83" s="3"/>
    </row>
    <row r="84" spans="1:11" ht="17" thickBot="1" x14ac:dyDescent="0.4">
      <c r="A84" s="7" t="s">
        <v>33</v>
      </c>
      <c r="B84" s="3" t="s">
        <v>49</v>
      </c>
      <c r="C84" s="3" t="s">
        <v>79</v>
      </c>
      <c r="D84" s="4">
        <v>10</v>
      </c>
      <c r="E84" s="11" t="s">
        <v>36</v>
      </c>
      <c r="F84" s="4">
        <v>24</v>
      </c>
      <c r="G84" s="16">
        <v>0.4</v>
      </c>
      <c r="H84" s="12">
        <v>0.8</v>
      </c>
      <c r="I84" s="18">
        <f>10/60</f>
        <v>0.16666666666666666</v>
      </c>
      <c r="J84" s="3" t="s">
        <v>37</v>
      </c>
      <c r="K84" s="3"/>
    </row>
    <row r="85" spans="1:11" ht="17" thickBot="1" x14ac:dyDescent="0.4">
      <c r="A85" s="7" t="s">
        <v>78</v>
      </c>
      <c r="B85" s="3" t="s">
        <v>89</v>
      </c>
      <c r="C85" s="3" t="s">
        <v>79</v>
      </c>
      <c r="D85" s="4">
        <v>10</v>
      </c>
      <c r="E85" s="11" t="s">
        <v>36</v>
      </c>
      <c r="F85" s="4">
        <v>24</v>
      </c>
      <c r="G85" s="16">
        <v>0.4</v>
      </c>
      <c r="H85" s="12">
        <v>0.8</v>
      </c>
      <c r="I85" s="18">
        <f>10/60</f>
        <v>0.16666666666666666</v>
      </c>
      <c r="J85" s="3" t="s">
        <v>37</v>
      </c>
      <c r="K85" s="3"/>
    </row>
    <row r="86" spans="1:11" ht="16.5" x14ac:dyDescent="0.35">
      <c r="A86" s="7" t="s">
        <v>50</v>
      </c>
      <c r="B86" s="11" t="s">
        <v>59</v>
      </c>
      <c r="C86" s="11" t="s">
        <v>39</v>
      </c>
      <c r="D86" s="4">
        <v>10</v>
      </c>
      <c r="E86" s="11" t="s">
        <v>36</v>
      </c>
      <c r="F86" s="4">
        <v>24</v>
      </c>
      <c r="G86" s="16">
        <v>0.4</v>
      </c>
      <c r="H86" s="12">
        <v>0.8</v>
      </c>
      <c r="I86" s="14"/>
      <c r="J86" s="3" t="s">
        <v>37</v>
      </c>
      <c r="K86" s="3"/>
    </row>
    <row r="87" spans="1:11" ht="16.5" x14ac:dyDescent="0.35">
      <c r="A87" s="21" t="s">
        <v>78</v>
      </c>
      <c r="B87" s="3" t="s">
        <v>59</v>
      </c>
      <c r="C87" s="3" t="s">
        <v>79</v>
      </c>
      <c r="D87" s="4">
        <v>10</v>
      </c>
      <c r="E87" s="11" t="s">
        <v>36</v>
      </c>
      <c r="F87" s="4">
        <v>24</v>
      </c>
      <c r="G87" s="16">
        <v>0.4</v>
      </c>
      <c r="H87" s="12">
        <v>0.8</v>
      </c>
      <c r="I87" s="18">
        <f>10/60</f>
        <v>0.16666666666666666</v>
      </c>
      <c r="J87" s="3" t="s">
        <v>37</v>
      </c>
      <c r="K87" s="3"/>
    </row>
    <row r="88" spans="1:11" ht="16.5" x14ac:dyDescent="0.35">
      <c r="A88" s="21" t="s">
        <v>50</v>
      </c>
      <c r="B88" s="11" t="s">
        <v>59</v>
      </c>
      <c r="C88" s="11" t="s">
        <v>79</v>
      </c>
      <c r="D88" s="4">
        <v>10</v>
      </c>
      <c r="E88" s="11" t="s">
        <v>36</v>
      </c>
      <c r="F88" s="4">
        <v>24</v>
      </c>
      <c r="G88" s="16">
        <v>0.4</v>
      </c>
      <c r="H88" s="12">
        <v>0.8</v>
      </c>
      <c r="I88" s="14"/>
      <c r="J88" s="3" t="s">
        <v>37</v>
      </c>
      <c r="K88" s="3"/>
    </row>
    <row r="89" spans="1:11" x14ac:dyDescent="0.35">
      <c r="A89" s="22" t="s">
        <v>11</v>
      </c>
      <c r="B89" s="11" t="s">
        <v>12</v>
      </c>
      <c r="C89" s="11" t="s">
        <v>13</v>
      </c>
      <c r="D89" s="12">
        <v>6</v>
      </c>
      <c r="E89" s="11" t="s">
        <v>14</v>
      </c>
      <c r="F89" s="4">
        <v>0</v>
      </c>
      <c r="G89" s="16">
        <v>0</v>
      </c>
      <c r="H89" s="12">
        <v>0.8</v>
      </c>
      <c r="I89" s="13"/>
      <c r="J89" s="3"/>
      <c r="K89" s="3"/>
    </row>
    <row r="90" spans="1:11" x14ac:dyDescent="0.35">
      <c r="A90" s="22" t="s">
        <v>11</v>
      </c>
      <c r="B90" s="11" t="s">
        <v>12</v>
      </c>
      <c r="C90" s="19" t="s">
        <v>13</v>
      </c>
      <c r="D90" s="12">
        <v>6</v>
      </c>
      <c r="E90" s="11" t="s">
        <v>14</v>
      </c>
      <c r="F90" s="4">
        <v>0</v>
      </c>
      <c r="G90" s="16">
        <v>0</v>
      </c>
      <c r="H90" s="12">
        <v>0.8</v>
      </c>
      <c r="I90" s="13"/>
      <c r="J90" s="3"/>
      <c r="K90" s="3"/>
    </row>
    <row r="91" spans="1:11" ht="16.5" x14ac:dyDescent="0.35">
      <c r="A91" s="21" t="s">
        <v>78</v>
      </c>
      <c r="B91" s="3" t="s">
        <v>81</v>
      </c>
      <c r="C91" s="5" t="s">
        <v>82</v>
      </c>
      <c r="D91" s="4">
        <v>10</v>
      </c>
      <c r="E91" s="11" t="s">
        <v>36</v>
      </c>
      <c r="F91" s="4">
        <v>5</v>
      </c>
      <c r="G91" s="16">
        <v>0.4</v>
      </c>
      <c r="H91" s="12">
        <v>0.8</v>
      </c>
      <c r="I91" s="18">
        <f>60/60</f>
        <v>1</v>
      </c>
      <c r="J91" s="3"/>
      <c r="K91" s="3"/>
    </row>
    <row r="92" spans="1:11" x14ac:dyDescent="0.35">
      <c r="A92" s="21" t="s">
        <v>63</v>
      </c>
      <c r="B92" s="11" t="s">
        <v>69</v>
      </c>
      <c r="C92" s="19" t="s">
        <v>25</v>
      </c>
      <c r="D92" s="20">
        <v>1.5</v>
      </c>
      <c r="E92" s="11" t="s">
        <v>26</v>
      </c>
      <c r="F92" s="12">
        <v>5</v>
      </c>
      <c r="G92" s="16">
        <v>0.4</v>
      </c>
      <c r="H92" s="12">
        <v>0.8</v>
      </c>
      <c r="I92" s="18">
        <v>1</v>
      </c>
      <c r="J92" s="3" t="s">
        <v>27</v>
      </c>
      <c r="K92" s="3"/>
    </row>
    <row r="93" spans="1:11" x14ac:dyDescent="0.35">
      <c r="A93" s="22" t="s">
        <v>23</v>
      </c>
      <c r="B93" s="11" t="s">
        <v>69</v>
      </c>
      <c r="C93" s="11" t="s">
        <v>25</v>
      </c>
      <c r="D93" s="12">
        <v>1.5</v>
      </c>
      <c r="E93" s="11" t="s">
        <v>26</v>
      </c>
      <c r="F93" s="15">
        <v>5</v>
      </c>
      <c r="G93" s="16">
        <v>0.4</v>
      </c>
      <c r="H93" s="12">
        <v>0.8</v>
      </c>
      <c r="I93" s="14"/>
      <c r="J93" s="3" t="s">
        <v>27</v>
      </c>
      <c r="K93" s="3"/>
    </row>
    <row r="94" spans="1:11" x14ac:dyDescent="0.35">
      <c r="A94" s="21" t="s">
        <v>63</v>
      </c>
      <c r="B94" s="3" t="s">
        <v>96</v>
      </c>
      <c r="C94" s="11" t="s">
        <v>72</v>
      </c>
      <c r="D94" s="20">
        <v>1.5</v>
      </c>
      <c r="E94" s="11" t="s">
        <v>66</v>
      </c>
      <c r="F94" s="20">
        <v>0.25</v>
      </c>
      <c r="G94" s="16">
        <v>0.4</v>
      </c>
      <c r="H94" s="12">
        <v>0.8</v>
      </c>
      <c r="I94" s="14"/>
      <c r="J94" s="3" t="s">
        <v>27</v>
      </c>
      <c r="K94" s="3"/>
    </row>
    <row r="95" spans="1:11" x14ac:dyDescent="0.35">
      <c r="A95" s="21" t="s">
        <v>63</v>
      </c>
      <c r="B95" s="3" t="s">
        <v>71</v>
      </c>
      <c r="C95" s="19" t="s">
        <v>72</v>
      </c>
      <c r="D95" s="20">
        <v>1.5</v>
      </c>
      <c r="E95" s="11" t="s">
        <v>66</v>
      </c>
      <c r="F95" s="20">
        <v>1.5</v>
      </c>
      <c r="G95" s="16">
        <v>0.4</v>
      </c>
      <c r="H95" s="12">
        <v>0.8</v>
      </c>
      <c r="I95" s="14"/>
      <c r="J95" s="3" t="s">
        <v>27</v>
      </c>
      <c r="K95" s="3"/>
    </row>
    <row r="96" spans="1:11" x14ac:dyDescent="0.35">
      <c r="A96" s="21" t="s">
        <v>63</v>
      </c>
      <c r="B96" s="3" t="s">
        <v>77</v>
      </c>
      <c r="C96" s="11" t="s">
        <v>72</v>
      </c>
      <c r="D96" s="20">
        <v>1.5</v>
      </c>
      <c r="E96" s="11" t="s">
        <v>66</v>
      </c>
      <c r="F96" s="20">
        <v>0.25</v>
      </c>
      <c r="G96" s="16">
        <v>0.4</v>
      </c>
      <c r="H96" s="12">
        <v>0.8</v>
      </c>
      <c r="I96" s="14"/>
      <c r="J96" s="3" t="s">
        <v>27</v>
      </c>
      <c r="K96" s="3"/>
    </row>
    <row r="97" spans="8:8" x14ac:dyDescent="0.35">
      <c r="H97" s="1"/>
    </row>
    <row r="104" spans="8:8" x14ac:dyDescent="0.35">
      <c r="H104" s="1"/>
    </row>
    <row r="105" spans="8:8" x14ac:dyDescent="0.35">
      <c r="H105" s="1"/>
    </row>
    <row r="106" spans="8:8" x14ac:dyDescent="0.35">
      <c r="H106" s="1"/>
    </row>
    <row r="107" spans="8:8" x14ac:dyDescent="0.35">
      <c r="H107" s="1"/>
    </row>
    <row r="108" spans="8:8" x14ac:dyDescent="0.35">
      <c r="H108" s="1"/>
    </row>
    <row r="109" spans="8:8" x14ac:dyDescent="0.35">
      <c r="H109" s="1"/>
    </row>
    <row r="110" spans="8:8" x14ac:dyDescent="0.35">
      <c r="H110" s="1"/>
    </row>
    <row r="111" spans="8:8" x14ac:dyDescent="0.35">
      <c r="H111" s="1"/>
    </row>
    <row r="112" spans="8:8" x14ac:dyDescent="0.35">
      <c r="H112" s="1"/>
    </row>
    <row r="113" spans="8:8" x14ac:dyDescent="0.35">
      <c r="H113" s="1"/>
    </row>
    <row r="114" spans="8:8" x14ac:dyDescent="0.35">
      <c r="H114" s="1"/>
    </row>
    <row r="115" spans="8:8" x14ac:dyDescent="0.35">
      <c r="H115" s="1"/>
    </row>
    <row r="116" spans="8:8" x14ac:dyDescent="0.35">
      <c r="H116" s="1"/>
    </row>
    <row r="117" spans="8:8" x14ac:dyDescent="0.35">
      <c r="H117" s="1"/>
    </row>
    <row r="118" spans="8:8" x14ac:dyDescent="0.35">
      <c r="H118" s="1"/>
    </row>
    <row r="119" spans="8:8" x14ac:dyDescent="0.35">
      <c r="H119" s="1"/>
    </row>
    <row r="120" spans="8:8" x14ac:dyDescent="0.35">
      <c r="H120" s="1"/>
    </row>
    <row r="121" spans="8:8" x14ac:dyDescent="0.35">
      <c r="H121" s="1"/>
    </row>
    <row r="122" spans="8:8" x14ac:dyDescent="0.35">
      <c r="H122" s="1"/>
    </row>
    <row r="123" spans="8:8" x14ac:dyDescent="0.35">
      <c r="H123" s="1"/>
    </row>
    <row r="124" spans="8:8" x14ac:dyDescent="0.35">
      <c r="H124" s="1"/>
    </row>
    <row r="125" spans="8:8" x14ac:dyDescent="0.35">
      <c r="H125" s="1"/>
    </row>
    <row r="126" spans="8:8" x14ac:dyDescent="0.35">
      <c r="H126" s="1"/>
    </row>
    <row r="127" spans="8:8" x14ac:dyDescent="0.35">
      <c r="H127" s="1"/>
    </row>
    <row r="128" spans="8:8" x14ac:dyDescent="0.35">
      <c r="H128" s="1"/>
    </row>
    <row r="129" spans="8:8" x14ac:dyDescent="0.35">
      <c r="H129" s="1"/>
    </row>
    <row r="130" spans="8:8" x14ac:dyDescent="0.35">
      <c r="H130" s="1"/>
    </row>
    <row r="131" spans="8:8" x14ac:dyDescent="0.35">
      <c r="H131" s="1"/>
    </row>
    <row r="132" spans="8:8" x14ac:dyDescent="0.35">
      <c r="H132" s="1"/>
    </row>
    <row r="133" spans="8:8" x14ac:dyDescent="0.35">
      <c r="H133" s="1"/>
    </row>
    <row r="134" spans="8:8" x14ac:dyDescent="0.35">
      <c r="H134" s="1"/>
    </row>
    <row r="135" spans="8:8" x14ac:dyDescent="0.35">
      <c r="H135" s="1"/>
    </row>
    <row r="136" spans="8:8" x14ac:dyDescent="0.35">
      <c r="H136" s="1"/>
    </row>
    <row r="137" spans="8:8" x14ac:dyDescent="0.35">
      <c r="H137" s="1"/>
    </row>
    <row r="138" spans="8:8" x14ac:dyDescent="0.35">
      <c r="H138" s="1"/>
    </row>
    <row r="139" spans="8:8" x14ac:dyDescent="0.35">
      <c r="H139" s="1"/>
    </row>
    <row r="140" spans="8:8" x14ac:dyDescent="0.35">
      <c r="H140" s="1"/>
    </row>
    <row r="141" spans="8:8" x14ac:dyDescent="0.35">
      <c r="H141" s="1"/>
    </row>
    <row r="142" spans="8:8" x14ac:dyDescent="0.35">
      <c r="H142" s="1"/>
    </row>
    <row r="143" spans="8:8" x14ac:dyDescent="0.35">
      <c r="H143" s="1"/>
    </row>
    <row r="144" spans="8:8" x14ac:dyDescent="0.35">
      <c r="H144" s="1"/>
    </row>
    <row r="145" spans="8:8" x14ac:dyDescent="0.35">
      <c r="H145" s="1"/>
    </row>
    <row r="146" spans="8:8" x14ac:dyDescent="0.35">
      <c r="H146" s="1"/>
    </row>
    <row r="147" spans="8:8" x14ac:dyDescent="0.35">
      <c r="H147" s="1"/>
    </row>
    <row r="148" spans="8:8" x14ac:dyDescent="0.35">
      <c r="H148" s="1"/>
    </row>
  </sheetData>
  <autoFilter ref="A1:K96">
    <sortState ref="A2:T113">
      <sortCondition ref="B1:B113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Braunschweig IWF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Haupt</dc:creator>
  <cp:lastModifiedBy>Johanna Haupt</cp:lastModifiedBy>
  <dcterms:created xsi:type="dcterms:W3CDTF">2024-10-09T08:13:16Z</dcterms:created>
  <dcterms:modified xsi:type="dcterms:W3CDTF">2024-10-09T08:50:41Z</dcterms:modified>
</cp:coreProperties>
</file>