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burnham/Desktop/RScripts/NHBS_BurnhamAnalysis_2015/"/>
    </mc:Choice>
  </mc:AlternateContent>
  <bookViews>
    <workbookView xWindow="0" yWindow="460" windowWidth="25600" windowHeight="15460" tabRatio="500"/>
  </bookViews>
  <sheets>
    <sheet name="Sheet1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5" i="1" l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<sst xmlns="http://schemas.openxmlformats.org/spreadsheetml/2006/main" count="230" uniqueCount="38">
  <si>
    <t>0</t>
  </si>
  <si>
    <t>1</t>
  </si>
  <si>
    <t>White</t>
  </si>
  <si>
    <t>Palmer</t>
  </si>
  <si>
    <t>Vittum</t>
  </si>
  <si>
    <t>Mraz</t>
  </si>
  <si>
    <t>Drutchas</t>
  </si>
  <si>
    <t>Merriam</t>
  </si>
  <si>
    <t>Willard</t>
  </si>
  <si>
    <t>Conrad</t>
  </si>
  <si>
    <t>Migratory</t>
  </si>
  <si>
    <t>Westfield</t>
  </si>
  <si>
    <t>Cornwall</t>
  </si>
  <si>
    <t>Middlebury</t>
  </si>
  <si>
    <t>Worcester</t>
  </si>
  <si>
    <t>Braintree</t>
  </si>
  <si>
    <t>Fairfax</t>
  </si>
  <si>
    <t>St_Albans</t>
  </si>
  <si>
    <t>City</t>
  </si>
  <si>
    <t>SBPV_PA</t>
  </si>
  <si>
    <t>SBPV_CPB</t>
  </si>
  <si>
    <t>ABPV_PA</t>
  </si>
  <si>
    <t>IAPV_PA</t>
  </si>
  <si>
    <t>DWV_PA</t>
  </si>
  <si>
    <t>LSV-2_PA</t>
  </si>
  <si>
    <t>CBPV_PA</t>
  </si>
  <si>
    <t>KBV_PA</t>
  </si>
  <si>
    <t>ABPV_CPB</t>
  </si>
  <si>
    <t>IAPV_CPB</t>
  </si>
  <si>
    <t>LSV-2_CPB</t>
  </si>
  <si>
    <t>CBPV_CPB</t>
  </si>
  <si>
    <t>KBV_CPB</t>
  </si>
  <si>
    <t>Varroa100</t>
  </si>
  <si>
    <t>NosemaPA</t>
  </si>
  <si>
    <t>NosemaCount</t>
  </si>
  <si>
    <t>VarroaTHR_PA</t>
  </si>
  <si>
    <t>Name</t>
  </si>
  <si>
    <t>DWV_CPB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</si>
</sst>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7FDF1"/>
        <bgColor indexed="64"/>
      </patternFill>
    </fill>
    <fill>
      <patternFill patternType="solid">
        <fgColor rgb="FFF1E2C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burnham/Library/Containers/com.apple.mail/Data/Library/Mail%20Downloads/A48F74FE-5CFF-4E07-A088-ABC643CE9812/Vermont%202015-2016%20NHBS%20Exce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F2">
            <v>1025.5681818181818</v>
          </cell>
          <cell r="AG2">
            <v>50</v>
          </cell>
        </row>
        <row r="3">
          <cell r="AF3">
            <v>1428.75</v>
          </cell>
          <cell r="AG3">
            <v>6</v>
          </cell>
        </row>
        <row r="4">
          <cell r="AF4">
            <v>943.16939890710398</v>
          </cell>
          <cell r="AG4">
            <v>33</v>
          </cell>
        </row>
        <row r="5">
          <cell r="AF5">
            <v>1130.3317535545023</v>
          </cell>
          <cell r="AG5">
            <v>2</v>
          </cell>
        </row>
        <row r="6">
          <cell r="AF6">
            <v>1036.7256637168139</v>
          </cell>
          <cell r="AG6">
            <v>63</v>
          </cell>
        </row>
        <row r="7">
          <cell r="AF7">
            <v>925.42372881355936</v>
          </cell>
          <cell r="AG7">
            <v>35</v>
          </cell>
        </row>
        <row r="8">
          <cell r="AF8">
            <v>895.0980392156863</v>
          </cell>
          <cell r="AG8">
            <v>26</v>
          </cell>
        </row>
        <row r="9">
          <cell r="AF9">
            <v>1018.9473684210526</v>
          </cell>
          <cell r="AG9">
            <v>82</v>
          </cell>
        </row>
        <row r="10">
          <cell r="AF10">
            <v>987.94642857142867</v>
          </cell>
          <cell r="AG10">
            <v>14</v>
          </cell>
        </row>
        <row r="11">
          <cell r="AF11">
            <v>900.55555555555543</v>
          </cell>
          <cell r="AG11">
            <v>21</v>
          </cell>
        </row>
        <row r="12">
          <cell r="AF12">
            <v>1171.7948717948718</v>
          </cell>
          <cell r="AG12">
            <v>33</v>
          </cell>
        </row>
        <row r="13">
          <cell r="AF13">
            <v>1005.2631578947368</v>
          </cell>
          <cell r="AG13">
            <v>11</v>
          </cell>
        </row>
        <row r="14">
          <cell r="AF14">
            <v>1082.6732673267327</v>
          </cell>
          <cell r="AG14">
            <v>67</v>
          </cell>
        </row>
        <row r="15">
          <cell r="AF15">
            <v>1018.5185185185185</v>
          </cell>
          <cell r="AG15">
            <v>42</v>
          </cell>
        </row>
        <row r="16">
          <cell r="AF16">
            <v>1327.3291925465835</v>
          </cell>
          <cell r="AG16">
            <v>76</v>
          </cell>
        </row>
        <row r="17">
          <cell r="AF17">
            <v>887.42857142857156</v>
          </cell>
          <cell r="AG17">
            <v>3</v>
          </cell>
        </row>
        <row r="18">
          <cell r="AF18">
            <v>1226.5060240963853</v>
          </cell>
          <cell r="AG18">
            <v>1</v>
          </cell>
        </row>
        <row r="19">
          <cell r="AF19">
            <v>902.33918128654955</v>
          </cell>
          <cell r="AG19">
            <v>37</v>
          </cell>
        </row>
        <row r="20">
          <cell r="AF20">
            <v>1184.146341463415</v>
          </cell>
          <cell r="AG20">
            <v>46</v>
          </cell>
        </row>
        <row r="21">
          <cell r="AF21">
            <v>1137.0588235294117</v>
          </cell>
          <cell r="AG21">
            <v>19</v>
          </cell>
        </row>
        <row r="22">
          <cell r="AF22">
            <v>955.35714285714289</v>
          </cell>
          <cell r="AG22">
            <v>34</v>
          </cell>
        </row>
        <row r="23">
          <cell r="AF23">
            <v>1027.9569892473116</v>
          </cell>
          <cell r="AG23">
            <v>98</v>
          </cell>
        </row>
        <row r="24">
          <cell r="AF24">
            <v>1157.6923076923076</v>
          </cell>
          <cell r="AG24">
            <v>55</v>
          </cell>
        </row>
        <row r="25">
          <cell r="AF25">
            <v>1009.1397849462364</v>
          </cell>
          <cell r="AG25">
            <v>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F1" workbookViewId="0">
      <selection activeCell="C27" sqref="C27"/>
    </sheetView>
  </sheetViews>
  <sheetFormatPr baseColWidth="10" defaultRowHeight="16" x14ac:dyDescent="0.2"/>
  <cols>
    <col min="2" max="2" width="10.1640625" customWidth="1"/>
    <col min="3" max="3" width="12.1640625" customWidth="1"/>
    <col min="18" max="18" width="12.6640625" customWidth="1"/>
    <col min="19" max="19" width="8.83203125" customWidth="1"/>
    <col min="20" max="20" width="11.6640625" customWidth="1"/>
    <col min="21" max="21" width="13.6640625" customWidth="1"/>
  </cols>
  <sheetData>
    <row r="1" spans="1:21" x14ac:dyDescent="0.2">
      <c r="A1" s="6" t="s">
        <v>36</v>
      </c>
      <c r="B1" s="6" t="s">
        <v>10</v>
      </c>
      <c r="C1" s="6" t="s">
        <v>18</v>
      </c>
      <c r="D1" s="9" t="s">
        <v>19</v>
      </c>
      <c r="E1" s="9" t="s">
        <v>20</v>
      </c>
      <c r="F1" s="10" t="s">
        <v>21</v>
      </c>
      <c r="G1" s="10" t="s">
        <v>27</v>
      </c>
      <c r="H1" s="9" t="s">
        <v>22</v>
      </c>
      <c r="I1" s="9" t="s">
        <v>28</v>
      </c>
      <c r="J1" s="10" t="s">
        <v>23</v>
      </c>
      <c r="K1" s="10" t="s">
        <v>37</v>
      </c>
      <c r="L1" s="9" t="s">
        <v>24</v>
      </c>
      <c r="M1" s="9" t="s">
        <v>29</v>
      </c>
      <c r="N1" s="10" t="s">
        <v>25</v>
      </c>
      <c r="O1" s="10" t="s">
        <v>30</v>
      </c>
      <c r="P1" s="9" t="s">
        <v>26</v>
      </c>
      <c r="Q1" s="9" t="s">
        <v>31</v>
      </c>
      <c r="R1" s="11" t="s">
        <v>35</v>
      </c>
      <c r="S1" s="11" t="s">
        <v>32</v>
      </c>
      <c r="T1" s="12" t="s">
        <v>33</v>
      </c>
      <c r="U1" s="13" t="s">
        <v>34</v>
      </c>
    </row>
    <row r="2" spans="1:21" x14ac:dyDescent="0.2">
      <c r="A2" s="3" t="s">
        <v>2</v>
      </c>
      <c r="B2" s="5">
        <v>1</v>
      </c>
      <c r="C2" s="4" t="s">
        <v>11</v>
      </c>
      <c r="D2" s="1" t="s">
        <v>0</v>
      </c>
      <c r="E2" s="2">
        <v>0</v>
      </c>
      <c r="F2" s="1" t="s">
        <v>0</v>
      </c>
      <c r="G2" s="2">
        <v>0</v>
      </c>
      <c r="H2" s="1" t="s">
        <v>0</v>
      </c>
      <c r="I2" s="2">
        <v>0</v>
      </c>
      <c r="J2" s="1" t="s">
        <v>1</v>
      </c>
      <c r="K2" s="2">
        <v>59815802015.387772</v>
      </c>
      <c r="L2" s="1" t="s">
        <v>1</v>
      </c>
      <c r="M2" s="2">
        <v>22465551.560621761</v>
      </c>
      <c r="N2" s="1" t="s">
        <v>1</v>
      </c>
      <c r="O2" s="2">
        <v>470486044.10944808</v>
      </c>
      <c r="P2" s="1" t="s">
        <v>0</v>
      </c>
      <c r="Q2" s="2">
        <v>0</v>
      </c>
      <c r="R2" s="1">
        <f t="shared" ref="R2:R25" si="0">IF(ISNUMBER(O2),IF(O2&gt;=3,1,0),"")</f>
        <v>1</v>
      </c>
      <c r="S2" s="8">
        <f>IF(ISNUMBER([1]Sheet1!AG2),([1]Sheet1!AG2/[1]Sheet1!AF2)*100,"")</f>
        <v>4.8753462603878122</v>
      </c>
      <c r="T2" s="1">
        <f t="shared" ref="T2:T25" si="1">IF(ISNUMBER(B2),IF(B2&gt;0,1,0),"")</f>
        <v>1</v>
      </c>
      <c r="U2" s="7">
        <v>1</v>
      </c>
    </row>
    <row r="3" spans="1:21" x14ac:dyDescent="0.2">
      <c r="A3" s="3" t="s">
        <v>3</v>
      </c>
      <c r="B3" s="5">
        <v>0</v>
      </c>
      <c r="C3" s="4" t="s">
        <v>17</v>
      </c>
      <c r="D3" s="1" t="s">
        <v>0</v>
      </c>
      <c r="E3" s="2">
        <v>0</v>
      </c>
      <c r="F3" s="1" t="s">
        <v>0</v>
      </c>
      <c r="G3" s="2">
        <v>0</v>
      </c>
      <c r="H3" s="1" t="s">
        <v>0</v>
      </c>
      <c r="I3" s="2">
        <v>0</v>
      </c>
      <c r="J3" s="1" t="s">
        <v>1</v>
      </c>
      <c r="K3" s="2">
        <v>7687281366.6890926</v>
      </c>
      <c r="L3" s="1" t="s">
        <v>0</v>
      </c>
      <c r="M3" s="2">
        <v>0</v>
      </c>
      <c r="N3" s="1" t="s">
        <v>1</v>
      </c>
      <c r="O3" s="2">
        <v>20411880.131429046</v>
      </c>
      <c r="P3" s="1" t="s">
        <v>0</v>
      </c>
      <c r="Q3" s="2">
        <v>0</v>
      </c>
      <c r="R3" s="1">
        <f t="shared" si="0"/>
        <v>1</v>
      </c>
      <c r="S3" s="8">
        <f>IF(ISNUMBER([1]Sheet1!AG3),([1]Sheet1!AG3/[1]Sheet1!AF3)*100,"")</f>
        <v>0.41994750656167978</v>
      </c>
      <c r="T3" s="1">
        <f t="shared" si="1"/>
        <v>0</v>
      </c>
      <c r="U3" s="7">
        <v>9</v>
      </c>
    </row>
    <row r="4" spans="1:21" x14ac:dyDescent="0.2">
      <c r="A4" s="3" t="s">
        <v>4</v>
      </c>
      <c r="B4" s="5">
        <v>0</v>
      </c>
      <c r="C4" s="4" t="s">
        <v>12</v>
      </c>
      <c r="D4" s="1" t="s">
        <v>0</v>
      </c>
      <c r="E4" s="2">
        <v>0</v>
      </c>
      <c r="F4" s="1" t="s">
        <v>0</v>
      </c>
      <c r="G4" s="2">
        <v>0</v>
      </c>
      <c r="H4" s="1" t="s">
        <v>0</v>
      </c>
      <c r="I4" s="2">
        <v>0</v>
      </c>
      <c r="J4" s="1" t="s">
        <v>0</v>
      </c>
      <c r="K4" s="2">
        <v>0</v>
      </c>
      <c r="L4" s="1" t="s">
        <v>0</v>
      </c>
      <c r="M4" s="2">
        <v>0</v>
      </c>
      <c r="N4" s="1" t="s">
        <v>0</v>
      </c>
      <c r="O4" s="2">
        <v>0</v>
      </c>
      <c r="P4" s="1" t="s">
        <v>0</v>
      </c>
      <c r="Q4" s="2">
        <v>0</v>
      </c>
      <c r="R4" s="1">
        <f t="shared" si="0"/>
        <v>0</v>
      </c>
      <c r="S4" s="8">
        <f>IF(ISNUMBER([1]Sheet1!AG4),([1]Sheet1!AG4/[1]Sheet1!AF4)*100,"")</f>
        <v>3.4988412514484355</v>
      </c>
      <c r="T4" s="1">
        <f t="shared" si="1"/>
        <v>0</v>
      </c>
      <c r="U4" s="7">
        <v>10</v>
      </c>
    </row>
    <row r="5" spans="1:21" x14ac:dyDescent="0.2">
      <c r="A5" s="3" t="s">
        <v>3</v>
      </c>
      <c r="B5" s="5">
        <v>0</v>
      </c>
      <c r="C5" s="4" t="s">
        <v>17</v>
      </c>
      <c r="D5" s="1" t="s">
        <v>0</v>
      </c>
      <c r="E5" s="2">
        <v>0</v>
      </c>
      <c r="F5" s="1" t="s">
        <v>0</v>
      </c>
      <c r="G5" s="2">
        <v>0</v>
      </c>
      <c r="H5" s="1" t="s">
        <v>0</v>
      </c>
      <c r="I5" s="2">
        <v>0</v>
      </c>
      <c r="J5" s="1" t="s">
        <v>0</v>
      </c>
      <c r="K5" s="2">
        <v>0</v>
      </c>
      <c r="L5" s="1" t="s">
        <v>0</v>
      </c>
      <c r="M5" s="2">
        <v>0</v>
      </c>
      <c r="N5" s="1" t="s">
        <v>0</v>
      </c>
      <c r="O5" s="2">
        <v>0</v>
      </c>
      <c r="P5" s="1" t="s">
        <v>0</v>
      </c>
      <c r="Q5" s="2">
        <v>0</v>
      </c>
      <c r="R5" s="1">
        <f t="shared" si="0"/>
        <v>0</v>
      </c>
      <c r="S5" s="8">
        <f>IF(ISNUMBER([1]Sheet1!AG5),([1]Sheet1!AG5/[1]Sheet1!AF5)*100,"")</f>
        <v>0.17693920335429769</v>
      </c>
      <c r="T5" s="1">
        <f t="shared" si="1"/>
        <v>0</v>
      </c>
      <c r="U5" s="7">
        <v>0</v>
      </c>
    </row>
    <row r="6" spans="1:21" x14ac:dyDescent="0.2">
      <c r="A6" s="3" t="s">
        <v>2</v>
      </c>
      <c r="B6" s="5">
        <v>1</v>
      </c>
      <c r="C6" s="4" t="s">
        <v>11</v>
      </c>
      <c r="D6" s="1" t="s">
        <v>0</v>
      </c>
      <c r="E6" s="2">
        <v>0</v>
      </c>
      <c r="F6" s="1" t="s">
        <v>0</v>
      </c>
      <c r="G6" s="2">
        <v>0</v>
      </c>
      <c r="H6" s="1" t="s">
        <v>0</v>
      </c>
      <c r="I6" s="2">
        <v>0</v>
      </c>
      <c r="J6" s="1" t="s">
        <v>1</v>
      </c>
      <c r="K6" s="2">
        <v>489224832631.62787</v>
      </c>
      <c r="L6" s="1" t="s">
        <v>0</v>
      </c>
      <c r="M6" s="2">
        <v>0</v>
      </c>
      <c r="N6" s="1" t="s">
        <v>1</v>
      </c>
      <c r="O6" s="2">
        <v>3091929176.1224647</v>
      </c>
      <c r="P6" s="1" t="s">
        <v>0</v>
      </c>
      <c r="Q6" s="2">
        <v>0</v>
      </c>
      <c r="R6" s="1">
        <f t="shared" si="0"/>
        <v>1</v>
      </c>
      <c r="S6" s="8">
        <f>IF(ISNUMBER([1]Sheet1!AG6),([1]Sheet1!AG6/[1]Sheet1!AF6)*100,"")</f>
        <v>6.0768245838668387</v>
      </c>
      <c r="T6" s="1">
        <f t="shared" si="1"/>
        <v>1</v>
      </c>
      <c r="U6" s="7">
        <v>2</v>
      </c>
    </row>
    <row r="7" spans="1:21" x14ac:dyDescent="0.2">
      <c r="A7" s="4" t="s">
        <v>5</v>
      </c>
      <c r="B7" s="5">
        <v>0</v>
      </c>
      <c r="C7" s="4" t="s">
        <v>13</v>
      </c>
      <c r="D7" s="1" t="s">
        <v>0</v>
      </c>
      <c r="E7" s="2">
        <v>0</v>
      </c>
      <c r="F7" s="1" t="s">
        <v>0</v>
      </c>
      <c r="G7" s="2">
        <v>0</v>
      </c>
      <c r="H7" s="1" t="s">
        <v>0</v>
      </c>
      <c r="I7" s="2">
        <v>0</v>
      </c>
      <c r="J7" s="1" t="s">
        <v>1</v>
      </c>
      <c r="K7" s="2">
        <v>844060.23263585276</v>
      </c>
      <c r="L7" s="1" t="s">
        <v>1</v>
      </c>
      <c r="M7" s="2">
        <v>47579462.983726278</v>
      </c>
      <c r="N7" s="1" t="s">
        <v>0</v>
      </c>
      <c r="O7" s="2">
        <v>0</v>
      </c>
      <c r="P7" s="1" t="s">
        <v>0</v>
      </c>
      <c r="Q7" s="2">
        <v>0</v>
      </c>
      <c r="R7" s="1">
        <f t="shared" si="0"/>
        <v>0</v>
      </c>
      <c r="S7" s="8">
        <f>IF(ISNUMBER([1]Sheet1!AG7),([1]Sheet1!AG7/[1]Sheet1!AF7)*100,"")</f>
        <v>3.7820512820512819</v>
      </c>
      <c r="T7" s="1">
        <f t="shared" si="1"/>
        <v>0</v>
      </c>
      <c r="U7" s="7">
        <v>1</v>
      </c>
    </row>
    <row r="8" spans="1:21" x14ac:dyDescent="0.2">
      <c r="A8" s="3" t="s">
        <v>6</v>
      </c>
      <c r="B8" s="5">
        <v>0</v>
      </c>
      <c r="C8" s="3" t="s">
        <v>14</v>
      </c>
      <c r="D8" s="1" t="s">
        <v>0</v>
      </c>
      <c r="E8" s="2">
        <v>0</v>
      </c>
      <c r="F8" s="1" t="s">
        <v>0</v>
      </c>
      <c r="G8" s="2">
        <v>0</v>
      </c>
      <c r="H8" s="1" t="s">
        <v>0</v>
      </c>
      <c r="I8" s="2">
        <v>0</v>
      </c>
      <c r="J8" s="1" t="s">
        <v>1</v>
      </c>
      <c r="K8" s="2">
        <v>5682221310.8335323</v>
      </c>
      <c r="L8" s="1" t="s">
        <v>0</v>
      </c>
      <c r="M8" s="2">
        <v>0</v>
      </c>
      <c r="N8" s="1" t="s">
        <v>0</v>
      </c>
      <c r="O8" s="2">
        <v>0</v>
      </c>
      <c r="P8" s="1" t="s">
        <v>0</v>
      </c>
      <c r="Q8" s="2">
        <v>0</v>
      </c>
      <c r="R8" s="1">
        <f t="shared" si="0"/>
        <v>0</v>
      </c>
      <c r="S8" s="8">
        <f>IF(ISNUMBER([1]Sheet1!AG8),([1]Sheet1!AG8/[1]Sheet1!AF8)*100,"")</f>
        <v>2.904709748083242</v>
      </c>
      <c r="T8" s="1">
        <f t="shared" si="1"/>
        <v>0</v>
      </c>
      <c r="U8" s="7">
        <v>0</v>
      </c>
    </row>
    <row r="9" spans="1:21" x14ac:dyDescent="0.2">
      <c r="A9" s="4" t="s">
        <v>2</v>
      </c>
      <c r="B9" s="5">
        <v>1</v>
      </c>
      <c r="C9" s="4" t="s">
        <v>11</v>
      </c>
      <c r="D9" s="1" t="s">
        <v>0</v>
      </c>
      <c r="E9" s="2">
        <v>0</v>
      </c>
      <c r="F9" s="1" t="s">
        <v>0</v>
      </c>
      <c r="G9" s="2">
        <v>0</v>
      </c>
      <c r="H9" s="1" t="s">
        <v>0</v>
      </c>
      <c r="I9" s="2">
        <v>0</v>
      </c>
      <c r="J9" s="1" t="s">
        <v>1</v>
      </c>
      <c r="K9" s="2">
        <v>74023541067.204132</v>
      </c>
      <c r="L9" s="1" t="s">
        <v>1</v>
      </c>
      <c r="M9" s="2">
        <v>1901673717.05723</v>
      </c>
      <c r="N9" s="1" t="s">
        <v>0</v>
      </c>
      <c r="O9" s="2">
        <v>0</v>
      </c>
      <c r="P9" s="1" t="s">
        <v>0</v>
      </c>
      <c r="Q9" s="2">
        <v>0</v>
      </c>
      <c r="R9" s="1">
        <f t="shared" si="0"/>
        <v>0</v>
      </c>
      <c r="S9" s="8">
        <f>IF(ISNUMBER([1]Sheet1!AG9),([1]Sheet1!AG9/[1]Sheet1!AF9)*100,"")</f>
        <v>8.0475206611570247</v>
      </c>
      <c r="T9" s="1">
        <f t="shared" si="1"/>
        <v>1</v>
      </c>
      <c r="U9" s="7">
        <v>26</v>
      </c>
    </row>
    <row r="10" spans="1:21" x14ac:dyDescent="0.2">
      <c r="A10" s="4" t="s">
        <v>7</v>
      </c>
      <c r="B10" s="5">
        <v>1</v>
      </c>
      <c r="C10" s="4" t="s">
        <v>15</v>
      </c>
      <c r="D10" s="1" t="s">
        <v>0</v>
      </c>
      <c r="E10" s="2">
        <v>0</v>
      </c>
      <c r="F10" s="1" t="s">
        <v>0</v>
      </c>
      <c r="G10" s="2">
        <v>0</v>
      </c>
      <c r="H10" s="1" t="s">
        <v>0</v>
      </c>
      <c r="I10" s="2">
        <v>0</v>
      </c>
      <c r="J10" s="1" t="s">
        <v>1</v>
      </c>
      <c r="K10" s="2">
        <v>9756341866.6108227</v>
      </c>
      <c r="L10" s="1" t="s">
        <v>0</v>
      </c>
      <c r="M10" s="2">
        <v>0</v>
      </c>
      <c r="N10" s="1" t="s">
        <v>0</v>
      </c>
      <c r="O10" s="2">
        <v>0</v>
      </c>
      <c r="P10" s="1" t="s">
        <v>0</v>
      </c>
      <c r="Q10" s="2">
        <v>0</v>
      </c>
      <c r="R10" s="1">
        <f t="shared" si="0"/>
        <v>0</v>
      </c>
      <c r="S10" s="8">
        <f>IF(ISNUMBER([1]Sheet1!AG10),([1]Sheet1!AG10/[1]Sheet1!AF10)*100,"")</f>
        <v>1.4170808856755535</v>
      </c>
      <c r="T10" s="1">
        <f t="shared" si="1"/>
        <v>1</v>
      </c>
      <c r="U10" s="7">
        <v>4</v>
      </c>
    </row>
    <row r="11" spans="1:21" x14ac:dyDescent="0.2">
      <c r="A11" s="4" t="s">
        <v>5</v>
      </c>
      <c r="B11" s="5">
        <v>0</v>
      </c>
      <c r="C11" s="4" t="s">
        <v>13</v>
      </c>
      <c r="D11" s="1" t="s">
        <v>0</v>
      </c>
      <c r="E11" s="2">
        <v>0</v>
      </c>
      <c r="F11" s="1" t="s">
        <v>0</v>
      </c>
      <c r="G11" s="2">
        <v>0</v>
      </c>
      <c r="H11" s="1" t="s">
        <v>0</v>
      </c>
      <c r="I11" s="2">
        <v>0</v>
      </c>
      <c r="J11" s="1" t="s">
        <v>1</v>
      </c>
      <c r="K11" s="2">
        <v>2430387120.8249912</v>
      </c>
      <c r="L11" s="1" t="s">
        <v>0</v>
      </c>
      <c r="M11" s="2">
        <v>0</v>
      </c>
      <c r="N11" s="1" t="s">
        <v>0</v>
      </c>
      <c r="O11" s="2">
        <v>0</v>
      </c>
      <c r="P11" s="1" t="s">
        <v>0</v>
      </c>
      <c r="Q11" s="2">
        <v>0</v>
      </c>
      <c r="R11" s="1">
        <f t="shared" si="0"/>
        <v>0</v>
      </c>
      <c r="S11" s="8">
        <f>IF(ISNUMBER([1]Sheet1!AG11),([1]Sheet1!AG11/[1]Sheet1!AF11)*100,"")</f>
        <v>2.3318938926588531</v>
      </c>
      <c r="T11" s="1">
        <f t="shared" si="1"/>
        <v>0</v>
      </c>
      <c r="U11" s="7">
        <v>0</v>
      </c>
    </row>
    <row r="12" spans="1:21" x14ac:dyDescent="0.2">
      <c r="A12" s="4" t="s">
        <v>5</v>
      </c>
      <c r="B12" s="5">
        <v>0</v>
      </c>
      <c r="C12" s="4" t="s">
        <v>13</v>
      </c>
      <c r="D12" s="1" t="s">
        <v>0</v>
      </c>
      <c r="E12" s="2">
        <v>0</v>
      </c>
      <c r="F12" s="1" t="s">
        <v>0</v>
      </c>
      <c r="G12" s="2">
        <v>0</v>
      </c>
      <c r="H12" s="1" t="s">
        <v>0</v>
      </c>
      <c r="I12" s="2">
        <v>0</v>
      </c>
      <c r="J12" s="1" t="s">
        <v>1</v>
      </c>
      <c r="K12" s="2">
        <v>285324976697.24475</v>
      </c>
      <c r="L12" s="1" t="s">
        <v>1</v>
      </c>
      <c r="M12" s="2">
        <v>3940535449.8036351</v>
      </c>
      <c r="N12" s="1" t="s">
        <v>1</v>
      </c>
      <c r="O12" s="2">
        <v>415047.5853853497</v>
      </c>
      <c r="P12" s="1" t="s">
        <v>0</v>
      </c>
      <c r="Q12" s="2">
        <v>0</v>
      </c>
      <c r="R12" s="1">
        <f t="shared" si="0"/>
        <v>1</v>
      </c>
      <c r="S12" s="8">
        <f>IF(ISNUMBER([1]Sheet1!AG12),([1]Sheet1!AG12/[1]Sheet1!AF12)*100,"")</f>
        <v>2.8161925601750548</v>
      </c>
      <c r="T12" s="1">
        <f t="shared" si="1"/>
        <v>0</v>
      </c>
      <c r="U12" s="7">
        <v>5</v>
      </c>
    </row>
    <row r="13" spans="1:21" x14ac:dyDescent="0.2">
      <c r="A13" s="4" t="s">
        <v>8</v>
      </c>
      <c r="B13" s="5">
        <v>0</v>
      </c>
      <c r="C13" s="4" t="s">
        <v>16</v>
      </c>
      <c r="D13" s="1" t="s">
        <v>0</v>
      </c>
      <c r="E13" s="2">
        <v>0</v>
      </c>
      <c r="F13" s="1" t="s">
        <v>0</v>
      </c>
      <c r="G13" s="2">
        <v>0</v>
      </c>
      <c r="H13" s="1" t="s">
        <v>0</v>
      </c>
      <c r="I13" s="2">
        <v>0</v>
      </c>
      <c r="J13" s="1" t="s">
        <v>1</v>
      </c>
      <c r="K13" s="2">
        <v>4295535.4382271217</v>
      </c>
      <c r="L13" s="1" t="s">
        <v>0</v>
      </c>
      <c r="M13" s="2">
        <v>0</v>
      </c>
      <c r="N13" s="1" t="s">
        <v>0</v>
      </c>
      <c r="O13" s="2">
        <v>0</v>
      </c>
      <c r="P13" s="1" t="s">
        <v>0</v>
      </c>
      <c r="Q13" s="2">
        <v>0</v>
      </c>
      <c r="R13" s="1">
        <f t="shared" si="0"/>
        <v>0</v>
      </c>
      <c r="S13" s="8">
        <f>IF(ISNUMBER([1]Sheet1!AG13),([1]Sheet1!AG13/[1]Sheet1!AF13)*100,"")</f>
        <v>1.0942408376963353</v>
      </c>
      <c r="T13" s="1">
        <f t="shared" si="1"/>
        <v>0</v>
      </c>
      <c r="U13" s="7">
        <v>9</v>
      </c>
    </row>
    <row r="14" spans="1:21" x14ac:dyDescent="0.2">
      <c r="A14" s="4" t="s">
        <v>2</v>
      </c>
      <c r="B14" s="5">
        <v>1</v>
      </c>
      <c r="C14" s="4" t="s">
        <v>11</v>
      </c>
      <c r="D14" s="1" t="s">
        <v>0</v>
      </c>
      <c r="E14" s="2">
        <v>0</v>
      </c>
      <c r="F14" s="1" t="s">
        <v>0</v>
      </c>
      <c r="G14" s="2">
        <v>0</v>
      </c>
      <c r="H14" s="1" t="s">
        <v>0</v>
      </c>
      <c r="I14" s="2">
        <v>0</v>
      </c>
      <c r="J14" s="1" t="s">
        <v>1</v>
      </c>
      <c r="K14" s="2">
        <v>73668028606.81218</v>
      </c>
      <c r="L14" s="1" t="s">
        <v>1</v>
      </c>
      <c r="M14" s="2">
        <v>2717874.2642787765</v>
      </c>
      <c r="N14" s="1" t="s">
        <v>1</v>
      </c>
      <c r="O14" s="2">
        <v>120595.83214325036</v>
      </c>
      <c r="P14" s="1" t="s">
        <v>0</v>
      </c>
      <c r="Q14" s="2">
        <v>0</v>
      </c>
      <c r="R14" s="1">
        <f t="shared" si="0"/>
        <v>1</v>
      </c>
      <c r="S14" s="8">
        <f>IF(ISNUMBER([1]Sheet1!AG14),([1]Sheet1!AG14/[1]Sheet1!AF14)*100,"")</f>
        <v>6.1883859167809785</v>
      </c>
      <c r="T14" s="1">
        <f t="shared" si="1"/>
        <v>1</v>
      </c>
      <c r="U14" s="7">
        <v>3</v>
      </c>
    </row>
    <row r="15" spans="1:21" x14ac:dyDescent="0.2">
      <c r="A15" s="3" t="s">
        <v>7</v>
      </c>
      <c r="B15" s="5">
        <v>0</v>
      </c>
      <c r="C15" s="4" t="s">
        <v>15</v>
      </c>
      <c r="D15" s="1" t="s">
        <v>0</v>
      </c>
      <c r="E15" s="2">
        <v>0</v>
      </c>
      <c r="F15" s="1" t="s">
        <v>0</v>
      </c>
      <c r="G15" s="2">
        <v>0</v>
      </c>
      <c r="H15" s="1" t="s">
        <v>0</v>
      </c>
      <c r="I15" s="2">
        <v>0</v>
      </c>
      <c r="J15" s="1" t="s">
        <v>1</v>
      </c>
      <c r="K15" s="2">
        <v>41231235084.407761</v>
      </c>
      <c r="L15" s="1" t="s">
        <v>1</v>
      </c>
      <c r="M15" s="2">
        <v>3577473.0423507057</v>
      </c>
      <c r="N15" s="1" t="s">
        <v>0</v>
      </c>
      <c r="O15" s="2">
        <v>0</v>
      </c>
      <c r="P15" s="1" t="s">
        <v>0</v>
      </c>
      <c r="Q15" s="2">
        <v>0</v>
      </c>
      <c r="R15" s="1">
        <f t="shared" si="0"/>
        <v>0</v>
      </c>
      <c r="S15" s="8">
        <f>IF(ISNUMBER([1]Sheet1!AG15),([1]Sheet1!AG15/[1]Sheet1!AF15)*100,"")</f>
        <v>4.123636363636364</v>
      </c>
      <c r="T15" s="1">
        <f t="shared" si="1"/>
        <v>0</v>
      </c>
      <c r="U15" s="7">
        <v>0</v>
      </c>
    </row>
    <row r="16" spans="1:21" x14ac:dyDescent="0.2">
      <c r="A16" s="3" t="s">
        <v>9</v>
      </c>
      <c r="B16" s="5">
        <v>0</v>
      </c>
      <c r="C16" s="4" t="s">
        <v>13</v>
      </c>
      <c r="D16" s="1" t="s">
        <v>0</v>
      </c>
      <c r="E16" s="2">
        <v>0</v>
      </c>
      <c r="F16" s="1" t="s">
        <v>0</v>
      </c>
      <c r="G16" s="2">
        <v>0</v>
      </c>
      <c r="H16" s="1" t="s">
        <v>1</v>
      </c>
      <c r="I16" s="2">
        <v>1255281.7067711181</v>
      </c>
      <c r="J16" s="1" t="s">
        <v>1</v>
      </c>
      <c r="K16" s="2">
        <v>12168493155.153759</v>
      </c>
      <c r="L16" s="1" t="s">
        <v>0</v>
      </c>
      <c r="M16" s="2">
        <v>0</v>
      </c>
      <c r="N16" s="1" t="s">
        <v>0</v>
      </c>
      <c r="O16" s="2">
        <v>0</v>
      </c>
      <c r="P16" s="1" t="s">
        <v>0</v>
      </c>
      <c r="Q16" s="2">
        <v>0</v>
      </c>
      <c r="R16" s="1">
        <f t="shared" si="0"/>
        <v>0</v>
      </c>
      <c r="S16" s="8">
        <f>IF(ISNUMBER([1]Sheet1!AG16),([1]Sheet1!AG16/[1]Sheet1!AF16)*100,"")</f>
        <v>5.7257838090781483</v>
      </c>
      <c r="T16" s="1">
        <f t="shared" si="1"/>
        <v>0</v>
      </c>
      <c r="U16" s="7">
        <v>0</v>
      </c>
    </row>
    <row r="17" spans="1:21" x14ac:dyDescent="0.2">
      <c r="A17" s="4" t="s">
        <v>5</v>
      </c>
      <c r="B17" s="5">
        <v>0</v>
      </c>
      <c r="C17" s="4" t="s">
        <v>13</v>
      </c>
      <c r="D17" s="1" t="s">
        <v>0</v>
      </c>
      <c r="E17" s="2">
        <v>0</v>
      </c>
      <c r="F17" s="1" t="s">
        <v>0</v>
      </c>
      <c r="G17" s="2">
        <v>0</v>
      </c>
      <c r="H17" s="1" t="s">
        <v>0</v>
      </c>
      <c r="I17" s="2">
        <v>0</v>
      </c>
      <c r="J17" s="1" t="s">
        <v>1</v>
      </c>
      <c r="K17" s="2">
        <v>7592871436.6684828</v>
      </c>
      <c r="L17" s="1" t="s">
        <v>1</v>
      </c>
      <c r="M17" s="2">
        <v>233426.35738625898</v>
      </c>
      <c r="N17" s="1" t="s">
        <v>0</v>
      </c>
      <c r="O17" s="2">
        <v>0</v>
      </c>
      <c r="P17" s="1" t="s">
        <v>0</v>
      </c>
      <c r="Q17" s="2">
        <v>0</v>
      </c>
      <c r="R17" s="1">
        <f t="shared" si="0"/>
        <v>0</v>
      </c>
      <c r="S17" s="8">
        <f>IF(ISNUMBER([1]Sheet1!AG17),([1]Sheet1!AG17/[1]Sheet1!AF17)*100,"")</f>
        <v>0.33805537669027685</v>
      </c>
      <c r="T17" s="1">
        <f t="shared" si="1"/>
        <v>0</v>
      </c>
      <c r="U17" s="7">
        <v>0</v>
      </c>
    </row>
    <row r="18" spans="1:21" x14ac:dyDescent="0.2">
      <c r="A18" s="4" t="s">
        <v>3</v>
      </c>
      <c r="B18" s="5">
        <v>0</v>
      </c>
      <c r="C18" s="4" t="s">
        <v>17</v>
      </c>
      <c r="D18" s="1">
        <v>0</v>
      </c>
      <c r="E18" s="2">
        <v>0</v>
      </c>
      <c r="F18" s="1">
        <v>0</v>
      </c>
      <c r="G18" s="2">
        <v>0</v>
      </c>
      <c r="H18" s="1">
        <v>0</v>
      </c>
      <c r="I18" s="2">
        <v>0</v>
      </c>
      <c r="J18" s="1">
        <v>0</v>
      </c>
      <c r="K18" s="2">
        <v>0</v>
      </c>
      <c r="L18" s="1">
        <v>0</v>
      </c>
      <c r="M18" s="2">
        <v>0</v>
      </c>
      <c r="N18" s="1">
        <v>0</v>
      </c>
      <c r="O18" s="2">
        <v>0</v>
      </c>
      <c r="P18" s="1">
        <v>0</v>
      </c>
      <c r="Q18" s="2">
        <v>0</v>
      </c>
      <c r="R18" s="1">
        <f t="shared" si="0"/>
        <v>0</v>
      </c>
      <c r="S18" s="8">
        <f>IF(ISNUMBER([1]Sheet1!AG18),([1]Sheet1!AG18/[1]Sheet1!AF18)*100,"")</f>
        <v>8.1532416502946972E-2</v>
      </c>
      <c r="T18" s="1">
        <f t="shared" si="1"/>
        <v>0</v>
      </c>
      <c r="U18" s="7">
        <v>4</v>
      </c>
    </row>
    <row r="19" spans="1:21" x14ac:dyDescent="0.2">
      <c r="A19" s="4" t="s">
        <v>5</v>
      </c>
      <c r="B19" s="5">
        <v>0</v>
      </c>
      <c r="C19" s="4" t="s">
        <v>13</v>
      </c>
      <c r="D19" s="1" t="s">
        <v>0</v>
      </c>
      <c r="E19" s="2">
        <v>0</v>
      </c>
      <c r="F19" s="1" t="s">
        <v>0</v>
      </c>
      <c r="G19" s="2">
        <v>0</v>
      </c>
      <c r="H19" s="1" t="s">
        <v>0</v>
      </c>
      <c r="I19" s="2">
        <v>0</v>
      </c>
      <c r="J19" s="1" t="s">
        <v>1</v>
      </c>
      <c r="K19" s="2">
        <v>7589708627.8419266</v>
      </c>
      <c r="L19" s="1" t="s">
        <v>1</v>
      </c>
      <c r="M19" s="2">
        <v>1605829.2575244852</v>
      </c>
      <c r="N19" s="1" t="s">
        <v>0</v>
      </c>
      <c r="O19" s="2">
        <v>0</v>
      </c>
      <c r="P19" s="1" t="s">
        <v>0</v>
      </c>
      <c r="Q19" s="2">
        <v>0</v>
      </c>
      <c r="R19" s="1">
        <f t="shared" si="0"/>
        <v>0</v>
      </c>
      <c r="S19" s="8">
        <f>IF(ISNUMBER([1]Sheet1!AG19),([1]Sheet1!AG19/[1]Sheet1!AF19)*100,"")</f>
        <v>4.1004536616979923</v>
      </c>
      <c r="T19" s="1">
        <f t="shared" si="1"/>
        <v>0</v>
      </c>
      <c r="U19" s="7">
        <v>0</v>
      </c>
    </row>
    <row r="20" spans="1:21" x14ac:dyDescent="0.2">
      <c r="A20" s="3" t="s">
        <v>2</v>
      </c>
      <c r="B20" s="5">
        <v>1</v>
      </c>
      <c r="C20" s="4" t="s">
        <v>11</v>
      </c>
      <c r="D20" s="1" t="s">
        <v>0</v>
      </c>
      <c r="E20" s="2">
        <v>0</v>
      </c>
      <c r="F20" s="1" t="s">
        <v>0</v>
      </c>
      <c r="G20" s="2">
        <v>0</v>
      </c>
      <c r="H20" s="1" t="s">
        <v>0</v>
      </c>
      <c r="I20" s="2">
        <v>0</v>
      </c>
      <c r="J20" s="1" t="s">
        <v>1</v>
      </c>
      <c r="K20" s="2">
        <v>689692520188.99915</v>
      </c>
      <c r="L20" s="1" t="s">
        <v>0</v>
      </c>
      <c r="M20" s="2">
        <v>0</v>
      </c>
      <c r="N20" s="1" t="s">
        <v>0</v>
      </c>
      <c r="O20" s="2">
        <v>0</v>
      </c>
      <c r="P20" s="1" t="s">
        <v>0</v>
      </c>
      <c r="Q20" s="2">
        <v>0</v>
      </c>
      <c r="R20" s="1">
        <f t="shared" si="0"/>
        <v>0</v>
      </c>
      <c r="S20" s="8">
        <f>IF(ISNUMBER([1]Sheet1!AG20),([1]Sheet1!AG20/[1]Sheet1!AF20)*100,"")</f>
        <v>3.8846549948506683</v>
      </c>
      <c r="T20" s="1">
        <f t="shared" si="1"/>
        <v>1</v>
      </c>
      <c r="U20" s="7">
        <v>0</v>
      </c>
    </row>
    <row r="21" spans="1:21" x14ac:dyDescent="0.2">
      <c r="A21" s="3" t="s">
        <v>7</v>
      </c>
      <c r="B21" s="5">
        <v>0</v>
      </c>
      <c r="C21" s="4" t="s">
        <v>15</v>
      </c>
      <c r="D21" s="1" t="s">
        <v>0</v>
      </c>
      <c r="E21" s="2">
        <v>0</v>
      </c>
      <c r="F21" s="1" t="s">
        <v>0</v>
      </c>
      <c r="G21" s="2">
        <v>0</v>
      </c>
      <c r="H21" s="1" t="s">
        <v>0</v>
      </c>
      <c r="I21" s="2">
        <v>0</v>
      </c>
      <c r="J21" s="1" t="s">
        <v>1</v>
      </c>
      <c r="K21" s="2">
        <v>5224893613.2106533</v>
      </c>
      <c r="L21" s="1" t="s">
        <v>0</v>
      </c>
      <c r="M21" s="2">
        <v>0</v>
      </c>
      <c r="N21" s="1" t="s">
        <v>0</v>
      </c>
      <c r="O21" s="2">
        <v>0</v>
      </c>
      <c r="P21" s="1" t="s">
        <v>0</v>
      </c>
      <c r="Q21" s="2">
        <v>0</v>
      </c>
      <c r="R21" s="1">
        <f t="shared" si="0"/>
        <v>0</v>
      </c>
      <c r="S21" s="8">
        <f>IF(ISNUMBER([1]Sheet1!AG21),([1]Sheet1!AG21/[1]Sheet1!AF21)*100,"")</f>
        <v>1.6709777547853077</v>
      </c>
      <c r="T21" s="1">
        <f t="shared" si="1"/>
        <v>0</v>
      </c>
      <c r="U21" s="7">
        <v>2</v>
      </c>
    </row>
    <row r="22" spans="1:21" x14ac:dyDescent="0.2">
      <c r="A22" s="3" t="s">
        <v>7</v>
      </c>
      <c r="B22" s="5">
        <v>0</v>
      </c>
      <c r="C22" s="4" t="s">
        <v>15</v>
      </c>
      <c r="D22" s="1" t="s">
        <v>0</v>
      </c>
      <c r="E22" s="2">
        <v>0</v>
      </c>
      <c r="F22" s="1" t="s">
        <v>0</v>
      </c>
      <c r="G22" s="2">
        <v>0</v>
      </c>
      <c r="H22" s="1" t="s">
        <v>0</v>
      </c>
      <c r="I22" s="2">
        <v>0</v>
      </c>
      <c r="J22" s="1" t="s">
        <v>1</v>
      </c>
      <c r="K22" s="2">
        <v>637122012.19362926</v>
      </c>
      <c r="L22" s="1" t="s">
        <v>0</v>
      </c>
      <c r="M22" s="2">
        <v>0</v>
      </c>
      <c r="N22" s="1" t="s">
        <v>0</v>
      </c>
      <c r="O22" s="2">
        <v>0</v>
      </c>
      <c r="P22" s="1" t="s">
        <v>0</v>
      </c>
      <c r="Q22" s="2">
        <v>0</v>
      </c>
      <c r="R22" s="1">
        <f t="shared" si="0"/>
        <v>0</v>
      </c>
      <c r="S22" s="8">
        <f>IF(ISNUMBER([1]Sheet1!AG22),([1]Sheet1!AG22/[1]Sheet1!AF22)*100,"")</f>
        <v>3.5588785046728972</v>
      </c>
      <c r="T22" s="1">
        <f t="shared" si="1"/>
        <v>0</v>
      </c>
      <c r="U22" s="7">
        <v>6</v>
      </c>
    </row>
    <row r="23" spans="1:21" x14ac:dyDescent="0.2">
      <c r="A23" s="3" t="s">
        <v>7</v>
      </c>
      <c r="B23" s="5">
        <v>0</v>
      </c>
      <c r="C23" s="4" t="s">
        <v>15</v>
      </c>
      <c r="D23" s="1" t="s">
        <v>0</v>
      </c>
      <c r="E23" s="2">
        <v>0</v>
      </c>
      <c r="F23" s="1" t="s">
        <v>0</v>
      </c>
      <c r="G23" s="2">
        <v>0</v>
      </c>
      <c r="H23" s="1" t="s">
        <v>1</v>
      </c>
      <c r="I23" s="2">
        <v>29503124.013274532</v>
      </c>
      <c r="J23" s="1" t="s">
        <v>1</v>
      </c>
      <c r="K23" s="2">
        <v>17045072677.558779</v>
      </c>
      <c r="L23" s="1" t="s">
        <v>0</v>
      </c>
      <c r="M23" s="2">
        <v>0</v>
      </c>
      <c r="N23" s="1" t="s">
        <v>0</v>
      </c>
      <c r="O23" s="2">
        <v>0</v>
      </c>
      <c r="P23" s="1" t="s">
        <v>0</v>
      </c>
      <c r="Q23" s="2">
        <v>0</v>
      </c>
      <c r="R23" s="1">
        <f t="shared" si="0"/>
        <v>0</v>
      </c>
      <c r="S23" s="8">
        <f>IF(ISNUMBER([1]Sheet1!AG23),([1]Sheet1!AG23/[1]Sheet1!AF23)*100,"")</f>
        <v>9.5334728033472818</v>
      </c>
      <c r="T23" s="1">
        <f t="shared" si="1"/>
        <v>0</v>
      </c>
      <c r="U23" s="7">
        <v>3</v>
      </c>
    </row>
    <row r="24" spans="1:21" x14ac:dyDescent="0.2">
      <c r="A24" s="3" t="s">
        <v>7</v>
      </c>
      <c r="B24" s="5">
        <v>1</v>
      </c>
      <c r="C24" s="4" t="s">
        <v>15</v>
      </c>
      <c r="D24" s="1" t="s">
        <v>0</v>
      </c>
      <c r="E24" s="2">
        <v>0</v>
      </c>
      <c r="F24" s="1" t="s">
        <v>0</v>
      </c>
      <c r="G24" s="2">
        <v>0</v>
      </c>
      <c r="H24" s="1" t="s">
        <v>0</v>
      </c>
      <c r="I24" s="2">
        <v>0</v>
      </c>
      <c r="J24" s="1" t="s">
        <v>1</v>
      </c>
      <c r="K24" s="2">
        <v>12700874680.965408</v>
      </c>
      <c r="L24" s="1" t="s">
        <v>0</v>
      </c>
      <c r="M24" s="2">
        <v>0</v>
      </c>
      <c r="N24" s="1" t="s">
        <v>1</v>
      </c>
      <c r="O24" s="2">
        <v>110025.83339481195</v>
      </c>
      <c r="P24" s="1" t="s">
        <v>0</v>
      </c>
      <c r="Q24" s="2">
        <v>0</v>
      </c>
      <c r="R24" s="1">
        <f t="shared" si="0"/>
        <v>1</v>
      </c>
      <c r="S24" s="8">
        <f>IF(ISNUMBER([1]Sheet1!AG24),([1]Sheet1!AG24/[1]Sheet1!AF24)*100,"")</f>
        <v>4.750830564784053</v>
      </c>
      <c r="T24" s="1">
        <f t="shared" si="1"/>
        <v>1</v>
      </c>
      <c r="U24" s="7">
        <v>0</v>
      </c>
    </row>
    <row r="25" spans="1:21" x14ac:dyDescent="0.2">
      <c r="A25" s="3" t="s">
        <v>2</v>
      </c>
      <c r="B25" s="5">
        <v>1</v>
      </c>
      <c r="C25" s="4" t="s">
        <v>11</v>
      </c>
      <c r="D25" s="1" t="s">
        <v>0</v>
      </c>
      <c r="E25" s="2">
        <v>0</v>
      </c>
      <c r="F25" s="1" t="s">
        <v>0</v>
      </c>
      <c r="G25" s="2">
        <v>0</v>
      </c>
      <c r="H25" s="1" t="s">
        <v>0</v>
      </c>
      <c r="I25" s="2">
        <v>0</v>
      </c>
      <c r="J25" s="1" t="s">
        <v>1</v>
      </c>
      <c r="K25" s="2">
        <v>4410283564.7743454</v>
      </c>
      <c r="L25" s="1" t="s">
        <v>0</v>
      </c>
      <c r="M25" s="2">
        <v>0</v>
      </c>
      <c r="N25" s="1" t="s">
        <v>0</v>
      </c>
      <c r="O25" s="2">
        <v>0</v>
      </c>
      <c r="P25" s="1" t="s">
        <v>0</v>
      </c>
      <c r="Q25" s="2">
        <v>0</v>
      </c>
      <c r="R25" s="1">
        <f t="shared" si="0"/>
        <v>0</v>
      </c>
      <c r="S25" s="8">
        <f>IF(ISNUMBER([1]Sheet1!AG25),([1]Sheet1!AG25/[1]Sheet1!AF25)*100,"")</f>
        <v>6.0447522642514659</v>
      </c>
      <c r="T25" s="1">
        <f t="shared" si="1"/>
        <v>1</v>
      </c>
      <c r="U25" s="7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Burnham</dc:creator>
  <cp:lastModifiedBy>Microsoft Office User</cp:lastModifiedBy>
  <dcterms:created xsi:type="dcterms:W3CDTF">2016-06-13T16:29:49Z</dcterms:created>
  <dcterms:modified xsi:type="dcterms:W3CDTF">2016-10-11T01:55:37Z</dcterms:modified>
</cp:coreProperties>
</file>