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20" yWindow="60" windowWidth="26060" windowHeight="154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8" i="1"/>
  <c r="C129" i="1"/>
  <c r="C122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L16" i="2"/>
  <c r="N16" i="2"/>
  <c r="M16" i="2"/>
  <c r="L15" i="2"/>
  <c r="N15" i="2"/>
  <c r="M15" i="2"/>
  <c r="L6" i="2"/>
  <c r="N6" i="2"/>
  <c r="M6" i="2"/>
  <c r="L14" i="2"/>
  <c r="N14" i="2"/>
  <c r="M14" i="2"/>
  <c r="L13" i="2"/>
  <c r="N13" i="2"/>
  <c r="M13" i="2"/>
  <c r="L12" i="2"/>
  <c r="N12" i="2"/>
  <c r="M12" i="2"/>
  <c r="L11" i="2"/>
  <c r="N11" i="2"/>
  <c r="M11" i="2"/>
  <c r="L10" i="2"/>
  <c r="N10" i="2"/>
  <c r="M10" i="2"/>
  <c r="L9" i="2"/>
  <c r="N9" i="2"/>
  <c r="M9" i="2"/>
  <c r="L8" i="2"/>
  <c r="N8" i="2"/>
  <c r="M8" i="2"/>
  <c r="L7" i="2"/>
  <c r="N7" i="2"/>
  <c r="M7" i="2"/>
  <c r="L5" i="2"/>
  <c r="N5" i="2"/>
  <c r="M5" i="2"/>
  <c r="L4" i="2"/>
  <c r="N4" i="2"/>
  <c r="M4" i="2"/>
  <c r="L3" i="2"/>
  <c r="N3" i="2"/>
  <c r="M3" i="2"/>
  <c r="L2" i="2"/>
  <c r="N2" i="2"/>
  <c r="M2" i="2"/>
</calcChain>
</file>

<file path=xl/comments1.xml><?xml version="1.0" encoding="utf-8"?>
<comments xmlns="http://schemas.openxmlformats.org/spreadsheetml/2006/main">
  <authors>
    <author>Samantha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<sst xmlns="http://schemas.openxmlformats.org/spreadsheetml/2006/main" count="926" uniqueCount="202">
  <si>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</si>
  <si>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</si>
  <si>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</si>
  <si>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</si>
  <si>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</si>
  <si>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</si>
  <si>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</si>
  <si>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</si>
  <si>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</si>
  <si>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</si>
  <si>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</si>
  <si>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</si>
  <si>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</si>
  <si>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</si>
  <si>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</si>
  <si>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</si>
  <si>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</si>
  <si>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</si>
  <si>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</si>
  <si>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</si>
  <si>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</si>
  <si>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</si>
  <si>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</si>
  <si>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site</t>
  </si>
  <si>
    <t>date_collected</t>
  </si>
  <si>
    <t>ID</t>
  </si>
  <si>
    <t>LAB_ID</t>
  </si>
  <si>
    <t>date_processed</t>
  </si>
  <si>
    <t>#_bees</t>
  </si>
  <si>
    <t>1HB</t>
  </si>
  <si>
    <t>2HB</t>
  </si>
  <si>
    <t>3HB</t>
  </si>
  <si>
    <t>4HB</t>
  </si>
  <si>
    <t>5HB</t>
  </si>
  <si>
    <t>6HB</t>
  </si>
  <si>
    <t>7HB</t>
  </si>
  <si>
    <t>8HB</t>
  </si>
  <si>
    <t>9HB</t>
  </si>
  <si>
    <t>10HB</t>
  </si>
  <si>
    <t>11HB</t>
  </si>
  <si>
    <t>12HB</t>
  </si>
  <si>
    <t>13HB</t>
  </si>
  <si>
    <t>PAT_HB</t>
  </si>
  <si>
    <t>PAT</t>
  </si>
  <si>
    <t>WHAL_HB</t>
  </si>
  <si>
    <t>WHAL</t>
  </si>
  <si>
    <t>ONE_HB</t>
  </si>
  <si>
    <t>ONE</t>
  </si>
  <si>
    <t>CIND_HB</t>
  </si>
  <si>
    <t>CIND</t>
  </si>
  <si>
    <t>FERL_HB</t>
  </si>
  <si>
    <t>FERL</t>
  </si>
  <si>
    <t>SWAN_HB</t>
  </si>
  <si>
    <t>SWAN</t>
  </si>
  <si>
    <t>RICE_HB</t>
  </si>
  <si>
    <t>RICE</t>
  </si>
  <si>
    <t>ROCK_HB</t>
  </si>
  <si>
    <t>ROCK</t>
  </si>
  <si>
    <t>COL_HB</t>
  </si>
  <si>
    <t>COL</t>
  </si>
  <si>
    <t>HOGB_HB</t>
  </si>
  <si>
    <t>HOGB</t>
  </si>
  <si>
    <t>MART_HB</t>
  </si>
  <si>
    <t>MART</t>
  </si>
  <si>
    <t>BOST_HB</t>
  </si>
  <si>
    <t>BOST</t>
  </si>
  <si>
    <t>MUDGE_HB</t>
  </si>
  <si>
    <t>MUDGE</t>
  </si>
  <si>
    <t>14HB</t>
  </si>
  <si>
    <t>15HB</t>
  </si>
  <si>
    <t>JOSH</t>
  </si>
  <si>
    <t>SAND</t>
  </si>
  <si>
    <t>JOSH_HB</t>
  </si>
  <si>
    <t>SAND_HB</t>
  </si>
  <si>
    <t>HB1</t>
  </si>
  <si>
    <t>HB2</t>
  </si>
  <si>
    <t>HB3</t>
  </si>
  <si>
    <t>HB4</t>
  </si>
  <si>
    <t>HB5</t>
  </si>
  <si>
    <t>HB6</t>
  </si>
  <si>
    <t>HB7</t>
  </si>
  <si>
    <t>HB8</t>
  </si>
  <si>
    <t>HB9</t>
  </si>
  <si>
    <t>HB10</t>
  </si>
  <si>
    <t>HB11</t>
  </si>
  <si>
    <t>HB12</t>
  </si>
  <si>
    <t>HB13</t>
  </si>
  <si>
    <t>HB14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</si>
  <si>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</si>
  <si>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</si>
  <si>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</si>
  <si>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</si>
  <si>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</si>
  <si>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</si>
  <si>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</si>
  <si>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</si>
  <si>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HB15</t>
  </si>
  <si>
    <t>A1</t>
  </si>
  <si>
    <t>DWV</t>
  </si>
  <si>
    <t>Amp</t>
  </si>
  <si>
    <t>UNKNOWN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</si>
  <si>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</si>
  <si>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</si>
  <si>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</si>
  <si>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</si>
  <si>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</si>
  <si>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</si>
  <si>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</si>
  <si>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</si>
  <si>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</si>
  <si>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</si>
  <si>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</si>
  <si>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No Sample</t>
  </si>
  <si>
    <t>No Amp</t>
  </si>
  <si>
    <t>NTC</t>
  </si>
  <si>
    <t>Undetermined</t>
  </si>
  <si>
    <t>-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</si>
  <si>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</si>
  <si>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</si>
  <si>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</si>
  <si>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</si>
  <si>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</si>
  <si>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</si>
  <si>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</si>
  <si>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</si>
  <si>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</si>
  <si>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</si>
  <si>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</si>
  <si>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</si>
  <si>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</si>
  <si>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</si>
  <si>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</si>
  <si>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</si>
  <si>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</si>
  <si>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</si>
  <si>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</si>
  <si>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</si>
  <si>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</si>
  <si>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</si>
  <si>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</si>
  <si>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</si>
  <si>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</si>
  <si>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</si>
  <si>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</si>
  <si>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</si>
  <si>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</si>
  <si>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</si>
  <si>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</si>
  <si>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</si>
  <si>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</si>
  <si>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</si>
  <si>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</si>
  <si>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</si>
  <si>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</si>
  <si>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</si>
  <si>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</si>
  <si>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</si>
  <si>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</si>
  <si>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</si>
  <si>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</si>
  <si>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</si>
  <si>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</si>
  <si>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</si>
  <si>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</si>
  <si>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</si>
  <si>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</si>
  <si>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</si>
  <si>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</si>
  <si>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</si>
  <si>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</si>
  <si>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</si>
  <si>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</si>
  <si>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</si>
  <si>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</si>
  <si>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</si>
  <si>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</si>
  <si>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</si>
  <si>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</si>
  <si>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</si>
  <si>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</si>
  <si>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</si>
  <si>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</si>
  <si>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</si>
  <si>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</si>
  <si>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</si>
  <si>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</si>
  <si>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</si>
  <si>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</si>
  <si>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</si>
  <si>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</si>
  <si>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</si>
  <si>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</si>
  <si>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</si>
  <si>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</si>
  <si>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</si>
  <si>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</si>
  <si>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</si>
  <si>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</si>
  <si>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</si>
  <si>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</si>
  <si>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F12</t>
  </si>
  <si>
    <t>lab_ID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</si>
</sst>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14" fontId="0" fillId="0" borderId="0" xfId="0" applyNumberFormat="1"/>
    <xf numFmtId="0" fontId="0" fillId="3" borderId="0" xfId="0" applyFill="1"/>
    <xf numFmtId="164" fontId="3" fillId="0" borderId="0" xfId="5" applyNumberFormat="1" applyFill="1" applyBorder="1" applyAlignment="1">
      <alignment horizontal="center"/>
    </xf>
    <xf numFmtId="164" fontId="4" fillId="0" borderId="0" xfId="6" applyNumberFormat="1" applyFill="1" applyBorder="1" applyAlignment="1">
      <alignment horizontal="center"/>
    </xf>
    <xf numFmtId="0" fontId="6" fillId="0" borderId="0" xfId="5" applyFont="1" applyFill="1" applyBorder="1" applyAlignment="1">
      <alignment horizontal="center"/>
    </xf>
    <xf numFmtId="0" fontId="5" fillId="0" borderId="0" xfId="6" applyFont="1" applyFill="1" applyBorder="1" applyAlignment="1">
      <alignment horizontal="center"/>
    </xf>
    <xf numFmtId="2" fontId="5" fillId="3" borderId="0" xfId="6" applyNumberFormat="1" applyFont="1" applyFill="1" applyBorder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</cellXfs>
  <cellStyles count="13">
    <cellStyle name="20% - Accent1 2" xfId="6"/>
    <cellStyle name="Explanatory Text 2" xfId="5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A113" workbookViewId="0">
      <selection activeCell="C122" sqref="C122:C129"/>
    </sheetView>
  </sheetViews>
  <sheetFormatPr baseColWidth="10" defaultRowHeight="15" x14ac:dyDescent="0"/>
  <sheetData>
    <row r="1" spans="1:24">
      <c r="A1" t="s">
        <v>0</v>
      </c>
      <c r="B1" t="s">
        <v>201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97</v>
      </c>
      <c r="B2" t="s">
        <v>74</v>
      </c>
      <c r="C2" t="str">
        <f>RIGHT(B2, LEN(B2)-2)</f>
        <v>1</v>
      </c>
      <c r="D2" t="s">
        <v>98</v>
      </c>
      <c r="E2">
        <v>1.2330000000000001</v>
      </c>
      <c r="F2" t="s">
        <v>99</v>
      </c>
      <c r="G2" t="s">
        <v>100</v>
      </c>
      <c r="H2">
        <v>33.606000000000002</v>
      </c>
      <c r="I2">
        <v>33.256</v>
      </c>
      <c r="J2">
        <v>0.49399999999999999</v>
      </c>
      <c r="K2">
        <v>2.8490000000000002</v>
      </c>
      <c r="L2">
        <v>3.6629999999999998</v>
      </c>
      <c r="M2">
        <v>1.1519999999999999</v>
      </c>
      <c r="N2">
        <v>35.222799999999999</v>
      </c>
      <c r="O2">
        <v>0.99299999999999999</v>
      </c>
      <c r="P2">
        <v>-3.5567000000000002</v>
      </c>
      <c r="Q2">
        <v>91.055480000000003</v>
      </c>
      <c r="R2" t="b">
        <v>1</v>
      </c>
      <c r="S2">
        <v>8.2000000000000003E-2</v>
      </c>
      <c r="T2" t="b">
        <v>1</v>
      </c>
      <c r="U2">
        <v>3</v>
      </c>
      <c r="V2">
        <v>29</v>
      </c>
      <c r="W2" t="b">
        <v>0</v>
      </c>
      <c r="X2">
        <v>72</v>
      </c>
    </row>
    <row r="3" spans="1:24">
      <c r="A3" t="s">
        <v>117</v>
      </c>
      <c r="B3" t="s">
        <v>74</v>
      </c>
      <c r="C3" t="str">
        <f t="shared" ref="C3:C66" si="0">RIGHT(B3, LEN(B3)-2)</f>
        <v>1</v>
      </c>
      <c r="D3" t="s">
        <v>98</v>
      </c>
      <c r="E3">
        <v>1.23</v>
      </c>
      <c r="F3" t="s">
        <v>99</v>
      </c>
      <c r="G3" t="s">
        <v>100</v>
      </c>
      <c r="H3">
        <v>32.906999999999996</v>
      </c>
      <c r="I3">
        <v>33.256</v>
      </c>
      <c r="J3">
        <v>0.49399999999999999</v>
      </c>
      <c r="K3">
        <v>4.4779999999999998</v>
      </c>
      <c r="L3">
        <v>3.6629999999999998</v>
      </c>
      <c r="M3">
        <v>1.1519999999999999</v>
      </c>
      <c r="N3">
        <v>35.222799999999999</v>
      </c>
      <c r="O3">
        <v>0.99299999999999999</v>
      </c>
      <c r="P3">
        <v>-3.5567000000000002</v>
      </c>
      <c r="Q3">
        <v>91.055480000000003</v>
      </c>
      <c r="R3" t="b">
        <v>1</v>
      </c>
      <c r="S3">
        <v>8.2000000000000003E-2</v>
      </c>
      <c r="T3" t="b">
        <v>1</v>
      </c>
      <c r="U3">
        <v>3</v>
      </c>
      <c r="V3">
        <v>28</v>
      </c>
      <c r="W3" t="b">
        <v>0</v>
      </c>
      <c r="X3">
        <v>72</v>
      </c>
    </row>
    <row r="4" spans="1:24">
      <c r="A4" t="s">
        <v>128</v>
      </c>
      <c r="B4" t="s">
        <v>74</v>
      </c>
      <c r="C4" t="str">
        <f t="shared" si="0"/>
        <v>1</v>
      </c>
      <c r="D4" t="s">
        <v>129</v>
      </c>
      <c r="E4">
        <v>1.2290000000000001</v>
      </c>
      <c r="F4" t="s">
        <v>99</v>
      </c>
      <c r="G4" t="s">
        <v>100</v>
      </c>
      <c r="H4">
        <v>22.298999999999999</v>
      </c>
      <c r="I4">
        <v>22.355</v>
      </c>
      <c r="J4">
        <v>7.9000000000000001E-2</v>
      </c>
      <c r="K4">
        <v>4303.3230000000003</v>
      </c>
      <c r="L4">
        <v>4149.0230000000001</v>
      </c>
      <c r="M4">
        <v>218.21299999999999</v>
      </c>
      <c r="N4">
        <v>34.807400000000001</v>
      </c>
      <c r="O4">
        <v>0.99809999999999999</v>
      </c>
      <c r="P4">
        <v>-3.4422000000000001</v>
      </c>
      <c r="Q4">
        <v>95.214420000000004</v>
      </c>
      <c r="R4" t="b">
        <v>1</v>
      </c>
      <c r="S4">
        <v>7.6999999999999999E-2</v>
      </c>
      <c r="T4" t="b">
        <v>1</v>
      </c>
      <c r="U4">
        <v>3</v>
      </c>
      <c r="V4">
        <v>18</v>
      </c>
      <c r="W4" t="b">
        <v>0</v>
      </c>
      <c r="X4">
        <v>72</v>
      </c>
    </row>
    <row r="5" spans="1:24">
      <c r="A5" t="s">
        <v>141</v>
      </c>
      <c r="B5" t="s">
        <v>74</v>
      </c>
      <c r="C5" t="str">
        <f t="shared" si="0"/>
        <v>1</v>
      </c>
      <c r="D5" t="s">
        <v>129</v>
      </c>
      <c r="E5">
        <v>1.236</v>
      </c>
      <c r="F5" t="s">
        <v>99</v>
      </c>
      <c r="G5" t="s">
        <v>100</v>
      </c>
      <c r="H5">
        <v>22.41</v>
      </c>
      <c r="I5">
        <v>22.355</v>
      </c>
      <c r="J5">
        <v>7.9000000000000001E-2</v>
      </c>
      <c r="K5">
        <v>3994.7240000000002</v>
      </c>
      <c r="L5">
        <v>4149.0230000000001</v>
      </c>
      <c r="M5">
        <v>218.21299999999999</v>
      </c>
      <c r="N5">
        <v>34.807400000000001</v>
      </c>
      <c r="O5">
        <v>0.99809999999999999</v>
      </c>
      <c r="P5">
        <v>-3.4422000000000001</v>
      </c>
      <c r="Q5">
        <v>95.214420000000004</v>
      </c>
      <c r="R5" t="b">
        <v>1</v>
      </c>
      <c r="S5">
        <v>7.6999999999999999E-2</v>
      </c>
      <c r="T5" t="b">
        <v>1</v>
      </c>
      <c r="U5">
        <v>3</v>
      </c>
      <c r="V5">
        <v>18</v>
      </c>
      <c r="W5" t="b">
        <v>0</v>
      </c>
      <c r="X5">
        <v>72</v>
      </c>
    </row>
    <row r="6" spans="1:24">
      <c r="A6" t="s">
        <v>152</v>
      </c>
      <c r="B6" t="s">
        <v>74</v>
      </c>
      <c r="C6" t="str">
        <f t="shared" si="0"/>
        <v>1</v>
      </c>
      <c r="D6" t="s">
        <v>153</v>
      </c>
      <c r="E6">
        <v>0</v>
      </c>
      <c r="F6" t="s">
        <v>113</v>
      </c>
      <c r="G6" t="s">
        <v>100</v>
      </c>
      <c r="H6" t="s">
        <v>115</v>
      </c>
      <c r="I6" t="s">
        <v>116</v>
      </c>
      <c r="J6" t="s">
        <v>116</v>
      </c>
      <c r="K6">
        <v>0</v>
      </c>
      <c r="L6" t="s">
        <v>116</v>
      </c>
      <c r="M6" t="s">
        <v>116</v>
      </c>
      <c r="N6">
        <v>36.757399999999997</v>
      </c>
      <c r="O6">
        <v>0.99829999999999997</v>
      </c>
      <c r="P6">
        <v>-3.5794999999999999</v>
      </c>
      <c r="Q6">
        <v>90.269260000000003</v>
      </c>
      <c r="R6" t="b">
        <v>1</v>
      </c>
      <c r="S6">
        <v>0.2</v>
      </c>
      <c r="T6" t="b">
        <v>1</v>
      </c>
      <c r="U6">
        <v>3</v>
      </c>
      <c r="V6">
        <v>39</v>
      </c>
      <c r="W6" t="b">
        <v>1</v>
      </c>
      <c r="X6">
        <v>72</v>
      </c>
    </row>
    <row r="7" spans="1:24">
      <c r="A7" t="s">
        <v>165</v>
      </c>
      <c r="B7" t="s">
        <v>74</v>
      </c>
      <c r="C7" t="str">
        <f t="shared" si="0"/>
        <v>1</v>
      </c>
      <c r="D7" t="s">
        <v>153</v>
      </c>
      <c r="E7">
        <v>0</v>
      </c>
      <c r="F7" t="s">
        <v>113</v>
      </c>
      <c r="G7" t="s">
        <v>100</v>
      </c>
      <c r="H7" t="s">
        <v>115</v>
      </c>
      <c r="I7" t="s">
        <v>116</v>
      </c>
      <c r="J7" t="s">
        <v>116</v>
      </c>
      <c r="K7">
        <v>0</v>
      </c>
      <c r="L7" t="s">
        <v>116</v>
      </c>
      <c r="M7" t="s">
        <v>116</v>
      </c>
      <c r="N7">
        <v>36.757399999999997</v>
      </c>
      <c r="O7">
        <v>0.99829999999999997</v>
      </c>
      <c r="P7">
        <v>-3.5794999999999999</v>
      </c>
      <c r="Q7">
        <v>90.269260000000003</v>
      </c>
      <c r="R7" t="b">
        <v>1</v>
      </c>
      <c r="S7">
        <v>0.2</v>
      </c>
      <c r="T7" t="b">
        <v>1</v>
      </c>
      <c r="U7">
        <v>3</v>
      </c>
      <c r="V7">
        <v>39</v>
      </c>
      <c r="W7" t="b">
        <v>1</v>
      </c>
      <c r="X7">
        <v>72</v>
      </c>
    </row>
    <row r="8" spans="1:24">
      <c r="A8" t="s">
        <v>176</v>
      </c>
      <c r="B8" t="s">
        <v>74</v>
      </c>
      <c r="C8" t="str">
        <f t="shared" si="0"/>
        <v>1</v>
      </c>
      <c r="D8" t="s">
        <v>177</v>
      </c>
      <c r="E8">
        <v>1.347</v>
      </c>
      <c r="F8" t="s">
        <v>99</v>
      </c>
      <c r="G8" t="s">
        <v>100</v>
      </c>
      <c r="H8">
        <v>19.135000000000002</v>
      </c>
      <c r="I8">
        <v>19.172999999999998</v>
      </c>
      <c r="J8">
        <v>5.5E-2</v>
      </c>
      <c r="K8">
        <v>73089.06</v>
      </c>
      <c r="L8">
        <v>71314.64</v>
      </c>
      <c r="M8">
        <v>2509.4029999999998</v>
      </c>
      <c r="N8">
        <v>36.566699999999997</v>
      </c>
      <c r="O8">
        <v>0.99880000000000002</v>
      </c>
      <c r="P8">
        <v>-3.5840000000000001</v>
      </c>
      <c r="Q8">
        <v>90.115650000000002</v>
      </c>
      <c r="R8" t="b">
        <v>1</v>
      </c>
      <c r="S8">
        <v>0.161</v>
      </c>
      <c r="T8" t="b">
        <v>1</v>
      </c>
      <c r="U8">
        <v>3</v>
      </c>
      <c r="V8">
        <v>14</v>
      </c>
      <c r="W8" t="b">
        <v>0</v>
      </c>
      <c r="X8">
        <v>72</v>
      </c>
    </row>
    <row r="9" spans="1:24">
      <c r="A9" t="s">
        <v>189</v>
      </c>
      <c r="B9" t="s">
        <v>74</v>
      </c>
      <c r="C9" t="str">
        <f t="shared" si="0"/>
        <v>1</v>
      </c>
      <c r="D9" t="s">
        <v>177</v>
      </c>
      <c r="E9">
        <v>1.351</v>
      </c>
      <c r="F9" t="s">
        <v>99</v>
      </c>
      <c r="G9" t="s">
        <v>100</v>
      </c>
      <c r="H9">
        <v>19.212</v>
      </c>
      <c r="I9">
        <v>19.172999999999998</v>
      </c>
      <c r="J9">
        <v>5.5E-2</v>
      </c>
      <c r="K9">
        <v>69540.23</v>
      </c>
      <c r="L9">
        <v>71314.64</v>
      </c>
      <c r="M9">
        <v>2509.4029999999998</v>
      </c>
      <c r="N9">
        <v>36.566699999999997</v>
      </c>
      <c r="O9">
        <v>0.99880000000000002</v>
      </c>
      <c r="P9">
        <v>-3.5840000000000001</v>
      </c>
      <c r="Q9">
        <v>90.115650000000002</v>
      </c>
      <c r="R9" t="b">
        <v>1</v>
      </c>
      <c r="S9">
        <v>0.161</v>
      </c>
      <c r="T9" t="b">
        <v>1</v>
      </c>
      <c r="U9">
        <v>3</v>
      </c>
      <c r="V9">
        <v>14</v>
      </c>
      <c r="W9" t="b">
        <v>0</v>
      </c>
      <c r="X9">
        <v>72</v>
      </c>
    </row>
    <row r="10" spans="1:24">
      <c r="A10" t="s">
        <v>108</v>
      </c>
      <c r="B10" t="s">
        <v>83</v>
      </c>
      <c r="C10" t="str">
        <f t="shared" si="0"/>
        <v>10</v>
      </c>
      <c r="D10" t="s">
        <v>98</v>
      </c>
      <c r="E10">
        <v>1.2450000000000001</v>
      </c>
      <c r="F10" t="s">
        <v>99</v>
      </c>
      <c r="G10" t="s">
        <v>100</v>
      </c>
      <c r="H10">
        <v>18.298999999999999</v>
      </c>
      <c r="I10">
        <v>18.262</v>
      </c>
      <c r="J10">
        <v>5.1999999999999998E-2</v>
      </c>
      <c r="K10">
        <v>57304.125</v>
      </c>
      <c r="L10">
        <v>58713.133000000002</v>
      </c>
      <c r="M10">
        <v>1992.6369999999999</v>
      </c>
      <c r="N10">
        <v>35.222799999999999</v>
      </c>
      <c r="O10">
        <v>0.99299999999999999</v>
      </c>
      <c r="P10">
        <v>-3.5567000000000002</v>
      </c>
      <c r="Q10">
        <v>91.055480000000003</v>
      </c>
      <c r="R10" t="b">
        <v>1</v>
      </c>
      <c r="S10">
        <v>8.2000000000000003E-2</v>
      </c>
      <c r="T10" t="b">
        <v>1</v>
      </c>
      <c r="U10">
        <v>3</v>
      </c>
      <c r="V10">
        <v>14</v>
      </c>
      <c r="W10" t="b">
        <v>0</v>
      </c>
      <c r="X10">
        <v>72</v>
      </c>
    </row>
    <row r="11" spans="1:24">
      <c r="A11" t="s">
        <v>125</v>
      </c>
      <c r="B11" t="s">
        <v>83</v>
      </c>
      <c r="C11" t="str">
        <f t="shared" si="0"/>
        <v>10</v>
      </c>
      <c r="D11" t="s">
        <v>98</v>
      </c>
      <c r="E11">
        <v>1.252</v>
      </c>
      <c r="F11" t="s">
        <v>99</v>
      </c>
      <c r="G11" t="s">
        <v>100</v>
      </c>
      <c r="H11">
        <v>18.225000000000001</v>
      </c>
      <c r="I11">
        <v>18.262</v>
      </c>
      <c r="J11">
        <v>5.1999999999999998E-2</v>
      </c>
      <c r="K11">
        <v>60122.137000000002</v>
      </c>
      <c r="L11">
        <v>58713.133000000002</v>
      </c>
      <c r="M11">
        <v>1992.6369999999999</v>
      </c>
      <c r="N11">
        <v>35.222799999999999</v>
      </c>
      <c r="O11">
        <v>0.99299999999999999</v>
      </c>
      <c r="P11">
        <v>-3.5567000000000002</v>
      </c>
      <c r="Q11">
        <v>91.055480000000003</v>
      </c>
      <c r="R11" t="b">
        <v>1</v>
      </c>
      <c r="S11">
        <v>8.2000000000000003E-2</v>
      </c>
      <c r="T11" t="b">
        <v>1</v>
      </c>
      <c r="U11">
        <v>3</v>
      </c>
      <c r="V11">
        <v>14</v>
      </c>
      <c r="W11" t="b">
        <v>0</v>
      </c>
      <c r="X11">
        <v>72</v>
      </c>
    </row>
    <row r="12" spans="1:24">
      <c r="A12" t="s">
        <v>137</v>
      </c>
      <c r="B12" t="s">
        <v>83</v>
      </c>
      <c r="C12" t="str">
        <f t="shared" si="0"/>
        <v>10</v>
      </c>
      <c r="D12" t="s">
        <v>129</v>
      </c>
      <c r="E12">
        <v>1.23</v>
      </c>
      <c r="F12" t="s">
        <v>99</v>
      </c>
      <c r="G12" t="s">
        <v>100</v>
      </c>
      <c r="H12">
        <v>24.704999999999998</v>
      </c>
      <c r="I12">
        <v>24.683</v>
      </c>
      <c r="J12">
        <v>3.1E-2</v>
      </c>
      <c r="K12">
        <v>860.67100000000005</v>
      </c>
      <c r="L12">
        <v>873.34699999999998</v>
      </c>
      <c r="M12">
        <v>17.925999999999998</v>
      </c>
      <c r="N12">
        <v>34.807400000000001</v>
      </c>
      <c r="O12">
        <v>0.99809999999999999</v>
      </c>
      <c r="P12">
        <v>-3.4422000000000001</v>
      </c>
      <c r="Q12">
        <v>95.214420000000004</v>
      </c>
      <c r="R12" t="b">
        <v>1</v>
      </c>
      <c r="S12">
        <v>7.6999999999999999E-2</v>
      </c>
      <c r="T12" t="b">
        <v>1</v>
      </c>
      <c r="U12">
        <v>3</v>
      </c>
      <c r="V12">
        <v>21</v>
      </c>
      <c r="W12" t="b">
        <v>0</v>
      </c>
      <c r="X12">
        <v>72</v>
      </c>
    </row>
    <row r="13" spans="1:24">
      <c r="A13" t="s">
        <v>149</v>
      </c>
      <c r="B13" t="s">
        <v>83</v>
      </c>
      <c r="C13" t="str">
        <f t="shared" si="0"/>
        <v>10</v>
      </c>
      <c r="D13" t="s">
        <v>129</v>
      </c>
      <c r="E13">
        <v>1.23</v>
      </c>
      <c r="F13" t="s">
        <v>99</v>
      </c>
      <c r="G13" t="s">
        <v>100</v>
      </c>
      <c r="H13">
        <v>24.661999999999999</v>
      </c>
      <c r="I13">
        <v>24.683</v>
      </c>
      <c r="J13">
        <v>3.1E-2</v>
      </c>
      <c r="K13">
        <v>886.02300000000002</v>
      </c>
      <c r="L13">
        <v>873.34699999999998</v>
      </c>
      <c r="M13">
        <v>17.925999999999998</v>
      </c>
      <c r="N13">
        <v>34.807400000000001</v>
      </c>
      <c r="O13">
        <v>0.99809999999999999</v>
      </c>
      <c r="P13">
        <v>-3.4422000000000001</v>
      </c>
      <c r="Q13">
        <v>95.214420000000004</v>
      </c>
      <c r="R13" t="b">
        <v>1</v>
      </c>
      <c r="S13">
        <v>7.6999999999999999E-2</v>
      </c>
      <c r="T13" t="b">
        <v>1</v>
      </c>
      <c r="U13">
        <v>3</v>
      </c>
      <c r="V13">
        <v>21</v>
      </c>
      <c r="W13" t="b">
        <v>0</v>
      </c>
      <c r="X13">
        <v>72</v>
      </c>
    </row>
    <row r="14" spans="1:24">
      <c r="A14" t="s">
        <v>161</v>
      </c>
      <c r="B14" t="s">
        <v>83</v>
      </c>
      <c r="C14" t="str">
        <f t="shared" si="0"/>
        <v>10</v>
      </c>
      <c r="D14" t="s">
        <v>153</v>
      </c>
      <c r="E14">
        <v>0</v>
      </c>
      <c r="F14" t="s">
        <v>113</v>
      </c>
      <c r="G14" t="s">
        <v>100</v>
      </c>
      <c r="H14" t="s">
        <v>115</v>
      </c>
      <c r="I14" t="s">
        <v>116</v>
      </c>
      <c r="J14" t="s">
        <v>116</v>
      </c>
      <c r="K14">
        <v>0</v>
      </c>
      <c r="L14" t="s">
        <v>116</v>
      </c>
      <c r="M14" t="s">
        <v>116</v>
      </c>
      <c r="N14">
        <v>36.757399999999997</v>
      </c>
      <c r="O14">
        <v>0.99829999999999997</v>
      </c>
      <c r="P14">
        <v>-3.5794999999999999</v>
      </c>
      <c r="Q14">
        <v>90.269260000000003</v>
      </c>
      <c r="R14" t="b">
        <v>1</v>
      </c>
      <c r="S14">
        <v>0.2</v>
      </c>
      <c r="T14" t="b">
        <v>1</v>
      </c>
      <c r="U14">
        <v>3</v>
      </c>
      <c r="V14">
        <v>39</v>
      </c>
      <c r="W14" t="b">
        <v>1</v>
      </c>
      <c r="X14">
        <v>72</v>
      </c>
    </row>
    <row r="15" spans="1:24">
      <c r="A15" t="s">
        <v>173</v>
      </c>
      <c r="B15" t="s">
        <v>83</v>
      </c>
      <c r="C15" t="str">
        <f t="shared" si="0"/>
        <v>10</v>
      </c>
      <c r="D15" t="s">
        <v>153</v>
      </c>
      <c r="E15">
        <v>0</v>
      </c>
      <c r="F15" t="s">
        <v>113</v>
      </c>
      <c r="G15" t="s">
        <v>100</v>
      </c>
      <c r="H15" t="s">
        <v>115</v>
      </c>
      <c r="I15" t="s">
        <v>116</v>
      </c>
      <c r="J15" t="s">
        <v>116</v>
      </c>
      <c r="K15">
        <v>0</v>
      </c>
      <c r="L15" t="s">
        <v>116</v>
      </c>
      <c r="M15" t="s">
        <v>116</v>
      </c>
      <c r="N15">
        <v>36.757399999999997</v>
      </c>
      <c r="O15">
        <v>0.99829999999999997</v>
      </c>
      <c r="P15">
        <v>-3.5794999999999999</v>
      </c>
      <c r="Q15">
        <v>90.269260000000003</v>
      </c>
      <c r="R15" t="b">
        <v>1</v>
      </c>
      <c r="S15">
        <v>0.2</v>
      </c>
      <c r="T15" t="b">
        <v>1</v>
      </c>
      <c r="U15">
        <v>3</v>
      </c>
      <c r="V15">
        <v>39</v>
      </c>
      <c r="W15" t="b">
        <v>1</v>
      </c>
      <c r="X15">
        <v>72</v>
      </c>
    </row>
    <row r="16" spans="1:24">
      <c r="A16" t="s">
        <v>185</v>
      </c>
      <c r="B16" t="s">
        <v>83</v>
      </c>
      <c r="C16" t="str">
        <f t="shared" si="0"/>
        <v>10</v>
      </c>
      <c r="D16" t="s">
        <v>177</v>
      </c>
      <c r="E16">
        <v>1.34</v>
      </c>
      <c r="F16" t="s">
        <v>99</v>
      </c>
      <c r="G16" t="s">
        <v>100</v>
      </c>
      <c r="H16">
        <v>20.661000000000001</v>
      </c>
      <c r="I16">
        <v>20.699000000000002</v>
      </c>
      <c r="J16">
        <v>5.2999999999999999E-2</v>
      </c>
      <c r="K16">
        <v>27407.215</v>
      </c>
      <c r="L16">
        <v>26768.594000000001</v>
      </c>
      <c r="M16">
        <v>903.14499999999998</v>
      </c>
      <c r="N16">
        <v>36.566699999999997</v>
      </c>
      <c r="O16">
        <v>0.99880000000000002</v>
      </c>
      <c r="P16">
        <v>-3.5840000000000001</v>
      </c>
      <c r="Q16">
        <v>90.115650000000002</v>
      </c>
      <c r="R16" t="b">
        <v>1</v>
      </c>
      <c r="S16">
        <v>0.161</v>
      </c>
      <c r="T16" t="b">
        <v>1</v>
      </c>
      <c r="U16">
        <v>3</v>
      </c>
      <c r="V16">
        <v>15</v>
      </c>
      <c r="W16" t="b">
        <v>0</v>
      </c>
      <c r="X16">
        <v>72</v>
      </c>
    </row>
    <row r="17" spans="1:24">
      <c r="A17" t="s">
        <v>197</v>
      </c>
      <c r="B17" t="s">
        <v>83</v>
      </c>
      <c r="C17" t="str">
        <f t="shared" si="0"/>
        <v>10</v>
      </c>
      <c r="D17" t="s">
        <v>177</v>
      </c>
      <c r="E17">
        <v>1.3520000000000001</v>
      </c>
      <c r="F17" t="s">
        <v>99</v>
      </c>
      <c r="G17" t="s">
        <v>100</v>
      </c>
      <c r="H17">
        <v>20.736000000000001</v>
      </c>
      <c r="I17">
        <v>20.699000000000002</v>
      </c>
      <c r="J17">
        <v>5.2999999999999999E-2</v>
      </c>
      <c r="K17">
        <v>26129.974999999999</v>
      </c>
      <c r="L17">
        <v>26768.594000000001</v>
      </c>
      <c r="M17">
        <v>903.14499999999998</v>
      </c>
      <c r="N17">
        <v>36.566699999999997</v>
      </c>
      <c r="O17">
        <v>0.99880000000000002</v>
      </c>
      <c r="P17">
        <v>-3.5840000000000001</v>
      </c>
      <c r="Q17">
        <v>90.115650000000002</v>
      </c>
      <c r="R17" t="b">
        <v>1</v>
      </c>
      <c r="S17">
        <v>0.161</v>
      </c>
      <c r="T17" t="b">
        <v>1</v>
      </c>
      <c r="U17">
        <v>3</v>
      </c>
      <c r="V17">
        <v>15</v>
      </c>
      <c r="W17" t="b">
        <v>0</v>
      </c>
      <c r="X17">
        <v>72</v>
      </c>
    </row>
    <row r="18" spans="1:24">
      <c r="A18" t="s">
        <v>109</v>
      </c>
      <c r="B18" t="s">
        <v>84</v>
      </c>
      <c r="C18" t="str">
        <f t="shared" si="0"/>
        <v>11</v>
      </c>
      <c r="D18" t="s">
        <v>98</v>
      </c>
      <c r="E18">
        <v>1.242</v>
      </c>
      <c r="F18" t="s">
        <v>99</v>
      </c>
      <c r="G18" t="s">
        <v>100</v>
      </c>
      <c r="H18">
        <v>34.357999999999997</v>
      </c>
      <c r="I18">
        <v>33.543999999999997</v>
      </c>
      <c r="J18">
        <v>1.151</v>
      </c>
      <c r="K18">
        <v>1.7509999999999999</v>
      </c>
      <c r="L18">
        <v>3.3860000000000001</v>
      </c>
      <c r="M18">
        <v>2.3119999999999998</v>
      </c>
      <c r="N18">
        <v>35.222799999999999</v>
      </c>
      <c r="O18">
        <v>0.99299999999999999</v>
      </c>
      <c r="P18">
        <v>-3.5567000000000002</v>
      </c>
      <c r="Q18">
        <v>91.055480000000003</v>
      </c>
      <c r="R18" t="b">
        <v>1</v>
      </c>
      <c r="S18">
        <v>8.2000000000000003E-2</v>
      </c>
      <c r="T18" t="b">
        <v>1</v>
      </c>
      <c r="U18">
        <v>3</v>
      </c>
      <c r="V18">
        <v>30</v>
      </c>
      <c r="W18" t="b">
        <v>0</v>
      </c>
      <c r="X18">
        <v>72</v>
      </c>
    </row>
    <row r="19" spans="1:24">
      <c r="A19" t="s">
        <v>126</v>
      </c>
      <c r="B19" t="s">
        <v>84</v>
      </c>
      <c r="C19" t="str">
        <f t="shared" si="0"/>
        <v>11</v>
      </c>
      <c r="D19" t="s">
        <v>98</v>
      </c>
      <c r="E19">
        <v>1.248</v>
      </c>
      <c r="F19" t="s">
        <v>99</v>
      </c>
      <c r="G19" t="s">
        <v>100</v>
      </c>
      <c r="H19">
        <v>32.729999999999997</v>
      </c>
      <c r="I19">
        <v>33.543999999999997</v>
      </c>
      <c r="J19">
        <v>1.151</v>
      </c>
      <c r="K19">
        <v>5.0209999999999999</v>
      </c>
      <c r="L19">
        <v>3.3860000000000001</v>
      </c>
      <c r="M19">
        <v>2.3119999999999998</v>
      </c>
      <c r="N19">
        <v>35.222799999999999</v>
      </c>
      <c r="O19">
        <v>0.99299999999999999</v>
      </c>
      <c r="P19">
        <v>-3.5567000000000002</v>
      </c>
      <c r="Q19">
        <v>91.055480000000003</v>
      </c>
      <c r="R19" t="b">
        <v>1</v>
      </c>
      <c r="S19">
        <v>8.2000000000000003E-2</v>
      </c>
      <c r="T19" t="b">
        <v>1</v>
      </c>
      <c r="U19">
        <v>3</v>
      </c>
      <c r="V19">
        <v>28</v>
      </c>
      <c r="W19" t="b">
        <v>0</v>
      </c>
      <c r="X19">
        <v>72</v>
      </c>
    </row>
    <row r="20" spans="1:24">
      <c r="A20" t="s">
        <v>138</v>
      </c>
      <c r="B20" t="s">
        <v>84</v>
      </c>
      <c r="C20" t="str">
        <f t="shared" si="0"/>
        <v>11</v>
      </c>
      <c r="D20" t="s">
        <v>129</v>
      </c>
      <c r="E20">
        <v>1.24</v>
      </c>
      <c r="F20" t="s">
        <v>99</v>
      </c>
      <c r="G20" t="s">
        <v>100</v>
      </c>
      <c r="H20">
        <v>20.939</v>
      </c>
      <c r="I20">
        <v>20.983000000000001</v>
      </c>
      <c r="J20">
        <v>6.2E-2</v>
      </c>
      <c r="K20">
        <v>10688.736000000001</v>
      </c>
      <c r="L20">
        <v>10384.1</v>
      </c>
      <c r="M20">
        <v>430.82100000000003</v>
      </c>
      <c r="N20">
        <v>34.807400000000001</v>
      </c>
      <c r="O20">
        <v>0.99809999999999999</v>
      </c>
      <c r="P20">
        <v>-3.4422000000000001</v>
      </c>
      <c r="Q20">
        <v>95.214420000000004</v>
      </c>
      <c r="R20" t="b">
        <v>1</v>
      </c>
      <c r="S20">
        <v>7.6999999999999999E-2</v>
      </c>
      <c r="T20" t="b">
        <v>1</v>
      </c>
      <c r="U20">
        <v>3</v>
      </c>
      <c r="V20">
        <v>17</v>
      </c>
      <c r="W20" t="b">
        <v>0</v>
      </c>
      <c r="X20">
        <v>72</v>
      </c>
    </row>
    <row r="21" spans="1:24">
      <c r="A21" t="s">
        <v>150</v>
      </c>
      <c r="B21" t="s">
        <v>84</v>
      </c>
      <c r="C21" t="str">
        <f t="shared" si="0"/>
        <v>11</v>
      </c>
      <c r="D21" t="s">
        <v>129</v>
      </c>
      <c r="E21">
        <v>1.236</v>
      </c>
      <c r="F21" t="s">
        <v>99</v>
      </c>
      <c r="G21" t="s">
        <v>100</v>
      </c>
      <c r="H21">
        <v>21.027000000000001</v>
      </c>
      <c r="I21">
        <v>20.983000000000001</v>
      </c>
      <c r="J21">
        <v>6.2E-2</v>
      </c>
      <c r="K21">
        <v>10079.464</v>
      </c>
      <c r="L21">
        <v>10384.1</v>
      </c>
      <c r="M21">
        <v>430.82100000000003</v>
      </c>
      <c r="N21">
        <v>34.807400000000001</v>
      </c>
      <c r="O21">
        <v>0.99809999999999999</v>
      </c>
      <c r="P21">
        <v>-3.4422000000000001</v>
      </c>
      <c r="Q21">
        <v>95.214420000000004</v>
      </c>
      <c r="R21" t="b">
        <v>1</v>
      </c>
      <c r="S21">
        <v>7.6999999999999999E-2</v>
      </c>
      <c r="T21" t="b">
        <v>1</v>
      </c>
      <c r="U21">
        <v>3</v>
      </c>
      <c r="V21">
        <v>17</v>
      </c>
      <c r="W21" t="b">
        <v>0</v>
      </c>
      <c r="X21">
        <v>72</v>
      </c>
    </row>
    <row r="22" spans="1:24">
      <c r="A22" t="s">
        <v>162</v>
      </c>
      <c r="B22" t="s">
        <v>84</v>
      </c>
      <c r="C22" t="str">
        <f t="shared" si="0"/>
        <v>11</v>
      </c>
      <c r="D22" t="s">
        <v>153</v>
      </c>
      <c r="E22">
        <v>0</v>
      </c>
      <c r="F22" t="s">
        <v>113</v>
      </c>
      <c r="G22" t="s">
        <v>100</v>
      </c>
      <c r="H22" t="s">
        <v>115</v>
      </c>
      <c r="I22" t="s">
        <v>116</v>
      </c>
      <c r="J22" t="s">
        <v>116</v>
      </c>
      <c r="K22">
        <v>0</v>
      </c>
      <c r="L22" t="s">
        <v>116</v>
      </c>
      <c r="M22" t="s">
        <v>116</v>
      </c>
      <c r="N22">
        <v>36.757399999999997</v>
      </c>
      <c r="O22">
        <v>0.99829999999999997</v>
      </c>
      <c r="P22">
        <v>-3.5794999999999999</v>
      </c>
      <c r="Q22">
        <v>90.269260000000003</v>
      </c>
      <c r="R22" t="b">
        <v>1</v>
      </c>
      <c r="S22">
        <v>0.2</v>
      </c>
      <c r="T22" t="b">
        <v>1</v>
      </c>
      <c r="U22">
        <v>3</v>
      </c>
      <c r="V22">
        <v>39</v>
      </c>
      <c r="W22" t="b">
        <v>1</v>
      </c>
      <c r="X22">
        <v>72</v>
      </c>
    </row>
    <row r="23" spans="1:24">
      <c r="A23" t="s">
        <v>174</v>
      </c>
      <c r="B23" t="s">
        <v>84</v>
      </c>
      <c r="C23" t="str">
        <f t="shared" si="0"/>
        <v>11</v>
      </c>
      <c r="D23" t="s">
        <v>153</v>
      </c>
      <c r="E23">
        <v>0</v>
      </c>
      <c r="F23" t="s">
        <v>113</v>
      </c>
      <c r="G23" t="s">
        <v>100</v>
      </c>
      <c r="H23" t="s">
        <v>115</v>
      </c>
      <c r="I23" t="s">
        <v>116</v>
      </c>
      <c r="J23" t="s">
        <v>116</v>
      </c>
      <c r="K23">
        <v>0</v>
      </c>
      <c r="L23" t="s">
        <v>116</v>
      </c>
      <c r="M23" t="s">
        <v>116</v>
      </c>
      <c r="N23">
        <v>36.757399999999997</v>
      </c>
      <c r="O23">
        <v>0.99829999999999997</v>
      </c>
      <c r="P23">
        <v>-3.5794999999999999</v>
      </c>
      <c r="Q23">
        <v>90.269260000000003</v>
      </c>
      <c r="R23" t="b">
        <v>1</v>
      </c>
      <c r="S23">
        <v>0.2</v>
      </c>
      <c r="T23" t="b">
        <v>1</v>
      </c>
      <c r="U23">
        <v>3</v>
      </c>
      <c r="V23">
        <v>39</v>
      </c>
      <c r="W23" t="b">
        <v>1</v>
      </c>
      <c r="X23">
        <v>72</v>
      </c>
    </row>
    <row r="24" spans="1:24">
      <c r="A24" t="s">
        <v>186</v>
      </c>
      <c r="B24" t="s">
        <v>84</v>
      </c>
      <c r="C24" t="str">
        <f t="shared" si="0"/>
        <v>11</v>
      </c>
      <c r="D24" t="s">
        <v>177</v>
      </c>
      <c r="E24">
        <v>1.359</v>
      </c>
      <c r="F24" t="s">
        <v>99</v>
      </c>
      <c r="G24" t="s">
        <v>100</v>
      </c>
      <c r="H24">
        <v>18.937999999999999</v>
      </c>
      <c r="I24">
        <v>18.879000000000001</v>
      </c>
      <c r="J24">
        <v>8.3000000000000004E-2</v>
      </c>
      <c r="K24">
        <v>82929.164000000004</v>
      </c>
      <c r="L24">
        <v>86189.47</v>
      </c>
      <c r="M24">
        <v>4610.768</v>
      </c>
      <c r="N24">
        <v>36.566699999999997</v>
      </c>
      <c r="O24">
        <v>0.99880000000000002</v>
      </c>
      <c r="P24">
        <v>-3.5840000000000001</v>
      </c>
      <c r="Q24">
        <v>90.115650000000002</v>
      </c>
      <c r="R24" t="b">
        <v>1</v>
      </c>
      <c r="S24">
        <v>0.161</v>
      </c>
      <c r="T24" t="b">
        <v>1</v>
      </c>
      <c r="U24">
        <v>3</v>
      </c>
      <c r="V24">
        <v>14</v>
      </c>
      <c r="W24" t="b">
        <v>0</v>
      </c>
      <c r="X24">
        <v>72</v>
      </c>
    </row>
    <row r="25" spans="1:24">
      <c r="A25" t="s">
        <v>198</v>
      </c>
      <c r="B25" t="s">
        <v>84</v>
      </c>
      <c r="C25" t="str">
        <f t="shared" si="0"/>
        <v>11</v>
      </c>
      <c r="D25" t="s">
        <v>177</v>
      </c>
      <c r="E25">
        <v>1.353</v>
      </c>
      <c r="F25" t="s">
        <v>99</v>
      </c>
      <c r="G25" t="s">
        <v>100</v>
      </c>
      <c r="H25">
        <v>18.82</v>
      </c>
      <c r="I25">
        <v>18.879000000000001</v>
      </c>
      <c r="J25">
        <v>8.3000000000000004E-2</v>
      </c>
      <c r="K25">
        <v>89449.77</v>
      </c>
      <c r="L25">
        <v>86189.47</v>
      </c>
      <c r="M25">
        <v>4610.768</v>
      </c>
      <c r="N25">
        <v>36.566699999999997</v>
      </c>
      <c r="O25">
        <v>0.99880000000000002</v>
      </c>
      <c r="P25">
        <v>-3.5840000000000001</v>
      </c>
      <c r="Q25">
        <v>90.115650000000002</v>
      </c>
      <c r="R25" t="b">
        <v>1</v>
      </c>
      <c r="S25">
        <v>0.161</v>
      </c>
      <c r="T25" t="b">
        <v>1</v>
      </c>
      <c r="U25">
        <v>3</v>
      </c>
      <c r="V25">
        <v>13</v>
      </c>
      <c r="W25" t="b">
        <v>0</v>
      </c>
      <c r="X25">
        <v>72</v>
      </c>
    </row>
    <row r="26" spans="1:24">
      <c r="A26" t="s">
        <v>110</v>
      </c>
      <c r="B26" t="s">
        <v>85</v>
      </c>
      <c r="C26" t="str">
        <f t="shared" si="0"/>
        <v>12</v>
      </c>
      <c r="D26" t="s">
        <v>98</v>
      </c>
      <c r="E26">
        <v>1.2410000000000001</v>
      </c>
      <c r="F26" t="s">
        <v>99</v>
      </c>
      <c r="G26" t="s">
        <v>100</v>
      </c>
      <c r="H26">
        <v>17.382000000000001</v>
      </c>
      <c r="I26">
        <v>17.375</v>
      </c>
      <c r="J26">
        <v>8.9999999999999993E-3</v>
      </c>
      <c r="K26">
        <v>103807.43</v>
      </c>
      <c r="L26">
        <v>104230.34</v>
      </c>
      <c r="M26">
        <v>598.09900000000005</v>
      </c>
      <c r="N26">
        <v>35.222799999999999</v>
      </c>
      <c r="O26">
        <v>0.99299999999999999</v>
      </c>
      <c r="P26">
        <v>-3.5567000000000002</v>
      </c>
      <c r="Q26">
        <v>91.055480000000003</v>
      </c>
      <c r="R26" t="b">
        <v>1</v>
      </c>
      <c r="S26">
        <v>8.2000000000000003E-2</v>
      </c>
      <c r="T26" t="b">
        <v>1</v>
      </c>
      <c r="U26">
        <v>3</v>
      </c>
      <c r="V26">
        <v>13</v>
      </c>
      <c r="W26" t="b">
        <v>0</v>
      </c>
      <c r="X26">
        <v>72</v>
      </c>
    </row>
    <row r="27" spans="1:24">
      <c r="A27" t="s">
        <v>127</v>
      </c>
      <c r="B27" t="s">
        <v>85</v>
      </c>
      <c r="C27" t="str">
        <f t="shared" si="0"/>
        <v>12</v>
      </c>
      <c r="D27" t="s">
        <v>98</v>
      </c>
      <c r="E27">
        <v>1.24</v>
      </c>
      <c r="F27" t="s">
        <v>99</v>
      </c>
      <c r="G27" t="s">
        <v>100</v>
      </c>
      <c r="H27">
        <v>17.369</v>
      </c>
      <c r="I27">
        <v>17.375</v>
      </c>
      <c r="J27">
        <v>8.9999999999999993E-3</v>
      </c>
      <c r="K27">
        <v>104653.266</v>
      </c>
      <c r="L27">
        <v>104230.34</v>
      </c>
      <c r="M27">
        <v>598.09900000000005</v>
      </c>
      <c r="N27">
        <v>35.222799999999999</v>
      </c>
      <c r="O27">
        <v>0.99299999999999999</v>
      </c>
      <c r="P27">
        <v>-3.5567000000000002</v>
      </c>
      <c r="Q27">
        <v>91.055480000000003</v>
      </c>
      <c r="R27" t="b">
        <v>1</v>
      </c>
      <c r="S27">
        <v>8.2000000000000003E-2</v>
      </c>
      <c r="T27" t="b">
        <v>1</v>
      </c>
      <c r="U27">
        <v>3</v>
      </c>
      <c r="V27">
        <v>13</v>
      </c>
      <c r="W27" t="b">
        <v>0</v>
      </c>
      <c r="X27">
        <v>72</v>
      </c>
    </row>
    <row r="28" spans="1:24">
      <c r="A28" t="s">
        <v>139</v>
      </c>
      <c r="B28" t="s">
        <v>85</v>
      </c>
      <c r="C28" t="str">
        <f t="shared" si="0"/>
        <v>12</v>
      </c>
      <c r="D28" t="s">
        <v>129</v>
      </c>
      <c r="E28">
        <v>1.2270000000000001</v>
      </c>
      <c r="F28" t="s">
        <v>99</v>
      </c>
      <c r="G28" t="s">
        <v>100</v>
      </c>
      <c r="H28">
        <v>19.667999999999999</v>
      </c>
      <c r="I28">
        <v>19.548999999999999</v>
      </c>
      <c r="J28">
        <v>0.16900000000000001</v>
      </c>
      <c r="K28">
        <v>25012.428</v>
      </c>
      <c r="L28">
        <v>27180.918000000001</v>
      </c>
      <c r="M28">
        <v>3066.7089999999998</v>
      </c>
      <c r="N28">
        <v>34.807400000000001</v>
      </c>
      <c r="O28">
        <v>0.99809999999999999</v>
      </c>
      <c r="P28">
        <v>-3.4422000000000001</v>
      </c>
      <c r="Q28">
        <v>95.214420000000004</v>
      </c>
      <c r="R28" t="b">
        <v>1</v>
      </c>
      <c r="S28">
        <v>7.6999999999999999E-2</v>
      </c>
      <c r="T28" t="b">
        <v>1</v>
      </c>
      <c r="U28">
        <v>3</v>
      </c>
      <c r="V28">
        <v>15</v>
      </c>
      <c r="W28" t="b">
        <v>0</v>
      </c>
      <c r="X28">
        <v>72</v>
      </c>
    </row>
    <row r="29" spans="1:24">
      <c r="A29" t="s">
        <v>151</v>
      </c>
      <c r="B29" t="s">
        <v>85</v>
      </c>
      <c r="C29" t="str">
        <f t="shared" si="0"/>
        <v>12</v>
      </c>
      <c r="D29" t="s">
        <v>129</v>
      </c>
      <c r="E29">
        <v>1.224</v>
      </c>
      <c r="F29" t="s">
        <v>99</v>
      </c>
      <c r="G29" t="s">
        <v>100</v>
      </c>
      <c r="H29">
        <v>19.428999999999998</v>
      </c>
      <c r="I29">
        <v>19.548999999999999</v>
      </c>
      <c r="J29">
        <v>0.16900000000000001</v>
      </c>
      <c r="K29">
        <v>29349.41</v>
      </c>
      <c r="L29">
        <v>27180.918000000001</v>
      </c>
      <c r="M29">
        <v>3066.7089999999998</v>
      </c>
      <c r="N29">
        <v>34.807400000000001</v>
      </c>
      <c r="O29">
        <v>0.99809999999999999</v>
      </c>
      <c r="P29">
        <v>-3.4422000000000001</v>
      </c>
      <c r="Q29">
        <v>95.214420000000004</v>
      </c>
      <c r="R29" t="b">
        <v>1</v>
      </c>
      <c r="S29">
        <v>7.6999999999999999E-2</v>
      </c>
      <c r="T29" t="b">
        <v>1</v>
      </c>
      <c r="U29">
        <v>3</v>
      </c>
      <c r="V29">
        <v>15</v>
      </c>
      <c r="W29" t="b">
        <v>0</v>
      </c>
      <c r="X29">
        <v>72</v>
      </c>
    </row>
    <row r="30" spans="1:24">
      <c r="A30" t="s">
        <v>163</v>
      </c>
      <c r="B30" t="s">
        <v>85</v>
      </c>
      <c r="C30" t="str">
        <f t="shared" si="0"/>
        <v>12</v>
      </c>
      <c r="D30" t="s">
        <v>153</v>
      </c>
      <c r="E30">
        <v>0</v>
      </c>
      <c r="F30" t="s">
        <v>113</v>
      </c>
      <c r="G30" t="s">
        <v>100</v>
      </c>
      <c r="H30" t="s">
        <v>115</v>
      </c>
      <c r="I30" t="s">
        <v>116</v>
      </c>
      <c r="J30" t="s">
        <v>116</v>
      </c>
      <c r="K30" s="14">
        <v>35337269000</v>
      </c>
      <c r="L30" t="s">
        <v>116</v>
      </c>
      <c r="M30" t="s">
        <v>116</v>
      </c>
      <c r="N30">
        <v>36.757399999999997</v>
      </c>
      <c r="O30">
        <v>0.99829999999999997</v>
      </c>
      <c r="P30">
        <v>-3.5794999999999999</v>
      </c>
      <c r="Q30">
        <v>90.269260000000003</v>
      </c>
      <c r="R30" t="b">
        <v>1</v>
      </c>
      <c r="S30">
        <v>0.2</v>
      </c>
      <c r="T30" t="b">
        <v>1</v>
      </c>
      <c r="U30">
        <v>3</v>
      </c>
      <c r="V30">
        <v>39</v>
      </c>
      <c r="W30" t="b">
        <v>0</v>
      </c>
      <c r="X30">
        <v>72</v>
      </c>
    </row>
    <row r="31" spans="1:24">
      <c r="A31" t="s">
        <v>175</v>
      </c>
      <c r="B31" t="s">
        <v>85</v>
      </c>
      <c r="C31" t="str">
        <f t="shared" si="0"/>
        <v>12</v>
      </c>
      <c r="D31" t="s">
        <v>153</v>
      </c>
      <c r="E31">
        <v>0</v>
      </c>
      <c r="F31" t="s">
        <v>113</v>
      </c>
      <c r="G31" t="s">
        <v>100</v>
      </c>
      <c r="H31" t="s">
        <v>115</v>
      </c>
      <c r="I31" t="s">
        <v>116</v>
      </c>
      <c r="J31" t="s">
        <v>116</v>
      </c>
      <c r="K31" s="14">
        <v>35337269000</v>
      </c>
      <c r="L31" t="s">
        <v>116</v>
      </c>
      <c r="M31" t="s">
        <v>116</v>
      </c>
      <c r="N31">
        <v>36.757399999999997</v>
      </c>
      <c r="O31">
        <v>0.99829999999999997</v>
      </c>
      <c r="P31">
        <v>-3.5794999999999999</v>
      </c>
      <c r="Q31">
        <v>90.269260000000003</v>
      </c>
      <c r="R31" t="b">
        <v>1</v>
      </c>
      <c r="S31">
        <v>0.2</v>
      </c>
      <c r="T31" t="b">
        <v>1</v>
      </c>
      <c r="U31">
        <v>3</v>
      </c>
      <c r="V31">
        <v>39</v>
      </c>
      <c r="W31" t="b">
        <v>0</v>
      </c>
      <c r="X31">
        <v>72</v>
      </c>
    </row>
    <row r="32" spans="1:24">
      <c r="A32" t="s">
        <v>187</v>
      </c>
      <c r="B32" t="s">
        <v>85</v>
      </c>
      <c r="C32" t="str">
        <f t="shared" si="0"/>
        <v>12</v>
      </c>
      <c r="D32" t="s">
        <v>177</v>
      </c>
      <c r="E32">
        <v>1.345</v>
      </c>
      <c r="F32" t="s">
        <v>99</v>
      </c>
      <c r="G32" t="s">
        <v>100</v>
      </c>
      <c r="H32">
        <v>23.062000000000001</v>
      </c>
      <c r="I32">
        <v>23.058</v>
      </c>
      <c r="J32">
        <v>6.0000000000000001E-3</v>
      </c>
      <c r="K32">
        <v>5861.5360000000001</v>
      </c>
      <c r="L32">
        <v>5877.1019999999999</v>
      </c>
      <c r="M32">
        <v>22.015000000000001</v>
      </c>
      <c r="N32">
        <v>36.566699999999997</v>
      </c>
      <c r="O32">
        <v>0.99880000000000002</v>
      </c>
      <c r="P32">
        <v>-3.5840000000000001</v>
      </c>
      <c r="Q32">
        <v>90.115650000000002</v>
      </c>
      <c r="R32" t="b">
        <v>1</v>
      </c>
      <c r="S32">
        <v>0.161</v>
      </c>
      <c r="T32" t="b">
        <v>1</v>
      </c>
      <c r="U32">
        <v>3</v>
      </c>
      <c r="V32">
        <v>18</v>
      </c>
      <c r="W32" t="b">
        <v>0</v>
      </c>
      <c r="X32">
        <v>72</v>
      </c>
    </row>
    <row r="33" spans="1:24">
      <c r="A33" t="s">
        <v>199</v>
      </c>
      <c r="B33" t="s">
        <v>85</v>
      </c>
      <c r="C33" t="str">
        <f t="shared" si="0"/>
        <v>12</v>
      </c>
      <c r="D33" t="s">
        <v>177</v>
      </c>
      <c r="E33">
        <v>1.347</v>
      </c>
      <c r="F33" t="s">
        <v>99</v>
      </c>
      <c r="G33" t="s">
        <v>100</v>
      </c>
      <c r="H33">
        <v>23.053999999999998</v>
      </c>
      <c r="I33">
        <v>23.058</v>
      </c>
      <c r="J33">
        <v>6.0000000000000001E-3</v>
      </c>
      <c r="K33">
        <v>5892.6689999999999</v>
      </c>
      <c r="L33">
        <v>5877.1019999999999</v>
      </c>
      <c r="M33">
        <v>22.015000000000001</v>
      </c>
      <c r="N33">
        <v>36.566699999999997</v>
      </c>
      <c r="O33">
        <v>0.99880000000000002</v>
      </c>
      <c r="P33">
        <v>-3.5840000000000001</v>
      </c>
      <c r="Q33">
        <v>90.115650000000002</v>
      </c>
      <c r="R33" t="b">
        <v>1</v>
      </c>
      <c r="S33">
        <v>0.161</v>
      </c>
      <c r="T33" t="b">
        <v>1</v>
      </c>
      <c r="U33">
        <v>3</v>
      </c>
      <c r="V33">
        <v>18</v>
      </c>
      <c r="W33" t="b">
        <v>0</v>
      </c>
      <c r="X33">
        <v>72</v>
      </c>
    </row>
    <row r="34" spans="1:24">
      <c r="A34" t="s">
        <v>101</v>
      </c>
      <c r="B34" t="s">
        <v>86</v>
      </c>
      <c r="C34" t="str">
        <f t="shared" si="0"/>
        <v>13</v>
      </c>
      <c r="D34" t="s">
        <v>98</v>
      </c>
      <c r="E34">
        <v>1.2509999999999999</v>
      </c>
      <c r="F34" t="s">
        <v>99</v>
      </c>
      <c r="G34" t="s">
        <v>100</v>
      </c>
      <c r="H34">
        <v>14.86</v>
      </c>
      <c r="I34">
        <v>14.929</v>
      </c>
      <c r="J34">
        <v>9.8000000000000004E-2</v>
      </c>
      <c r="K34">
        <v>531204.6</v>
      </c>
      <c r="L34">
        <v>508418.4</v>
      </c>
      <c r="M34">
        <v>32224.532999999999</v>
      </c>
      <c r="N34">
        <v>35.222799999999999</v>
      </c>
      <c r="O34">
        <v>0.99299999999999999</v>
      </c>
      <c r="P34">
        <v>-3.5567000000000002</v>
      </c>
      <c r="Q34">
        <v>91.055480000000003</v>
      </c>
      <c r="R34" t="b">
        <v>1</v>
      </c>
      <c r="S34">
        <v>9.8000000000000004E-2</v>
      </c>
      <c r="T34" t="b">
        <v>1</v>
      </c>
      <c r="U34">
        <v>3</v>
      </c>
      <c r="V34">
        <v>10</v>
      </c>
      <c r="W34" t="b">
        <v>0</v>
      </c>
      <c r="X34">
        <v>73</v>
      </c>
    </row>
    <row r="35" spans="1:24">
      <c r="A35" t="s">
        <v>118</v>
      </c>
      <c r="B35" t="s">
        <v>86</v>
      </c>
      <c r="C35" t="str">
        <f t="shared" si="0"/>
        <v>13</v>
      </c>
      <c r="D35" t="s">
        <v>98</v>
      </c>
      <c r="E35">
        <v>1.2569999999999999</v>
      </c>
      <c r="F35" t="s">
        <v>99</v>
      </c>
      <c r="G35" t="s">
        <v>100</v>
      </c>
      <c r="H35">
        <v>14.997999999999999</v>
      </c>
      <c r="I35">
        <v>14.929</v>
      </c>
      <c r="J35">
        <v>9.8000000000000004E-2</v>
      </c>
      <c r="K35">
        <v>485632.25</v>
      </c>
      <c r="L35">
        <v>508418.4</v>
      </c>
      <c r="M35">
        <v>32224.532999999999</v>
      </c>
      <c r="N35">
        <v>35.222799999999999</v>
      </c>
      <c r="O35">
        <v>0.99299999999999999</v>
      </c>
      <c r="P35">
        <v>-3.5567000000000002</v>
      </c>
      <c r="Q35">
        <v>91.055480000000003</v>
      </c>
      <c r="R35" t="b">
        <v>1</v>
      </c>
      <c r="S35">
        <v>9.8000000000000004E-2</v>
      </c>
      <c r="T35" t="b">
        <v>1</v>
      </c>
      <c r="U35">
        <v>3</v>
      </c>
      <c r="V35">
        <v>10</v>
      </c>
      <c r="W35" t="b">
        <v>0</v>
      </c>
      <c r="X35">
        <v>73</v>
      </c>
    </row>
    <row r="36" spans="1:24">
      <c r="A36" t="s">
        <v>130</v>
      </c>
      <c r="B36" t="s">
        <v>86</v>
      </c>
      <c r="C36" t="str">
        <f t="shared" si="0"/>
        <v>13</v>
      </c>
      <c r="D36" t="s">
        <v>129</v>
      </c>
      <c r="E36">
        <v>1.2310000000000001</v>
      </c>
      <c r="F36" t="s">
        <v>99</v>
      </c>
      <c r="G36" t="s">
        <v>100</v>
      </c>
      <c r="H36">
        <v>17.359000000000002</v>
      </c>
      <c r="I36">
        <v>17.388000000000002</v>
      </c>
      <c r="J36">
        <v>4.2000000000000003E-2</v>
      </c>
      <c r="K36">
        <v>117244.93</v>
      </c>
      <c r="L36">
        <v>114949.32</v>
      </c>
      <c r="M36">
        <v>3246.4789999999998</v>
      </c>
      <c r="N36">
        <v>34.807400000000001</v>
      </c>
      <c r="O36">
        <v>0.99809999999999999</v>
      </c>
      <c r="P36">
        <v>-3.4422000000000001</v>
      </c>
      <c r="Q36">
        <v>95.214420000000004</v>
      </c>
      <c r="R36" t="b">
        <v>1</v>
      </c>
      <c r="S36">
        <v>6.6000000000000003E-2</v>
      </c>
      <c r="T36" t="b">
        <v>1</v>
      </c>
      <c r="U36">
        <v>3</v>
      </c>
      <c r="V36">
        <v>13</v>
      </c>
      <c r="W36" t="b">
        <v>0</v>
      </c>
      <c r="X36">
        <v>73</v>
      </c>
    </row>
    <row r="37" spans="1:24">
      <c r="A37" t="s">
        <v>142</v>
      </c>
      <c r="B37" t="s">
        <v>86</v>
      </c>
      <c r="C37" t="str">
        <f t="shared" si="0"/>
        <v>13</v>
      </c>
      <c r="D37" t="s">
        <v>129</v>
      </c>
      <c r="E37">
        <v>1.2430000000000001</v>
      </c>
      <c r="F37" t="s">
        <v>99</v>
      </c>
      <c r="G37" t="s">
        <v>100</v>
      </c>
      <c r="H37">
        <v>17.417999999999999</v>
      </c>
      <c r="I37">
        <v>17.388000000000002</v>
      </c>
      <c r="J37">
        <v>4.2000000000000003E-2</v>
      </c>
      <c r="K37">
        <v>112653.72</v>
      </c>
      <c r="L37">
        <v>114949.32</v>
      </c>
      <c r="M37">
        <v>3246.4789999999998</v>
      </c>
      <c r="N37">
        <v>34.807400000000001</v>
      </c>
      <c r="O37">
        <v>0.99809999999999999</v>
      </c>
      <c r="P37">
        <v>-3.4422000000000001</v>
      </c>
      <c r="Q37">
        <v>95.214420000000004</v>
      </c>
      <c r="R37" t="b">
        <v>1</v>
      </c>
      <c r="S37">
        <v>6.6000000000000003E-2</v>
      </c>
      <c r="T37" t="b">
        <v>1</v>
      </c>
      <c r="U37">
        <v>3</v>
      </c>
      <c r="V37">
        <v>13</v>
      </c>
      <c r="W37" t="b">
        <v>0</v>
      </c>
      <c r="X37">
        <v>73</v>
      </c>
    </row>
    <row r="38" spans="1:24">
      <c r="A38" t="s">
        <v>154</v>
      </c>
      <c r="B38" t="s">
        <v>86</v>
      </c>
      <c r="C38" t="str">
        <f t="shared" si="0"/>
        <v>13</v>
      </c>
      <c r="D38" t="s">
        <v>153</v>
      </c>
      <c r="E38">
        <v>0</v>
      </c>
      <c r="F38" t="s">
        <v>113</v>
      </c>
      <c r="G38" t="s">
        <v>100</v>
      </c>
      <c r="H38" t="s">
        <v>115</v>
      </c>
      <c r="I38" t="s">
        <v>116</v>
      </c>
      <c r="J38" t="s">
        <v>116</v>
      </c>
      <c r="K38">
        <v>0</v>
      </c>
      <c r="L38" t="s">
        <v>116</v>
      </c>
      <c r="M38" t="s">
        <v>116</v>
      </c>
      <c r="N38">
        <v>36.757399999999997</v>
      </c>
      <c r="O38">
        <v>0.99829999999999997</v>
      </c>
      <c r="P38">
        <v>-3.5794999999999999</v>
      </c>
      <c r="Q38">
        <v>90.269260000000003</v>
      </c>
      <c r="R38" t="b">
        <v>1</v>
      </c>
      <c r="S38">
        <v>0.157</v>
      </c>
      <c r="T38" t="b">
        <v>1</v>
      </c>
      <c r="U38">
        <v>3</v>
      </c>
      <c r="V38">
        <v>39</v>
      </c>
      <c r="W38" t="b">
        <v>1</v>
      </c>
      <c r="X38">
        <v>73</v>
      </c>
    </row>
    <row r="39" spans="1:24">
      <c r="A39" t="s">
        <v>166</v>
      </c>
      <c r="B39" t="s">
        <v>86</v>
      </c>
      <c r="C39" t="str">
        <f t="shared" si="0"/>
        <v>13</v>
      </c>
      <c r="D39" t="s">
        <v>153</v>
      </c>
      <c r="E39">
        <v>0</v>
      </c>
      <c r="F39" t="s">
        <v>113</v>
      </c>
      <c r="G39" t="s">
        <v>100</v>
      </c>
      <c r="H39" t="s">
        <v>115</v>
      </c>
      <c r="I39" t="s">
        <v>116</v>
      </c>
      <c r="J39" t="s">
        <v>116</v>
      </c>
      <c r="K39">
        <v>0</v>
      </c>
      <c r="L39" t="s">
        <v>116</v>
      </c>
      <c r="M39" t="s">
        <v>116</v>
      </c>
      <c r="N39">
        <v>36.757399999999997</v>
      </c>
      <c r="O39">
        <v>0.99829999999999997</v>
      </c>
      <c r="P39">
        <v>-3.5794999999999999</v>
      </c>
      <c r="Q39">
        <v>90.269260000000003</v>
      </c>
      <c r="R39" t="b">
        <v>1</v>
      </c>
      <c r="S39">
        <v>0.157</v>
      </c>
      <c r="T39" t="b">
        <v>1</v>
      </c>
      <c r="U39">
        <v>3</v>
      </c>
      <c r="V39">
        <v>39</v>
      </c>
      <c r="W39" t="b">
        <v>1</v>
      </c>
      <c r="X39">
        <v>73</v>
      </c>
    </row>
    <row r="40" spans="1:24">
      <c r="A40" t="s">
        <v>178</v>
      </c>
      <c r="B40" t="s">
        <v>86</v>
      </c>
      <c r="C40" t="str">
        <f t="shared" si="0"/>
        <v>13</v>
      </c>
      <c r="D40" t="s">
        <v>177</v>
      </c>
      <c r="E40">
        <v>1.349</v>
      </c>
      <c r="F40" t="s">
        <v>99</v>
      </c>
      <c r="G40" t="s">
        <v>100</v>
      </c>
      <c r="H40">
        <v>20.986999999999998</v>
      </c>
      <c r="I40">
        <v>21.003</v>
      </c>
      <c r="J40">
        <v>2.1999999999999999E-2</v>
      </c>
      <c r="K40">
        <v>22229.026999999998</v>
      </c>
      <c r="L40">
        <v>22011.697</v>
      </c>
      <c r="M40">
        <v>307.34899999999999</v>
      </c>
      <c r="N40">
        <v>36.566699999999997</v>
      </c>
      <c r="O40">
        <v>0.99880000000000002</v>
      </c>
      <c r="P40">
        <v>-3.5840000000000001</v>
      </c>
      <c r="Q40">
        <v>90.115650000000002</v>
      </c>
      <c r="R40" t="b">
        <v>1</v>
      </c>
      <c r="S40">
        <v>0.18099999999999999</v>
      </c>
      <c r="T40" t="b">
        <v>1</v>
      </c>
      <c r="U40">
        <v>3</v>
      </c>
      <c r="V40">
        <v>16</v>
      </c>
      <c r="W40" t="b">
        <v>0</v>
      </c>
      <c r="X40">
        <v>73</v>
      </c>
    </row>
    <row r="41" spans="1:24">
      <c r="A41" t="s">
        <v>190</v>
      </c>
      <c r="B41" t="s">
        <v>86</v>
      </c>
      <c r="C41" t="str">
        <f t="shared" si="0"/>
        <v>13</v>
      </c>
      <c r="D41" t="s">
        <v>177</v>
      </c>
      <c r="E41">
        <v>1.359</v>
      </c>
      <c r="F41" t="s">
        <v>99</v>
      </c>
      <c r="G41" t="s">
        <v>100</v>
      </c>
      <c r="H41">
        <v>21.018000000000001</v>
      </c>
      <c r="I41">
        <v>21.003</v>
      </c>
      <c r="J41">
        <v>2.1999999999999999E-2</v>
      </c>
      <c r="K41">
        <v>21794.37</v>
      </c>
      <c r="L41">
        <v>22011.697</v>
      </c>
      <c r="M41">
        <v>307.34899999999999</v>
      </c>
      <c r="N41">
        <v>36.566699999999997</v>
      </c>
      <c r="O41">
        <v>0.99880000000000002</v>
      </c>
      <c r="P41">
        <v>-3.5840000000000001</v>
      </c>
      <c r="Q41">
        <v>90.115650000000002</v>
      </c>
      <c r="R41" t="b">
        <v>1</v>
      </c>
      <c r="S41">
        <v>0.18099999999999999</v>
      </c>
      <c r="T41" t="b">
        <v>1</v>
      </c>
      <c r="U41">
        <v>3</v>
      </c>
      <c r="V41">
        <v>16</v>
      </c>
      <c r="W41" t="b">
        <v>0</v>
      </c>
      <c r="X41">
        <v>73</v>
      </c>
    </row>
    <row r="42" spans="1:24">
      <c r="A42" t="s">
        <v>102</v>
      </c>
      <c r="B42" t="s">
        <v>87</v>
      </c>
      <c r="C42" t="str">
        <f t="shared" si="0"/>
        <v>14</v>
      </c>
      <c r="D42" t="s">
        <v>98</v>
      </c>
      <c r="E42">
        <v>1.2509999999999999</v>
      </c>
      <c r="F42" t="s">
        <v>99</v>
      </c>
      <c r="G42" t="s">
        <v>100</v>
      </c>
      <c r="H42">
        <v>15.315</v>
      </c>
      <c r="I42">
        <v>15.304</v>
      </c>
      <c r="J42">
        <v>1.6E-2</v>
      </c>
      <c r="K42">
        <v>395566.75</v>
      </c>
      <c r="L42">
        <v>398540.34</v>
      </c>
      <c r="M42">
        <v>4205.2749999999996</v>
      </c>
      <c r="N42">
        <v>35.222799999999999</v>
      </c>
      <c r="O42">
        <v>0.99299999999999999</v>
      </c>
      <c r="P42">
        <v>-3.5567000000000002</v>
      </c>
      <c r="Q42">
        <v>91.055480000000003</v>
      </c>
      <c r="R42" t="b">
        <v>1</v>
      </c>
      <c r="S42">
        <v>9.8000000000000004E-2</v>
      </c>
      <c r="T42" t="b">
        <v>1</v>
      </c>
      <c r="U42">
        <v>3</v>
      </c>
      <c r="V42">
        <v>11</v>
      </c>
      <c r="W42" t="b">
        <v>0</v>
      </c>
      <c r="X42">
        <v>73</v>
      </c>
    </row>
    <row r="43" spans="1:24">
      <c r="A43" t="s">
        <v>119</v>
      </c>
      <c r="B43" t="s">
        <v>87</v>
      </c>
      <c r="C43" t="str">
        <f t="shared" si="0"/>
        <v>14</v>
      </c>
      <c r="D43" t="s">
        <v>98</v>
      </c>
      <c r="E43">
        <v>1.246</v>
      </c>
      <c r="F43" t="s">
        <v>99</v>
      </c>
      <c r="G43" t="s">
        <v>100</v>
      </c>
      <c r="H43">
        <v>15.292</v>
      </c>
      <c r="I43">
        <v>15.304</v>
      </c>
      <c r="J43">
        <v>1.6E-2</v>
      </c>
      <c r="K43">
        <v>401513.9</v>
      </c>
      <c r="L43">
        <v>398540.34</v>
      </c>
      <c r="M43">
        <v>4205.2749999999996</v>
      </c>
      <c r="N43">
        <v>35.222799999999999</v>
      </c>
      <c r="O43">
        <v>0.99299999999999999</v>
      </c>
      <c r="P43">
        <v>-3.5567000000000002</v>
      </c>
      <c r="Q43">
        <v>91.055480000000003</v>
      </c>
      <c r="R43" t="b">
        <v>1</v>
      </c>
      <c r="S43">
        <v>9.8000000000000004E-2</v>
      </c>
      <c r="T43" t="b">
        <v>1</v>
      </c>
      <c r="U43">
        <v>3</v>
      </c>
      <c r="V43">
        <v>11</v>
      </c>
      <c r="W43" t="b">
        <v>0</v>
      </c>
      <c r="X43">
        <v>73</v>
      </c>
    </row>
    <row r="44" spans="1:24">
      <c r="A44" t="s">
        <v>131</v>
      </c>
      <c r="B44" t="s">
        <v>87</v>
      </c>
      <c r="C44" t="str">
        <f t="shared" si="0"/>
        <v>14</v>
      </c>
      <c r="D44" t="s">
        <v>129</v>
      </c>
      <c r="E44">
        <v>1.2589999999999999</v>
      </c>
      <c r="F44" t="s">
        <v>99</v>
      </c>
      <c r="G44" t="s">
        <v>100</v>
      </c>
      <c r="H44">
        <v>12.805999999999999</v>
      </c>
      <c r="I44">
        <v>12.77</v>
      </c>
      <c r="J44">
        <v>5.0999999999999997E-2</v>
      </c>
      <c r="K44">
        <v>2464426.2000000002</v>
      </c>
      <c r="L44">
        <v>2525161.7999999998</v>
      </c>
      <c r="M44">
        <v>85892.77</v>
      </c>
      <c r="N44">
        <v>34.807400000000001</v>
      </c>
      <c r="O44">
        <v>0.99809999999999999</v>
      </c>
      <c r="P44">
        <v>-3.4422000000000001</v>
      </c>
      <c r="Q44">
        <v>95.214420000000004</v>
      </c>
      <c r="R44" t="b">
        <v>1</v>
      </c>
      <c r="S44">
        <v>6.6000000000000003E-2</v>
      </c>
      <c r="T44" t="b">
        <v>1</v>
      </c>
      <c r="U44">
        <v>3</v>
      </c>
      <c r="V44">
        <v>9</v>
      </c>
      <c r="W44" t="b">
        <v>0</v>
      </c>
      <c r="X44">
        <v>73</v>
      </c>
    </row>
    <row r="45" spans="1:24">
      <c r="A45" t="s">
        <v>143</v>
      </c>
      <c r="B45" t="s">
        <v>87</v>
      </c>
      <c r="C45" t="str">
        <f t="shared" si="0"/>
        <v>14</v>
      </c>
      <c r="D45" t="s">
        <v>129</v>
      </c>
      <c r="E45">
        <v>1.26</v>
      </c>
      <c r="F45" t="s">
        <v>99</v>
      </c>
      <c r="G45" t="s">
        <v>100</v>
      </c>
      <c r="H45">
        <v>12.734</v>
      </c>
      <c r="I45">
        <v>12.77</v>
      </c>
      <c r="J45">
        <v>5.0999999999999997E-2</v>
      </c>
      <c r="K45">
        <v>2585897</v>
      </c>
      <c r="L45">
        <v>2525161.7999999998</v>
      </c>
      <c r="M45">
        <v>85892.77</v>
      </c>
      <c r="N45">
        <v>34.807400000000001</v>
      </c>
      <c r="O45">
        <v>0.99809999999999999</v>
      </c>
      <c r="P45">
        <v>-3.4422000000000001</v>
      </c>
      <c r="Q45">
        <v>95.214420000000004</v>
      </c>
      <c r="R45" t="b">
        <v>1</v>
      </c>
      <c r="S45">
        <v>6.6000000000000003E-2</v>
      </c>
      <c r="T45" t="b">
        <v>1</v>
      </c>
      <c r="U45">
        <v>3</v>
      </c>
      <c r="V45">
        <v>9</v>
      </c>
      <c r="W45" t="b">
        <v>0</v>
      </c>
      <c r="X45">
        <v>73</v>
      </c>
    </row>
    <row r="46" spans="1:24">
      <c r="A46" t="s">
        <v>155</v>
      </c>
      <c r="B46" t="s">
        <v>87</v>
      </c>
      <c r="C46" t="str">
        <f t="shared" si="0"/>
        <v>14</v>
      </c>
      <c r="D46" t="s">
        <v>153</v>
      </c>
      <c r="E46">
        <v>0</v>
      </c>
      <c r="F46" t="s">
        <v>113</v>
      </c>
      <c r="G46" t="s">
        <v>100</v>
      </c>
      <c r="H46" t="s">
        <v>115</v>
      </c>
      <c r="I46" t="s">
        <v>116</v>
      </c>
      <c r="J46" t="s">
        <v>116</v>
      </c>
      <c r="K46">
        <v>0</v>
      </c>
      <c r="L46" t="s">
        <v>116</v>
      </c>
      <c r="M46" t="s">
        <v>116</v>
      </c>
      <c r="N46">
        <v>36.757399999999997</v>
      </c>
      <c r="O46">
        <v>0.99829999999999997</v>
      </c>
      <c r="P46">
        <v>-3.5794999999999999</v>
      </c>
      <c r="Q46">
        <v>90.269260000000003</v>
      </c>
      <c r="R46" t="b">
        <v>1</v>
      </c>
      <c r="S46">
        <v>0.157</v>
      </c>
      <c r="T46" t="b">
        <v>1</v>
      </c>
      <c r="U46">
        <v>3</v>
      </c>
      <c r="V46">
        <v>39</v>
      </c>
      <c r="W46" t="b">
        <v>1</v>
      </c>
      <c r="X46">
        <v>73</v>
      </c>
    </row>
    <row r="47" spans="1:24">
      <c r="A47" t="s">
        <v>167</v>
      </c>
      <c r="B47" t="s">
        <v>87</v>
      </c>
      <c r="C47" t="str">
        <f t="shared" si="0"/>
        <v>14</v>
      </c>
      <c r="D47" t="s">
        <v>153</v>
      </c>
      <c r="E47">
        <v>0</v>
      </c>
      <c r="F47" t="s">
        <v>113</v>
      </c>
      <c r="G47" t="s">
        <v>100</v>
      </c>
      <c r="H47" t="s">
        <v>115</v>
      </c>
      <c r="I47" t="s">
        <v>116</v>
      </c>
      <c r="J47" t="s">
        <v>116</v>
      </c>
      <c r="K47" s="14">
        <v>35337269000</v>
      </c>
      <c r="L47" t="s">
        <v>116</v>
      </c>
      <c r="M47" t="s">
        <v>116</v>
      </c>
      <c r="N47">
        <v>36.757399999999997</v>
      </c>
      <c r="O47">
        <v>0.99829999999999997</v>
      </c>
      <c r="P47">
        <v>-3.5794999999999999</v>
      </c>
      <c r="Q47">
        <v>90.269260000000003</v>
      </c>
      <c r="R47" t="b">
        <v>1</v>
      </c>
      <c r="S47">
        <v>0.157</v>
      </c>
      <c r="T47" t="b">
        <v>1</v>
      </c>
      <c r="U47">
        <v>3</v>
      </c>
      <c r="V47">
        <v>39</v>
      </c>
      <c r="W47" t="b">
        <v>0</v>
      </c>
      <c r="X47">
        <v>73</v>
      </c>
    </row>
    <row r="48" spans="1:24">
      <c r="A48" t="s">
        <v>179</v>
      </c>
      <c r="B48" t="s">
        <v>87</v>
      </c>
      <c r="C48" t="str">
        <f t="shared" si="0"/>
        <v>14</v>
      </c>
      <c r="D48" t="s">
        <v>177</v>
      </c>
      <c r="E48">
        <v>1.3520000000000001</v>
      </c>
      <c r="F48" t="s">
        <v>99</v>
      </c>
      <c r="G48" t="s">
        <v>100</v>
      </c>
      <c r="H48">
        <v>18.922999999999998</v>
      </c>
      <c r="I48">
        <v>18.911000000000001</v>
      </c>
      <c r="J48">
        <v>1.7000000000000001E-2</v>
      </c>
      <c r="K48">
        <v>83713.600000000006</v>
      </c>
      <c r="L48">
        <v>84380.88</v>
      </c>
      <c r="M48">
        <v>943.67600000000004</v>
      </c>
      <c r="N48">
        <v>36.566699999999997</v>
      </c>
      <c r="O48">
        <v>0.99880000000000002</v>
      </c>
      <c r="P48">
        <v>-3.5840000000000001</v>
      </c>
      <c r="Q48">
        <v>90.115650000000002</v>
      </c>
      <c r="R48" t="b">
        <v>1</v>
      </c>
      <c r="S48">
        <v>0.18099999999999999</v>
      </c>
      <c r="T48" t="b">
        <v>1</v>
      </c>
      <c r="U48">
        <v>3</v>
      </c>
      <c r="V48">
        <v>14</v>
      </c>
      <c r="W48" t="b">
        <v>0</v>
      </c>
      <c r="X48">
        <v>73</v>
      </c>
    </row>
    <row r="49" spans="1:24">
      <c r="A49" t="s">
        <v>191</v>
      </c>
      <c r="B49" t="s">
        <v>87</v>
      </c>
      <c r="C49" t="str">
        <f t="shared" si="0"/>
        <v>14</v>
      </c>
      <c r="D49" t="s">
        <v>177</v>
      </c>
      <c r="E49">
        <v>1.357</v>
      </c>
      <c r="F49" t="s">
        <v>99</v>
      </c>
      <c r="G49" t="s">
        <v>100</v>
      </c>
      <c r="H49">
        <v>18.899000000000001</v>
      </c>
      <c r="I49">
        <v>18.911000000000001</v>
      </c>
      <c r="J49">
        <v>1.7000000000000001E-2</v>
      </c>
      <c r="K49">
        <v>85048.164000000004</v>
      </c>
      <c r="L49">
        <v>84380.88</v>
      </c>
      <c r="M49">
        <v>943.67600000000004</v>
      </c>
      <c r="N49">
        <v>36.566699999999997</v>
      </c>
      <c r="O49">
        <v>0.99880000000000002</v>
      </c>
      <c r="P49">
        <v>-3.5840000000000001</v>
      </c>
      <c r="Q49">
        <v>90.115650000000002</v>
      </c>
      <c r="R49" t="b">
        <v>1</v>
      </c>
      <c r="S49">
        <v>0.18099999999999999</v>
      </c>
      <c r="T49" t="b">
        <v>1</v>
      </c>
      <c r="U49">
        <v>3</v>
      </c>
      <c r="V49">
        <v>14</v>
      </c>
      <c r="W49" t="b">
        <v>0</v>
      </c>
      <c r="X49">
        <v>73</v>
      </c>
    </row>
    <row r="50" spans="1:24">
      <c r="A50" t="s">
        <v>103</v>
      </c>
      <c r="B50" t="s">
        <v>96</v>
      </c>
      <c r="C50" t="str">
        <f t="shared" si="0"/>
        <v>15</v>
      </c>
      <c r="D50" t="s">
        <v>98</v>
      </c>
      <c r="E50">
        <v>0</v>
      </c>
      <c r="F50" t="s">
        <v>113</v>
      </c>
      <c r="G50" t="s">
        <v>100</v>
      </c>
      <c r="H50" t="s">
        <v>115</v>
      </c>
      <c r="I50" t="s">
        <v>116</v>
      </c>
      <c r="J50" t="s">
        <v>116</v>
      </c>
      <c r="K50">
        <v>0</v>
      </c>
      <c r="L50" t="s">
        <v>116</v>
      </c>
      <c r="M50" t="s">
        <v>116</v>
      </c>
      <c r="N50">
        <v>35.222799999999999</v>
      </c>
      <c r="O50">
        <v>0.99299999999999999</v>
      </c>
      <c r="P50">
        <v>-3.5567000000000002</v>
      </c>
      <c r="Q50">
        <v>91.055480000000003</v>
      </c>
      <c r="R50" t="b">
        <v>1</v>
      </c>
      <c r="S50">
        <v>9.8000000000000004E-2</v>
      </c>
      <c r="T50" t="b">
        <v>1</v>
      </c>
      <c r="U50">
        <v>3</v>
      </c>
      <c r="V50">
        <v>39</v>
      </c>
      <c r="W50" t="b">
        <v>1</v>
      </c>
      <c r="X50">
        <v>73</v>
      </c>
    </row>
    <row r="51" spans="1:24">
      <c r="A51" t="s">
        <v>120</v>
      </c>
      <c r="B51" t="s">
        <v>96</v>
      </c>
      <c r="C51" t="str">
        <f t="shared" si="0"/>
        <v>15</v>
      </c>
      <c r="D51" t="s">
        <v>98</v>
      </c>
      <c r="E51">
        <v>0</v>
      </c>
      <c r="F51" t="s">
        <v>113</v>
      </c>
      <c r="G51" t="s">
        <v>100</v>
      </c>
      <c r="H51" t="s">
        <v>115</v>
      </c>
      <c r="I51" t="s">
        <v>116</v>
      </c>
      <c r="J51" t="s">
        <v>116</v>
      </c>
      <c r="K51" s="14">
        <v>15289187300</v>
      </c>
      <c r="L51" t="s">
        <v>116</v>
      </c>
      <c r="M51" t="s">
        <v>116</v>
      </c>
      <c r="N51">
        <v>35.222799999999999</v>
      </c>
      <c r="O51">
        <v>0.99299999999999999</v>
      </c>
      <c r="P51">
        <v>-3.5567000000000002</v>
      </c>
      <c r="Q51">
        <v>91.055480000000003</v>
      </c>
      <c r="R51" t="b">
        <v>1</v>
      </c>
      <c r="S51">
        <v>9.8000000000000004E-2</v>
      </c>
      <c r="T51" t="b">
        <v>1</v>
      </c>
      <c r="U51">
        <v>3</v>
      </c>
      <c r="V51">
        <v>39</v>
      </c>
      <c r="W51" t="b">
        <v>0</v>
      </c>
      <c r="X51">
        <v>73</v>
      </c>
    </row>
    <row r="52" spans="1:24">
      <c r="A52" t="s">
        <v>132</v>
      </c>
      <c r="B52" t="s">
        <v>96</v>
      </c>
      <c r="C52" t="str">
        <f t="shared" si="0"/>
        <v>15</v>
      </c>
      <c r="D52" t="s">
        <v>129</v>
      </c>
      <c r="E52">
        <v>1.242</v>
      </c>
      <c r="F52" t="s">
        <v>99</v>
      </c>
      <c r="G52" t="s">
        <v>100</v>
      </c>
      <c r="H52">
        <v>22.448</v>
      </c>
      <c r="I52">
        <v>22.376999999999999</v>
      </c>
      <c r="J52">
        <v>0.10100000000000001</v>
      </c>
      <c r="K52">
        <v>3894.922</v>
      </c>
      <c r="L52">
        <v>4089.9540000000002</v>
      </c>
      <c r="M52">
        <v>275.81599999999997</v>
      </c>
      <c r="N52">
        <v>34.807400000000001</v>
      </c>
      <c r="O52">
        <v>0.99809999999999999</v>
      </c>
      <c r="P52">
        <v>-3.4422000000000001</v>
      </c>
      <c r="Q52">
        <v>95.214420000000004</v>
      </c>
      <c r="R52" t="b">
        <v>1</v>
      </c>
      <c r="S52">
        <v>6.6000000000000003E-2</v>
      </c>
      <c r="T52" t="b">
        <v>1</v>
      </c>
      <c r="U52">
        <v>3</v>
      </c>
      <c r="V52">
        <v>19</v>
      </c>
      <c r="W52" t="b">
        <v>0</v>
      </c>
      <c r="X52">
        <v>73</v>
      </c>
    </row>
    <row r="53" spans="1:24">
      <c r="A53" t="s">
        <v>144</v>
      </c>
      <c r="B53" t="s">
        <v>96</v>
      </c>
      <c r="C53" t="str">
        <f t="shared" si="0"/>
        <v>15</v>
      </c>
      <c r="D53" t="s">
        <v>129</v>
      </c>
      <c r="E53">
        <v>1.2490000000000001</v>
      </c>
      <c r="F53" t="s">
        <v>99</v>
      </c>
      <c r="G53" t="s">
        <v>100</v>
      </c>
      <c r="H53">
        <v>22.306000000000001</v>
      </c>
      <c r="I53">
        <v>22.376999999999999</v>
      </c>
      <c r="J53">
        <v>0.10100000000000001</v>
      </c>
      <c r="K53">
        <v>4284.9859999999999</v>
      </c>
      <c r="L53">
        <v>4089.9540000000002</v>
      </c>
      <c r="M53">
        <v>275.81599999999997</v>
      </c>
      <c r="N53">
        <v>34.807400000000001</v>
      </c>
      <c r="O53">
        <v>0.99809999999999999</v>
      </c>
      <c r="P53">
        <v>-3.4422000000000001</v>
      </c>
      <c r="Q53">
        <v>95.214420000000004</v>
      </c>
      <c r="R53" t="b">
        <v>1</v>
      </c>
      <c r="S53">
        <v>6.6000000000000003E-2</v>
      </c>
      <c r="T53" t="b">
        <v>1</v>
      </c>
      <c r="U53">
        <v>3</v>
      </c>
      <c r="V53">
        <v>18</v>
      </c>
      <c r="W53" t="b">
        <v>0</v>
      </c>
      <c r="X53">
        <v>73</v>
      </c>
    </row>
    <row r="54" spans="1:24">
      <c r="A54" t="s">
        <v>156</v>
      </c>
      <c r="B54" t="s">
        <v>96</v>
      </c>
      <c r="C54" t="str">
        <f t="shared" si="0"/>
        <v>15</v>
      </c>
      <c r="D54" t="s">
        <v>153</v>
      </c>
      <c r="E54">
        <v>1.2969999999999999</v>
      </c>
      <c r="F54" t="s">
        <v>99</v>
      </c>
      <c r="G54" t="s">
        <v>100</v>
      </c>
      <c r="H54">
        <v>32.591999999999999</v>
      </c>
      <c r="I54">
        <v>32.591999999999999</v>
      </c>
      <c r="J54" t="s">
        <v>116</v>
      </c>
      <c r="K54">
        <v>14.574</v>
      </c>
      <c r="L54">
        <v>14.574</v>
      </c>
      <c r="M54" t="s">
        <v>116</v>
      </c>
      <c r="N54">
        <v>36.757399999999997</v>
      </c>
      <c r="O54">
        <v>0.99829999999999997</v>
      </c>
      <c r="P54">
        <v>-3.5794999999999999</v>
      </c>
      <c r="Q54">
        <v>90.269260000000003</v>
      </c>
      <c r="R54" t="b">
        <v>1</v>
      </c>
      <c r="S54">
        <v>0.157</v>
      </c>
      <c r="T54" t="b">
        <v>1</v>
      </c>
      <c r="U54">
        <v>3</v>
      </c>
      <c r="V54">
        <v>27</v>
      </c>
      <c r="W54" t="b">
        <v>0</v>
      </c>
      <c r="X54">
        <v>73</v>
      </c>
    </row>
    <row r="55" spans="1:24">
      <c r="A55" t="s">
        <v>168</v>
      </c>
      <c r="B55" t="s">
        <v>96</v>
      </c>
      <c r="C55" t="str">
        <f t="shared" si="0"/>
        <v>15</v>
      </c>
      <c r="D55" t="s">
        <v>153</v>
      </c>
      <c r="E55">
        <v>0</v>
      </c>
      <c r="F55" t="s">
        <v>113</v>
      </c>
      <c r="G55" t="s">
        <v>100</v>
      </c>
      <c r="H55" t="s">
        <v>115</v>
      </c>
      <c r="I55">
        <v>32.591999999999999</v>
      </c>
      <c r="J55" t="s">
        <v>116</v>
      </c>
      <c r="K55" s="14">
        <v>35337269000</v>
      </c>
      <c r="L55">
        <v>14.574</v>
      </c>
      <c r="M55" t="s">
        <v>116</v>
      </c>
      <c r="N55">
        <v>36.757399999999997</v>
      </c>
      <c r="O55">
        <v>0.99829999999999997</v>
      </c>
      <c r="P55">
        <v>-3.5794999999999999</v>
      </c>
      <c r="Q55">
        <v>90.269260000000003</v>
      </c>
      <c r="R55" t="b">
        <v>1</v>
      </c>
      <c r="S55">
        <v>0.157</v>
      </c>
      <c r="T55" t="b">
        <v>1</v>
      </c>
      <c r="U55">
        <v>3</v>
      </c>
      <c r="V55">
        <v>39</v>
      </c>
      <c r="W55" t="b">
        <v>0</v>
      </c>
      <c r="X55">
        <v>73</v>
      </c>
    </row>
    <row r="56" spans="1:24">
      <c r="A56" t="s">
        <v>180</v>
      </c>
      <c r="B56" t="s">
        <v>96</v>
      </c>
      <c r="C56" t="str">
        <f t="shared" si="0"/>
        <v>15</v>
      </c>
      <c r="D56" t="s">
        <v>177</v>
      </c>
      <c r="E56">
        <v>1.361</v>
      </c>
      <c r="F56" t="s">
        <v>99</v>
      </c>
      <c r="G56" t="s">
        <v>100</v>
      </c>
      <c r="H56">
        <v>20.914000000000001</v>
      </c>
      <c r="I56">
        <v>20.908000000000001</v>
      </c>
      <c r="J56">
        <v>8.0000000000000002E-3</v>
      </c>
      <c r="K56">
        <v>23303.134999999998</v>
      </c>
      <c r="L56">
        <v>23384.155999999999</v>
      </c>
      <c r="M56">
        <v>114.58199999999999</v>
      </c>
      <c r="N56">
        <v>36.566699999999997</v>
      </c>
      <c r="O56">
        <v>0.99880000000000002</v>
      </c>
      <c r="P56">
        <v>-3.5840000000000001</v>
      </c>
      <c r="Q56">
        <v>90.115650000000002</v>
      </c>
      <c r="R56" t="b">
        <v>1</v>
      </c>
      <c r="S56">
        <v>0.18099999999999999</v>
      </c>
      <c r="T56" t="b">
        <v>1</v>
      </c>
      <c r="U56">
        <v>3</v>
      </c>
      <c r="V56">
        <v>15</v>
      </c>
      <c r="W56" t="b">
        <v>0</v>
      </c>
      <c r="X56">
        <v>73</v>
      </c>
    </row>
    <row r="57" spans="1:24">
      <c r="A57" t="s">
        <v>192</v>
      </c>
      <c r="B57" t="s">
        <v>96</v>
      </c>
      <c r="C57" t="str">
        <f t="shared" si="0"/>
        <v>15</v>
      </c>
      <c r="D57" t="s">
        <v>177</v>
      </c>
      <c r="E57">
        <v>1.363</v>
      </c>
      <c r="F57" t="s">
        <v>99</v>
      </c>
      <c r="G57" t="s">
        <v>100</v>
      </c>
      <c r="H57">
        <v>20.902999999999999</v>
      </c>
      <c r="I57">
        <v>20.908000000000001</v>
      </c>
      <c r="J57">
        <v>8.0000000000000002E-3</v>
      </c>
      <c r="K57">
        <v>23465.178</v>
      </c>
      <c r="L57">
        <v>23384.155999999999</v>
      </c>
      <c r="M57">
        <v>114.58199999999999</v>
      </c>
      <c r="N57">
        <v>36.566699999999997</v>
      </c>
      <c r="O57">
        <v>0.99880000000000002</v>
      </c>
      <c r="P57">
        <v>-3.5840000000000001</v>
      </c>
      <c r="Q57">
        <v>90.115650000000002</v>
      </c>
      <c r="R57" t="b">
        <v>1</v>
      </c>
      <c r="S57">
        <v>0.18099999999999999</v>
      </c>
      <c r="T57" t="b">
        <v>1</v>
      </c>
      <c r="U57">
        <v>3</v>
      </c>
      <c r="V57">
        <v>15</v>
      </c>
      <c r="W57" t="b">
        <v>0</v>
      </c>
      <c r="X57">
        <v>73</v>
      </c>
    </row>
    <row r="58" spans="1:24">
      <c r="A58" t="s">
        <v>101</v>
      </c>
      <c r="B58" t="s">
        <v>75</v>
      </c>
      <c r="C58" t="str">
        <f t="shared" si="0"/>
        <v>2</v>
      </c>
      <c r="D58" t="s">
        <v>98</v>
      </c>
      <c r="E58">
        <v>1.2330000000000001</v>
      </c>
      <c r="F58" t="s">
        <v>99</v>
      </c>
      <c r="G58" t="s">
        <v>100</v>
      </c>
      <c r="H58">
        <v>30.35</v>
      </c>
      <c r="I58">
        <v>30.456</v>
      </c>
      <c r="J58">
        <v>0.15</v>
      </c>
      <c r="K58">
        <v>23.443999999999999</v>
      </c>
      <c r="L58">
        <v>21.943000000000001</v>
      </c>
      <c r="M58">
        <v>2.1219999999999999</v>
      </c>
      <c r="N58">
        <v>35.222799999999999</v>
      </c>
      <c r="O58">
        <v>0.99299999999999999</v>
      </c>
      <c r="P58">
        <v>-3.5567000000000002</v>
      </c>
      <c r="Q58">
        <v>91.055480000000003</v>
      </c>
      <c r="R58" t="b">
        <v>1</v>
      </c>
      <c r="S58">
        <v>8.2000000000000003E-2</v>
      </c>
      <c r="T58" t="b">
        <v>1</v>
      </c>
      <c r="U58">
        <v>3</v>
      </c>
      <c r="V58">
        <v>26</v>
      </c>
      <c r="W58" t="b">
        <v>0</v>
      </c>
      <c r="X58">
        <v>72</v>
      </c>
    </row>
    <row r="59" spans="1:24">
      <c r="A59" t="s">
        <v>118</v>
      </c>
      <c r="B59" t="s">
        <v>75</v>
      </c>
      <c r="C59" t="str">
        <f t="shared" si="0"/>
        <v>2</v>
      </c>
      <c r="D59" t="s">
        <v>98</v>
      </c>
      <c r="E59">
        <v>1.238</v>
      </c>
      <c r="F59" t="s">
        <v>99</v>
      </c>
      <c r="G59" t="s">
        <v>100</v>
      </c>
      <c r="H59">
        <v>30.562000000000001</v>
      </c>
      <c r="I59">
        <v>30.456</v>
      </c>
      <c r="J59">
        <v>0.15</v>
      </c>
      <c r="K59">
        <v>20.442</v>
      </c>
      <c r="L59">
        <v>21.943000000000001</v>
      </c>
      <c r="M59">
        <v>2.1219999999999999</v>
      </c>
      <c r="N59">
        <v>35.222799999999999</v>
      </c>
      <c r="O59">
        <v>0.99299999999999999</v>
      </c>
      <c r="P59">
        <v>-3.5567000000000002</v>
      </c>
      <c r="Q59">
        <v>91.055480000000003</v>
      </c>
      <c r="R59" t="b">
        <v>1</v>
      </c>
      <c r="S59">
        <v>8.2000000000000003E-2</v>
      </c>
      <c r="T59" t="b">
        <v>1</v>
      </c>
      <c r="U59">
        <v>3</v>
      </c>
      <c r="V59">
        <v>26</v>
      </c>
      <c r="W59" t="b">
        <v>0</v>
      </c>
      <c r="X59">
        <v>72</v>
      </c>
    </row>
    <row r="60" spans="1:24">
      <c r="A60" t="s">
        <v>130</v>
      </c>
      <c r="B60" t="s">
        <v>75</v>
      </c>
      <c r="C60" t="str">
        <f t="shared" si="0"/>
        <v>2</v>
      </c>
      <c r="D60" t="s">
        <v>129</v>
      </c>
      <c r="E60">
        <v>1.2410000000000001</v>
      </c>
      <c r="F60" t="s">
        <v>99</v>
      </c>
      <c r="G60" t="s">
        <v>100</v>
      </c>
      <c r="H60">
        <v>18.587</v>
      </c>
      <c r="I60">
        <v>18.609000000000002</v>
      </c>
      <c r="J60">
        <v>0.03</v>
      </c>
      <c r="K60">
        <v>51536.88</v>
      </c>
      <c r="L60">
        <v>50817.656000000003</v>
      </c>
      <c r="M60">
        <v>1017.136</v>
      </c>
      <c r="N60">
        <v>34.807400000000001</v>
      </c>
      <c r="O60">
        <v>0.99809999999999999</v>
      </c>
      <c r="P60">
        <v>-3.4422000000000001</v>
      </c>
      <c r="Q60">
        <v>95.214420000000004</v>
      </c>
      <c r="R60" t="b">
        <v>1</v>
      </c>
      <c r="S60">
        <v>7.6999999999999999E-2</v>
      </c>
      <c r="T60" t="b">
        <v>1</v>
      </c>
      <c r="U60">
        <v>3</v>
      </c>
      <c r="V60">
        <v>14</v>
      </c>
      <c r="W60" t="b">
        <v>0</v>
      </c>
      <c r="X60">
        <v>72</v>
      </c>
    </row>
    <row r="61" spans="1:24">
      <c r="A61" t="s">
        <v>142</v>
      </c>
      <c r="B61" t="s">
        <v>75</v>
      </c>
      <c r="C61" t="str">
        <f t="shared" si="0"/>
        <v>2</v>
      </c>
      <c r="D61" t="s">
        <v>129</v>
      </c>
      <c r="E61">
        <v>1.238</v>
      </c>
      <c r="F61" t="s">
        <v>99</v>
      </c>
      <c r="G61" t="s">
        <v>100</v>
      </c>
      <c r="H61">
        <v>18.63</v>
      </c>
      <c r="I61">
        <v>18.609000000000002</v>
      </c>
      <c r="J61">
        <v>0.03</v>
      </c>
      <c r="K61">
        <v>50098.434000000001</v>
      </c>
      <c r="L61">
        <v>50817.656000000003</v>
      </c>
      <c r="M61">
        <v>1017.136</v>
      </c>
      <c r="N61">
        <v>34.807400000000001</v>
      </c>
      <c r="O61">
        <v>0.99809999999999999</v>
      </c>
      <c r="P61">
        <v>-3.4422000000000001</v>
      </c>
      <c r="Q61">
        <v>95.214420000000004</v>
      </c>
      <c r="R61" t="b">
        <v>1</v>
      </c>
      <c r="S61">
        <v>7.6999999999999999E-2</v>
      </c>
      <c r="T61" t="b">
        <v>1</v>
      </c>
      <c r="U61">
        <v>3</v>
      </c>
      <c r="V61">
        <v>14</v>
      </c>
      <c r="W61" t="b">
        <v>0</v>
      </c>
      <c r="X61">
        <v>72</v>
      </c>
    </row>
    <row r="62" spans="1:24">
      <c r="A62" t="s">
        <v>154</v>
      </c>
      <c r="B62" t="s">
        <v>75</v>
      </c>
      <c r="C62" t="str">
        <f t="shared" si="0"/>
        <v>2</v>
      </c>
      <c r="D62" t="s">
        <v>153</v>
      </c>
      <c r="E62">
        <v>0</v>
      </c>
      <c r="F62" t="s">
        <v>113</v>
      </c>
      <c r="G62" t="s">
        <v>100</v>
      </c>
      <c r="H62" t="s">
        <v>115</v>
      </c>
      <c r="I62" t="s">
        <v>116</v>
      </c>
      <c r="J62" t="s">
        <v>116</v>
      </c>
      <c r="K62">
        <v>0</v>
      </c>
      <c r="L62" t="s">
        <v>116</v>
      </c>
      <c r="M62" t="s">
        <v>116</v>
      </c>
      <c r="N62">
        <v>36.757399999999997</v>
      </c>
      <c r="O62">
        <v>0.99829999999999997</v>
      </c>
      <c r="P62">
        <v>-3.5794999999999999</v>
      </c>
      <c r="Q62">
        <v>90.269260000000003</v>
      </c>
      <c r="R62" t="b">
        <v>1</v>
      </c>
      <c r="S62">
        <v>0.2</v>
      </c>
      <c r="T62" t="b">
        <v>1</v>
      </c>
      <c r="U62">
        <v>3</v>
      </c>
      <c r="V62">
        <v>39</v>
      </c>
      <c r="W62" t="b">
        <v>1</v>
      </c>
      <c r="X62">
        <v>72</v>
      </c>
    </row>
    <row r="63" spans="1:24">
      <c r="A63" t="s">
        <v>166</v>
      </c>
      <c r="B63" t="s">
        <v>75</v>
      </c>
      <c r="C63" t="str">
        <f t="shared" si="0"/>
        <v>2</v>
      </c>
      <c r="D63" t="s">
        <v>153</v>
      </c>
      <c r="E63">
        <v>0</v>
      </c>
      <c r="F63" t="s">
        <v>113</v>
      </c>
      <c r="G63" t="s">
        <v>100</v>
      </c>
      <c r="H63" t="s">
        <v>115</v>
      </c>
      <c r="I63" t="s">
        <v>116</v>
      </c>
      <c r="J63" t="s">
        <v>116</v>
      </c>
      <c r="K63">
        <v>0</v>
      </c>
      <c r="L63" t="s">
        <v>116</v>
      </c>
      <c r="M63" t="s">
        <v>116</v>
      </c>
      <c r="N63">
        <v>36.757399999999997</v>
      </c>
      <c r="O63">
        <v>0.99829999999999997</v>
      </c>
      <c r="P63">
        <v>-3.5794999999999999</v>
      </c>
      <c r="Q63">
        <v>90.269260000000003</v>
      </c>
      <c r="R63" t="b">
        <v>1</v>
      </c>
      <c r="S63">
        <v>0.2</v>
      </c>
      <c r="T63" t="b">
        <v>1</v>
      </c>
      <c r="U63">
        <v>3</v>
      </c>
      <c r="V63">
        <v>39</v>
      </c>
      <c r="W63" t="b">
        <v>1</v>
      </c>
      <c r="X63">
        <v>72</v>
      </c>
    </row>
    <row r="64" spans="1:24">
      <c r="A64" t="s">
        <v>178</v>
      </c>
      <c r="B64" t="s">
        <v>75</v>
      </c>
      <c r="C64" t="str">
        <f t="shared" si="0"/>
        <v>2</v>
      </c>
      <c r="D64" t="s">
        <v>177</v>
      </c>
      <c r="E64">
        <v>1.3440000000000001</v>
      </c>
      <c r="F64" t="s">
        <v>99</v>
      </c>
      <c r="G64" t="s">
        <v>100</v>
      </c>
      <c r="H64">
        <v>20.994</v>
      </c>
      <c r="I64">
        <v>20.937000000000001</v>
      </c>
      <c r="J64">
        <v>8.2000000000000003E-2</v>
      </c>
      <c r="K64">
        <v>22127.601999999999</v>
      </c>
      <c r="L64">
        <v>22982.773000000001</v>
      </c>
      <c r="M64">
        <v>1209.395</v>
      </c>
      <c r="N64">
        <v>36.566699999999997</v>
      </c>
      <c r="O64">
        <v>0.99880000000000002</v>
      </c>
      <c r="P64">
        <v>-3.5840000000000001</v>
      </c>
      <c r="Q64">
        <v>90.115650000000002</v>
      </c>
      <c r="R64" t="b">
        <v>1</v>
      </c>
      <c r="S64">
        <v>0.161</v>
      </c>
      <c r="T64" t="b">
        <v>1</v>
      </c>
      <c r="U64">
        <v>3</v>
      </c>
      <c r="V64">
        <v>16</v>
      </c>
      <c r="W64" t="b">
        <v>0</v>
      </c>
      <c r="X64">
        <v>72</v>
      </c>
    </row>
    <row r="65" spans="1:24">
      <c r="A65" t="s">
        <v>190</v>
      </c>
      <c r="B65" t="s">
        <v>75</v>
      </c>
      <c r="C65" t="str">
        <f t="shared" si="0"/>
        <v>2</v>
      </c>
      <c r="D65" t="s">
        <v>177</v>
      </c>
      <c r="E65">
        <v>1.3480000000000001</v>
      </c>
      <c r="F65" t="s">
        <v>99</v>
      </c>
      <c r="G65" t="s">
        <v>100</v>
      </c>
      <c r="H65">
        <v>20.879000000000001</v>
      </c>
      <c r="I65">
        <v>20.937000000000001</v>
      </c>
      <c r="J65">
        <v>8.2000000000000003E-2</v>
      </c>
      <c r="K65">
        <v>23837.942999999999</v>
      </c>
      <c r="L65">
        <v>22982.773000000001</v>
      </c>
      <c r="M65">
        <v>1209.395</v>
      </c>
      <c r="N65">
        <v>36.566699999999997</v>
      </c>
      <c r="O65">
        <v>0.99880000000000002</v>
      </c>
      <c r="P65">
        <v>-3.5840000000000001</v>
      </c>
      <c r="Q65">
        <v>90.115650000000002</v>
      </c>
      <c r="R65" t="b">
        <v>1</v>
      </c>
      <c r="S65">
        <v>0.161</v>
      </c>
      <c r="T65" t="b">
        <v>1</v>
      </c>
      <c r="U65">
        <v>3</v>
      </c>
      <c r="V65">
        <v>16</v>
      </c>
      <c r="W65" t="b">
        <v>0</v>
      </c>
      <c r="X65">
        <v>72</v>
      </c>
    </row>
    <row r="66" spans="1:24">
      <c r="A66" t="s">
        <v>102</v>
      </c>
      <c r="B66" t="s">
        <v>76</v>
      </c>
      <c r="C66" t="str">
        <f t="shared" si="0"/>
        <v>3</v>
      </c>
      <c r="D66" t="s">
        <v>98</v>
      </c>
      <c r="E66">
        <v>1.248</v>
      </c>
      <c r="F66" t="s">
        <v>99</v>
      </c>
      <c r="G66" t="s">
        <v>100</v>
      </c>
      <c r="H66">
        <v>11.86</v>
      </c>
      <c r="I66">
        <v>11.864000000000001</v>
      </c>
      <c r="J66">
        <v>6.0000000000000001E-3</v>
      </c>
      <c r="K66">
        <v>3705067.5</v>
      </c>
      <c r="L66">
        <v>3694591.8</v>
      </c>
      <c r="M66">
        <v>14814.875</v>
      </c>
      <c r="N66">
        <v>35.222799999999999</v>
      </c>
      <c r="O66">
        <v>0.99299999999999999</v>
      </c>
      <c r="P66">
        <v>-3.5567000000000002</v>
      </c>
      <c r="Q66">
        <v>91.055480000000003</v>
      </c>
      <c r="R66" t="b">
        <v>1</v>
      </c>
      <c r="S66">
        <v>8.2000000000000003E-2</v>
      </c>
      <c r="T66" t="b">
        <v>1</v>
      </c>
      <c r="U66">
        <v>3</v>
      </c>
      <c r="V66">
        <v>8</v>
      </c>
      <c r="W66" t="b">
        <v>0</v>
      </c>
      <c r="X66">
        <v>72</v>
      </c>
    </row>
    <row r="67" spans="1:24">
      <c r="A67" t="s">
        <v>119</v>
      </c>
      <c r="B67" t="s">
        <v>76</v>
      </c>
      <c r="C67" t="str">
        <f t="shared" ref="C67:C75" si="1">RIGHT(B67, LEN(B67)-2)</f>
        <v>3</v>
      </c>
      <c r="D67" t="s">
        <v>98</v>
      </c>
      <c r="E67">
        <v>1.246</v>
      </c>
      <c r="F67" t="s">
        <v>99</v>
      </c>
      <c r="G67" t="s">
        <v>100</v>
      </c>
      <c r="H67">
        <v>11.868</v>
      </c>
      <c r="I67">
        <v>11.864000000000001</v>
      </c>
      <c r="J67">
        <v>6.0000000000000001E-3</v>
      </c>
      <c r="K67">
        <v>3684116</v>
      </c>
      <c r="L67">
        <v>3694591.8</v>
      </c>
      <c r="M67">
        <v>14814.875</v>
      </c>
      <c r="N67">
        <v>35.222799999999999</v>
      </c>
      <c r="O67">
        <v>0.99299999999999999</v>
      </c>
      <c r="P67">
        <v>-3.5567000000000002</v>
      </c>
      <c r="Q67">
        <v>91.055480000000003</v>
      </c>
      <c r="R67" t="b">
        <v>1</v>
      </c>
      <c r="S67">
        <v>8.2000000000000003E-2</v>
      </c>
      <c r="T67" t="b">
        <v>1</v>
      </c>
      <c r="U67">
        <v>3</v>
      </c>
      <c r="V67">
        <v>8</v>
      </c>
      <c r="W67" t="b">
        <v>0</v>
      </c>
      <c r="X67">
        <v>72</v>
      </c>
    </row>
    <row r="68" spans="1:24">
      <c r="A68" t="s">
        <v>131</v>
      </c>
      <c r="B68" t="s">
        <v>76</v>
      </c>
      <c r="C68" t="str">
        <f t="shared" si="1"/>
        <v>3</v>
      </c>
      <c r="D68" t="s">
        <v>129</v>
      </c>
      <c r="E68">
        <v>1.2350000000000001</v>
      </c>
      <c r="F68" t="s">
        <v>99</v>
      </c>
      <c r="G68" t="s">
        <v>100</v>
      </c>
      <c r="H68">
        <v>20.042999999999999</v>
      </c>
      <c r="I68">
        <v>20.013000000000002</v>
      </c>
      <c r="J68">
        <v>4.2000000000000003E-2</v>
      </c>
      <c r="K68">
        <v>19467.232</v>
      </c>
      <c r="L68">
        <v>19860.89</v>
      </c>
      <c r="M68">
        <v>556.71600000000001</v>
      </c>
      <c r="N68">
        <v>34.807400000000001</v>
      </c>
      <c r="O68">
        <v>0.99809999999999999</v>
      </c>
      <c r="P68">
        <v>-3.4422000000000001</v>
      </c>
      <c r="Q68">
        <v>95.214420000000004</v>
      </c>
      <c r="R68" t="b">
        <v>1</v>
      </c>
      <c r="S68">
        <v>7.6999999999999999E-2</v>
      </c>
      <c r="T68" t="b">
        <v>1</v>
      </c>
      <c r="U68">
        <v>3</v>
      </c>
      <c r="V68">
        <v>16</v>
      </c>
      <c r="W68" t="b">
        <v>0</v>
      </c>
      <c r="X68">
        <v>72</v>
      </c>
    </row>
    <row r="69" spans="1:24">
      <c r="A69" t="s">
        <v>143</v>
      </c>
      <c r="B69" t="s">
        <v>76</v>
      </c>
      <c r="C69" t="str">
        <f t="shared" si="1"/>
        <v>3</v>
      </c>
      <c r="D69" t="s">
        <v>129</v>
      </c>
      <c r="E69">
        <v>1.2390000000000001</v>
      </c>
      <c r="F69" t="s">
        <v>99</v>
      </c>
      <c r="G69" t="s">
        <v>100</v>
      </c>
      <c r="H69">
        <v>19.983000000000001</v>
      </c>
      <c r="I69">
        <v>20.013000000000002</v>
      </c>
      <c r="J69">
        <v>4.2000000000000003E-2</v>
      </c>
      <c r="K69">
        <v>20254.546999999999</v>
      </c>
      <c r="L69">
        <v>19860.89</v>
      </c>
      <c r="M69">
        <v>556.71600000000001</v>
      </c>
      <c r="N69">
        <v>34.807400000000001</v>
      </c>
      <c r="O69">
        <v>0.99809999999999999</v>
      </c>
      <c r="P69">
        <v>-3.4422000000000001</v>
      </c>
      <c r="Q69">
        <v>95.214420000000004</v>
      </c>
      <c r="R69" t="b">
        <v>1</v>
      </c>
      <c r="S69">
        <v>7.6999999999999999E-2</v>
      </c>
      <c r="T69" t="b">
        <v>1</v>
      </c>
      <c r="U69">
        <v>3</v>
      </c>
      <c r="V69">
        <v>16</v>
      </c>
      <c r="W69" t="b">
        <v>0</v>
      </c>
      <c r="X69">
        <v>72</v>
      </c>
    </row>
    <row r="70" spans="1:24">
      <c r="A70" t="s">
        <v>155</v>
      </c>
      <c r="B70" t="s">
        <v>76</v>
      </c>
      <c r="C70" t="str">
        <f t="shared" si="1"/>
        <v>3</v>
      </c>
      <c r="D70" t="s">
        <v>153</v>
      </c>
      <c r="E70">
        <v>0</v>
      </c>
      <c r="F70" t="s">
        <v>113</v>
      </c>
      <c r="G70" t="s">
        <v>100</v>
      </c>
      <c r="H70" t="s">
        <v>115</v>
      </c>
      <c r="I70" t="s">
        <v>116</v>
      </c>
      <c r="J70" t="s">
        <v>116</v>
      </c>
      <c r="K70">
        <v>0</v>
      </c>
      <c r="L70" t="s">
        <v>116</v>
      </c>
      <c r="M70" t="s">
        <v>116</v>
      </c>
      <c r="N70">
        <v>36.757399999999997</v>
      </c>
      <c r="O70">
        <v>0.99829999999999997</v>
      </c>
      <c r="P70">
        <v>-3.5794999999999999</v>
      </c>
      <c r="Q70">
        <v>90.269260000000003</v>
      </c>
      <c r="R70" t="b">
        <v>1</v>
      </c>
      <c r="S70">
        <v>0.2</v>
      </c>
      <c r="T70" t="b">
        <v>1</v>
      </c>
      <c r="U70">
        <v>3</v>
      </c>
      <c r="V70">
        <v>39</v>
      </c>
      <c r="W70" t="b">
        <v>1</v>
      </c>
      <c r="X70">
        <v>72</v>
      </c>
    </row>
    <row r="71" spans="1:24">
      <c r="A71" t="s">
        <v>167</v>
      </c>
      <c r="B71" t="s">
        <v>76</v>
      </c>
      <c r="C71" t="str">
        <f t="shared" si="1"/>
        <v>3</v>
      </c>
      <c r="D71" t="s">
        <v>153</v>
      </c>
      <c r="E71">
        <v>0</v>
      </c>
      <c r="F71" t="s">
        <v>113</v>
      </c>
      <c r="G71" t="s">
        <v>100</v>
      </c>
      <c r="H71" t="s">
        <v>115</v>
      </c>
      <c r="I71" t="s">
        <v>116</v>
      </c>
      <c r="J71" t="s">
        <v>116</v>
      </c>
      <c r="K71" s="14">
        <v>35337269000</v>
      </c>
      <c r="L71" t="s">
        <v>116</v>
      </c>
      <c r="M71" t="s">
        <v>116</v>
      </c>
      <c r="N71">
        <v>36.757399999999997</v>
      </c>
      <c r="O71">
        <v>0.99829999999999997</v>
      </c>
      <c r="P71">
        <v>-3.5794999999999999</v>
      </c>
      <c r="Q71">
        <v>90.269260000000003</v>
      </c>
      <c r="R71" t="b">
        <v>1</v>
      </c>
      <c r="S71">
        <v>0.2</v>
      </c>
      <c r="T71" t="b">
        <v>1</v>
      </c>
      <c r="U71">
        <v>3</v>
      </c>
      <c r="V71">
        <v>39</v>
      </c>
      <c r="W71" t="b">
        <v>0</v>
      </c>
      <c r="X71">
        <v>72</v>
      </c>
    </row>
    <row r="72" spans="1:24">
      <c r="A72" t="s">
        <v>179</v>
      </c>
      <c r="B72" t="s">
        <v>76</v>
      </c>
      <c r="C72" t="str">
        <f t="shared" si="1"/>
        <v>3</v>
      </c>
      <c r="D72" t="s">
        <v>177</v>
      </c>
      <c r="E72">
        <v>1.3260000000000001</v>
      </c>
      <c r="F72" t="s">
        <v>99</v>
      </c>
      <c r="G72" t="s">
        <v>100</v>
      </c>
      <c r="H72">
        <v>20.396000000000001</v>
      </c>
      <c r="I72">
        <v>20.372</v>
      </c>
      <c r="J72">
        <v>3.3000000000000002E-2</v>
      </c>
      <c r="K72">
        <v>32510.782999999999</v>
      </c>
      <c r="L72">
        <v>33007.582000000002</v>
      </c>
      <c r="M72">
        <v>702.58</v>
      </c>
      <c r="N72">
        <v>36.566699999999997</v>
      </c>
      <c r="O72">
        <v>0.99880000000000002</v>
      </c>
      <c r="P72">
        <v>-3.5840000000000001</v>
      </c>
      <c r="Q72">
        <v>90.115650000000002</v>
      </c>
      <c r="R72" t="b">
        <v>1</v>
      </c>
      <c r="S72">
        <v>0.161</v>
      </c>
      <c r="T72" t="b">
        <v>1</v>
      </c>
      <c r="U72">
        <v>3</v>
      </c>
      <c r="V72">
        <v>15</v>
      </c>
      <c r="W72" t="b">
        <v>0</v>
      </c>
      <c r="X72">
        <v>72</v>
      </c>
    </row>
    <row r="73" spans="1:24">
      <c r="A73" t="s">
        <v>191</v>
      </c>
      <c r="B73" t="s">
        <v>76</v>
      </c>
      <c r="C73" t="str">
        <f t="shared" si="1"/>
        <v>3</v>
      </c>
      <c r="D73" t="s">
        <v>177</v>
      </c>
      <c r="E73">
        <v>1.3320000000000001</v>
      </c>
      <c r="F73" t="s">
        <v>99</v>
      </c>
      <c r="G73" t="s">
        <v>100</v>
      </c>
      <c r="H73">
        <v>20.349</v>
      </c>
      <c r="I73">
        <v>20.372</v>
      </c>
      <c r="J73">
        <v>3.3000000000000002E-2</v>
      </c>
      <c r="K73">
        <v>33504.383000000002</v>
      </c>
      <c r="L73">
        <v>33007.582000000002</v>
      </c>
      <c r="M73">
        <v>702.58</v>
      </c>
      <c r="N73">
        <v>36.566699999999997</v>
      </c>
      <c r="O73">
        <v>0.99880000000000002</v>
      </c>
      <c r="P73">
        <v>-3.5840000000000001</v>
      </c>
      <c r="Q73">
        <v>90.115650000000002</v>
      </c>
      <c r="R73" t="b">
        <v>1</v>
      </c>
      <c r="S73">
        <v>0.161</v>
      </c>
      <c r="T73" t="b">
        <v>1</v>
      </c>
      <c r="U73">
        <v>3</v>
      </c>
      <c r="V73">
        <v>15</v>
      </c>
      <c r="W73" t="b">
        <v>0</v>
      </c>
      <c r="X73">
        <v>72</v>
      </c>
    </row>
    <row r="74" spans="1:24">
      <c r="A74" t="s">
        <v>103</v>
      </c>
      <c r="B74" t="s">
        <v>77</v>
      </c>
      <c r="C74" t="str">
        <f t="shared" si="1"/>
        <v>4</v>
      </c>
      <c r="D74" t="s">
        <v>98</v>
      </c>
      <c r="E74">
        <v>1.236</v>
      </c>
      <c r="F74" t="s">
        <v>99</v>
      </c>
      <c r="G74" t="s">
        <v>100</v>
      </c>
      <c r="H74">
        <v>15.194000000000001</v>
      </c>
      <c r="I74">
        <v>15.138</v>
      </c>
      <c r="J74">
        <v>7.9000000000000001E-2</v>
      </c>
      <c r="K74">
        <v>427897.66</v>
      </c>
      <c r="L74">
        <v>443873.28000000003</v>
      </c>
      <c r="M74">
        <v>22592.921999999999</v>
      </c>
      <c r="N74">
        <v>35.222799999999999</v>
      </c>
      <c r="O74">
        <v>0.99299999999999999</v>
      </c>
      <c r="P74">
        <v>-3.5567000000000002</v>
      </c>
      <c r="Q74">
        <v>91.055480000000003</v>
      </c>
      <c r="R74" t="b">
        <v>1</v>
      </c>
      <c r="S74">
        <v>8.2000000000000003E-2</v>
      </c>
      <c r="T74" t="b">
        <v>1</v>
      </c>
      <c r="U74">
        <v>3</v>
      </c>
      <c r="V74">
        <v>11</v>
      </c>
      <c r="W74" t="b">
        <v>0</v>
      </c>
      <c r="X74">
        <v>72</v>
      </c>
    </row>
    <row r="75" spans="1:24">
      <c r="A75" t="s">
        <v>120</v>
      </c>
      <c r="B75" t="s">
        <v>77</v>
      </c>
      <c r="C75" t="str">
        <f t="shared" si="1"/>
        <v>4</v>
      </c>
      <c r="D75" t="s">
        <v>98</v>
      </c>
      <c r="E75">
        <v>1.248</v>
      </c>
      <c r="F75" t="s">
        <v>99</v>
      </c>
      <c r="G75" t="s">
        <v>100</v>
      </c>
      <c r="H75">
        <v>15.083</v>
      </c>
      <c r="I75">
        <v>15.138</v>
      </c>
      <c r="J75">
        <v>7.9000000000000001E-2</v>
      </c>
      <c r="K75">
        <v>459848.88</v>
      </c>
      <c r="L75">
        <v>443873.28000000003</v>
      </c>
      <c r="M75">
        <v>22592.921999999999</v>
      </c>
      <c r="N75">
        <v>35.222799999999999</v>
      </c>
      <c r="O75">
        <v>0.99299999999999999</v>
      </c>
      <c r="P75">
        <v>-3.5567000000000002</v>
      </c>
      <c r="Q75">
        <v>91.055480000000003</v>
      </c>
      <c r="R75" t="b">
        <v>1</v>
      </c>
      <c r="S75">
        <v>8.2000000000000003E-2</v>
      </c>
      <c r="T75" t="b">
        <v>1</v>
      </c>
      <c r="U75">
        <v>3</v>
      </c>
      <c r="V75">
        <v>11</v>
      </c>
      <c r="W75" t="b">
        <v>0</v>
      </c>
      <c r="X75">
        <v>72</v>
      </c>
    </row>
    <row r="76" spans="1:24">
      <c r="A76" t="s">
        <v>132</v>
      </c>
      <c r="B76" t="s">
        <v>77</v>
      </c>
      <c r="C76" t="str">
        <f>RIGHT(B76, LEN(B76)-2)</f>
        <v>4</v>
      </c>
      <c r="D76" t="s">
        <v>129</v>
      </c>
      <c r="E76">
        <v>1.2250000000000001</v>
      </c>
      <c r="F76" t="s">
        <v>99</v>
      </c>
      <c r="G76" t="s">
        <v>100</v>
      </c>
      <c r="H76">
        <v>21.66</v>
      </c>
      <c r="I76">
        <v>21.606000000000002</v>
      </c>
      <c r="J76">
        <v>7.6999999999999999E-2</v>
      </c>
      <c r="K76">
        <v>6597.7380000000003</v>
      </c>
      <c r="L76">
        <v>6847.027</v>
      </c>
      <c r="M76">
        <v>352.548</v>
      </c>
      <c r="N76">
        <v>34.807400000000001</v>
      </c>
      <c r="O76">
        <v>0.99809999999999999</v>
      </c>
      <c r="P76">
        <v>-3.4422000000000001</v>
      </c>
      <c r="Q76">
        <v>95.214420000000004</v>
      </c>
      <c r="R76" t="b">
        <v>1</v>
      </c>
      <c r="S76">
        <v>7.6999999999999999E-2</v>
      </c>
      <c r="T76" t="b">
        <v>1</v>
      </c>
      <c r="U76">
        <v>3</v>
      </c>
      <c r="V76">
        <v>18</v>
      </c>
      <c r="W76" t="b">
        <v>0</v>
      </c>
      <c r="X76">
        <v>72</v>
      </c>
    </row>
    <row r="77" spans="1:24">
      <c r="A77" t="s">
        <v>144</v>
      </c>
      <c r="B77" t="s">
        <v>77</v>
      </c>
      <c r="C77" t="str">
        <f t="shared" ref="C77:C121" si="2">RIGHT(B77, LEN(B77)-2)</f>
        <v>4</v>
      </c>
      <c r="D77" t="s">
        <v>129</v>
      </c>
      <c r="E77">
        <v>1.24</v>
      </c>
      <c r="F77" t="s">
        <v>99</v>
      </c>
      <c r="G77" t="s">
        <v>100</v>
      </c>
      <c r="H77">
        <v>21.550999999999998</v>
      </c>
      <c r="I77">
        <v>21.606000000000002</v>
      </c>
      <c r="J77">
        <v>7.6999999999999999E-2</v>
      </c>
      <c r="K77">
        <v>7096.3159999999998</v>
      </c>
      <c r="L77">
        <v>6847.027</v>
      </c>
      <c r="M77">
        <v>352.548</v>
      </c>
      <c r="N77">
        <v>34.807400000000001</v>
      </c>
      <c r="O77">
        <v>0.99809999999999999</v>
      </c>
      <c r="P77">
        <v>-3.4422000000000001</v>
      </c>
      <c r="Q77">
        <v>95.214420000000004</v>
      </c>
      <c r="R77" t="b">
        <v>1</v>
      </c>
      <c r="S77">
        <v>7.6999999999999999E-2</v>
      </c>
      <c r="T77" t="b">
        <v>1</v>
      </c>
      <c r="U77">
        <v>3</v>
      </c>
      <c r="V77">
        <v>17</v>
      </c>
      <c r="W77" t="b">
        <v>0</v>
      </c>
      <c r="X77">
        <v>72</v>
      </c>
    </row>
    <row r="78" spans="1:24">
      <c r="A78" t="s">
        <v>156</v>
      </c>
      <c r="B78" t="s">
        <v>77</v>
      </c>
      <c r="C78" t="str">
        <f t="shared" si="2"/>
        <v>4</v>
      </c>
      <c r="D78" t="s">
        <v>153</v>
      </c>
      <c r="E78">
        <v>0</v>
      </c>
      <c r="F78" t="s">
        <v>113</v>
      </c>
      <c r="G78" t="s">
        <v>100</v>
      </c>
      <c r="H78" t="s">
        <v>115</v>
      </c>
      <c r="I78" t="s">
        <v>116</v>
      </c>
      <c r="J78" t="s">
        <v>116</v>
      </c>
      <c r="K78" s="14">
        <v>35337269000</v>
      </c>
      <c r="L78" t="s">
        <v>116</v>
      </c>
      <c r="M78" t="s">
        <v>116</v>
      </c>
      <c r="N78">
        <v>36.757399999999997</v>
      </c>
      <c r="O78">
        <v>0.99829999999999997</v>
      </c>
      <c r="P78">
        <v>-3.5794999999999999</v>
      </c>
      <c r="Q78">
        <v>90.269260000000003</v>
      </c>
      <c r="R78" t="b">
        <v>1</v>
      </c>
      <c r="S78">
        <v>0.2</v>
      </c>
      <c r="T78" t="b">
        <v>1</v>
      </c>
      <c r="U78">
        <v>3</v>
      </c>
      <c r="V78">
        <v>39</v>
      </c>
      <c r="W78" t="b">
        <v>0</v>
      </c>
      <c r="X78">
        <v>72</v>
      </c>
    </row>
    <row r="79" spans="1:24">
      <c r="A79" t="s">
        <v>168</v>
      </c>
      <c r="B79" t="s">
        <v>77</v>
      </c>
      <c r="C79" t="str">
        <f t="shared" si="2"/>
        <v>4</v>
      </c>
      <c r="D79" t="s">
        <v>153</v>
      </c>
      <c r="E79">
        <v>0</v>
      </c>
      <c r="F79" t="s">
        <v>113</v>
      </c>
      <c r="G79" t="s">
        <v>100</v>
      </c>
      <c r="H79" t="s">
        <v>115</v>
      </c>
      <c r="I79" t="s">
        <v>116</v>
      </c>
      <c r="J79" t="s">
        <v>116</v>
      </c>
      <c r="K79" s="14">
        <v>35337269000</v>
      </c>
      <c r="L79" t="s">
        <v>116</v>
      </c>
      <c r="M79" t="s">
        <v>116</v>
      </c>
      <c r="N79">
        <v>36.757399999999997</v>
      </c>
      <c r="O79">
        <v>0.99829999999999997</v>
      </c>
      <c r="P79">
        <v>-3.5794999999999999</v>
      </c>
      <c r="Q79">
        <v>90.269260000000003</v>
      </c>
      <c r="R79" t="b">
        <v>1</v>
      </c>
      <c r="S79">
        <v>0.2</v>
      </c>
      <c r="T79" t="b">
        <v>1</v>
      </c>
      <c r="U79">
        <v>3</v>
      </c>
      <c r="V79">
        <v>39</v>
      </c>
      <c r="W79" t="b">
        <v>0</v>
      </c>
      <c r="X79">
        <v>72</v>
      </c>
    </row>
    <row r="80" spans="1:24">
      <c r="A80" t="s">
        <v>180</v>
      </c>
      <c r="B80" t="s">
        <v>77</v>
      </c>
      <c r="C80" t="str">
        <f t="shared" si="2"/>
        <v>4</v>
      </c>
      <c r="D80" t="s">
        <v>177</v>
      </c>
      <c r="E80">
        <v>1.3480000000000001</v>
      </c>
      <c r="F80" t="s">
        <v>99</v>
      </c>
      <c r="G80" t="s">
        <v>100</v>
      </c>
      <c r="H80">
        <v>20.209</v>
      </c>
      <c r="I80">
        <v>20.204000000000001</v>
      </c>
      <c r="J80">
        <v>8.0000000000000002E-3</v>
      </c>
      <c r="K80">
        <v>36641.245999999999</v>
      </c>
      <c r="L80">
        <v>36781.08</v>
      </c>
      <c r="M80">
        <v>197.755</v>
      </c>
      <c r="N80">
        <v>36.566699999999997</v>
      </c>
      <c r="O80">
        <v>0.99880000000000002</v>
      </c>
      <c r="P80">
        <v>-3.5840000000000001</v>
      </c>
      <c r="Q80">
        <v>90.115650000000002</v>
      </c>
      <c r="R80" t="b">
        <v>1</v>
      </c>
      <c r="S80">
        <v>0.161</v>
      </c>
      <c r="T80" t="b">
        <v>1</v>
      </c>
      <c r="U80">
        <v>3</v>
      </c>
      <c r="V80">
        <v>15</v>
      </c>
      <c r="W80" t="b">
        <v>0</v>
      </c>
      <c r="X80">
        <v>72</v>
      </c>
    </row>
    <row r="81" spans="1:24">
      <c r="A81" t="s">
        <v>192</v>
      </c>
      <c r="B81" t="s">
        <v>77</v>
      </c>
      <c r="C81" t="str">
        <f t="shared" si="2"/>
        <v>4</v>
      </c>
      <c r="D81" t="s">
        <v>177</v>
      </c>
      <c r="E81">
        <v>1.353</v>
      </c>
      <c r="F81" t="s">
        <v>99</v>
      </c>
      <c r="G81" t="s">
        <v>100</v>
      </c>
      <c r="H81">
        <v>20.198</v>
      </c>
      <c r="I81">
        <v>20.204000000000001</v>
      </c>
      <c r="J81">
        <v>8.0000000000000002E-3</v>
      </c>
      <c r="K81">
        <v>36920.913999999997</v>
      </c>
      <c r="L81">
        <v>36781.08</v>
      </c>
      <c r="M81">
        <v>197.755</v>
      </c>
      <c r="N81">
        <v>36.566699999999997</v>
      </c>
      <c r="O81">
        <v>0.99880000000000002</v>
      </c>
      <c r="P81">
        <v>-3.5840000000000001</v>
      </c>
      <c r="Q81">
        <v>90.115650000000002</v>
      </c>
      <c r="R81" t="b">
        <v>1</v>
      </c>
      <c r="S81">
        <v>0.161</v>
      </c>
      <c r="T81" t="b">
        <v>1</v>
      </c>
      <c r="U81">
        <v>3</v>
      </c>
      <c r="V81">
        <v>15</v>
      </c>
      <c r="W81" t="b">
        <v>0</v>
      </c>
      <c r="X81">
        <v>72</v>
      </c>
    </row>
    <row r="82" spans="1:24">
      <c r="A82" t="s">
        <v>97</v>
      </c>
      <c r="B82" t="s">
        <v>78</v>
      </c>
      <c r="C82" t="str">
        <f t="shared" si="2"/>
        <v>5</v>
      </c>
      <c r="D82" t="s">
        <v>98</v>
      </c>
      <c r="E82">
        <v>1.2350000000000001</v>
      </c>
      <c r="F82" t="s">
        <v>99</v>
      </c>
      <c r="G82" t="s">
        <v>100</v>
      </c>
      <c r="H82">
        <v>31.274000000000001</v>
      </c>
      <c r="I82">
        <v>31.396999999999998</v>
      </c>
      <c r="J82">
        <v>0.17399999999999999</v>
      </c>
      <c r="K82">
        <v>12.888999999999999</v>
      </c>
      <c r="L82">
        <v>11.94</v>
      </c>
      <c r="M82">
        <v>1.3420000000000001</v>
      </c>
      <c r="N82">
        <v>35.222799999999999</v>
      </c>
      <c r="O82">
        <v>0.99299999999999999</v>
      </c>
      <c r="P82">
        <v>-3.5567000000000002</v>
      </c>
      <c r="Q82">
        <v>91.055480000000003</v>
      </c>
      <c r="R82" t="b">
        <v>1</v>
      </c>
      <c r="S82">
        <v>9.8000000000000004E-2</v>
      </c>
      <c r="T82" t="b">
        <v>1</v>
      </c>
      <c r="U82">
        <v>3</v>
      </c>
      <c r="V82">
        <v>27</v>
      </c>
      <c r="W82" t="b">
        <v>0</v>
      </c>
      <c r="X82">
        <v>73</v>
      </c>
    </row>
    <row r="83" spans="1:24">
      <c r="A83" t="s">
        <v>117</v>
      </c>
      <c r="B83" t="s">
        <v>78</v>
      </c>
      <c r="C83" t="str">
        <f t="shared" si="2"/>
        <v>5</v>
      </c>
      <c r="D83" t="s">
        <v>98</v>
      </c>
      <c r="E83">
        <v>1.234</v>
      </c>
      <c r="F83" t="s">
        <v>99</v>
      </c>
      <c r="G83" t="s">
        <v>100</v>
      </c>
      <c r="H83">
        <v>31.52</v>
      </c>
      <c r="I83">
        <v>31.396999999999998</v>
      </c>
      <c r="J83">
        <v>0.17399999999999999</v>
      </c>
      <c r="K83">
        <v>10.991</v>
      </c>
      <c r="L83">
        <v>11.94</v>
      </c>
      <c r="M83">
        <v>1.3420000000000001</v>
      </c>
      <c r="N83">
        <v>35.222799999999999</v>
      </c>
      <c r="O83">
        <v>0.99299999999999999</v>
      </c>
      <c r="P83">
        <v>-3.5567000000000002</v>
      </c>
      <c r="Q83">
        <v>91.055480000000003</v>
      </c>
      <c r="R83" t="b">
        <v>1</v>
      </c>
      <c r="S83">
        <v>9.8000000000000004E-2</v>
      </c>
      <c r="T83" t="b">
        <v>1</v>
      </c>
      <c r="U83">
        <v>3</v>
      </c>
      <c r="V83">
        <v>27</v>
      </c>
      <c r="W83" t="b">
        <v>0</v>
      </c>
      <c r="X83">
        <v>73</v>
      </c>
    </row>
    <row r="84" spans="1:24">
      <c r="A84" t="s">
        <v>128</v>
      </c>
      <c r="B84" t="s">
        <v>78</v>
      </c>
      <c r="C84" t="str">
        <f t="shared" si="2"/>
        <v>5</v>
      </c>
      <c r="D84" t="s">
        <v>129</v>
      </c>
      <c r="E84">
        <v>1.2410000000000001</v>
      </c>
      <c r="F84" t="s">
        <v>99</v>
      </c>
      <c r="G84" t="s">
        <v>100</v>
      </c>
      <c r="H84">
        <v>14.215</v>
      </c>
      <c r="I84">
        <v>14.164</v>
      </c>
      <c r="J84">
        <v>7.2999999999999995E-2</v>
      </c>
      <c r="K84">
        <v>960110.75</v>
      </c>
      <c r="L84">
        <v>994193.2</v>
      </c>
      <c r="M84">
        <v>48199.934000000001</v>
      </c>
      <c r="N84">
        <v>34.807400000000001</v>
      </c>
      <c r="O84">
        <v>0.99809999999999999</v>
      </c>
      <c r="P84">
        <v>-3.4422000000000001</v>
      </c>
      <c r="Q84">
        <v>95.214420000000004</v>
      </c>
      <c r="R84" t="b">
        <v>1</v>
      </c>
      <c r="S84">
        <v>6.6000000000000003E-2</v>
      </c>
      <c r="T84" t="b">
        <v>1</v>
      </c>
      <c r="U84">
        <v>3</v>
      </c>
      <c r="V84">
        <v>10</v>
      </c>
      <c r="W84" t="b">
        <v>0</v>
      </c>
      <c r="X84">
        <v>73</v>
      </c>
    </row>
    <row r="85" spans="1:24">
      <c r="A85" t="s">
        <v>141</v>
      </c>
      <c r="B85" t="s">
        <v>78</v>
      </c>
      <c r="C85" t="str">
        <f t="shared" si="2"/>
        <v>5</v>
      </c>
      <c r="D85" t="s">
        <v>129</v>
      </c>
      <c r="E85">
        <v>1.2490000000000001</v>
      </c>
      <c r="F85" t="s">
        <v>99</v>
      </c>
      <c r="G85" t="s">
        <v>100</v>
      </c>
      <c r="H85">
        <v>14.113</v>
      </c>
      <c r="I85">
        <v>14.164</v>
      </c>
      <c r="J85">
        <v>7.2999999999999995E-2</v>
      </c>
      <c r="K85">
        <v>1028275.7</v>
      </c>
      <c r="L85">
        <v>994193.2</v>
      </c>
      <c r="M85">
        <v>48199.934000000001</v>
      </c>
      <c r="N85">
        <v>34.807400000000001</v>
      </c>
      <c r="O85">
        <v>0.99809999999999999</v>
      </c>
      <c r="P85">
        <v>-3.4422000000000001</v>
      </c>
      <c r="Q85">
        <v>95.214420000000004</v>
      </c>
      <c r="R85" t="b">
        <v>1</v>
      </c>
      <c r="S85">
        <v>6.6000000000000003E-2</v>
      </c>
      <c r="T85" t="b">
        <v>1</v>
      </c>
      <c r="U85">
        <v>3</v>
      </c>
      <c r="V85">
        <v>10</v>
      </c>
      <c r="W85" t="b">
        <v>0</v>
      </c>
      <c r="X85">
        <v>73</v>
      </c>
    </row>
    <row r="86" spans="1:24">
      <c r="A86" t="s">
        <v>152</v>
      </c>
      <c r="B86" t="s">
        <v>78</v>
      </c>
      <c r="C86" t="str">
        <f t="shared" si="2"/>
        <v>5</v>
      </c>
      <c r="D86" t="s">
        <v>153</v>
      </c>
      <c r="E86">
        <v>0</v>
      </c>
      <c r="F86" t="s">
        <v>113</v>
      </c>
      <c r="G86" t="s">
        <v>100</v>
      </c>
      <c r="H86" t="s">
        <v>115</v>
      </c>
      <c r="I86" t="s">
        <v>116</v>
      </c>
      <c r="J86" t="s">
        <v>116</v>
      </c>
      <c r="K86">
        <v>0</v>
      </c>
      <c r="L86" t="s">
        <v>116</v>
      </c>
      <c r="M86" t="s">
        <v>116</v>
      </c>
      <c r="N86">
        <v>36.757399999999997</v>
      </c>
      <c r="O86">
        <v>0.99829999999999997</v>
      </c>
      <c r="P86">
        <v>-3.5794999999999999</v>
      </c>
      <c r="Q86">
        <v>90.269260000000003</v>
      </c>
      <c r="R86" t="b">
        <v>1</v>
      </c>
      <c r="S86">
        <v>0.157</v>
      </c>
      <c r="T86" t="b">
        <v>1</v>
      </c>
      <c r="U86">
        <v>3</v>
      </c>
      <c r="V86">
        <v>39</v>
      </c>
      <c r="W86" t="b">
        <v>1</v>
      </c>
      <c r="X86">
        <v>73</v>
      </c>
    </row>
    <row r="87" spans="1:24">
      <c r="A87" t="s">
        <v>165</v>
      </c>
      <c r="B87" t="s">
        <v>78</v>
      </c>
      <c r="C87" t="str">
        <f t="shared" si="2"/>
        <v>5</v>
      </c>
      <c r="D87" t="s">
        <v>153</v>
      </c>
      <c r="E87">
        <v>0</v>
      </c>
      <c r="F87" t="s">
        <v>113</v>
      </c>
      <c r="G87" t="s">
        <v>100</v>
      </c>
      <c r="H87" t="s">
        <v>115</v>
      </c>
      <c r="I87" t="s">
        <v>116</v>
      </c>
      <c r="J87" t="s">
        <v>116</v>
      </c>
      <c r="K87">
        <v>0</v>
      </c>
      <c r="L87" t="s">
        <v>116</v>
      </c>
      <c r="M87" t="s">
        <v>116</v>
      </c>
      <c r="N87">
        <v>36.757399999999997</v>
      </c>
      <c r="O87">
        <v>0.99829999999999997</v>
      </c>
      <c r="P87">
        <v>-3.5794999999999999</v>
      </c>
      <c r="Q87">
        <v>90.269260000000003</v>
      </c>
      <c r="R87" t="b">
        <v>1</v>
      </c>
      <c r="S87">
        <v>0.157</v>
      </c>
      <c r="T87" t="b">
        <v>1</v>
      </c>
      <c r="U87">
        <v>3</v>
      </c>
      <c r="V87">
        <v>39</v>
      </c>
      <c r="W87" t="b">
        <v>1</v>
      </c>
      <c r="X87">
        <v>73</v>
      </c>
    </row>
    <row r="88" spans="1:24">
      <c r="A88" t="s">
        <v>176</v>
      </c>
      <c r="B88" t="s">
        <v>78</v>
      </c>
      <c r="C88" t="str">
        <f t="shared" si="2"/>
        <v>5</v>
      </c>
      <c r="D88" t="s">
        <v>177</v>
      </c>
      <c r="E88">
        <v>1.35</v>
      </c>
      <c r="F88" t="s">
        <v>99</v>
      </c>
      <c r="G88" t="s">
        <v>100</v>
      </c>
      <c r="H88">
        <v>17.637</v>
      </c>
      <c r="I88">
        <v>17.664000000000001</v>
      </c>
      <c r="J88">
        <v>3.7999999999999999E-2</v>
      </c>
      <c r="K88">
        <v>191302.12</v>
      </c>
      <c r="L88">
        <v>188045.98</v>
      </c>
      <c r="M88">
        <v>4604.8670000000002</v>
      </c>
      <c r="N88">
        <v>36.566699999999997</v>
      </c>
      <c r="O88">
        <v>0.99880000000000002</v>
      </c>
      <c r="P88">
        <v>-3.5840000000000001</v>
      </c>
      <c r="Q88">
        <v>90.115650000000002</v>
      </c>
      <c r="R88" t="b">
        <v>1</v>
      </c>
      <c r="S88">
        <v>0.18099999999999999</v>
      </c>
      <c r="T88" t="b">
        <v>1</v>
      </c>
      <c r="U88">
        <v>3</v>
      </c>
      <c r="V88">
        <v>12</v>
      </c>
      <c r="W88" t="b">
        <v>0</v>
      </c>
      <c r="X88">
        <v>73</v>
      </c>
    </row>
    <row r="89" spans="1:24">
      <c r="A89" t="s">
        <v>189</v>
      </c>
      <c r="B89" t="s">
        <v>78</v>
      </c>
      <c r="C89" t="str">
        <f t="shared" si="2"/>
        <v>5</v>
      </c>
      <c r="D89" t="s">
        <v>177</v>
      </c>
      <c r="E89">
        <v>1.355</v>
      </c>
      <c r="F89" t="s">
        <v>99</v>
      </c>
      <c r="G89" t="s">
        <v>100</v>
      </c>
      <c r="H89">
        <v>17.690999999999999</v>
      </c>
      <c r="I89">
        <v>17.664000000000001</v>
      </c>
      <c r="J89">
        <v>3.7999999999999999E-2</v>
      </c>
      <c r="K89">
        <v>184789.86</v>
      </c>
      <c r="L89">
        <v>188045.98</v>
      </c>
      <c r="M89">
        <v>4604.8670000000002</v>
      </c>
      <c r="N89">
        <v>36.566699999999997</v>
      </c>
      <c r="O89">
        <v>0.99880000000000002</v>
      </c>
      <c r="P89">
        <v>-3.5840000000000001</v>
      </c>
      <c r="Q89">
        <v>90.115650000000002</v>
      </c>
      <c r="R89" t="b">
        <v>1</v>
      </c>
      <c r="S89">
        <v>0.18099999999999999</v>
      </c>
      <c r="T89" t="b">
        <v>1</v>
      </c>
      <c r="U89">
        <v>3</v>
      </c>
      <c r="V89">
        <v>12</v>
      </c>
      <c r="W89" t="b">
        <v>0</v>
      </c>
      <c r="X89">
        <v>73</v>
      </c>
    </row>
    <row r="90" spans="1:24">
      <c r="A90" t="s">
        <v>104</v>
      </c>
      <c r="B90" t="s">
        <v>79</v>
      </c>
      <c r="C90" t="str">
        <f t="shared" si="2"/>
        <v>6</v>
      </c>
      <c r="D90" t="s">
        <v>98</v>
      </c>
      <c r="E90">
        <v>1.238</v>
      </c>
      <c r="F90" t="s">
        <v>99</v>
      </c>
      <c r="G90" t="s">
        <v>100</v>
      </c>
      <c r="H90">
        <v>32.386000000000003</v>
      </c>
      <c r="I90">
        <v>31.98</v>
      </c>
      <c r="J90">
        <v>0.57299999999999995</v>
      </c>
      <c r="K90">
        <v>6.2750000000000004</v>
      </c>
      <c r="L90">
        <v>8.4420000000000002</v>
      </c>
      <c r="M90">
        <v>3.0640000000000001</v>
      </c>
      <c r="N90">
        <v>35.222799999999999</v>
      </c>
      <c r="O90">
        <v>0.99299999999999999</v>
      </c>
      <c r="P90">
        <v>-3.5567000000000002</v>
      </c>
      <c r="Q90">
        <v>91.055480000000003</v>
      </c>
      <c r="R90" t="b">
        <v>1</v>
      </c>
      <c r="S90">
        <v>8.2000000000000003E-2</v>
      </c>
      <c r="T90" t="b">
        <v>1</v>
      </c>
      <c r="U90">
        <v>3</v>
      </c>
      <c r="V90">
        <v>28</v>
      </c>
      <c r="W90" t="b">
        <v>0</v>
      </c>
      <c r="X90">
        <v>72</v>
      </c>
    </row>
    <row r="91" spans="1:24">
      <c r="A91" t="s">
        <v>121</v>
      </c>
      <c r="B91" t="s">
        <v>79</v>
      </c>
      <c r="C91" t="str">
        <f t="shared" si="2"/>
        <v>6</v>
      </c>
      <c r="D91" t="s">
        <v>98</v>
      </c>
      <c r="E91">
        <v>1.236</v>
      </c>
      <c r="F91" t="s">
        <v>99</v>
      </c>
      <c r="G91" t="s">
        <v>100</v>
      </c>
      <c r="H91">
        <v>31.574999999999999</v>
      </c>
      <c r="I91">
        <v>31.98</v>
      </c>
      <c r="J91">
        <v>0.57299999999999995</v>
      </c>
      <c r="K91">
        <v>10.608000000000001</v>
      </c>
      <c r="L91">
        <v>8.4420000000000002</v>
      </c>
      <c r="M91">
        <v>3.0640000000000001</v>
      </c>
      <c r="N91">
        <v>35.222799999999999</v>
      </c>
      <c r="O91">
        <v>0.99299999999999999</v>
      </c>
      <c r="P91">
        <v>-3.5567000000000002</v>
      </c>
      <c r="Q91">
        <v>91.055480000000003</v>
      </c>
      <c r="R91" t="b">
        <v>1</v>
      </c>
      <c r="S91">
        <v>8.2000000000000003E-2</v>
      </c>
      <c r="T91" t="b">
        <v>1</v>
      </c>
      <c r="U91">
        <v>3</v>
      </c>
      <c r="V91">
        <v>27</v>
      </c>
      <c r="W91" t="b">
        <v>0</v>
      </c>
      <c r="X91">
        <v>72</v>
      </c>
    </row>
    <row r="92" spans="1:24">
      <c r="A92" t="s">
        <v>133</v>
      </c>
      <c r="B92" t="s">
        <v>79</v>
      </c>
      <c r="C92" t="str">
        <f t="shared" si="2"/>
        <v>6</v>
      </c>
      <c r="D92" t="s">
        <v>129</v>
      </c>
      <c r="E92">
        <v>1.248</v>
      </c>
      <c r="F92" t="s">
        <v>99</v>
      </c>
      <c r="G92" t="s">
        <v>100</v>
      </c>
      <c r="H92">
        <v>21.948</v>
      </c>
      <c r="I92">
        <v>21.905999999999999</v>
      </c>
      <c r="J92">
        <v>5.8999999999999997E-2</v>
      </c>
      <c r="K92">
        <v>5442.0780000000004</v>
      </c>
      <c r="L92">
        <v>5598.3140000000003</v>
      </c>
      <c r="M92">
        <v>220.95099999999999</v>
      </c>
      <c r="N92">
        <v>34.807400000000001</v>
      </c>
      <c r="O92">
        <v>0.99809999999999999</v>
      </c>
      <c r="P92">
        <v>-3.4422000000000001</v>
      </c>
      <c r="Q92">
        <v>95.214420000000004</v>
      </c>
      <c r="R92" t="b">
        <v>1</v>
      </c>
      <c r="S92">
        <v>7.6999999999999999E-2</v>
      </c>
      <c r="T92" t="b">
        <v>1</v>
      </c>
      <c r="U92">
        <v>3</v>
      </c>
      <c r="V92">
        <v>18</v>
      </c>
      <c r="W92" t="b">
        <v>0</v>
      </c>
      <c r="X92">
        <v>72</v>
      </c>
    </row>
    <row r="93" spans="1:24">
      <c r="A93" t="s">
        <v>145</v>
      </c>
      <c r="B93" t="s">
        <v>79</v>
      </c>
      <c r="C93" t="str">
        <f t="shared" si="2"/>
        <v>6</v>
      </c>
      <c r="D93" t="s">
        <v>129</v>
      </c>
      <c r="E93">
        <v>1.236</v>
      </c>
      <c r="F93" t="s">
        <v>99</v>
      </c>
      <c r="G93" t="s">
        <v>100</v>
      </c>
      <c r="H93">
        <v>21.864999999999998</v>
      </c>
      <c r="I93">
        <v>21.905999999999999</v>
      </c>
      <c r="J93">
        <v>5.8999999999999997E-2</v>
      </c>
      <c r="K93">
        <v>5754.55</v>
      </c>
      <c r="L93">
        <v>5598.3140000000003</v>
      </c>
      <c r="M93">
        <v>220.95099999999999</v>
      </c>
      <c r="N93">
        <v>34.807400000000001</v>
      </c>
      <c r="O93">
        <v>0.99809999999999999</v>
      </c>
      <c r="P93">
        <v>-3.4422000000000001</v>
      </c>
      <c r="Q93">
        <v>95.214420000000004</v>
      </c>
      <c r="R93" t="b">
        <v>1</v>
      </c>
      <c r="S93">
        <v>7.6999999999999999E-2</v>
      </c>
      <c r="T93" t="b">
        <v>1</v>
      </c>
      <c r="U93">
        <v>3</v>
      </c>
      <c r="V93">
        <v>18</v>
      </c>
      <c r="W93" t="b">
        <v>0</v>
      </c>
      <c r="X93">
        <v>72</v>
      </c>
    </row>
    <row r="94" spans="1:24">
      <c r="A94" t="s">
        <v>157</v>
      </c>
      <c r="B94" t="s">
        <v>79</v>
      </c>
      <c r="C94" t="str">
        <f t="shared" si="2"/>
        <v>6</v>
      </c>
      <c r="D94" t="s">
        <v>153</v>
      </c>
      <c r="E94">
        <v>0</v>
      </c>
      <c r="F94" t="s">
        <v>113</v>
      </c>
      <c r="G94" t="s">
        <v>100</v>
      </c>
      <c r="H94" t="s">
        <v>115</v>
      </c>
      <c r="I94" t="s">
        <v>116</v>
      </c>
      <c r="J94" t="s">
        <v>116</v>
      </c>
      <c r="K94">
        <v>0</v>
      </c>
      <c r="L94" t="s">
        <v>116</v>
      </c>
      <c r="M94" t="s">
        <v>116</v>
      </c>
      <c r="N94">
        <v>36.757399999999997</v>
      </c>
      <c r="O94">
        <v>0.99829999999999997</v>
      </c>
      <c r="P94">
        <v>-3.5794999999999999</v>
      </c>
      <c r="Q94">
        <v>90.269260000000003</v>
      </c>
      <c r="R94" t="b">
        <v>1</v>
      </c>
      <c r="S94">
        <v>0.2</v>
      </c>
      <c r="T94" t="b">
        <v>1</v>
      </c>
      <c r="U94">
        <v>3</v>
      </c>
      <c r="V94">
        <v>39</v>
      </c>
      <c r="W94" t="b">
        <v>1</v>
      </c>
      <c r="X94">
        <v>72</v>
      </c>
    </row>
    <row r="95" spans="1:24">
      <c r="A95" t="s">
        <v>169</v>
      </c>
      <c r="B95" t="s">
        <v>79</v>
      </c>
      <c r="C95" t="str">
        <f t="shared" si="2"/>
        <v>6</v>
      </c>
      <c r="D95" t="s">
        <v>153</v>
      </c>
      <c r="E95">
        <v>0</v>
      </c>
      <c r="F95" t="s">
        <v>113</v>
      </c>
      <c r="G95" t="s">
        <v>100</v>
      </c>
      <c r="H95" t="s">
        <v>115</v>
      </c>
      <c r="I95" t="s">
        <v>116</v>
      </c>
      <c r="J95" t="s">
        <v>116</v>
      </c>
      <c r="K95">
        <v>0</v>
      </c>
      <c r="L95" t="s">
        <v>116</v>
      </c>
      <c r="M95" t="s">
        <v>116</v>
      </c>
      <c r="N95">
        <v>36.757399999999997</v>
      </c>
      <c r="O95">
        <v>0.99829999999999997</v>
      </c>
      <c r="P95">
        <v>-3.5794999999999999</v>
      </c>
      <c r="Q95">
        <v>90.269260000000003</v>
      </c>
      <c r="R95" t="b">
        <v>1</v>
      </c>
      <c r="S95">
        <v>0.2</v>
      </c>
      <c r="T95" t="b">
        <v>1</v>
      </c>
      <c r="U95">
        <v>3</v>
      </c>
      <c r="V95">
        <v>39</v>
      </c>
      <c r="W95" t="b">
        <v>1</v>
      </c>
      <c r="X95">
        <v>72</v>
      </c>
    </row>
    <row r="96" spans="1:24">
      <c r="A96" t="s">
        <v>181</v>
      </c>
      <c r="B96" t="s">
        <v>79</v>
      </c>
      <c r="C96" t="str">
        <f t="shared" si="2"/>
        <v>6</v>
      </c>
      <c r="D96" t="s">
        <v>177</v>
      </c>
      <c r="E96">
        <v>1.347</v>
      </c>
      <c r="F96" t="s">
        <v>99</v>
      </c>
      <c r="G96" t="s">
        <v>100</v>
      </c>
      <c r="H96">
        <v>19.859000000000002</v>
      </c>
      <c r="I96">
        <v>19.806999999999999</v>
      </c>
      <c r="J96">
        <v>7.1999999999999995E-2</v>
      </c>
      <c r="K96">
        <v>45907.44</v>
      </c>
      <c r="L96">
        <v>47465.87</v>
      </c>
      <c r="M96">
        <v>2203.9490000000001</v>
      </c>
      <c r="N96">
        <v>36.566699999999997</v>
      </c>
      <c r="O96">
        <v>0.99880000000000002</v>
      </c>
      <c r="P96">
        <v>-3.5840000000000001</v>
      </c>
      <c r="Q96">
        <v>90.115650000000002</v>
      </c>
      <c r="R96" t="b">
        <v>1</v>
      </c>
      <c r="S96">
        <v>0.161</v>
      </c>
      <c r="T96" t="b">
        <v>1</v>
      </c>
      <c r="U96">
        <v>3</v>
      </c>
      <c r="V96">
        <v>15</v>
      </c>
      <c r="W96" t="b">
        <v>0</v>
      </c>
      <c r="X96">
        <v>72</v>
      </c>
    </row>
    <row r="97" spans="1:24">
      <c r="A97" t="s">
        <v>193</v>
      </c>
      <c r="B97" t="s">
        <v>79</v>
      </c>
      <c r="C97" t="str">
        <f t="shared" si="2"/>
        <v>6</v>
      </c>
      <c r="D97" t="s">
        <v>177</v>
      </c>
      <c r="E97">
        <v>1.345</v>
      </c>
      <c r="F97" t="s">
        <v>99</v>
      </c>
      <c r="G97" t="s">
        <v>100</v>
      </c>
      <c r="H97">
        <v>19.756</v>
      </c>
      <c r="I97">
        <v>19.806999999999999</v>
      </c>
      <c r="J97">
        <v>7.1999999999999995E-2</v>
      </c>
      <c r="K97">
        <v>49024.296999999999</v>
      </c>
      <c r="L97">
        <v>47465.87</v>
      </c>
      <c r="M97">
        <v>2203.9490000000001</v>
      </c>
      <c r="N97">
        <v>36.566699999999997</v>
      </c>
      <c r="O97">
        <v>0.99880000000000002</v>
      </c>
      <c r="P97">
        <v>-3.5840000000000001</v>
      </c>
      <c r="Q97">
        <v>90.115650000000002</v>
      </c>
      <c r="R97" t="b">
        <v>1</v>
      </c>
      <c r="S97">
        <v>0.161</v>
      </c>
      <c r="T97" t="b">
        <v>1</v>
      </c>
      <c r="U97">
        <v>3</v>
      </c>
      <c r="V97">
        <v>14</v>
      </c>
      <c r="W97" t="b">
        <v>0</v>
      </c>
      <c r="X97">
        <v>72</v>
      </c>
    </row>
    <row r="98" spans="1:24">
      <c r="A98" t="s">
        <v>105</v>
      </c>
      <c r="B98" t="s">
        <v>80</v>
      </c>
      <c r="C98" t="str">
        <f t="shared" si="2"/>
        <v>7</v>
      </c>
      <c r="D98" t="s">
        <v>98</v>
      </c>
      <c r="E98">
        <v>1.2290000000000001</v>
      </c>
      <c r="F98" t="s">
        <v>99</v>
      </c>
      <c r="G98" t="s">
        <v>100</v>
      </c>
      <c r="H98">
        <v>32.232999999999997</v>
      </c>
      <c r="I98">
        <v>31.946000000000002</v>
      </c>
      <c r="J98">
        <v>0.40500000000000003</v>
      </c>
      <c r="K98">
        <v>6.9279999999999999</v>
      </c>
      <c r="L98">
        <v>8.4849999999999994</v>
      </c>
      <c r="M98">
        <v>2.202</v>
      </c>
      <c r="N98">
        <v>35.222799999999999</v>
      </c>
      <c r="O98">
        <v>0.99299999999999999</v>
      </c>
      <c r="P98">
        <v>-3.5567000000000002</v>
      </c>
      <c r="Q98">
        <v>91.055480000000003</v>
      </c>
      <c r="R98" t="b">
        <v>1</v>
      </c>
      <c r="S98">
        <v>8.2000000000000003E-2</v>
      </c>
      <c r="T98" t="b">
        <v>1</v>
      </c>
      <c r="U98">
        <v>3</v>
      </c>
      <c r="V98">
        <v>28</v>
      </c>
      <c r="W98" t="b">
        <v>0</v>
      </c>
      <c r="X98">
        <v>72</v>
      </c>
    </row>
    <row r="99" spans="1:24">
      <c r="A99" t="s">
        <v>122</v>
      </c>
      <c r="B99" t="s">
        <v>80</v>
      </c>
      <c r="C99" t="str">
        <f t="shared" si="2"/>
        <v>7</v>
      </c>
      <c r="D99" t="s">
        <v>98</v>
      </c>
      <c r="E99">
        <v>1.248</v>
      </c>
      <c r="F99" t="s">
        <v>99</v>
      </c>
      <c r="G99" t="s">
        <v>100</v>
      </c>
      <c r="H99">
        <v>31.66</v>
      </c>
      <c r="I99">
        <v>31.946000000000002</v>
      </c>
      <c r="J99">
        <v>0.40500000000000003</v>
      </c>
      <c r="K99">
        <v>10.041</v>
      </c>
      <c r="L99">
        <v>8.4849999999999994</v>
      </c>
      <c r="M99">
        <v>2.202</v>
      </c>
      <c r="N99">
        <v>35.222799999999999</v>
      </c>
      <c r="O99">
        <v>0.99299999999999999</v>
      </c>
      <c r="P99">
        <v>-3.5567000000000002</v>
      </c>
      <c r="Q99">
        <v>91.055480000000003</v>
      </c>
      <c r="R99" t="b">
        <v>1</v>
      </c>
      <c r="S99">
        <v>8.2000000000000003E-2</v>
      </c>
      <c r="T99" t="b">
        <v>1</v>
      </c>
      <c r="U99">
        <v>3</v>
      </c>
      <c r="V99">
        <v>27</v>
      </c>
      <c r="W99" t="b">
        <v>0</v>
      </c>
      <c r="X99">
        <v>72</v>
      </c>
    </row>
    <row r="100" spans="1:24">
      <c r="A100" t="s">
        <v>134</v>
      </c>
      <c r="B100" t="s">
        <v>80</v>
      </c>
      <c r="C100" t="str">
        <f t="shared" si="2"/>
        <v>7</v>
      </c>
      <c r="D100" t="s">
        <v>129</v>
      </c>
      <c r="E100">
        <v>1.238</v>
      </c>
      <c r="F100" t="s">
        <v>99</v>
      </c>
      <c r="G100" t="s">
        <v>100</v>
      </c>
      <c r="H100">
        <v>14.244</v>
      </c>
      <c r="I100">
        <v>14.186999999999999</v>
      </c>
      <c r="J100">
        <v>0.08</v>
      </c>
      <c r="K100">
        <v>941786.25</v>
      </c>
      <c r="L100">
        <v>978814.1</v>
      </c>
      <c r="M100">
        <v>52365.31</v>
      </c>
      <c r="N100">
        <v>34.807400000000001</v>
      </c>
      <c r="O100">
        <v>0.99809999999999999</v>
      </c>
      <c r="P100">
        <v>-3.4422000000000001</v>
      </c>
      <c r="Q100">
        <v>95.214420000000004</v>
      </c>
      <c r="R100" t="b">
        <v>1</v>
      </c>
      <c r="S100">
        <v>7.6999999999999999E-2</v>
      </c>
      <c r="T100" t="b">
        <v>1</v>
      </c>
      <c r="U100">
        <v>3</v>
      </c>
      <c r="V100">
        <v>10</v>
      </c>
      <c r="W100" t="b">
        <v>0</v>
      </c>
      <c r="X100">
        <v>72</v>
      </c>
    </row>
    <row r="101" spans="1:24">
      <c r="A101" t="s">
        <v>146</v>
      </c>
      <c r="B101" t="s">
        <v>80</v>
      </c>
      <c r="C101" t="str">
        <f t="shared" si="2"/>
        <v>7</v>
      </c>
      <c r="D101" t="s">
        <v>129</v>
      </c>
      <c r="E101">
        <v>1.2529999999999999</v>
      </c>
      <c r="F101" t="s">
        <v>99</v>
      </c>
      <c r="G101" t="s">
        <v>100</v>
      </c>
      <c r="H101">
        <v>14.131</v>
      </c>
      <c r="I101">
        <v>14.186999999999999</v>
      </c>
      <c r="J101">
        <v>0.08</v>
      </c>
      <c r="K101">
        <v>1015842</v>
      </c>
      <c r="L101">
        <v>978814.1</v>
      </c>
      <c r="M101">
        <v>52365.31</v>
      </c>
      <c r="N101">
        <v>34.807400000000001</v>
      </c>
      <c r="O101">
        <v>0.99809999999999999</v>
      </c>
      <c r="P101">
        <v>-3.4422000000000001</v>
      </c>
      <c r="Q101">
        <v>95.214420000000004</v>
      </c>
      <c r="R101" t="b">
        <v>1</v>
      </c>
      <c r="S101">
        <v>7.6999999999999999E-2</v>
      </c>
      <c r="T101" t="b">
        <v>1</v>
      </c>
      <c r="U101">
        <v>3</v>
      </c>
      <c r="V101">
        <v>10</v>
      </c>
      <c r="W101" t="b">
        <v>0</v>
      </c>
      <c r="X101">
        <v>72</v>
      </c>
    </row>
    <row r="102" spans="1:24">
      <c r="A102" t="s">
        <v>158</v>
      </c>
      <c r="B102" t="s">
        <v>80</v>
      </c>
      <c r="C102" t="str">
        <f t="shared" si="2"/>
        <v>7</v>
      </c>
      <c r="D102" t="s">
        <v>153</v>
      </c>
      <c r="E102">
        <v>0</v>
      </c>
      <c r="F102" t="s">
        <v>113</v>
      </c>
      <c r="G102" t="s">
        <v>100</v>
      </c>
      <c r="H102" t="s">
        <v>115</v>
      </c>
      <c r="I102" t="s">
        <v>116</v>
      </c>
      <c r="J102" t="s">
        <v>116</v>
      </c>
      <c r="K102">
        <v>0</v>
      </c>
      <c r="L102" t="s">
        <v>116</v>
      </c>
      <c r="M102" t="s">
        <v>116</v>
      </c>
      <c r="N102">
        <v>36.757399999999997</v>
      </c>
      <c r="O102">
        <v>0.99829999999999997</v>
      </c>
      <c r="P102">
        <v>-3.5794999999999999</v>
      </c>
      <c r="Q102">
        <v>90.269260000000003</v>
      </c>
      <c r="R102" t="b">
        <v>1</v>
      </c>
      <c r="S102">
        <v>0.2</v>
      </c>
      <c r="T102" t="b">
        <v>1</v>
      </c>
      <c r="U102">
        <v>3</v>
      </c>
      <c r="V102">
        <v>39</v>
      </c>
      <c r="W102" t="b">
        <v>1</v>
      </c>
      <c r="X102">
        <v>72</v>
      </c>
    </row>
    <row r="103" spans="1:24">
      <c r="A103" t="s">
        <v>170</v>
      </c>
      <c r="B103" t="s">
        <v>80</v>
      </c>
      <c r="C103" t="str">
        <f t="shared" si="2"/>
        <v>7</v>
      </c>
      <c r="D103" t="s">
        <v>153</v>
      </c>
      <c r="E103">
        <v>0</v>
      </c>
      <c r="F103" t="s">
        <v>113</v>
      </c>
      <c r="G103" t="s">
        <v>100</v>
      </c>
      <c r="H103" t="s">
        <v>115</v>
      </c>
      <c r="I103" t="s">
        <v>116</v>
      </c>
      <c r="J103" t="s">
        <v>116</v>
      </c>
      <c r="K103">
        <v>0</v>
      </c>
      <c r="L103" t="s">
        <v>116</v>
      </c>
      <c r="M103" t="s">
        <v>116</v>
      </c>
      <c r="N103">
        <v>36.757399999999997</v>
      </c>
      <c r="O103">
        <v>0.99829999999999997</v>
      </c>
      <c r="P103">
        <v>-3.5794999999999999</v>
      </c>
      <c r="Q103">
        <v>90.269260000000003</v>
      </c>
      <c r="R103" t="b">
        <v>1</v>
      </c>
      <c r="S103">
        <v>0.2</v>
      </c>
      <c r="T103" t="b">
        <v>1</v>
      </c>
      <c r="U103">
        <v>3</v>
      </c>
      <c r="V103">
        <v>39</v>
      </c>
      <c r="W103" t="b">
        <v>1</v>
      </c>
      <c r="X103">
        <v>72</v>
      </c>
    </row>
    <row r="104" spans="1:24">
      <c r="A104" t="s">
        <v>182</v>
      </c>
      <c r="B104" t="s">
        <v>80</v>
      </c>
      <c r="C104" t="str">
        <f t="shared" si="2"/>
        <v>7</v>
      </c>
      <c r="D104" t="s">
        <v>177</v>
      </c>
      <c r="E104">
        <v>1.351</v>
      </c>
      <c r="F104" t="s">
        <v>99</v>
      </c>
      <c r="G104" t="s">
        <v>100</v>
      </c>
      <c r="H104">
        <v>20.605</v>
      </c>
      <c r="I104">
        <v>20.62</v>
      </c>
      <c r="J104">
        <v>2.1999999999999999E-2</v>
      </c>
      <c r="K104">
        <v>28417.728999999999</v>
      </c>
      <c r="L104">
        <v>28138.629000000001</v>
      </c>
      <c r="M104">
        <v>394.70400000000001</v>
      </c>
      <c r="N104">
        <v>36.566699999999997</v>
      </c>
      <c r="O104">
        <v>0.99880000000000002</v>
      </c>
      <c r="P104">
        <v>-3.5840000000000001</v>
      </c>
      <c r="Q104">
        <v>90.115650000000002</v>
      </c>
      <c r="R104" t="b">
        <v>1</v>
      </c>
      <c r="S104">
        <v>0.161</v>
      </c>
      <c r="T104" t="b">
        <v>1</v>
      </c>
      <c r="U104">
        <v>3</v>
      </c>
      <c r="V104">
        <v>15</v>
      </c>
      <c r="W104" t="b">
        <v>0</v>
      </c>
      <c r="X104">
        <v>72</v>
      </c>
    </row>
    <row r="105" spans="1:24">
      <c r="A105" t="s">
        <v>194</v>
      </c>
      <c r="B105" t="s">
        <v>80</v>
      </c>
      <c r="C105" t="str">
        <f t="shared" si="2"/>
        <v>7</v>
      </c>
      <c r="D105" t="s">
        <v>177</v>
      </c>
      <c r="E105">
        <v>1.3420000000000001</v>
      </c>
      <c r="F105" t="s">
        <v>99</v>
      </c>
      <c r="G105" t="s">
        <v>100</v>
      </c>
      <c r="H105">
        <v>20.635999999999999</v>
      </c>
      <c r="I105">
        <v>20.62</v>
      </c>
      <c r="J105">
        <v>2.1999999999999999E-2</v>
      </c>
      <c r="K105">
        <v>27859.530999999999</v>
      </c>
      <c r="L105">
        <v>28138.629000000001</v>
      </c>
      <c r="M105">
        <v>394.70400000000001</v>
      </c>
      <c r="N105">
        <v>36.566699999999997</v>
      </c>
      <c r="O105">
        <v>0.99880000000000002</v>
      </c>
      <c r="P105">
        <v>-3.5840000000000001</v>
      </c>
      <c r="Q105">
        <v>90.115650000000002</v>
      </c>
      <c r="R105" t="b">
        <v>1</v>
      </c>
      <c r="S105">
        <v>0.161</v>
      </c>
      <c r="T105" t="b">
        <v>1</v>
      </c>
      <c r="U105">
        <v>3</v>
      </c>
      <c r="V105">
        <v>15</v>
      </c>
      <c r="W105" t="b">
        <v>0</v>
      </c>
      <c r="X105">
        <v>72</v>
      </c>
    </row>
    <row r="106" spans="1:24">
      <c r="A106" t="s">
        <v>106</v>
      </c>
      <c r="B106" t="s">
        <v>81</v>
      </c>
      <c r="C106" t="str">
        <f t="shared" si="2"/>
        <v>8</v>
      </c>
      <c r="D106" t="s">
        <v>98</v>
      </c>
      <c r="E106">
        <v>1.2430000000000001</v>
      </c>
      <c r="F106" t="s">
        <v>99</v>
      </c>
      <c r="G106" t="s">
        <v>100</v>
      </c>
      <c r="H106">
        <v>14.215999999999999</v>
      </c>
      <c r="I106">
        <v>14.102</v>
      </c>
      <c r="J106">
        <v>0.16200000000000001</v>
      </c>
      <c r="K106">
        <v>805652.2</v>
      </c>
      <c r="L106">
        <v>869982</v>
      </c>
      <c r="M106">
        <v>90976.1</v>
      </c>
      <c r="N106">
        <v>35.222799999999999</v>
      </c>
      <c r="O106">
        <v>0.99299999999999999</v>
      </c>
      <c r="P106">
        <v>-3.5567000000000002</v>
      </c>
      <c r="Q106">
        <v>91.055480000000003</v>
      </c>
      <c r="R106" t="b">
        <v>1</v>
      </c>
      <c r="S106">
        <v>8.2000000000000003E-2</v>
      </c>
      <c r="T106" t="b">
        <v>1</v>
      </c>
      <c r="U106">
        <v>3</v>
      </c>
      <c r="V106">
        <v>10</v>
      </c>
      <c r="W106" t="b">
        <v>0</v>
      </c>
      <c r="X106">
        <v>72</v>
      </c>
    </row>
    <row r="107" spans="1:24">
      <c r="A107" t="s">
        <v>123</v>
      </c>
      <c r="B107" t="s">
        <v>81</v>
      </c>
      <c r="C107" t="str">
        <f t="shared" si="2"/>
        <v>8</v>
      </c>
      <c r="D107" t="s">
        <v>98</v>
      </c>
      <c r="E107">
        <v>1.248</v>
      </c>
      <c r="F107" t="s">
        <v>99</v>
      </c>
      <c r="G107" t="s">
        <v>100</v>
      </c>
      <c r="H107">
        <v>13.988</v>
      </c>
      <c r="I107">
        <v>14.102</v>
      </c>
      <c r="J107">
        <v>0.16200000000000001</v>
      </c>
      <c r="K107">
        <v>934311.8</v>
      </c>
      <c r="L107">
        <v>869982</v>
      </c>
      <c r="M107">
        <v>90976.1</v>
      </c>
      <c r="N107">
        <v>35.222799999999999</v>
      </c>
      <c r="O107">
        <v>0.99299999999999999</v>
      </c>
      <c r="P107">
        <v>-3.5567000000000002</v>
      </c>
      <c r="Q107">
        <v>91.055480000000003</v>
      </c>
      <c r="R107" t="b">
        <v>1</v>
      </c>
      <c r="S107">
        <v>8.2000000000000003E-2</v>
      </c>
      <c r="T107" t="b">
        <v>1</v>
      </c>
      <c r="U107">
        <v>3</v>
      </c>
      <c r="V107">
        <v>10</v>
      </c>
      <c r="W107" t="b">
        <v>0</v>
      </c>
      <c r="X107">
        <v>72</v>
      </c>
    </row>
    <row r="108" spans="1:24">
      <c r="A108" t="s">
        <v>135</v>
      </c>
      <c r="B108" t="s">
        <v>81</v>
      </c>
      <c r="C108" t="str">
        <f t="shared" si="2"/>
        <v>8</v>
      </c>
      <c r="D108" t="s">
        <v>129</v>
      </c>
      <c r="E108">
        <v>1.2190000000000001</v>
      </c>
      <c r="F108" t="s">
        <v>99</v>
      </c>
      <c r="G108" t="s">
        <v>100</v>
      </c>
      <c r="H108">
        <v>19.024000000000001</v>
      </c>
      <c r="I108">
        <v>19.315000000000001</v>
      </c>
      <c r="J108">
        <v>0.41199999999999998</v>
      </c>
      <c r="K108">
        <v>38491.26</v>
      </c>
      <c r="L108">
        <v>32276.607</v>
      </c>
      <c r="M108">
        <v>8788.8490000000002</v>
      </c>
      <c r="N108">
        <v>34.807400000000001</v>
      </c>
      <c r="O108">
        <v>0.99809999999999999</v>
      </c>
      <c r="P108">
        <v>-3.4422000000000001</v>
      </c>
      <c r="Q108">
        <v>95.214420000000004</v>
      </c>
      <c r="R108" t="b">
        <v>1</v>
      </c>
      <c r="S108">
        <v>7.6999999999999999E-2</v>
      </c>
      <c r="T108" t="b">
        <v>1</v>
      </c>
      <c r="U108">
        <v>3</v>
      </c>
      <c r="V108">
        <v>15</v>
      </c>
      <c r="W108" t="b">
        <v>0</v>
      </c>
      <c r="X108">
        <v>72</v>
      </c>
    </row>
    <row r="109" spans="1:24">
      <c r="A109" t="s">
        <v>147</v>
      </c>
      <c r="B109" t="s">
        <v>81</v>
      </c>
      <c r="C109" t="str">
        <f t="shared" si="2"/>
        <v>8</v>
      </c>
      <c r="D109" t="s">
        <v>129</v>
      </c>
      <c r="E109">
        <v>1.226</v>
      </c>
      <c r="F109" t="s">
        <v>99</v>
      </c>
      <c r="G109" t="s">
        <v>100</v>
      </c>
      <c r="H109">
        <v>19.606999999999999</v>
      </c>
      <c r="I109">
        <v>19.315000000000001</v>
      </c>
      <c r="J109">
        <v>0.41199999999999998</v>
      </c>
      <c r="K109">
        <v>26061.955000000002</v>
      </c>
      <c r="L109">
        <v>32276.607</v>
      </c>
      <c r="M109">
        <v>8788.8490000000002</v>
      </c>
      <c r="N109">
        <v>34.807400000000001</v>
      </c>
      <c r="O109">
        <v>0.99809999999999999</v>
      </c>
      <c r="P109">
        <v>-3.4422000000000001</v>
      </c>
      <c r="Q109">
        <v>95.214420000000004</v>
      </c>
      <c r="R109" t="b">
        <v>1</v>
      </c>
      <c r="S109">
        <v>7.6999999999999999E-2</v>
      </c>
      <c r="T109" t="b">
        <v>1</v>
      </c>
      <c r="U109">
        <v>3</v>
      </c>
      <c r="V109">
        <v>15</v>
      </c>
      <c r="W109" t="b">
        <v>0</v>
      </c>
      <c r="X109">
        <v>72</v>
      </c>
    </row>
    <row r="110" spans="1:24">
      <c r="A110" t="s">
        <v>159</v>
      </c>
      <c r="B110" t="s">
        <v>81</v>
      </c>
      <c r="C110" t="str">
        <f t="shared" si="2"/>
        <v>8</v>
      </c>
      <c r="D110" t="s">
        <v>153</v>
      </c>
      <c r="E110">
        <v>0</v>
      </c>
      <c r="F110" t="s">
        <v>113</v>
      </c>
      <c r="G110" t="s">
        <v>100</v>
      </c>
      <c r="H110" t="s">
        <v>115</v>
      </c>
      <c r="I110" t="s">
        <v>116</v>
      </c>
      <c r="J110" t="s">
        <v>116</v>
      </c>
      <c r="K110">
        <v>0</v>
      </c>
      <c r="L110" t="s">
        <v>116</v>
      </c>
      <c r="M110" t="s">
        <v>116</v>
      </c>
      <c r="N110">
        <v>36.757399999999997</v>
      </c>
      <c r="O110">
        <v>0.99829999999999997</v>
      </c>
      <c r="P110">
        <v>-3.5794999999999999</v>
      </c>
      <c r="Q110">
        <v>90.269260000000003</v>
      </c>
      <c r="R110" t="b">
        <v>1</v>
      </c>
      <c r="S110">
        <v>0.2</v>
      </c>
      <c r="T110" t="b">
        <v>1</v>
      </c>
      <c r="U110">
        <v>3</v>
      </c>
      <c r="V110">
        <v>39</v>
      </c>
      <c r="W110" t="b">
        <v>1</v>
      </c>
      <c r="X110">
        <v>72</v>
      </c>
    </row>
    <row r="111" spans="1:24">
      <c r="A111" t="s">
        <v>171</v>
      </c>
      <c r="B111" t="s">
        <v>81</v>
      </c>
      <c r="C111" t="str">
        <f t="shared" si="2"/>
        <v>8</v>
      </c>
      <c r="D111" t="s">
        <v>153</v>
      </c>
      <c r="E111">
        <v>0</v>
      </c>
      <c r="F111" t="s">
        <v>113</v>
      </c>
      <c r="G111" t="s">
        <v>100</v>
      </c>
      <c r="H111" t="s">
        <v>115</v>
      </c>
      <c r="I111" t="s">
        <v>116</v>
      </c>
      <c r="J111" t="s">
        <v>116</v>
      </c>
      <c r="K111">
        <v>0</v>
      </c>
      <c r="L111" t="s">
        <v>116</v>
      </c>
      <c r="M111" t="s">
        <v>116</v>
      </c>
      <c r="N111">
        <v>36.757399999999997</v>
      </c>
      <c r="O111">
        <v>0.99829999999999997</v>
      </c>
      <c r="P111">
        <v>-3.5794999999999999</v>
      </c>
      <c r="Q111">
        <v>90.269260000000003</v>
      </c>
      <c r="R111" t="b">
        <v>1</v>
      </c>
      <c r="S111">
        <v>0.2</v>
      </c>
      <c r="T111" t="b">
        <v>1</v>
      </c>
      <c r="U111">
        <v>3</v>
      </c>
      <c r="V111">
        <v>39</v>
      </c>
      <c r="W111" t="b">
        <v>1</v>
      </c>
      <c r="X111">
        <v>72</v>
      </c>
    </row>
    <row r="112" spans="1:24">
      <c r="A112" t="s">
        <v>183</v>
      </c>
      <c r="B112" t="s">
        <v>81</v>
      </c>
      <c r="C112" t="str">
        <f t="shared" si="2"/>
        <v>8</v>
      </c>
      <c r="D112" t="s">
        <v>177</v>
      </c>
      <c r="E112">
        <v>1.3480000000000001</v>
      </c>
      <c r="F112" t="s">
        <v>99</v>
      </c>
      <c r="G112" t="s">
        <v>100</v>
      </c>
      <c r="H112">
        <v>20.748999999999999</v>
      </c>
      <c r="I112">
        <v>20.779</v>
      </c>
      <c r="J112">
        <v>4.2000000000000003E-2</v>
      </c>
      <c r="K112">
        <v>25905.620999999999</v>
      </c>
      <c r="L112">
        <v>25423.86</v>
      </c>
      <c r="M112">
        <v>681.31200000000001</v>
      </c>
      <c r="N112">
        <v>36.566699999999997</v>
      </c>
      <c r="O112">
        <v>0.99880000000000002</v>
      </c>
      <c r="P112">
        <v>-3.5840000000000001</v>
      </c>
      <c r="Q112">
        <v>90.115650000000002</v>
      </c>
      <c r="R112" t="b">
        <v>1</v>
      </c>
      <c r="S112">
        <v>0.161</v>
      </c>
      <c r="T112" t="b">
        <v>1</v>
      </c>
      <c r="U112">
        <v>3</v>
      </c>
      <c r="V112">
        <v>15</v>
      </c>
      <c r="W112" t="b">
        <v>0</v>
      </c>
      <c r="X112">
        <v>72</v>
      </c>
    </row>
    <row r="113" spans="1:24">
      <c r="A113" t="s">
        <v>195</v>
      </c>
      <c r="B113" t="s">
        <v>81</v>
      </c>
      <c r="C113" t="str">
        <f t="shared" si="2"/>
        <v>8</v>
      </c>
      <c r="D113" t="s">
        <v>177</v>
      </c>
      <c r="E113">
        <v>1.339</v>
      </c>
      <c r="F113" t="s">
        <v>99</v>
      </c>
      <c r="G113" t="s">
        <v>100</v>
      </c>
      <c r="H113">
        <v>20.808</v>
      </c>
      <c r="I113">
        <v>20.779</v>
      </c>
      <c r="J113">
        <v>4.2000000000000003E-2</v>
      </c>
      <c r="K113">
        <v>24942.1</v>
      </c>
      <c r="L113">
        <v>25423.86</v>
      </c>
      <c r="M113">
        <v>681.31200000000001</v>
      </c>
      <c r="N113">
        <v>36.566699999999997</v>
      </c>
      <c r="O113">
        <v>0.99880000000000002</v>
      </c>
      <c r="P113">
        <v>-3.5840000000000001</v>
      </c>
      <c r="Q113">
        <v>90.115650000000002</v>
      </c>
      <c r="R113" t="b">
        <v>1</v>
      </c>
      <c r="S113">
        <v>0.161</v>
      </c>
      <c r="T113" t="b">
        <v>1</v>
      </c>
      <c r="U113">
        <v>3</v>
      </c>
      <c r="V113">
        <v>16</v>
      </c>
      <c r="W113" t="b">
        <v>0</v>
      </c>
      <c r="X113">
        <v>72</v>
      </c>
    </row>
    <row r="114" spans="1:24">
      <c r="A114" t="s">
        <v>107</v>
      </c>
      <c r="B114" t="s">
        <v>82</v>
      </c>
      <c r="C114" t="str">
        <f t="shared" si="2"/>
        <v>9</v>
      </c>
      <c r="D114" t="s">
        <v>98</v>
      </c>
      <c r="E114">
        <v>1.2430000000000001</v>
      </c>
      <c r="F114" t="s">
        <v>99</v>
      </c>
      <c r="G114" t="s">
        <v>100</v>
      </c>
      <c r="H114">
        <v>31.613</v>
      </c>
      <c r="I114">
        <v>31.157</v>
      </c>
      <c r="J114">
        <v>0.64400000000000002</v>
      </c>
      <c r="K114">
        <v>10.351000000000001</v>
      </c>
      <c r="L114">
        <v>14.512</v>
      </c>
      <c r="M114">
        <v>5.8849999999999998</v>
      </c>
      <c r="N114">
        <v>35.222799999999999</v>
      </c>
      <c r="O114">
        <v>0.99299999999999999</v>
      </c>
      <c r="P114">
        <v>-3.5567000000000002</v>
      </c>
      <c r="Q114">
        <v>91.055480000000003</v>
      </c>
      <c r="R114" t="b">
        <v>1</v>
      </c>
      <c r="S114">
        <v>8.2000000000000003E-2</v>
      </c>
      <c r="T114" t="b">
        <v>1</v>
      </c>
      <c r="U114">
        <v>3</v>
      </c>
      <c r="V114">
        <v>27</v>
      </c>
      <c r="W114" t="b">
        <v>0</v>
      </c>
      <c r="X114">
        <v>72</v>
      </c>
    </row>
    <row r="115" spans="1:24">
      <c r="A115" t="s">
        <v>124</v>
      </c>
      <c r="B115" t="s">
        <v>82</v>
      </c>
      <c r="C115" t="str">
        <f t="shared" si="2"/>
        <v>9</v>
      </c>
      <c r="D115" t="s">
        <v>98</v>
      </c>
      <c r="E115">
        <v>1.2450000000000001</v>
      </c>
      <c r="F115" t="s">
        <v>99</v>
      </c>
      <c r="G115" t="s">
        <v>100</v>
      </c>
      <c r="H115">
        <v>30.701000000000001</v>
      </c>
      <c r="I115">
        <v>31.157</v>
      </c>
      <c r="J115">
        <v>0.64400000000000002</v>
      </c>
      <c r="K115">
        <v>18.673999999999999</v>
      </c>
      <c r="L115">
        <v>14.512</v>
      </c>
      <c r="M115">
        <v>5.8849999999999998</v>
      </c>
      <c r="N115">
        <v>35.222799999999999</v>
      </c>
      <c r="O115">
        <v>0.99299999999999999</v>
      </c>
      <c r="P115">
        <v>-3.5567000000000002</v>
      </c>
      <c r="Q115">
        <v>91.055480000000003</v>
      </c>
      <c r="R115" t="b">
        <v>1</v>
      </c>
      <c r="S115">
        <v>8.2000000000000003E-2</v>
      </c>
      <c r="T115" t="b">
        <v>1</v>
      </c>
      <c r="U115">
        <v>3</v>
      </c>
      <c r="V115">
        <v>26</v>
      </c>
      <c r="W115" t="b">
        <v>0</v>
      </c>
      <c r="X115">
        <v>72</v>
      </c>
    </row>
    <row r="116" spans="1:24">
      <c r="A116" t="s">
        <v>136</v>
      </c>
      <c r="B116" t="s">
        <v>82</v>
      </c>
      <c r="C116" t="str">
        <f t="shared" si="2"/>
        <v>9</v>
      </c>
      <c r="D116" t="s">
        <v>129</v>
      </c>
      <c r="E116">
        <v>1.246</v>
      </c>
      <c r="F116" t="s">
        <v>99</v>
      </c>
      <c r="G116" t="s">
        <v>100</v>
      </c>
      <c r="H116">
        <v>14.23</v>
      </c>
      <c r="I116">
        <v>14.196</v>
      </c>
      <c r="J116">
        <v>4.9000000000000002E-2</v>
      </c>
      <c r="K116">
        <v>950595.3</v>
      </c>
      <c r="L116">
        <v>972951.56</v>
      </c>
      <c r="M116">
        <v>31616.474999999999</v>
      </c>
      <c r="N116">
        <v>34.807400000000001</v>
      </c>
      <c r="O116">
        <v>0.99809999999999999</v>
      </c>
      <c r="P116">
        <v>-3.4422000000000001</v>
      </c>
      <c r="Q116">
        <v>95.214420000000004</v>
      </c>
      <c r="R116" t="b">
        <v>1</v>
      </c>
      <c r="S116">
        <v>7.6999999999999999E-2</v>
      </c>
      <c r="T116" t="b">
        <v>1</v>
      </c>
      <c r="U116">
        <v>3</v>
      </c>
      <c r="V116">
        <v>10</v>
      </c>
      <c r="W116" t="b">
        <v>0</v>
      </c>
      <c r="X116">
        <v>72</v>
      </c>
    </row>
    <row r="117" spans="1:24">
      <c r="A117" t="s">
        <v>148</v>
      </c>
      <c r="B117" t="s">
        <v>82</v>
      </c>
      <c r="C117" t="str">
        <f t="shared" si="2"/>
        <v>9</v>
      </c>
      <c r="D117" t="s">
        <v>129</v>
      </c>
      <c r="E117">
        <v>1.2629999999999999</v>
      </c>
      <c r="F117" t="s">
        <v>99</v>
      </c>
      <c r="G117" t="s">
        <v>100</v>
      </c>
      <c r="H117">
        <v>14.161</v>
      </c>
      <c r="I117">
        <v>14.196</v>
      </c>
      <c r="J117">
        <v>4.9000000000000002E-2</v>
      </c>
      <c r="K117">
        <v>995307.75</v>
      </c>
      <c r="L117">
        <v>972951.56</v>
      </c>
      <c r="M117">
        <v>31616.474999999999</v>
      </c>
      <c r="N117">
        <v>34.807400000000001</v>
      </c>
      <c r="O117">
        <v>0.99809999999999999</v>
      </c>
      <c r="P117">
        <v>-3.4422000000000001</v>
      </c>
      <c r="Q117">
        <v>95.214420000000004</v>
      </c>
      <c r="R117" t="b">
        <v>1</v>
      </c>
      <c r="S117">
        <v>7.6999999999999999E-2</v>
      </c>
      <c r="T117" t="b">
        <v>1</v>
      </c>
      <c r="U117">
        <v>3</v>
      </c>
      <c r="V117">
        <v>10</v>
      </c>
      <c r="W117" t="b">
        <v>0</v>
      </c>
      <c r="X117">
        <v>72</v>
      </c>
    </row>
    <row r="118" spans="1:24">
      <c r="A118" t="s">
        <v>160</v>
      </c>
      <c r="B118" t="s">
        <v>82</v>
      </c>
      <c r="C118" t="str">
        <f t="shared" si="2"/>
        <v>9</v>
      </c>
      <c r="D118" t="s">
        <v>153</v>
      </c>
      <c r="E118">
        <v>0</v>
      </c>
      <c r="F118" t="s">
        <v>113</v>
      </c>
      <c r="G118" t="s">
        <v>100</v>
      </c>
      <c r="H118" t="s">
        <v>115</v>
      </c>
      <c r="I118" t="s">
        <v>116</v>
      </c>
      <c r="J118" t="s">
        <v>116</v>
      </c>
      <c r="K118">
        <v>0</v>
      </c>
      <c r="L118" t="s">
        <v>116</v>
      </c>
      <c r="M118" t="s">
        <v>116</v>
      </c>
      <c r="N118">
        <v>36.757399999999997</v>
      </c>
      <c r="O118">
        <v>0.99829999999999997</v>
      </c>
      <c r="P118">
        <v>-3.5794999999999999</v>
      </c>
      <c r="Q118">
        <v>90.269260000000003</v>
      </c>
      <c r="R118" t="b">
        <v>1</v>
      </c>
      <c r="S118">
        <v>0.2</v>
      </c>
      <c r="T118" t="b">
        <v>1</v>
      </c>
      <c r="U118">
        <v>3</v>
      </c>
      <c r="V118">
        <v>39</v>
      </c>
      <c r="W118" t="b">
        <v>1</v>
      </c>
      <c r="X118">
        <v>72</v>
      </c>
    </row>
    <row r="119" spans="1:24">
      <c r="A119" t="s">
        <v>172</v>
      </c>
      <c r="B119" t="s">
        <v>82</v>
      </c>
      <c r="C119" t="str">
        <f t="shared" si="2"/>
        <v>9</v>
      </c>
      <c r="D119" t="s">
        <v>153</v>
      </c>
      <c r="E119">
        <v>0</v>
      </c>
      <c r="F119" t="s">
        <v>113</v>
      </c>
      <c r="G119" t="s">
        <v>100</v>
      </c>
      <c r="H119" t="s">
        <v>115</v>
      </c>
      <c r="I119" t="s">
        <v>116</v>
      </c>
      <c r="J119" t="s">
        <v>116</v>
      </c>
      <c r="K119">
        <v>0</v>
      </c>
      <c r="L119" t="s">
        <v>116</v>
      </c>
      <c r="M119" t="s">
        <v>116</v>
      </c>
      <c r="N119">
        <v>36.757399999999997</v>
      </c>
      <c r="O119">
        <v>0.99829999999999997</v>
      </c>
      <c r="P119">
        <v>-3.5794999999999999</v>
      </c>
      <c r="Q119">
        <v>90.269260000000003</v>
      </c>
      <c r="R119" t="b">
        <v>1</v>
      </c>
      <c r="S119">
        <v>0.2</v>
      </c>
      <c r="T119" t="b">
        <v>1</v>
      </c>
      <c r="U119">
        <v>3</v>
      </c>
      <c r="V119">
        <v>39</v>
      </c>
      <c r="W119" t="b">
        <v>1</v>
      </c>
      <c r="X119">
        <v>72</v>
      </c>
    </row>
    <row r="120" spans="1:24">
      <c r="A120" t="s">
        <v>184</v>
      </c>
      <c r="B120" t="s">
        <v>82</v>
      </c>
      <c r="C120" t="str">
        <f t="shared" si="2"/>
        <v>9</v>
      </c>
      <c r="D120" t="s">
        <v>177</v>
      </c>
      <c r="E120">
        <v>1.36</v>
      </c>
      <c r="F120" t="s">
        <v>99</v>
      </c>
      <c r="G120" t="s">
        <v>100</v>
      </c>
      <c r="H120">
        <v>18.969000000000001</v>
      </c>
      <c r="I120">
        <v>19.039000000000001</v>
      </c>
      <c r="J120">
        <v>9.9000000000000005E-2</v>
      </c>
      <c r="K120">
        <v>81276.22</v>
      </c>
      <c r="L120">
        <v>77786.759999999995</v>
      </c>
      <c r="M120">
        <v>4934.8440000000001</v>
      </c>
      <c r="N120">
        <v>36.566699999999997</v>
      </c>
      <c r="O120">
        <v>0.99880000000000002</v>
      </c>
      <c r="P120">
        <v>-3.5840000000000001</v>
      </c>
      <c r="Q120">
        <v>90.115650000000002</v>
      </c>
      <c r="R120" t="b">
        <v>1</v>
      </c>
      <c r="S120">
        <v>0.161</v>
      </c>
      <c r="T120" t="b">
        <v>1</v>
      </c>
      <c r="U120">
        <v>3</v>
      </c>
      <c r="V120">
        <v>14</v>
      </c>
      <c r="W120" t="b">
        <v>0</v>
      </c>
      <c r="X120">
        <v>72</v>
      </c>
    </row>
    <row r="121" spans="1:24">
      <c r="A121" t="s">
        <v>196</v>
      </c>
      <c r="B121" t="s">
        <v>82</v>
      </c>
      <c r="C121" t="str">
        <f t="shared" si="2"/>
        <v>9</v>
      </c>
      <c r="D121" t="s">
        <v>177</v>
      </c>
      <c r="E121">
        <v>1.355</v>
      </c>
      <c r="F121" t="s">
        <v>99</v>
      </c>
      <c r="G121" t="s">
        <v>100</v>
      </c>
      <c r="H121">
        <v>19.109000000000002</v>
      </c>
      <c r="I121">
        <v>19.039000000000001</v>
      </c>
      <c r="J121">
        <v>9.9000000000000005E-2</v>
      </c>
      <c r="K121">
        <v>74297.3</v>
      </c>
      <c r="L121">
        <v>77786.759999999995</v>
      </c>
      <c r="M121">
        <v>4934.8440000000001</v>
      </c>
      <c r="N121">
        <v>36.566699999999997</v>
      </c>
      <c r="O121">
        <v>0.99880000000000002</v>
      </c>
      <c r="P121">
        <v>-3.5840000000000001</v>
      </c>
      <c r="Q121">
        <v>90.115650000000002</v>
      </c>
      <c r="R121" t="b">
        <v>1</v>
      </c>
      <c r="S121">
        <v>0.161</v>
      </c>
      <c r="T121" t="b">
        <v>1</v>
      </c>
      <c r="U121">
        <v>3</v>
      </c>
      <c r="V121">
        <v>14</v>
      </c>
      <c r="W121" t="b">
        <v>0</v>
      </c>
      <c r="X121">
        <v>72</v>
      </c>
    </row>
    <row r="122" spans="1:24">
      <c r="A122" t="s">
        <v>111</v>
      </c>
      <c r="B122" t="s">
        <v>112</v>
      </c>
      <c r="C122" t="str">
        <f>B122</f>
        <v>No Sample</v>
      </c>
      <c r="D122" t="s">
        <v>98</v>
      </c>
      <c r="E122">
        <v>0</v>
      </c>
      <c r="F122" t="s">
        <v>113</v>
      </c>
      <c r="G122" t="s">
        <v>114</v>
      </c>
      <c r="H122" t="s">
        <v>115</v>
      </c>
      <c r="I122" t="s">
        <v>116</v>
      </c>
      <c r="J122" t="s">
        <v>116</v>
      </c>
      <c r="K122" t="s">
        <v>116</v>
      </c>
      <c r="L122" t="s">
        <v>116</v>
      </c>
      <c r="M122" t="s">
        <v>116</v>
      </c>
      <c r="N122">
        <v>35.222799999999999</v>
      </c>
      <c r="O122">
        <v>0.99299999999999999</v>
      </c>
      <c r="P122">
        <v>-3.5567000000000002</v>
      </c>
      <c r="Q122">
        <v>91.055480000000003</v>
      </c>
      <c r="R122" t="b">
        <v>1</v>
      </c>
      <c r="S122">
        <v>8.2000000000000003E-2</v>
      </c>
      <c r="T122" t="b">
        <v>1</v>
      </c>
      <c r="U122">
        <v>3</v>
      </c>
      <c r="V122">
        <v>39</v>
      </c>
      <c r="W122" t="b">
        <v>0</v>
      </c>
      <c r="X122">
        <v>72</v>
      </c>
    </row>
    <row r="123" spans="1:24">
      <c r="A123" t="s">
        <v>140</v>
      </c>
      <c r="B123" t="s">
        <v>112</v>
      </c>
      <c r="C123" t="str">
        <f t="shared" ref="C123:C129" si="3">B123</f>
        <v>No Sample</v>
      </c>
      <c r="D123" t="s">
        <v>129</v>
      </c>
      <c r="E123">
        <v>0</v>
      </c>
      <c r="F123" t="s">
        <v>113</v>
      </c>
      <c r="G123" t="s">
        <v>114</v>
      </c>
      <c r="H123" t="s">
        <v>115</v>
      </c>
      <c r="I123" t="s">
        <v>116</v>
      </c>
      <c r="J123" t="s">
        <v>116</v>
      </c>
      <c r="K123" t="s">
        <v>116</v>
      </c>
      <c r="L123" t="s">
        <v>116</v>
      </c>
      <c r="M123" t="s">
        <v>116</v>
      </c>
      <c r="N123">
        <v>34.807400000000001</v>
      </c>
      <c r="O123">
        <v>0.99809999999999999</v>
      </c>
      <c r="P123">
        <v>-3.4422000000000001</v>
      </c>
      <c r="Q123">
        <v>95.214420000000004</v>
      </c>
      <c r="R123" t="b">
        <v>1</v>
      </c>
      <c r="S123">
        <v>7.6999999999999999E-2</v>
      </c>
      <c r="T123" t="b">
        <v>1</v>
      </c>
      <c r="U123">
        <v>3</v>
      </c>
      <c r="V123">
        <v>39</v>
      </c>
      <c r="W123" t="b">
        <v>0</v>
      </c>
      <c r="X123">
        <v>72</v>
      </c>
    </row>
    <row r="124" spans="1:24">
      <c r="A124" t="s">
        <v>164</v>
      </c>
      <c r="B124" t="s">
        <v>112</v>
      </c>
      <c r="C124" t="str">
        <f t="shared" si="3"/>
        <v>No Sample</v>
      </c>
      <c r="D124" t="s">
        <v>153</v>
      </c>
      <c r="E124">
        <v>0</v>
      </c>
      <c r="F124" t="s">
        <v>113</v>
      </c>
      <c r="G124" t="s">
        <v>114</v>
      </c>
      <c r="H124" t="s">
        <v>115</v>
      </c>
      <c r="I124" t="s">
        <v>116</v>
      </c>
      <c r="J124" t="s">
        <v>116</v>
      </c>
      <c r="K124" t="s">
        <v>116</v>
      </c>
      <c r="L124" t="s">
        <v>116</v>
      </c>
      <c r="M124" t="s">
        <v>116</v>
      </c>
      <c r="N124">
        <v>36.757399999999997</v>
      </c>
      <c r="O124">
        <v>0.99829999999999997</v>
      </c>
      <c r="P124">
        <v>-3.5794999999999999</v>
      </c>
      <c r="Q124">
        <v>90.269260000000003</v>
      </c>
      <c r="R124" t="b">
        <v>1</v>
      </c>
      <c r="S124">
        <v>0.2</v>
      </c>
      <c r="T124" t="b">
        <v>1</v>
      </c>
      <c r="U124">
        <v>3</v>
      </c>
      <c r="V124">
        <v>39</v>
      </c>
      <c r="W124" t="b">
        <v>1</v>
      </c>
      <c r="X124">
        <v>72</v>
      </c>
    </row>
    <row r="125" spans="1:24">
      <c r="A125" t="s">
        <v>188</v>
      </c>
      <c r="B125" t="s">
        <v>112</v>
      </c>
      <c r="C125" t="str">
        <f t="shared" si="3"/>
        <v>No Sample</v>
      </c>
      <c r="D125" t="s">
        <v>177</v>
      </c>
      <c r="E125">
        <v>0</v>
      </c>
      <c r="F125" t="s">
        <v>113</v>
      </c>
      <c r="G125" t="s">
        <v>114</v>
      </c>
      <c r="H125" t="s">
        <v>115</v>
      </c>
      <c r="I125" t="s">
        <v>116</v>
      </c>
      <c r="J125" t="s">
        <v>116</v>
      </c>
      <c r="K125" t="s">
        <v>116</v>
      </c>
      <c r="L125" t="s">
        <v>116</v>
      </c>
      <c r="M125" t="s">
        <v>116</v>
      </c>
      <c r="N125">
        <v>36.566699999999997</v>
      </c>
      <c r="O125">
        <v>0.99880000000000002</v>
      </c>
      <c r="P125">
        <v>-3.5840000000000001</v>
      </c>
      <c r="Q125">
        <v>90.115650000000002</v>
      </c>
      <c r="R125" t="b">
        <v>1</v>
      </c>
      <c r="S125">
        <v>0.161</v>
      </c>
      <c r="T125" t="b">
        <v>1</v>
      </c>
      <c r="U125">
        <v>3</v>
      </c>
      <c r="V125">
        <v>39</v>
      </c>
      <c r="W125" t="b">
        <v>0</v>
      </c>
      <c r="X125">
        <v>72</v>
      </c>
    </row>
    <row r="126" spans="1:24">
      <c r="A126" t="s">
        <v>111</v>
      </c>
      <c r="B126" t="s">
        <v>112</v>
      </c>
      <c r="C126" t="str">
        <f t="shared" si="3"/>
        <v>No Sample</v>
      </c>
      <c r="D126" t="s">
        <v>98</v>
      </c>
      <c r="E126">
        <v>0</v>
      </c>
      <c r="F126" t="s">
        <v>113</v>
      </c>
      <c r="G126" t="s">
        <v>114</v>
      </c>
      <c r="H126" t="s">
        <v>115</v>
      </c>
      <c r="I126" t="s">
        <v>116</v>
      </c>
      <c r="J126" t="s">
        <v>116</v>
      </c>
      <c r="K126" t="s">
        <v>116</v>
      </c>
      <c r="L126" t="s">
        <v>116</v>
      </c>
      <c r="M126" t="s">
        <v>116</v>
      </c>
      <c r="N126">
        <v>35.222799999999999</v>
      </c>
      <c r="O126">
        <v>0.99299999999999999</v>
      </c>
      <c r="P126">
        <v>-3.5567000000000002</v>
      </c>
      <c r="Q126">
        <v>91.055480000000003</v>
      </c>
      <c r="R126" t="b">
        <v>1</v>
      </c>
      <c r="S126">
        <v>9.8000000000000004E-2</v>
      </c>
      <c r="T126" t="b">
        <v>1</v>
      </c>
      <c r="U126">
        <v>3</v>
      </c>
      <c r="V126">
        <v>39</v>
      </c>
      <c r="W126" t="b">
        <v>0</v>
      </c>
      <c r="X126">
        <v>73</v>
      </c>
    </row>
    <row r="127" spans="1:24">
      <c r="A127" t="s">
        <v>140</v>
      </c>
      <c r="B127" t="s">
        <v>112</v>
      </c>
      <c r="C127" t="str">
        <f t="shared" si="3"/>
        <v>No Sample</v>
      </c>
      <c r="D127" t="s">
        <v>129</v>
      </c>
      <c r="E127">
        <v>0</v>
      </c>
      <c r="F127" t="s">
        <v>113</v>
      </c>
      <c r="G127" t="s">
        <v>114</v>
      </c>
      <c r="H127" t="s">
        <v>115</v>
      </c>
      <c r="I127" t="s">
        <v>116</v>
      </c>
      <c r="J127" t="s">
        <v>116</v>
      </c>
      <c r="K127" t="s">
        <v>116</v>
      </c>
      <c r="L127" t="s">
        <v>116</v>
      </c>
      <c r="M127" t="s">
        <v>116</v>
      </c>
      <c r="N127">
        <v>34.807400000000001</v>
      </c>
      <c r="O127">
        <v>0.99809999999999999</v>
      </c>
      <c r="P127">
        <v>-3.4422000000000001</v>
      </c>
      <c r="Q127">
        <v>95.214420000000004</v>
      </c>
      <c r="R127" t="b">
        <v>1</v>
      </c>
      <c r="S127">
        <v>6.6000000000000003E-2</v>
      </c>
      <c r="T127" t="b">
        <v>1</v>
      </c>
      <c r="U127">
        <v>3</v>
      </c>
      <c r="V127">
        <v>39</v>
      </c>
      <c r="W127" t="b">
        <v>0</v>
      </c>
      <c r="X127">
        <v>73</v>
      </c>
    </row>
    <row r="128" spans="1:24">
      <c r="A128" t="s">
        <v>164</v>
      </c>
      <c r="B128" t="s">
        <v>112</v>
      </c>
      <c r="C128" t="str">
        <f t="shared" si="3"/>
        <v>No Sample</v>
      </c>
      <c r="D128" t="s">
        <v>153</v>
      </c>
      <c r="E128">
        <v>0</v>
      </c>
      <c r="F128" t="s">
        <v>113</v>
      </c>
      <c r="G128" t="s">
        <v>114</v>
      </c>
      <c r="H128" t="s">
        <v>115</v>
      </c>
      <c r="I128" t="s">
        <v>116</v>
      </c>
      <c r="J128" t="s">
        <v>116</v>
      </c>
      <c r="K128" t="s">
        <v>116</v>
      </c>
      <c r="L128" t="s">
        <v>116</v>
      </c>
      <c r="M128" t="s">
        <v>116</v>
      </c>
      <c r="N128">
        <v>36.757399999999997</v>
      </c>
      <c r="O128">
        <v>0.99829999999999997</v>
      </c>
      <c r="P128">
        <v>-3.5794999999999999</v>
      </c>
      <c r="Q128">
        <v>90.269260000000003</v>
      </c>
      <c r="R128" t="b">
        <v>1</v>
      </c>
      <c r="S128">
        <v>0.157</v>
      </c>
      <c r="T128" t="b">
        <v>1</v>
      </c>
      <c r="U128">
        <v>3</v>
      </c>
      <c r="V128">
        <v>39</v>
      </c>
      <c r="W128" t="b">
        <v>0</v>
      </c>
      <c r="X128">
        <v>73</v>
      </c>
    </row>
    <row r="129" spans="1:24">
      <c r="A129" t="s">
        <v>200</v>
      </c>
      <c r="B129" t="s">
        <v>112</v>
      </c>
      <c r="C129" t="str">
        <f t="shared" si="3"/>
        <v>No Sample</v>
      </c>
      <c r="D129" t="s">
        <v>177</v>
      </c>
      <c r="E129">
        <v>0</v>
      </c>
      <c r="F129" t="s">
        <v>113</v>
      </c>
      <c r="G129" t="s">
        <v>114</v>
      </c>
      <c r="H129" t="s">
        <v>115</v>
      </c>
      <c r="I129" t="s">
        <v>116</v>
      </c>
      <c r="J129" t="s">
        <v>116</v>
      </c>
      <c r="K129" t="s">
        <v>116</v>
      </c>
      <c r="L129" t="s">
        <v>116</v>
      </c>
      <c r="M129" t="s">
        <v>116</v>
      </c>
      <c r="N129">
        <v>36.566699999999997</v>
      </c>
      <c r="O129">
        <v>0.99880000000000002</v>
      </c>
      <c r="P129">
        <v>-3.5840000000000001</v>
      </c>
      <c r="Q129">
        <v>90.115650000000002</v>
      </c>
      <c r="R129" t="b">
        <v>1</v>
      </c>
      <c r="S129">
        <v>0.18099999999999999</v>
      </c>
      <c r="T129" t="b">
        <v>1</v>
      </c>
      <c r="U129">
        <v>3</v>
      </c>
      <c r="V129">
        <v>39</v>
      </c>
      <c r="W129" t="b">
        <v>1</v>
      </c>
      <c r="X129">
        <v>73</v>
      </c>
    </row>
  </sheetData>
  <sortState ref="A1:AD184">
    <sortCondition ref="B1:B1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K1" sqref="K1"/>
    </sheetView>
  </sheetViews>
  <sheetFormatPr baseColWidth="10" defaultRowHeight="15" x14ac:dyDescent="0"/>
  <cols>
    <col min="13" max="13" width="8.33203125" style="13" customWidth="1"/>
  </cols>
  <sheetData>
    <row r="1" spans="1:14">
      <c r="A1" t="s">
        <v>24</v>
      </c>
      <c r="B1" t="s">
        <v>25</v>
      </c>
      <c r="C1" t="s">
        <v>23</v>
      </c>
      <c r="D1" t="s">
        <v>27</v>
      </c>
      <c r="E1" t="s">
        <v>26</v>
      </c>
      <c r="F1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6" t="s">
        <v>92</v>
      </c>
      <c r="L1" s="9" t="s">
        <v>93</v>
      </c>
      <c r="M1" s="11" t="s">
        <v>94</v>
      </c>
      <c r="N1" s="10" t="s">
        <v>95</v>
      </c>
    </row>
    <row r="2" spans="1:14">
      <c r="A2" s="1">
        <v>42189</v>
      </c>
      <c r="B2" s="3" t="s">
        <v>42</v>
      </c>
      <c r="C2" s="4" t="s">
        <v>43</v>
      </c>
      <c r="D2" s="1">
        <v>42647</v>
      </c>
      <c r="E2" s="2" t="s">
        <v>29</v>
      </c>
      <c r="F2" s="2">
        <v>10</v>
      </c>
      <c r="G2">
        <v>272.85000000000002</v>
      </c>
      <c r="H2">
        <v>2.2200000000000002</v>
      </c>
      <c r="I2">
        <v>0.91</v>
      </c>
      <c r="J2">
        <v>40</v>
      </c>
      <c r="K2" s="6">
        <v>5</v>
      </c>
      <c r="L2" s="7">
        <f t="shared" ref="L2:L16" si="0">((G2*K2)/20)</f>
        <v>68.212500000000006</v>
      </c>
      <c r="M2" s="12">
        <f t="shared" ref="M2:M16" si="1">(L2-K2)</f>
        <v>63.212500000000006</v>
      </c>
      <c r="N2" s="8">
        <f t="shared" ref="N2:N16" si="2">(L2/K2)</f>
        <v>13.642500000000002</v>
      </c>
    </row>
    <row r="3" spans="1:14">
      <c r="A3" s="1">
        <v>42205</v>
      </c>
      <c r="B3" s="3" t="s">
        <v>44</v>
      </c>
      <c r="C3" s="4" t="s">
        <v>45</v>
      </c>
      <c r="D3" s="1">
        <v>42647</v>
      </c>
      <c r="E3" s="2" t="s">
        <v>30</v>
      </c>
      <c r="F3" s="2">
        <v>10</v>
      </c>
      <c r="G3">
        <v>91.18</v>
      </c>
      <c r="H3">
        <v>2.21</v>
      </c>
      <c r="I3">
        <v>1.42</v>
      </c>
      <c r="J3">
        <v>40</v>
      </c>
      <c r="K3" s="6">
        <v>10</v>
      </c>
      <c r="L3" s="7">
        <f t="shared" si="0"/>
        <v>45.59</v>
      </c>
      <c r="M3" s="12">
        <f t="shared" si="1"/>
        <v>35.590000000000003</v>
      </c>
      <c r="N3" s="8">
        <f t="shared" si="2"/>
        <v>4.5590000000000002</v>
      </c>
    </row>
    <row r="4" spans="1:14">
      <c r="A4" s="1">
        <v>42195</v>
      </c>
      <c r="B4" s="3" t="s">
        <v>46</v>
      </c>
      <c r="C4" s="4" t="s">
        <v>47</v>
      </c>
      <c r="D4" s="1">
        <v>42647</v>
      </c>
      <c r="E4" s="2" t="s">
        <v>31</v>
      </c>
      <c r="F4" s="2">
        <v>10</v>
      </c>
      <c r="G4">
        <v>55.87</v>
      </c>
      <c r="H4">
        <v>2.2799999999999998</v>
      </c>
      <c r="I4">
        <v>0.88</v>
      </c>
      <c r="J4">
        <v>40</v>
      </c>
      <c r="K4" s="6">
        <v>15</v>
      </c>
      <c r="L4" s="7">
        <f t="shared" si="0"/>
        <v>41.902499999999996</v>
      </c>
      <c r="M4" s="12">
        <f t="shared" si="1"/>
        <v>26.902499999999996</v>
      </c>
      <c r="N4" s="8">
        <f t="shared" si="2"/>
        <v>2.7934999999999999</v>
      </c>
    </row>
    <row r="5" spans="1:14">
      <c r="A5" s="1">
        <v>42216</v>
      </c>
      <c r="B5" s="3" t="s">
        <v>48</v>
      </c>
      <c r="C5" s="4" t="s">
        <v>49</v>
      </c>
      <c r="D5" s="1">
        <v>42647</v>
      </c>
      <c r="E5" s="2" t="s">
        <v>32</v>
      </c>
      <c r="F5" s="2">
        <v>9</v>
      </c>
      <c r="G5">
        <v>43.75</v>
      </c>
      <c r="H5">
        <v>2.23</v>
      </c>
      <c r="I5">
        <v>1.39</v>
      </c>
      <c r="J5">
        <v>40</v>
      </c>
      <c r="K5" s="6">
        <v>15</v>
      </c>
      <c r="L5" s="7">
        <f t="shared" si="0"/>
        <v>32.8125</v>
      </c>
      <c r="M5" s="12">
        <f t="shared" si="1"/>
        <v>17.8125</v>
      </c>
      <c r="N5" s="8">
        <f t="shared" si="2"/>
        <v>2.1875</v>
      </c>
    </row>
    <row r="6" spans="1:14">
      <c r="A6" s="1">
        <v>42208</v>
      </c>
      <c r="B6" s="3" t="s">
        <v>50</v>
      </c>
      <c r="C6" s="4" t="s">
        <v>51</v>
      </c>
      <c r="D6" s="1">
        <v>42661</v>
      </c>
      <c r="E6" s="2" t="s">
        <v>33</v>
      </c>
      <c r="F6" s="2">
        <v>10</v>
      </c>
      <c r="G6">
        <v>62.01</v>
      </c>
      <c r="H6">
        <v>2.1800000000000002</v>
      </c>
      <c r="I6">
        <v>1.3</v>
      </c>
      <c r="J6">
        <v>40</v>
      </c>
      <c r="K6" s="6">
        <v>15</v>
      </c>
      <c r="L6" s="7">
        <f t="shared" si="0"/>
        <v>46.5075</v>
      </c>
      <c r="M6" s="12">
        <f t="shared" si="1"/>
        <v>31.5075</v>
      </c>
      <c r="N6" s="8">
        <f t="shared" si="2"/>
        <v>3.1004999999999998</v>
      </c>
    </row>
    <row r="7" spans="1:14">
      <c r="A7" s="1">
        <v>42214</v>
      </c>
      <c r="B7" s="3" t="s">
        <v>52</v>
      </c>
      <c r="C7" s="4" t="s">
        <v>53</v>
      </c>
      <c r="D7" s="1">
        <v>42647</v>
      </c>
      <c r="E7" s="2" t="s">
        <v>34</v>
      </c>
      <c r="F7" s="2">
        <v>10</v>
      </c>
      <c r="G7">
        <v>56.52</v>
      </c>
      <c r="H7">
        <v>2.23</v>
      </c>
      <c r="I7">
        <v>1.56</v>
      </c>
      <c r="J7">
        <v>40</v>
      </c>
      <c r="K7" s="6">
        <v>15</v>
      </c>
      <c r="L7" s="7">
        <f t="shared" si="0"/>
        <v>42.39</v>
      </c>
      <c r="M7" s="12">
        <f t="shared" si="1"/>
        <v>27.39</v>
      </c>
      <c r="N7" s="8">
        <f t="shared" si="2"/>
        <v>2.8260000000000001</v>
      </c>
    </row>
    <row r="8" spans="1:14">
      <c r="A8" s="1">
        <v>42208</v>
      </c>
      <c r="B8" s="3" t="s">
        <v>54</v>
      </c>
      <c r="C8" s="4" t="s">
        <v>55</v>
      </c>
      <c r="D8" s="1">
        <v>42647</v>
      </c>
      <c r="E8" s="2" t="s">
        <v>35</v>
      </c>
      <c r="F8" s="2">
        <v>9</v>
      </c>
      <c r="G8">
        <v>74.8</v>
      </c>
      <c r="H8">
        <v>2.2200000000000002</v>
      </c>
      <c r="I8">
        <v>1.51</v>
      </c>
      <c r="J8">
        <v>40</v>
      </c>
      <c r="K8" s="6">
        <v>10</v>
      </c>
      <c r="L8" s="7">
        <f t="shared" si="0"/>
        <v>37.4</v>
      </c>
      <c r="M8" s="12">
        <f t="shared" si="1"/>
        <v>27.4</v>
      </c>
      <c r="N8" s="8">
        <f t="shared" si="2"/>
        <v>3.7399999999999998</v>
      </c>
    </row>
    <row r="9" spans="1:14">
      <c r="A9" s="1">
        <v>42212</v>
      </c>
      <c r="B9" s="3" t="s">
        <v>56</v>
      </c>
      <c r="C9" s="4" t="s">
        <v>57</v>
      </c>
      <c r="D9" s="1">
        <v>42647</v>
      </c>
      <c r="E9" s="2" t="s">
        <v>36</v>
      </c>
      <c r="F9" s="2">
        <v>10</v>
      </c>
      <c r="G9">
        <v>41.83</v>
      </c>
      <c r="H9">
        <v>2.2000000000000002</v>
      </c>
      <c r="I9">
        <v>1.02</v>
      </c>
      <c r="J9">
        <v>40</v>
      </c>
      <c r="K9" s="6">
        <v>15</v>
      </c>
      <c r="L9" s="7">
        <f t="shared" si="0"/>
        <v>31.372499999999995</v>
      </c>
      <c r="M9" s="12">
        <f t="shared" si="1"/>
        <v>16.372499999999995</v>
      </c>
      <c r="N9" s="8">
        <f t="shared" si="2"/>
        <v>2.0914999999999995</v>
      </c>
    </row>
    <row r="10" spans="1:14">
      <c r="A10" s="1">
        <v>42201</v>
      </c>
      <c r="B10" s="3" t="s">
        <v>58</v>
      </c>
      <c r="C10" s="4" t="s">
        <v>59</v>
      </c>
      <c r="D10" s="1">
        <v>42647</v>
      </c>
      <c r="E10" s="2" t="s">
        <v>37</v>
      </c>
      <c r="F10" s="2">
        <v>10</v>
      </c>
      <c r="G10">
        <v>69.91</v>
      </c>
      <c r="H10">
        <v>2.33</v>
      </c>
      <c r="I10">
        <v>1.4</v>
      </c>
      <c r="J10">
        <v>40</v>
      </c>
      <c r="K10" s="6">
        <v>10</v>
      </c>
      <c r="L10" s="7">
        <f t="shared" si="0"/>
        <v>34.954999999999998</v>
      </c>
      <c r="M10" s="12">
        <f t="shared" si="1"/>
        <v>24.954999999999998</v>
      </c>
      <c r="N10" s="8">
        <f t="shared" si="2"/>
        <v>3.4954999999999998</v>
      </c>
    </row>
    <row r="11" spans="1:14">
      <c r="A11" s="1">
        <v>42216</v>
      </c>
      <c r="B11" s="3" t="s">
        <v>60</v>
      </c>
      <c r="C11" s="4" t="s">
        <v>61</v>
      </c>
      <c r="D11" s="1">
        <v>42647</v>
      </c>
      <c r="E11" s="2" t="s">
        <v>38</v>
      </c>
      <c r="F11" s="2">
        <v>10</v>
      </c>
      <c r="G11">
        <v>58.53</v>
      </c>
      <c r="H11">
        <v>2.27</v>
      </c>
      <c r="I11">
        <v>1.55</v>
      </c>
      <c r="J11">
        <v>40</v>
      </c>
      <c r="K11" s="6">
        <v>15</v>
      </c>
      <c r="L11" s="7">
        <f t="shared" si="0"/>
        <v>43.897500000000001</v>
      </c>
      <c r="M11" s="12">
        <f t="shared" si="1"/>
        <v>28.897500000000001</v>
      </c>
      <c r="N11" s="8">
        <f t="shared" si="2"/>
        <v>2.9264999999999999</v>
      </c>
    </row>
    <row r="12" spans="1:14">
      <c r="A12" s="1">
        <v>42199</v>
      </c>
      <c r="B12" s="3" t="s">
        <v>62</v>
      </c>
      <c r="C12" s="4" t="s">
        <v>63</v>
      </c>
      <c r="D12" s="1">
        <v>42647</v>
      </c>
      <c r="E12" s="2" t="s">
        <v>39</v>
      </c>
      <c r="F12" s="2">
        <v>10</v>
      </c>
      <c r="G12">
        <v>96.78</v>
      </c>
      <c r="H12">
        <v>2.2599999999999998</v>
      </c>
      <c r="I12">
        <v>2.12</v>
      </c>
      <c r="J12">
        <v>40</v>
      </c>
      <c r="K12" s="6">
        <v>10</v>
      </c>
      <c r="L12" s="7">
        <f t="shared" si="0"/>
        <v>48.39</v>
      </c>
      <c r="M12" s="12">
        <f t="shared" si="1"/>
        <v>38.39</v>
      </c>
      <c r="N12" s="8">
        <f t="shared" si="2"/>
        <v>4.8390000000000004</v>
      </c>
    </row>
    <row r="13" spans="1:14">
      <c r="A13" s="1"/>
      <c r="B13" s="3" t="s">
        <v>64</v>
      </c>
      <c r="C13" s="4" t="s">
        <v>65</v>
      </c>
      <c r="D13" s="1">
        <v>42647</v>
      </c>
      <c r="E13" s="2" t="s">
        <v>40</v>
      </c>
      <c r="F13" s="2">
        <v>10</v>
      </c>
      <c r="G13">
        <v>44.06</v>
      </c>
      <c r="H13">
        <v>2.19</v>
      </c>
      <c r="I13">
        <v>0.91</v>
      </c>
      <c r="J13">
        <v>40</v>
      </c>
      <c r="K13" s="6">
        <v>15</v>
      </c>
      <c r="L13" s="7">
        <f t="shared" si="0"/>
        <v>33.045000000000002</v>
      </c>
      <c r="M13" s="12">
        <f t="shared" si="1"/>
        <v>18.045000000000002</v>
      </c>
      <c r="N13" s="8">
        <f t="shared" si="2"/>
        <v>2.2030000000000003</v>
      </c>
    </row>
    <row r="14" spans="1:14">
      <c r="A14" s="1">
        <v>42213</v>
      </c>
      <c r="B14" s="3" t="s">
        <v>66</v>
      </c>
      <c r="C14" s="4" t="s">
        <v>67</v>
      </c>
      <c r="D14" s="1">
        <v>42647</v>
      </c>
      <c r="E14" s="2" t="s">
        <v>41</v>
      </c>
      <c r="F14" s="2">
        <v>10</v>
      </c>
      <c r="G14">
        <v>32.69</v>
      </c>
      <c r="H14">
        <v>2.2799999999999998</v>
      </c>
      <c r="I14">
        <v>0.96</v>
      </c>
      <c r="J14">
        <v>40</v>
      </c>
      <c r="K14" s="6">
        <v>20</v>
      </c>
      <c r="L14" s="7">
        <f t="shared" si="0"/>
        <v>32.69</v>
      </c>
      <c r="M14" s="12">
        <f t="shared" si="1"/>
        <v>12.689999999999998</v>
      </c>
      <c r="N14" s="8">
        <f t="shared" si="2"/>
        <v>1.6344999999999998</v>
      </c>
    </row>
    <row r="15" spans="1:14">
      <c r="A15" s="5">
        <v>42591</v>
      </c>
      <c r="B15" s="3" t="s">
        <v>72</v>
      </c>
      <c r="C15" s="4" t="s">
        <v>70</v>
      </c>
      <c r="D15" s="5">
        <v>42661</v>
      </c>
      <c r="E15" s="2" t="s">
        <v>68</v>
      </c>
      <c r="F15" s="2">
        <v>10</v>
      </c>
      <c r="G15">
        <v>122.19</v>
      </c>
      <c r="H15">
        <v>2.2000000000000002</v>
      </c>
      <c r="I15">
        <v>1.71</v>
      </c>
      <c r="J15">
        <v>40</v>
      </c>
      <c r="K15" s="6">
        <v>10</v>
      </c>
      <c r="L15" s="7">
        <f t="shared" si="0"/>
        <v>61.095000000000006</v>
      </c>
      <c r="M15" s="12">
        <f t="shared" si="1"/>
        <v>51.095000000000006</v>
      </c>
      <c r="N15" s="8">
        <f t="shared" si="2"/>
        <v>6.1095000000000006</v>
      </c>
    </row>
    <row r="16" spans="1:14">
      <c r="A16" s="5">
        <v>42204</v>
      </c>
      <c r="B16" s="3" t="s">
        <v>73</v>
      </c>
      <c r="C16" s="4" t="s">
        <v>71</v>
      </c>
      <c r="D16" s="5">
        <v>42661</v>
      </c>
      <c r="E16" s="2" t="s">
        <v>69</v>
      </c>
      <c r="F16" s="2">
        <v>5</v>
      </c>
      <c r="G16">
        <v>96.77</v>
      </c>
      <c r="H16">
        <v>2.1800000000000002</v>
      </c>
      <c r="I16">
        <v>1.41</v>
      </c>
      <c r="J16">
        <v>40</v>
      </c>
      <c r="K16" s="6">
        <v>10</v>
      </c>
      <c r="L16" s="7">
        <f t="shared" si="0"/>
        <v>48.384999999999998</v>
      </c>
      <c r="M16" s="12">
        <f t="shared" si="1"/>
        <v>38.384999999999998</v>
      </c>
      <c r="N16" s="8">
        <f t="shared" si="2"/>
        <v>4.8384999999999998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2016-10-20T00:14:53Z</dcterms:created>
  <dcterms:modified xsi:type="dcterms:W3CDTF">2016-10-20T18:06:00Z</dcterms:modified>
</cp:coreProperties>
</file>