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phillipburnham/Documents/GitHub/AlgerProjects/Ross_Conrad/"/>
    </mc:Choice>
  </mc:AlternateContent>
  <bookViews>
    <workbookView xWindow="0" yWindow="460" windowWidth="25840" windowHeight="17460"/>
  </bookViews>
  <sheets>
    <sheet name="Invoice" sheetId="1" r:id="rId1"/>
  </sheets>
  <definedNames>
    <definedName name="Company_Name">Invoice!$B$1</definedName>
    <definedName name="_xlnm.Print_Titles" localSheetId="0">Invoice!$9:$9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H19" i="1"/>
  <c r="F20" i="1"/>
  <c r="H20" i="1"/>
  <c r="F16" i="1"/>
  <c r="H16" i="1"/>
  <c r="F15" i="1"/>
  <c r="H15" i="1"/>
  <c r="F14" i="1"/>
  <c r="H14" i="1"/>
  <c r="F13" i="1"/>
  <c r="H13" i="1"/>
  <c r="F10" i="1"/>
  <c r="H10" i="1"/>
  <c r="F11" i="1"/>
  <c r="H11" i="1"/>
  <c r="F12" i="1"/>
  <c r="H12" i="1"/>
  <c r="H21" i="1"/>
  <c r="B22" i="1"/>
</calcChain>
</file>

<file path=xl/sharedStrings.xml><?xml version="1.0" encoding="utf-8"?>
<sst xmlns="http://schemas.openxmlformats.org/spreadsheetml/2006/main" count="37" uniqueCount="24">
  <si>
    <t>BILL TO</t>
  </si>
  <si>
    <t>FOR</t>
  </si>
  <si>
    <t>AMOUNT</t>
  </si>
  <si>
    <t>TOTAL</t>
  </si>
  <si>
    <t>Details</t>
  </si>
  <si>
    <t>Hourly Rate</t>
  </si>
  <si>
    <t>Daily Total</t>
  </si>
  <si>
    <t>Date</t>
  </si>
  <si>
    <t>Start Time</t>
  </si>
  <si>
    <t>End Time</t>
  </si>
  <si>
    <t>6/31/19</t>
  </si>
  <si>
    <t>Visited sites in the field and collected, ID'd and managed bumble bee samples</t>
  </si>
  <si>
    <t>Phillip A. Burnham</t>
  </si>
  <si>
    <t>802 379-0548 | pburnham@uvm.edu</t>
  </si>
  <si>
    <t>DATE: August 5, 2019</t>
  </si>
  <si>
    <t>VHB</t>
  </si>
  <si>
    <t>40 Idx Dr 100 #200 
South Burlington, VT 05403</t>
  </si>
  <si>
    <t>Pinned and curated Bumble Bee specimens</t>
  </si>
  <si>
    <t>NA</t>
  </si>
  <si>
    <t>Part time per diem for 2 travel days 6/29/19 and 7/4/19</t>
  </si>
  <si>
    <t>Full time per diem for 5 full work days 6/30/19-7/3/19</t>
  </si>
  <si>
    <t>Data cleaning, analysis and graphical representation</t>
  </si>
  <si>
    <t>109 Carrigan Drive
Burlington, VT 05405</t>
  </si>
  <si>
    <t>Services rendered as a field technician, specimen currator and data analyst for VHB's involvment in the Maine Bumble Bee Atlas.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</si>
</sst>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164" formatCode="&quot;$&quot;#,##0.00"/>
    <numFmt numFmtId="165" formatCode="[&lt;=9999999]###\-####;\(###\)\ ###\-####"/>
    <numFmt numFmtId="166" formatCode="[$-F400]h:mm:ss\ AM/PM"/>
    <numFmt numFmtId="167" formatCode="h:mm;@"/>
  </numFmts>
  <fonts count="8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b/>
      <sz val="11"/>
      <color theme="4"/>
      <name val="Arial"/>
      <scheme val="minor"/>
    </font>
    <font>
      <sz val="29"/>
      <color theme="1"/>
      <name val="Georgia (Headings)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28">
    <xf numFmtId="0" fontId="0" fillId="0" borderId="0" xfId="0">
      <alignment horizontal="left" wrapText="1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0" fontId="1" fillId="0" borderId="0" xfId="1"/>
    <xf numFmtId="164" fontId="0" fillId="2" borderId="0" xfId="8" applyFont="1" applyBorder="1">
      <alignment horizontal="left"/>
    </xf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14" fontId="0" fillId="0" borderId="0" xfId="0" applyNumberFormat="1">
      <alignment horizontal="left" wrapText="1"/>
    </xf>
    <xf numFmtId="8" fontId="0" fillId="0" borderId="0" xfId="0" applyNumberFormat="1">
      <alignment horizontal="left" wrapText="1"/>
    </xf>
    <xf numFmtId="166" fontId="1" fillId="0" borderId="0" xfId="1" applyNumberFormat="1"/>
    <xf numFmtId="166" fontId="0" fillId="0" borderId="0" xfId="0" applyNumberFormat="1" applyAlignment="1">
      <alignment horizontal="left" wrapText="1"/>
    </xf>
    <xf numFmtId="166" fontId="0" fillId="0" borderId="0" xfId="11" applyNumberFormat="1" applyFont="1">
      <alignment horizontal="left"/>
    </xf>
    <xf numFmtId="166" fontId="2" fillId="0" borderId="0" xfId="7" applyNumberFormat="1">
      <alignment horizontal="left"/>
    </xf>
    <xf numFmtId="166" fontId="3" fillId="0" borderId="0" xfId="3" applyNumberFormat="1"/>
    <xf numFmtId="166" fontId="0" fillId="0" borderId="0" xfId="0" applyNumberFormat="1">
      <alignment horizontal="left" wrapText="1"/>
    </xf>
    <xf numFmtId="166" fontId="2" fillId="0" borderId="0" xfId="5" applyNumberFormat="1"/>
    <xf numFmtId="166" fontId="4" fillId="0" borderId="0" xfId="4" applyNumberFormat="1">
      <alignment horizontal="right" indent="1"/>
    </xf>
    <xf numFmtId="167" fontId="0" fillId="0" borderId="0" xfId="0" applyNumberFormat="1">
      <alignment horizontal="left" wrapText="1"/>
    </xf>
    <xf numFmtId="164" fontId="5" fillId="2" borderId="0" xfId="8" applyFont="1">
      <alignment horizontal="left"/>
    </xf>
    <xf numFmtId="0" fontId="6" fillId="0" borderId="0" xfId="1" applyFont="1"/>
    <xf numFmtId="0" fontId="0" fillId="0" borderId="0" xfId="0" applyFill="1">
      <alignment horizontal="left" wrapText="1"/>
    </xf>
    <xf numFmtId="164" fontId="0" fillId="2" borderId="0" xfId="8" applyNumberFormat="1" applyFont="1" applyBorder="1">
      <alignment horizontal="left"/>
    </xf>
    <xf numFmtId="0" fontId="0" fillId="0" borderId="0" xfId="10" applyFont="1">
      <alignment horizontal="left" vertical="top" wrapText="1"/>
    </xf>
    <xf numFmtId="0" fontId="4" fillId="0" borderId="0" xfId="10">
      <alignment horizontal="left" vertical="top" wrapText="1"/>
    </xf>
    <xf numFmtId="0" fontId="4" fillId="0" borderId="0" xfId="9">
      <alignment horizontal="left" wrapText="1"/>
    </xf>
  </cellXfs>
  <cellStyles count="12">
    <cellStyle name="Currency" xfId="8" builtinId="4" customBuiltin="1"/>
    <cellStyle name="Date" xfId="7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/>
    <cellStyle name="Product Description" xfId="10"/>
    <cellStyle name="Title" xfId="1" builtinId="15" customBuiltin="1"/>
  </cellStyles>
  <dxfs count="10">
    <dxf>
      <numFmt numFmtId="164" formatCode="&quot;$&quot;#,##0.00"/>
    </dxf>
    <dxf>
      <numFmt numFmtId="0" formatCode="General"/>
    </dxf>
    <dxf>
      <numFmt numFmtId="166" formatCode="[$-F400]h:mm:ss\ AM/PM"/>
    </dxf>
    <dxf>
      <numFmt numFmtId="166" formatCode="[$-F400]h:mm:ss\ AM/PM"/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>
      <tableStyleElement type="wholeTable" dxfId="9"/>
      <tableStyleElement type="headerRow" dxfId="8"/>
      <tableStyleElement type="totalRow" dxfId="7"/>
      <tableStyleElement type="lastColumn" dxfId="6"/>
      <tableStyleElement type="lastHeaderCell" dxfId="5"/>
      <tableStyleElement type="lastTotalCell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InvoiceDetails" displayName="InvoiceDetails" ref="B9:H20" headerRowCellStyle="Heading 4">
  <autoFilter ref="B9:H20"/>
  <tableColumns count="7">
    <tableColumn id="1" name="Details" totalsRowLabel="Total" dataCellStyle="Normal"/>
    <tableColumn id="7" name="Date"/>
    <tableColumn id="4" name="Start Time" dataDxfId="3"/>
    <tableColumn id="6" name="End Time" dataDxfId="2"/>
    <tableColumn id="5" name="Daily Total" dataDxfId="1">
      <calculatedColumnFormula>InvoiceDetails[[#This Row],[End Time]]-InvoiceDetails[[#This Row],[Start Time]]</calculatedColumnFormula>
    </tableColumn>
    <tableColumn id="3" name="Hourly Rate"/>
    <tableColumn id="2" name="AMOUNT" totalsRowFunction="sum" dataDxfId="0" dataCellStyle="Currency">
      <calculatedColumnFormula>InvoiceDetails[[#This Row],[Daily Total]]*InvoiceDetails[[#This Row],[Hourly Rate]]*24</calculatedColumnFormula>
    </tableColumn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H22"/>
  <sheetViews>
    <sheetView showGridLines="0" tabSelected="1" workbookViewId="0">
      <selection activeCell="L11" sqref="L11"/>
    </sheetView>
  </sheetViews>
  <sheetFormatPr baseColWidth="10" defaultColWidth="8.83203125" defaultRowHeight="30" customHeight="1" x14ac:dyDescent="0.15"/>
  <cols>
    <col min="1" max="1" width="2.6640625" customWidth="1"/>
    <col min="2" max="2" width="50.6640625" customWidth="1"/>
    <col min="3" max="3" width="12.5" customWidth="1"/>
    <col min="4" max="4" width="14" style="17" customWidth="1"/>
    <col min="5" max="5" width="13.83203125" style="17" customWidth="1"/>
    <col min="6" max="6" width="14.1640625" customWidth="1"/>
    <col min="7" max="7" width="15.6640625" customWidth="1"/>
    <col min="8" max="8" width="30.6640625" customWidth="1"/>
    <col min="9" max="9" width="2.6640625" customWidth="1"/>
  </cols>
  <sheetData>
    <row r="1" spans="2:8" ht="50" customHeight="1" x14ac:dyDescent="0.35">
      <c r="B1" s="22" t="s">
        <v>12</v>
      </c>
      <c r="C1" s="5"/>
      <c r="D1" s="12"/>
      <c r="E1" s="12"/>
      <c r="F1" s="5"/>
      <c r="G1" s="5"/>
    </row>
    <row r="2" spans="2:8" ht="30" customHeight="1" x14ac:dyDescent="0.15">
      <c r="B2" s="7" t="s">
        <v>22</v>
      </c>
      <c r="C2" s="7"/>
      <c r="D2" s="13"/>
      <c r="E2" s="13"/>
      <c r="F2" s="7"/>
      <c r="G2" s="7"/>
    </row>
    <row r="3" spans="2:8" ht="18" customHeight="1" x14ac:dyDescent="0.15">
      <c r="B3" s="9" t="s">
        <v>13</v>
      </c>
      <c r="C3" s="9"/>
      <c r="D3" s="14"/>
      <c r="E3" s="14"/>
      <c r="F3" s="9"/>
      <c r="G3" s="9"/>
    </row>
    <row r="4" spans="2:8" ht="25" customHeight="1" x14ac:dyDescent="0.2">
      <c r="B4" s="2" t="s">
        <v>14</v>
      </c>
      <c r="C4" s="2"/>
      <c r="D4" s="15"/>
      <c r="E4" s="15"/>
      <c r="F4" s="2"/>
      <c r="G4" s="2"/>
    </row>
    <row r="5" spans="2:8" ht="30" customHeight="1" x14ac:dyDescent="0.2">
      <c r="B5" s="4" t="s">
        <v>0</v>
      </c>
      <c r="C5" s="4"/>
      <c r="D5" s="16"/>
      <c r="E5" s="16"/>
      <c r="F5" s="4"/>
      <c r="G5" s="4"/>
      <c r="H5" s="4" t="s">
        <v>1</v>
      </c>
    </row>
    <row r="6" spans="2:8" ht="18" customHeight="1" x14ac:dyDescent="0.15">
      <c r="B6" t="s">
        <v>15</v>
      </c>
      <c r="H6" s="25" t="s">
        <v>23</v>
      </c>
    </row>
    <row r="7" spans="2:8" ht="30" customHeight="1" x14ac:dyDescent="0.15">
      <c r="B7" s="7" t="s">
        <v>16</v>
      </c>
      <c r="C7" s="7"/>
      <c r="D7" s="13"/>
      <c r="E7" s="13"/>
      <c r="F7" s="7"/>
      <c r="G7" s="7"/>
      <c r="H7" s="26"/>
    </row>
    <row r="8" spans="2:8" ht="18" customHeight="1" x14ac:dyDescent="0.15">
      <c r="B8" s="9"/>
      <c r="C8" s="9"/>
      <c r="D8" s="14"/>
      <c r="E8" s="14"/>
      <c r="F8" s="9"/>
      <c r="G8" s="9"/>
      <c r="H8" s="26"/>
    </row>
    <row r="9" spans="2:8" ht="30" customHeight="1" x14ac:dyDescent="0.2">
      <c r="B9" s="1" t="s">
        <v>4</v>
      </c>
      <c r="C9" s="1" t="s">
        <v>7</v>
      </c>
      <c r="D9" s="18" t="s">
        <v>8</v>
      </c>
      <c r="E9" s="18" t="s">
        <v>9</v>
      </c>
      <c r="F9" s="1" t="s">
        <v>6</v>
      </c>
      <c r="G9" s="1" t="s">
        <v>5</v>
      </c>
      <c r="H9" s="8" t="s">
        <v>2</v>
      </c>
    </row>
    <row r="10" spans="2:8" ht="30" customHeight="1" x14ac:dyDescent="0.15">
      <c r="B10" t="s">
        <v>11</v>
      </c>
      <c r="C10" s="10">
        <v>43646</v>
      </c>
      <c r="D10" s="17">
        <v>0.3125</v>
      </c>
      <c r="E10" s="17">
        <v>0.76041666666666663</v>
      </c>
      <c r="F10" s="20">
        <f>InvoiceDetails[[#This Row],[End Time]]-InvoiceDetails[[#This Row],[Start Time]]</f>
        <v>0.44791666666666663</v>
      </c>
      <c r="G10" s="11">
        <v>30</v>
      </c>
      <c r="H10" s="6">
        <f>InvoiceDetails[[#This Row],[Daily Total]]*InvoiceDetails[[#This Row],[Hourly Rate]]*24</f>
        <v>322.49999999999994</v>
      </c>
    </row>
    <row r="11" spans="2:8" ht="30" customHeight="1" x14ac:dyDescent="0.15">
      <c r="B11" t="s">
        <v>11</v>
      </c>
      <c r="C11" t="s">
        <v>10</v>
      </c>
      <c r="D11" s="17">
        <v>0.3125</v>
      </c>
      <c r="E11" s="17">
        <v>0.76041666666666663</v>
      </c>
      <c r="F11" s="20">
        <f>InvoiceDetails[[#This Row],[End Time]]-InvoiceDetails[[#This Row],[Start Time]]</f>
        <v>0.44791666666666663</v>
      </c>
      <c r="G11" s="11">
        <v>30</v>
      </c>
      <c r="H11" s="6">
        <f>InvoiceDetails[[#This Row],[Daily Total]]*InvoiceDetails[[#This Row],[Hourly Rate]]*24</f>
        <v>322.49999999999994</v>
      </c>
    </row>
    <row r="12" spans="2:8" ht="30" customHeight="1" x14ac:dyDescent="0.15">
      <c r="B12" t="s">
        <v>11</v>
      </c>
      <c r="C12" s="10">
        <v>43647</v>
      </c>
      <c r="D12" s="17">
        <v>0.33333333333333331</v>
      </c>
      <c r="E12" s="17">
        <v>0.78125</v>
      </c>
      <c r="F12" s="20">
        <f>InvoiceDetails[[#This Row],[End Time]]-InvoiceDetails[[#This Row],[Start Time]]</f>
        <v>0.44791666666666669</v>
      </c>
      <c r="G12" s="11">
        <v>30</v>
      </c>
      <c r="H12" s="6">
        <f>InvoiceDetails[[#This Row],[Daily Total]]*InvoiceDetails[[#This Row],[Hourly Rate]]*24</f>
        <v>322.5</v>
      </c>
    </row>
    <row r="13" spans="2:8" ht="30" customHeight="1" x14ac:dyDescent="0.15">
      <c r="B13" s="23" t="s">
        <v>11</v>
      </c>
      <c r="C13" s="10">
        <v>43648</v>
      </c>
      <c r="D13" s="17">
        <v>0.3125</v>
      </c>
      <c r="E13" s="17">
        <v>0.71527777777777779</v>
      </c>
      <c r="F13" s="20">
        <f>InvoiceDetails[[#This Row],[End Time]]-InvoiceDetails[[#This Row],[Start Time]]</f>
        <v>0.40277777777777779</v>
      </c>
      <c r="G13" s="11">
        <v>30</v>
      </c>
      <c r="H13" s="24">
        <f>InvoiceDetails[[#This Row],[Daily Total]]*InvoiceDetails[[#This Row],[Hourly Rate]]*24</f>
        <v>290</v>
      </c>
    </row>
    <row r="14" spans="2:8" ht="30" customHeight="1" x14ac:dyDescent="0.15">
      <c r="B14" s="23" t="s">
        <v>17</v>
      </c>
      <c r="C14" s="10">
        <v>43648</v>
      </c>
      <c r="D14" s="17">
        <v>0.78125</v>
      </c>
      <c r="E14" s="17">
        <v>0.8125</v>
      </c>
      <c r="F14" s="20">
        <f>InvoiceDetails[[#This Row],[End Time]]-InvoiceDetails[[#This Row],[Start Time]]</f>
        <v>3.125E-2</v>
      </c>
      <c r="G14" s="11">
        <v>30</v>
      </c>
      <c r="H14" s="24">
        <f>InvoiceDetails[[#This Row],[Daily Total]]*InvoiceDetails[[#This Row],[Hourly Rate]]*24</f>
        <v>22.5</v>
      </c>
    </row>
    <row r="15" spans="2:8" ht="30" customHeight="1" x14ac:dyDescent="0.15">
      <c r="B15" s="23" t="s">
        <v>11</v>
      </c>
      <c r="C15" s="10">
        <v>43649</v>
      </c>
      <c r="D15" s="17">
        <v>0.29166666666666669</v>
      </c>
      <c r="E15" s="17">
        <v>0.72916666666666663</v>
      </c>
      <c r="F15" s="20">
        <f>InvoiceDetails[[#This Row],[End Time]]-InvoiceDetails[[#This Row],[Start Time]]</f>
        <v>0.43749999999999994</v>
      </c>
      <c r="G15" s="11">
        <v>30</v>
      </c>
      <c r="H15" s="24">
        <f>InvoiceDetails[[#This Row],[Daily Total]]*InvoiceDetails[[#This Row],[Hourly Rate]]*24</f>
        <v>314.99999999999994</v>
      </c>
    </row>
    <row r="16" spans="2:8" ht="30" customHeight="1" x14ac:dyDescent="0.15">
      <c r="B16" s="23" t="s">
        <v>11</v>
      </c>
      <c r="C16" s="10">
        <v>43650</v>
      </c>
      <c r="D16" s="17">
        <v>0.375</v>
      </c>
      <c r="E16" s="17">
        <v>0.4375</v>
      </c>
      <c r="F16" s="20">
        <f>InvoiceDetails[[#This Row],[End Time]]-InvoiceDetails[[#This Row],[Start Time]]</f>
        <v>6.25E-2</v>
      </c>
      <c r="G16" s="11">
        <v>30</v>
      </c>
      <c r="H16" s="24">
        <f>InvoiceDetails[[#This Row],[Daily Total]]*InvoiceDetails[[#This Row],[Hourly Rate]]*24</f>
        <v>45</v>
      </c>
    </row>
    <row r="17" spans="2:8" ht="30" customHeight="1" x14ac:dyDescent="0.15">
      <c r="B17" s="23" t="s">
        <v>19</v>
      </c>
      <c r="C17" s="10" t="s">
        <v>18</v>
      </c>
      <c r="D17" s="17" t="s">
        <v>18</v>
      </c>
      <c r="E17" s="17" t="s">
        <v>18</v>
      </c>
      <c r="F17" s="20" t="s">
        <v>18</v>
      </c>
      <c r="G17" s="11">
        <v>49.5</v>
      </c>
      <c r="H17" s="24">
        <v>99</v>
      </c>
    </row>
    <row r="18" spans="2:8" ht="30" customHeight="1" x14ac:dyDescent="0.15">
      <c r="B18" s="23" t="s">
        <v>20</v>
      </c>
      <c r="C18" s="10" t="s">
        <v>18</v>
      </c>
      <c r="D18" s="17" t="s">
        <v>18</v>
      </c>
      <c r="E18" s="17" t="s">
        <v>18</v>
      </c>
      <c r="F18" s="20" t="s">
        <v>18</v>
      </c>
      <c r="G18" s="11">
        <v>66</v>
      </c>
      <c r="H18" s="24">
        <v>330</v>
      </c>
    </row>
    <row r="19" spans="2:8" ht="30" customHeight="1" x14ac:dyDescent="0.15">
      <c r="B19" s="23" t="s">
        <v>21</v>
      </c>
      <c r="C19" s="10">
        <v>43686</v>
      </c>
      <c r="D19" s="17">
        <v>0.52777777777777779</v>
      </c>
      <c r="E19" s="17">
        <v>0.55208333333333337</v>
      </c>
      <c r="F19" s="20">
        <f>InvoiceDetails[[#This Row],[End Time]]-InvoiceDetails[[#This Row],[Start Time]]</f>
        <v>2.430555555555558E-2</v>
      </c>
      <c r="G19" s="11">
        <v>30</v>
      </c>
      <c r="H19" s="24">
        <f>InvoiceDetails[[#This Row],[Daily Total]]*InvoiceDetails[[#This Row],[Hourly Rate]]*24</f>
        <v>17.500000000000018</v>
      </c>
    </row>
    <row r="20" spans="2:8" ht="30" customHeight="1" x14ac:dyDescent="0.15">
      <c r="B20" s="23" t="s">
        <v>17</v>
      </c>
      <c r="C20" s="10">
        <v>43692</v>
      </c>
      <c r="D20" s="17">
        <v>0.35416666666666669</v>
      </c>
      <c r="E20" s="17">
        <v>0.625</v>
      </c>
      <c r="F20" s="20">
        <f>InvoiceDetails[[#This Row],[End Time]]-InvoiceDetails[[#This Row],[Start Time]]</f>
        <v>0.27083333333333331</v>
      </c>
      <c r="G20" s="11">
        <v>30</v>
      </c>
      <c r="H20" s="24">
        <f>InvoiceDetails[[#This Row],[Daily Total]]*InvoiceDetails[[#This Row],[Hourly Rate]]*24</f>
        <v>195</v>
      </c>
    </row>
    <row r="21" spans="2:8" ht="30" customHeight="1" x14ac:dyDescent="0.15">
      <c r="B21" s="3" t="s">
        <v>3</v>
      </c>
      <c r="C21" s="3"/>
      <c r="D21" s="19"/>
      <c r="E21" s="19"/>
      <c r="F21" s="3"/>
      <c r="G21" s="3"/>
      <c r="H21" s="21">
        <f>SUM(InvoiceDetails[AMOUNT])</f>
        <v>2281.5</v>
      </c>
    </row>
    <row r="22" spans="2:8" ht="30" customHeight="1" x14ac:dyDescent="0.15">
      <c r="B22" s="27" t="str">
        <f>"Make all checks payable to "&amp; Company_Name</f>
        <v>Make all checks payable to Phillip A. Burnham</v>
      </c>
      <c r="C22" s="27"/>
      <c r="D22" s="27"/>
      <c r="E22" s="27"/>
      <c r="F22" s="27"/>
      <c r="G22" s="27"/>
      <c r="H22" s="27"/>
    </row>
  </sheetData>
  <mergeCells count="2">
    <mergeCell ref="H6:H8"/>
    <mergeCell ref="B22:H22"/>
  </mergeCells>
  <phoneticPr fontId="7" type="noConversion"/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2019-08-26T18:27:06Z</cp:lastPrinted>
  <dcterms:created xsi:type="dcterms:W3CDTF">2017-02-03T09:12:23Z</dcterms:created>
  <dcterms:modified xsi:type="dcterms:W3CDTF">2019-08-29T12:13:41Z</dcterms:modified>
</cp:coreProperties>
</file>