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samanthaanwar/Documents/IPCC/"/>
    </mc:Choice>
  </mc:AlternateContent>
  <xr:revisionPtr revIDLastSave="0" documentId="13_ncr:1_{704B1CAC-F85D-4F45-B963-A04EEEB1B7DF}" xr6:coauthVersionLast="47" xr6:coauthVersionMax="47" xr10:uidLastSave="{00000000-0000-0000-0000-000000000000}"/>
  <bookViews>
    <workbookView xWindow="0" yWindow="760" windowWidth="29400" windowHeight="18360" activeTab="4" xr2:uid="{00000000-000D-0000-FFFF-FFFF00000000}"/>
  </bookViews>
  <sheets>
    <sheet name="SYR beta 4 review" sheetId="2" state="hidden" r:id="rId1"/>
    <sheet name="WGI SPM" sheetId="4" r:id="rId2"/>
    <sheet name="Sheet1" sheetId="10" r:id="rId3"/>
    <sheet name="WGI TS" sheetId="5" r:id="rId4"/>
    <sheet name="WGI Chapters" sheetId="6" r:id="rId5"/>
    <sheet name="WGI Annex" sheetId="7" r:id="rId6"/>
    <sheet name="WGI Chapters - Gideon" sheetId="8" state="hidden" r:id="rId7"/>
    <sheet name="TS Audit" sheetId="9" state="hidden" r:id="rId8"/>
  </sheets>
  <definedNames>
    <definedName name="_xlnm._FilterDatabase" localSheetId="5" hidden="1">'WGI Annex'!$A$1:$AE$42</definedName>
    <definedName name="_xlnm._FilterDatabase" localSheetId="4" hidden="1">'WGI Chapters'!$A$1:$AE$1123</definedName>
    <definedName name="_xlnm._FilterDatabase" localSheetId="6" hidden="1">'WGI Chapters - Gideon'!$A$1:$AE$362</definedName>
    <definedName name="_xlnm._FilterDatabase" localSheetId="3" hidden="1">'WGI TS'!$A$1:$AD$105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3" roundtripDataChecksum="QMPrLUwEsgx0xhKdy/skge9tR2JDMrlYWPcHrYV/2FA="/>
    </ext>
  </extLst>
</workbook>
</file>

<file path=xl/calcChain.xml><?xml version="1.0" encoding="utf-8"?>
<calcChain xmlns="http://schemas.openxmlformats.org/spreadsheetml/2006/main">
  <c r="I4" i="9" l="1"/>
  <c r="I3" i="9"/>
  <c r="I5" i="9" s="1"/>
  <c r="J5" i="9" s="1"/>
  <c r="AB362" i="8"/>
  <c r="AC362" i="8" s="1"/>
  <c r="S362" i="8"/>
  <c r="AC361" i="8"/>
  <c r="AD361" i="8" s="1"/>
  <c r="AB361" i="8"/>
  <c r="S361" i="8"/>
  <c r="AB360" i="8"/>
  <c r="AC360" i="8" s="1"/>
  <c r="S360" i="8"/>
  <c r="AE359" i="8"/>
  <c r="AC359" i="8"/>
  <c r="AD359" i="8" s="1"/>
  <c r="AB359" i="8"/>
  <c r="S359" i="8"/>
  <c r="AD358" i="8"/>
  <c r="AB358" i="8"/>
  <c r="AC358" i="8" s="1"/>
  <c r="AE358" i="8" s="1"/>
  <c r="S358" i="8"/>
  <c r="AB357" i="8"/>
  <c r="AC357" i="8" s="1"/>
  <c r="S357" i="8"/>
  <c r="AD356" i="8"/>
  <c r="AB356" i="8"/>
  <c r="AC356" i="8" s="1"/>
  <c r="AE356" i="8" s="1"/>
  <c r="S356" i="8"/>
  <c r="AC355" i="8"/>
  <c r="AB355" i="8"/>
  <c r="S355" i="8"/>
  <c r="AD354" i="8"/>
  <c r="AC354" i="8"/>
  <c r="AE354" i="8" s="1"/>
  <c r="AB354" i="8"/>
  <c r="S354" i="8"/>
  <c r="AC353" i="8"/>
  <c r="AB353" i="8"/>
  <c r="S353" i="8"/>
  <c r="AB352" i="8"/>
  <c r="AC352" i="8" s="1"/>
  <c r="S352" i="8"/>
  <c r="AE351" i="8"/>
  <c r="AC351" i="8"/>
  <c r="AD351" i="8" s="1"/>
  <c r="AB351" i="8"/>
  <c r="S351" i="8"/>
  <c r="AD350" i="8"/>
  <c r="AB350" i="8"/>
  <c r="AC350" i="8" s="1"/>
  <c r="AE350" i="8" s="1"/>
  <c r="S350" i="8"/>
  <c r="AE349" i="8"/>
  <c r="AC349" i="8"/>
  <c r="AB349" i="8"/>
  <c r="S349" i="8"/>
  <c r="AD349" i="8" s="1"/>
  <c r="AD348" i="8"/>
  <c r="AB348" i="8"/>
  <c r="AC348" i="8" s="1"/>
  <c r="AE348" i="8" s="1"/>
  <c r="S348" i="8"/>
  <c r="AC347" i="8"/>
  <c r="AB347" i="8"/>
  <c r="S347" i="8"/>
  <c r="AE346" i="8"/>
  <c r="AD346" i="8"/>
  <c r="AC346" i="8"/>
  <c r="AB346" i="8"/>
  <c r="S346" i="8"/>
  <c r="AC345" i="8"/>
  <c r="AD345" i="8" s="1"/>
  <c r="AB345" i="8"/>
  <c r="S345" i="8"/>
  <c r="AB344" i="8"/>
  <c r="AC344" i="8" s="1"/>
  <c r="S344" i="8"/>
  <c r="AE343" i="8"/>
  <c r="AC343" i="8"/>
  <c r="AD343" i="8" s="1"/>
  <c r="AB343" i="8"/>
  <c r="S343" i="8"/>
  <c r="AD342" i="8"/>
  <c r="AB342" i="8"/>
  <c r="AC342" i="8" s="1"/>
  <c r="AE342" i="8" s="1"/>
  <c r="S342" i="8"/>
  <c r="AE341" i="8"/>
  <c r="AC341" i="8"/>
  <c r="AB341" i="8"/>
  <c r="S341" i="8"/>
  <c r="AD341" i="8" s="1"/>
  <c r="AB340" i="8"/>
  <c r="AC340" i="8" s="1"/>
  <c r="AE340" i="8" s="1"/>
  <c r="S340" i="8"/>
  <c r="AC339" i="8"/>
  <c r="AB339" i="8"/>
  <c r="S339" i="8"/>
  <c r="AE338" i="8"/>
  <c r="AD338" i="8"/>
  <c r="AC338" i="8"/>
  <c r="AB338" i="8"/>
  <c r="S338" i="8"/>
  <c r="AC337" i="8"/>
  <c r="AB337" i="8"/>
  <c r="S337" i="8"/>
  <c r="AB336" i="8"/>
  <c r="AC336" i="8" s="1"/>
  <c r="S336" i="8"/>
  <c r="AE335" i="8"/>
  <c r="AC335" i="8"/>
  <c r="AD335" i="8" s="1"/>
  <c r="AB335" i="8"/>
  <c r="S335" i="8"/>
  <c r="AD334" i="8"/>
  <c r="AB334" i="8"/>
  <c r="AC334" i="8" s="1"/>
  <c r="AE334" i="8" s="1"/>
  <c r="S334" i="8"/>
  <c r="AE333" i="8"/>
  <c r="AC333" i="8"/>
  <c r="AB333" i="8"/>
  <c r="S333" i="8"/>
  <c r="AD333" i="8" s="1"/>
  <c r="AD332" i="8"/>
  <c r="AB332" i="8"/>
  <c r="AC332" i="8" s="1"/>
  <c r="AE332" i="8" s="1"/>
  <c r="S332" i="8"/>
  <c r="AC331" i="8"/>
  <c r="AB331" i="8"/>
  <c r="S331" i="8"/>
  <c r="AE330" i="8"/>
  <c r="AD330" i="8"/>
  <c r="AC330" i="8"/>
  <c r="AB330" i="8"/>
  <c r="S330" i="8"/>
  <c r="AC329" i="8"/>
  <c r="AD329" i="8" s="1"/>
  <c r="AB329" i="8"/>
  <c r="S329" i="8"/>
  <c r="AB328" i="8"/>
  <c r="AC328" i="8" s="1"/>
  <c r="S328" i="8"/>
  <c r="AE327" i="8"/>
  <c r="AC327" i="8"/>
  <c r="AD327" i="8" s="1"/>
  <c r="AB327" i="8"/>
  <c r="S327" i="8"/>
  <c r="AD326" i="8"/>
  <c r="AB326" i="8"/>
  <c r="AC326" i="8" s="1"/>
  <c r="AE326" i="8" s="1"/>
  <c r="S326" i="8"/>
  <c r="AE325" i="8"/>
  <c r="AC325" i="8"/>
  <c r="AB325" i="8"/>
  <c r="S325" i="8"/>
  <c r="AD325" i="8" s="1"/>
  <c r="AB324" i="8"/>
  <c r="AC324" i="8" s="1"/>
  <c r="AE324" i="8" s="1"/>
  <c r="S324" i="8"/>
  <c r="AC323" i="8"/>
  <c r="AB323" i="8"/>
  <c r="S323" i="8"/>
  <c r="AE322" i="8"/>
  <c r="AD322" i="8"/>
  <c r="AC322" i="8"/>
  <c r="AB322" i="8"/>
  <c r="S322" i="8"/>
  <c r="AC321" i="8"/>
  <c r="AB321" i="8"/>
  <c r="S321" i="8"/>
  <c r="AB320" i="8"/>
  <c r="AC320" i="8" s="1"/>
  <c r="S320" i="8"/>
  <c r="AE319" i="8"/>
  <c r="AC319" i="8"/>
  <c r="AD319" i="8" s="1"/>
  <c r="AB319" i="8"/>
  <c r="S319" i="8"/>
  <c r="AD318" i="8"/>
  <c r="AB318" i="8"/>
  <c r="AC318" i="8" s="1"/>
  <c r="AE318" i="8" s="1"/>
  <c r="S318" i="8"/>
  <c r="AE317" i="8"/>
  <c r="AC317" i="8"/>
  <c r="AB317" i="8"/>
  <c r="S317" i="8"/>
  <c r="AD317" i="8" s="1"/>
  <c r="AD316" i="8"/>
  <c r="AB316" i="8"/>
  <c r="AC316" i="8" s="1"/>
  <c r="AE316" i="8" s="1"/>
  <c r="S316" i="8"/>
  <c r="AC315" i="8"/>
  <c r="AB315" i="8"/>
  <c r="S315" i="8"/>
  <c r="AE314" i="8"/>
  <c r="AD314" i="8"/>
  <c r="AC314" i="8"/>
  <c r="AB314" i="8"/>
  <c r="S314" i="8"/>
  <c r="AE313" i="8"/>
  <c r="AC313" i="8"/>
  <c r="AD313" i="8" s="1"/>
  <c r="AB313" i="8"/>
  <c r="S313" i="8"/>
  <c r="AB312" i="8"/>
  <c r="AC312" i="8" s="1"/>
  <c r="S312" i="8"/>
  <c r="AE311" i="8"/>
  <c r="AC311" i="8"/>
  <c r="AD311" i="8" s="1"/>
  <c r="AB311" i="8"/>
  <c r="S311" i="8"/>
  <c r="AD310" i="8"/>
  <c r="AB310" i="8"/>
  <c r="AC310" i="8" s="1"/>
  <c r="AE310" i="8" s="1"/>
  <c r="S310" i="8"/>
  <c r="AE309" i="8"/>
  <c r="AC309" i="8"/>
  <c r="AB309" i="8"/>
  <c r="S309" i="8"/>
  <c r="AD309" i="8" s="1"/>
  <c r="AC308" i="8"/>
  <c r="AE308" i="8" s="1"/>
  <c r="AB308" i="8"/>
  <c r="S308" i="8"/>
  <c r="AC307" i="8"/>
  <c r="AB307" i="8"/>
  <c r="S307" i="8"/>
  <c r="AE306" i="8"/>
  <c r="AD306" i="8"/>
  <c r="AC306" i="8"/>
  <c r="AB306" i="8"/>
  <c r="S306" i="8"/>
  <c r="AE305" i="8"/>
  <c r="AC305" i="8"/>
  <c r="AD305" i="8" s="1"/>
  <c r="AB305" i="8"/>
  <c r="S305" i="8"/>
  <c r="AB304" i="8"/>
  <c r="AC304" i="8" s="1"/>
  <c r="S304" i="8"/>
  <c r="AC303" i="8"/>
  <c r="AB303" i="8"/>
  <c r="S303" i="8"/>
  <c r="AB302" i="8"/>
  <c r="AC302" i="8" s="1"/>
  <c r="S302" i="8"/>
  <c r="AE301" i="8"/>
  <c r="AC301" i="8"/>
  <c r="AB301" i="8"/>
  <c r="S301" i="8"/>
  <c r="AD301" i="8" s="1"/>
  <c r="AB300" i="8"/>
  <c r="AC300" i="8" s="1"/>
  <c r="S300" i="8"/>
  <c r="AC299" i="8"/>
  <c r="AB299" i="8"/>
  <c r="S299" i="8"/>
  <c r="AE298" i="8"/>
  <c r="AD298" i="8"/>
  <c r="AC298" i="8"/>
  <c r="AB298" i="8"/>
  <c r="S298" i="8"/>
  <c r="AE297" i="8"/>
  <c r="AB297" i="8"/>
  <c r="AC297" i="8" s="1"/>
  <c r="AD297" i="8" s="1"/>
  <c r="S297" i="8"/>
  <c r="AB296" i="8"/>
  <c r="AC296" i="8" s="1"/>
  <c r="S296" i="8"/>
  <c r="AE295" i="8"/>
  <c r="AD295" i="8"/>
  <c r="AC295" i="8"/>
  <c r="AB295" i="8"/>
  <c r="S295" i="8"/>
  <c r="AB294" i="8"/>
  <c r="AC294" i="8" s="1"/>
  <c r="S294" i="8"/>
  <c r="AE293" i="8"/>
  <c r="AC293" i="8"/>
  <c r="AB293" i="8"/>
  <c r="S293" i="8"/>
  <c r="AD293" i="8" s="1"/>
  <c r="AB292" i="8"/>
  <c r="AC292" i="8" s="1"/>
  <c r="S292" i="8"/>
  <c r="AC291" i="8"/>
  <c r="AB291" i="8"/>
  <c r="S291" i="8"/>
  <c r="AE290" i="8"/>
  <c r="AD290" i="8"/>
  <c r="AC290" i="8"/>
  <c r="AB290" i="8"/>
  <c r="S290" i="8"/>
  <c r="AE289" i="8"/>
  <c r="AC289" i="8"/>
  <c r="AD289" i="8" s="1"/>
  <c r="AB289" i="8"/>
  <c r="S289" i="8"/>
  <c r="AB288" i="8"/>
  <c r="AC288" i="8" s="1"/>
  <c r="S288" i="8"/>
  <c r="AE287" i="8"/>
  <c r="AD287" i="8"/>
  <c r="AC287" i="8"/>
  <c r="AB287" i="8"/>
  <c r="S287" i="8"/>
  <c r="AB286" i="8"/>
  <c r="AC286" i="8" s="1"/>
  <c r="S286" i="8"/>
  <c r="AE285" i="8"/>
  <c r="AC285" i="8"/>
  <c r="AB285" i="8"/>
  <c r="S285" i="8"/>
  <c r="AD285" i="8" s="1"/>
  <c r="AB284" i="8"/>
  <c r="AC284" i="8" s="1"/>
  <c r="S284" i="8"/>
  <c r="AB283" i="8"/>
  <c r="AC283" i="8" s="1"/>
  <c r="S283" i="8"/>
  <c r="AE282" i="8"/>
  <c r="AD282" i="8"/>
  <c r="AC282" i="8"/>
  <c r="AB282" i="8"/>
  <c r="S282" i="8"/>
  <c r="AB281" i="8"/>
  <c r="AC281" i="8" s="1"/>
  <c r="S281" i="8"/>
  <c r="AB280" i="8"/>
  <c r="AC280" i="8" s="1"/>
  <c r="S280" i="8"/>
  <c r="AE279" i="8"/>
  <c r="AC279" i="8"/>
  <c r="AD279" i="8" s="1"/>
  <c r="AB279" i="8"/>
  <c r="S279" i="8"/>
  <c r="AB278" i="8"/>
  <c r="AC278" i="8" s="1"/>
  <c r="S278" i="8"/>
  <c r="AE277" i="8"/>
  <c r="AC277" i="8"/>
  <c r="AB277" i="8"/>
  <c r="S277" i="8"/>
  <c r="AD277" i="8" s="1"/>
  <c r="AC276" i="8"/>
  <c r="AE276" i="8" s="1"/>
  <c r="AB276" i="8"/>
  <c r="S276" i="8"/>
  <c r="AB275" i="8"/>
  <c r="AC275" i="8" s="1"/>
  <c r="S275" i="8"/>
  <c r="AE274" i="8"/>
  <c r="AD274" i="8"/>
  <c r="AC274" i="8"/>
  <c r="AB274" i="8"/>
  <c r="S274" i="8"/>
  <c r="AC273" i="8"/>
  <c r="AE273" i="8" s="1"/>
  <c r="AB273" i="8"/>
  <c r="S273" i="8"/>
  <c r="AB272" i="8"/>
  <c r="AC272" i="8" s="1"/>
  <c r="S272" i="8"/>
  <c r="AC271" i="8"/>
  <c r="AE271" i="8" s="1"/>
  <c r="AB271" i="8"/>
  <c r="S271" i="8"/>
  <c r="AC270" i="8"/>
  <c r="AB270" i="8"/>
  <c r="S270" i="8"/>
  <c r="AE269" i="8"/>
  <c r="AC269" i="8"/>
  <c r="AB269" i="8"/>
  <c r="S269" i="8"/>
  <c r="AD269" i="8" s="1"/>
  <c r="AE268" i="8"/>
  <c r="AD268" i="8"/>
  <c r="AC268" i="8"/>
  <c r="AB268" i="8"/>
  <c r="S268" i="8"/>
  <c r="AB267" i="8"/>
  <c r="AC267" i="8" s="1"/>
  <c r="S267" i="8"/>
  <c r="AE266" i="8"/>
  <c r="AD266" i="8"/>
  <c r="AC266" i="8"/>
  <c r="AB266" i="8"/>
  <c r="S266" i="8"/>
  <c r="AB265" i="8"/>
  <c r="AC265" i="8" s="1"/>
  <c r="S265" i="8"/>
  <c r="AB264" i="8"/>
  <c r="AC264" i="8" s="1"/>
  <c r="S264" i="8"/>
  <c r="AC263" i="8"/>
  <c r="AE263" i="8" s="1"/>
  <c r="AB263" i="8"/>
  <c r="S263" i="8"/>
  <c r="AD262" i="8"/>
  <c r="AC262" i="8"/>
  <c r="AE262" i="8" s="1"/>
  <c r="AB262" i="8"/>
  <c r="S262" i="8"/>
  <c r="AE261" i="8"/>
  <c r="AC261" i="8"/>
  <c r="AB261" i="8"/>
  <c r="S261" i="8"/>
  <c r="AD261" i="8" s="1"/>
  <c r="AB260" i="8"/>
  <c r="AC260" i="8" s="1"/>
  <c r="AD260" i="8" s="1"/>
  <c r="S260" i="8"/>
  <c r="AB259" i="8"/>
  <c r="AC259" i="8" s="1"/>
  <c r="S259" i="8"/>
  <c r="AE258" i="8"/>
  <c r="AD258" i="8"/>
  <c r="AC258" i="8"/>
  <c r="AB258" i="8"/>
  <c r="S258" i="8"/>
  <c r="AB257" i="8"/>
  <c r="AC257" i="8" s="1"/>
  <c r="S257" i="8"/>
  <c r="AB256" i="8"/>
  <c r="AC256" i="8" s="1"/>
  <c r="S256" i="8"/>
  <c r="AC255" i="8"/>
  <c r="AE255" i="8" s="1"/>
  <c r="AB255" i="8"/>
  <c r="S255" i="8"/>
  <c r="AB254" i="8"/>
  <c r="AC254" i="8" s="1"/>
  <c r="S254" i="8"/>
  <c r="AE253" i="8"/>
  <c r="AC253" i="8"/>
  <c r="AB253" i="8"/>
  <c r="S253" i="8"/>
  <c r="AD253" i="8" s="1"/>
  <c r="AB252" i="8"/>
  <c r="AC252" i="8" s="1"/>
  <c r="S252" i="8"/>
  <c r="AB251" i="8"/>
  <c r="AC251" i="8" s="1"/>
  <c r="S251" i="8"/>
  <c r="AE250" i="8"/>
  <c r="AD250" i="8"/>
  <c r="AC250" i="8"/>
  <c r="AB250" i="8"/>
  <c r="S250" i="8"/>
  <c r="AC249" i="8"/>
  <c r="AE249" i="8" s="1"/>
  <c r="AB249" i="8"/>
  <c r="S249" i="8"/>
  <c r="AB248" i="8"/>
  <c r="AC248" i="8" s="1"/>
  <c r="S248" i="8"/>
  <c r="AC247" i="8"/>
  <c r="AE247" i="8" s="1"/>
  <c r="AB247" i="8"/>
  <c r="S247" i="8"/>
  <c r="AB246" i="8"/>
  <c r="AC246" i="8" s="1"/>
  <c r="S246" i="8"/>
  <c r="AE245" i="8"/>
  <c r="AC245" i="8"/>
  <c r="AB245" i="8"/>
  <c r="S245" i="8"/>
  <c r="AD245" i="8" s="1"/>
  <c r="AB244" i="8"/>
  <c r="AC244" i="8" s="1"/>
  <c r="S244" i="8"/>
  <c r="AB243" i="8"/>
  <c r="AC243" i="8" s="1"/>
  <c r="S243" i="8"/>
  <c r="AE242" i="8"/>
  <c r="AD242" i="8"/>
  <c r="AC242" i="8"/>
  <c r="AB242" i="8"/>
  <c r="S242" i="8"/>
  <c r="AE241" i="8"/>
  <c r="AD241" i="8"/>
  <c r="AC241" i="8"/>
  <c r="AB241" i="8"/>
  <c r="S241" i="8"/>
  <c r="AB240" i="8"/>
  <c r="AC240" i="8" s="1"/>
  <c r="S240" i="8"/>
  <c r="AC239" i="8"/>
  <c r="AB239" i="8"/>
  <c r="S239" i="8"/>
  <c r="AB238" i="8"/>
  <c r="AC238" i="8" s="1"/>
  <c r="S238" i="8"/>
  <c r="AE237" i="8"/>
  <c r="AC237" i="8"/>
  <c r="AB237" i="8"/>
  <c r="S237" i="8"/>
  <c r="AD237" i="8" s="1"/>
  <c r="AC236" i="8"/>
  <c r="AB236" i="8"/>
  <c r="S236" i="8"/>
  <c r="AC235" i="8"/>
  <c r="AB235" i="8"/>
  <c r="S235" i="8"/>
  <c r="AC234" i="8"/>
  <c r="AB234" i="8"/>
  <c r="S234" i="8"/>
  <c r="AB233" i="8"/>
  <c r="AC233" i="8" s="1"/>
  <c r="AD233" i="8" s="1"/>
  <c r="S233" i="8"/>
  <c r="AE232" i="8"/>
  <c r="AB232" i="8"/>
  <c r="AC232" i="8" s="1"/>
  <c r="S232" i="8"/>
  <c r="AE231" i="8"/>
  <c r="AB231" i="8"/>
  <c r="AC231" i="8" s="1"/>
  <c r="AD231" i="8" s="1"/>
  <c r="S231" i="8"/>
  <c r="AB230" i="8"/>
  <c r="AC230" i="8" s="1"/>
  <c r="S230" i="8"/>
  <c r="AE229" i="8"/>
  <c r="AC229" i="8"/>
  <c r="AB229" i="8"/>
  <c r="S229" i="8"/>
  <c r="AD229" i="8" s="1"/>
  <c r="AC228" i="8"/>
  <c r="AE228" i="8" s="1"/>
  <c r="AB228" i="8"/>
  <c r="S228" i="8"/>
  <c r="AC227" i="8"/>
  <c r="AB227" i="8"/>
  <c r="S227" i="8"/>
  <c r="AC226" i="8"/>
  <c r="AE226" i="8" s="1"/>
  <c r="AB226" i="8"/>
  <c r="S226" i="8"/>
  <c r="AC225" i="8"/>
  <c r="AB225" i="8"/>
  <c r="S225" i="8"/>
  <c r="AE224" i="8"/>
  <c r="AD224" i="8"/>
  <c r="AB224" i="8"/>
  <c r="AC224" i="8" s="1"/>
  <c r="S224" i="8"/>
  <c r="AC223" i="8"/>
  <c r="AB223" i="8"/>
  <c r="S223" i="8"/>
  <c r="AB222" i="8"/>
  <c r="AC222" i="8" s="1"/>
  <c r="S222" i="8"/>
  <c r="AE221" i="8"/>
  <c r="AC221" i="8"/>
  <c r="AD221" i="8" s="1"/>
  <c r="AB221" i="8"/>
  <c r="S221" i="8"/>
  <c r="AB220" i="8"/>
  <c r="AC220" i="8" s="1"/>
  <c r="S220" i="8"/>
  <c r="AC219" i="8"/>
  <c r="AD219" i="8" s="1"/>
  <c r="AB219" i="8"/>
  <c r="S219" i="8"/>
  <c r="AC218" i="8"/>
  <c r="AB218" i="8"/>
  <c r="S218" i="8"/>
  <c r="AB217" i="8"/>
  <c r="AC217" i="8" s="1"/>
  <c r="AD217" i="8" s="1"/>
  <c r="S217" i="8"/>
  <c r="AB216" i="8"/>
  <c r="AC216" i="8" s="1"/>
  <c r="S216" i="8"/>
  <c r="AB215" i="8"/>
  <c r="AC215" i="8" s="1"/>
  <c r="S215" i="8"/>
  <c r="AC214" i="8"/>
  <c r="AE214" i="8" s="1"/>
  <c r="AB214" i="8"/>
  <c r="S214" i="8"/>
  <c r="AC213" i="8"/>
  <c r="AE213" i="8" s="1"/>
  <c r="AB213" i="8"/>
  <c r="S213" i="8"/>
  <c r="AE212" i="8"/>
  <c r="AD212" i="8"/>
  <c r="AC212" i="8"/>
  <c r="AB212" i="8"/>
  <c r="S212" i="8"/>
  <c r="AC211" i="8"/>
  <c r="AB211" i="8"/>
  <c r="S211" i="8"/>
  <c r="AB210" i="8"/>
  <c r="AC210" i="8" s="1"/>
  <c r="AD210" i="8" s="1"/>
  <c r="S210" i="8"/>
  <c r="AC209" i="8"/>
  <c r="AB209" i="8"/>
  <c r="S209" i="8"/>
  <c r="AB208" i="8"/>
  <c r="AC208" i="8" s="1"/>
  <c r="AE208" i="8" s="1"/>
  <c r="S208" i="8"/>
  <c r="AD208" i="8" s="1"/>
  <c r="AE207" i="8"/>
  <c r="AC207" i="8"/>
  <c r="AD207" i="8" s="1"/>
  <c r="AB207" i="8"/>
  <c r="S207" i="8"/>
  <c r="AB206" i="8"/>
  <c r="AC206" i="8" s="1"/>
  <c r="S206" i="8"/>
  <c r="AE205" i="8"/>
  <c r="AD205" i="8"/>
  <c r="AC205" i="8"/>
  <c r="AB205" i="8"/>
  <c r="S205" i="8"/>
  <c r="AB204" i="8"/>
  <c r="AC204" i="8" s="1"/>
  <c r="S204" i="8"/>
  <c r="AB203" i="8"/>
  <c r="AC203" i="8" s="1"/>
  <c r="S203" i="8"/>
  <c r="AE202" i="8"/>
  <c r="AD202" i="8"/>
  <c r="AC202" i="8"/>
  <c r="AB202" i="8"/>
  <c r="S202" i="8"/>
  <c r="AB201" i="8"/>
  <c r="AC201" i="8" s="1"/>
  <c r="S201" i="8"/>
  <c r="AE200" i="8"/>
  <c r="AD200" i="8"/>
  <c r="AB200" i="8"/>
  <c r="AC200" i="8" s="1"/>
  <c r="S200" i="8"/>
  <c r="AB199" i="8"/>
  <c r="AC199" i="8" s="1"/>
  <c r="S199" i="8"/>
  <c r="AD198" i="8"/>
  <c r="AC198" i="8"/>
  <c r="AE198" i="8" s="1"/>
  <c r="AB198" i="8"/>
  <c r="S198" i="8"/>
  <c r="AD197" i="8"/>
  <c r="AC197" i="8"/>
  <c r="AE197" i="8" s="1"/>
  <c r="AB197" i="8"/>
  <c r="S197" i="8"/>
  <c r="AE196" i="8"/>
  <c r="AC196" i="8"/>
  <c r="AB196" i="8"/>
  <c r="S196" i="8"/>
  <c r="AB195" i="8"/>
  <c r="AC195" i="8" s="1"/>
  <c r="S195" i="8"/>
  <c r="AB194" i="8"/>
  <c r="AC194" i="8" s="1"/>
  <c r="S194" i="8"/>
  <c r="AE193" i="8"/>
  <c r="AD193" i="8"/>
  <c r="AC193" i="8"/>
  <c r="AB193" i="8"/>
  <c r="S193" i="8"/>
  <c r="AB192" i="8"/>
  <c r="AC192" i="8" s="1"/>
  <c r="AE192" i="8" s="1"/>
  <c r="S192" i="8"/>
  <c r="AB191" i="8"/>
  <c r="AC191" i="8" s="1"/>
  <c r="S191" i="8"/>
  <c r="AB190" i="8"/>
  <c r="AC190" i="8" s="1"/>
  <c r="S190" i="8"/>
  <c r="AE189" i="8"/>
  <c r="AC189" i="8"/>
  <c r="AD189" i="8" s="1"/>
  <c r="AB189" i="8"/>
  <c r="S189" i="8"/>
  <c r="AC188" i="8"/>
  <c r="AE188" i="8" s="1"/>
  <c r="AB188" i="8"/>
  <c r="S188" i="8"/>
  <c r="AB187" i="8"/>
  <c r="AC187" i="8" s="1"/>
  <c r="S187" i="8"/>
  <c r="AE186" i="8"/>
  <c r="AD186" i="8"/>
  <c r="AC186" i="8"/>
  <c r="AB186" i="8"/>
  <c r="S186" i="8"/>
  <c r="AB185" i="8"/>
  <c r="AC185" i="8" s="1"/>
  <c r="S185" i="8"/>
  <c r="AE184" i="8"/>
  <c r="AB184" i="8"/>
  <c r="AC184" i="8" s="1"/>
  <c r="AD184" i="8" s="1"/>
  <c r="S184" i="8"/>
  <c r="AB183" i="8"/>
  <c r="AC183" i="8" s="1"/>
  <c r="S183" i="8"/>
  <c r="AC182" i="8"/>
  <c r="AE182" i="8" s="1"/>
  <c r="AB182" i="8"/>
  <c r="S182" i="8"/>
  <c r="AE181" i="8"/>
  <c r="AD181" i="8"/>
  <c r="AC181" i="8"/>
  <c r="AB181" i="8"/>
  <c r="S181" i="8"/>
  <c r="AB180" i="8"/>
  <c r="AC180" i="8" s="1"/>
  <c r="S180" i="8"/>
  <c r="AE179" i="8"/>
  <c r="AC179" i="8"/>
  <c r="AD179" i="8" s="1"/>
  <c r="AB179" i="8"/>
  <c r="S179" i="8"/>
  <c r="AB178" i="8"/>
  <c r="AC178" i="8" s="1"/>
  <c r="S178" i="8"/>
  <c r="AE177" i="8"/>
  <c r="AC177" i="8"/>
  <c r="AB177" i="8"/>
  <c r="S177" i="8"/>
  <c r="AE176" i="8"/>
  <c r="AB176" i="8"/>
  <c r="AC176" i="8" s="1"/>
  <c r="AD176" i="8" s="1"/>
  <c r="S176" i="8"/>
  <c r="AB175" i="8"/>
  <c r="AC175" i="8" s="1"/>
  <c r="S175" i="8"/>
  <c r="AC174" i="8"/>
  <c r="AB174" i="8"/>
  <c r="S174" i="8"/>
  <c r="AC173" i="8"/>
  <c r="AB173" i="8"/>
  <c r="S173" i="8"/>
  <c r="AE172" i="8"/>
  <c r="AB172" i="8"/>
  <c r="AC172" i="8" s="1"/>
  <c r="AD172" i="8" s="1"/>
  <c r="S172" i="8"/>
  <c r="AB171" i="8"/>
  <c r="AC171" i="8" s="1"/>
  <c r="S171" i="8"/>
  <c r="AE170" i="8"/>
  <c r="AC170" i="8"/>
  <c r="AD170" i="8" s="1"/>
  <c r="AB170" i="8"/>
  <c r="S170" i="8"/>
  <c r="AE169" i="8"/>
  <c r="AC169" i="8"/>
  <c r="AD169" i="8" s="1"/>
  <c r="AB169" i="8"/>
  <c r="S169" i="8"/>
  <c r="AB168" i="8"/>
  <c r="AC168" i="8" s="1"/>
  <c r="S168" i="8"/>
  <c r="AE167" i="8"/>
  <c r="AD167" i="8"/>
  <c r="AC167" i="8"/>
  <c r="AB167" i="8"/>
  <c r="S167" i="8"/>
  <c r="AC166" i="8"/>
  <c r="AB166" i="8"/>
  <c r="S166" i="8"/>
  <c r="AE165" i="8"/>
  <c r="AD165" i="8"/>
  <c r="AC165" i="8"/>
  <c r="AB165" i="8"/>
  <c r="S165" i="8"/>
  <c r="AB164" i="8"/>
  <c r="AC164" i="8" s="1"/>
  <c r="S164" i="8"/>
  <c r="AC163" i="8"/>
  <c r="AB163" i="8"/>
  <c r="S163" i="8"/>
  <c r="AE162" i="8"/>
  <c r="AD162" i="8"/>
  <c r="AC162" i="8"/>
  <c r="AB162" i="8"/>
  <c r="S162" i="8"/>
  <c r="AB161" i="8"/>
  <c r="AC161" i="8" s="1"/>
  <c r="S161" i="8"/>
  <c r="AE160" i="8"/>
  <c r="AD160" i="8"/>
  <c r="AB160" i="8"/>
  <c r="AC160" i="8" s="1"/>
  <c r="S160" i="8"/>
  <c r="AB159" i="8"/>
  <c r="AC159" i="8" s="1"/>
  <c r="S159" i="8"/>
  <c r="AB158" i="8"/>
  <c r="AC158" i="8" s="1"/>
  <c r="S158" i="8"/>
  <c r="AE157" i="8"/>
  <c r="AD157" i="8"/>
  <c r="AC157" i="8"/>
  <c r="AB157" i="8"/>
  <c r="S157" i="8"/>
  <c r="AB156" i="8"/>
  <c r="AC156" i="8" s="1"/>
  <c r="S156" i="8"/>
  <c r="AC155" i="8"/>
  <c r="AD155" i="8" s="1"/>
  <c r="AB155" i="8"/>
  <c r="S155" i="8"/>
  <c r="AB154" i="8"/>
  <c r="AC154" i="8" s="1"/>
  <c r="S154" i="8"/>
  <c r="AE153" i="8"/>
  <c r="AB153" i="8"/>
  <c r="AC153" i="8" s="1"/>
  <c r="AD153" i="8" s="1"/>
  <c r="S153" i="8"/>
  <c r="AE152" i="8"/>
  <c r="AD152" i="8"/>
  <c r="AB152" i="8"/>
  <c r="AC152" i="8" s="1"/>
  <c r="S152" i="8"/>
  <c r="AE151" i="8"/>
  <c r="AC151" i="8"/>
  <c r="AD151" i="8" s="1"/>
  <c r="AB151" i="8"/>
  <c r="S151" i="8"/>
  <c r="AD150" i="8"/>
  <c r="AC150" i="8"/>
  <c r="AE150" i="8" s="1"/>
  <c r="AB150" i="8"/>
  <c r="S150" i="8"/>
  <c r="AC149" i="8"/>
  <c r="AE149" i="8" s="1"/>
  <c r="AB149" i="8"/>
  <c r="S149" i="8"/>
  <c r="AD149" i="8" s="1"/>
  <c r="AE148" i="8"/>
  <c r="AD148" i="8"/>
  <c r="AC148" i="8"/>
  <c r="AB148" i="8"/>
  <c r="S148" i="8"/>
  <c r="AB147" i="8"/>
  <c r="AC147" i="8" s="1"/>
  <c r="S147" i="8"/>
  <c r="AB146" i="8"/>
  <c r="AC146" i="8" s="1"/>
  <c r="S146" i="8"/>
  <c r="AB145" i="8"/>
  <c r="AC145" i="8" s="1"/>
  <c r="S145" i="8"/>
  <c r="AB144" i="8"/>
  <c r="AC144" i="8" s="1"/>
  <c r="AE144" i="8" s="1"/>
  <c r="S144" i="8"/>
  <c r="AD144" i="8" s="1"/>
  <c r="AE143" i="8"/>
  <c r="AC143" i="8"/>
  <c r="AD143" i="8" s="1"/>
  <c r="AB143" i="8"/>
  <c r="S143" i="8"/>
  <c r="AB142" i="8"/>
  <c r="AC142" i="8" s="1"/>
  <c r="S142" i="8"/>
  <c r="AE141" i="8"/>
  <c r="AD141" i="8"/>
  <c r="AC141" i="8"/>
  <c r="AB141" i="8"/>
  <c r="S141" i="8"/>
  <c r="AC140" i="8"/>
  <c r="AE140" i="8" s="1"/>
  <c r="AB140" i="8"/>
  <c r="S140" i="8"/>
  <c r="AD140" i="8" s="1"/>
  <c r="AB139" i="8"/>
  <c r="AC139" i="8" s="1"/>
  <c r="S139" i="8"/>
  <c r="AC138" i="8"/>
  <c r="AE138" i="8" s="1"/>
  <c r="AB138" i="8"/>
  <c r="S138" i="8"/>
  <c r="AB137" i="8"/>
  <c r="AC137" i="8" s="1"/>
  <c r="S137" i="8"/>
  <c r="AE136" i="8"/>
  <c r="AD136" i="8"/>
  <c r="AC136" i="8"/>
  <c r="AB136" i="8"/>
  <c r="S136" i="8"/>
  <c r="AC135" i="8"/>
  <c r="AB135" i="8"/>
  <c r="S135" i="8"/>
  <c r="AE134" i="8"/>
  <c r="AC134" i="8"/>
  <c r="AB134" i="8"/>
  <c r="S134" i="8"/>
  <c r="AE133" i="8"/>
  <c r="AD133" i="8"/>
  <c r="AC133" i="8"/>
  <c r="AB133" i="8"/>
  <c r="S133" i="8"/>
  <c r="AB132" i="8"/>
  <c r="AC132" i="8" s="1"/>
  <c r="S132" i="8"/>
  <c r="AB131" i="8"/>
  <c r="AC131" i="8" s="1"/>
  <c r="S131" i="8"/>
  <c r="AB130" i="8"/>
  <c r="AC130" i="8" s="1"/>
  <c r="S130" i="8"/>
  <c r="AB129" i="8"/>
  <c r="AC129" i="8" s="1"/>
  <c r="S129" i="8"/>
  <c r="AE128" i="8"/>
  <c r="AD128" i="8"/>
  <c r="AC128" i="8"/>
  <c r="AB128" i="8"/>
  <c r="S128" i="8"/>
  <c r="AB127" i="8"/>
  <c r="AC127" i="8" s="1"/>
  <c r="S127" i="8"/>
  <c r="AE126" i="8"/>
  <c r="AC126" i="8"/>
  <c r="AB126" i="8"/>
  <c r="S126" i="8"/>
  <c r="AC125" i="8"/>
  <c r="AB125" i="8"/>
  <c r="S125" i="8"/>
  <c r="AB124" i="8"/>
  <c r="AC124" i="8" s="1"/>
  <c r="S124" i="8"/>
  <c r="AE123" i="8"/>
  <c r="AB123" i="8"/>
  <c r="AC123" i="8" s="1"/>
  <c r="AD123" i="8" s="1"/>
  <c r="S123" i="8"/>
  <c r="AB122" i="8"/>
  <c r="AC122" i="8" s="1"/>
  <c r="S122" i="8"/>
  <c r="AB121" i="8"/>
  <c r="AC121" i="8" s="1"/>
  <c r="S121" i="8"/>
  <c r="AE120" i="8"/>
  <c r="AD120" i="8"/>
  <c r="AC120" i="8"/>
  <c r="AB120" i="8"/>
  <c r="S120" i="8"/>
  <c r="AC119" i="8"/>
  <c r="AB119" i="8"/>
  <c r="S119" i="8"/>
  <c r="AE118" i="8"/>
  <c r="AC118" i="8"/>
  <c r="AB118" i="8"/>
  <c r="S118" i="8"/>
  <c r="AE117" i="8"/>
  <c r="AD117" i="8"/>
  <c r="AC117" i="8"/>
  <c r="AB117" i="8"/>
  <c r="S117" i="8"/>
  <c r="AB116" i="8"/>
  <c r="AC116" i="8" s="1"/>
  <c r="S116" i="8"/>
  <c r="AE115" i="8"/>
  <c r="AB115" i="8"/>
  <c r="AC115" i="8" s="1"/>
  <c r="AD115" i="8" s="1"/>
  <c r="S115" i="8"/>
  <c r="AE114" i="8"/>
  <c r="AB114" i="8"/>
  <c r="AC114" i="8" s="1"/>
  <c r="AD114" i="8" s="1"/>
  <c r="S114" i="8"/>
  <c r="AB113" i="8"/>
  <c r="AC113" i="8" s="1"/>
  <c r="S113" i="8"/>
  <c r="AE112" i="8"/>
  <c r="AD112" i="8"/>
  <c r="AC112" i="8"/>
  <c r="AB112" i="8"/>
  <c r="S112" i="8"/>
  <c r="AB111" i="8"/>
  <c r="AC111" i="8" s="1"/>
  <c r="S111" i="8"/>
  <c r="AE110" i="8"/>
  <c r="AC110" i="8"/>
  <c r="AD110" i="8" s="1"/>
  <c r="AB110" i="8"/>
  <c r="S110" i="8"/>
  <c r="AD109" i="8"/>
  <c r="AC109" i="8"/>
  <c r="AE109" i="8" s="1"/>
  <c r="AB109" i="8"/>
  <c r="S109" i="8"/>
  <c r="AC108" i="8"/>
  <c r="AB108" i="8"/>
  <c r="S108" i="8"/>
  <c r="AB107" i="8"/>
  <c r="AC107" i="8" s="1"/>
  <c r="S107" i="8"/>
  <c r="AE106" i="8"/>
  <c r="AD106" i="8"/>
  <c r="AC106" i="8"/>
  <c r="AB106" i="8"/>
  <c r="S106" i="8"/>
  <c r="AB105" i="8"/>
  <c r="AC105" i="8" s="1"/>
  <c r="S105" i="8"/>
  <c r="AE104" i="8"/>
  <c r="AD104" i="8"/>
  <c r="AC104" i="8"/>
  <c r="AB104" i="8"/>
  <c r="S104" i="8"/>
  <c r="AB103" i="8"/>
  <c r="AC103" i="8" s="1"/>
  <c r="S103" i="8"/>
  <c r="AE102" i="8"/>
  <c r="AC102" i="8"/>
  <c r="AD102" i="8" s="1"/>
  <c r="AB102" i="8"/>
  <c r="S102" i="8"/>
  <c r="AB101" i="8"/>
  <c r="AC101" i="8" s="1"/>
  <c r="S101" i="8"/>
  <c r="AC100" i="8"/>
  <c r="AB100" i="8"/>
  <c r="S100" i="8"/>
  <c r="AB99" i="8"/>
  <c r="AC99" i="8" s="1"/>
  <c r="S99" i="8"/>
  <c r="AE98" i="8"/>
  <c r="AD98" i="8"/>
  <c r="AC98" i="8"/>
  <c r="AB98" i="8"/>
  <c r="S98" i="8"/>
  <c r="AB97" i="8"/>
  <c r="AC97" i="8" s="1"/>
  <c r="S97" i="8"/>
  <c r="AC96" i="8"/>
  <c r="AE96" i="8" s="1"/>
  <c r="AB96" i="8"/>
  <c r="S96" i="8"/>
  <c r="AB95" i="8"/>
  <c r="AC95" i="8" s="1"/>
  <c r="S95" i="8"/>
  <c r="AE94" i="8"/>
  <c r="AC94" i="8"/>
  <c r="AD94" i="8" s="1"/>
  <c r="AB94" i="8"/>
  <c r="S94" i="8"/>
  <c r="AB93" i="8"/>
  <c r="AC93" i="8" s="1"/>
  <c r="S93" i="8"/>
  <c r="AC92" i="8"/>
  <c r="AB92" i="8"/>
  <c r="S92" i="8"/>
  <c r="AB91" i="8"/>
  <c r="AC91" i="8" s="1"/>
  <c r="S91" i="8"/>
  <c r="AE90" i="8"/>
  <c r="AD90" i="8"/>
  <c r="AC90" i="8"/>
  <c r="AB90" i="8"/>
  <c r="S90" i="8"/>
  <c r="AB89" i="8"/>
  <c r="AC89" i="8" s="1"/>
  <c r="S89" i="8"/>
  <c r="AC88" i="8"/>
  <c r="AB88" i="8"/>
  <c r="S88" i="8"/>
  <c r="AB87" i="8"/>
  <c r="AC87" i="8" s="1"/>
  <c r="S87" i="8"/>
  <c r="AE86" i="8"/>
  <c r="AC86" i="8"/>
  <c r="AD86" i="8" s="1"/>
  <c r="AB86" i="8"/>
  <c r="S86" i="8"/>
  <c r="AC85" i="8"/>
  <c r="AB85" i="8"/>
  <c r="S85" i="8"/>
  <c r="AC84" i="8"/>
  <c r="AB84" i="8"/>
  <c r="S84" i="8"/>
  <c r="AB83" i="8"/>
  <c r="AC83" i="8" s="1"/>
  <c r="S83" i="8"/>
  <c r="AE82" i="8"/>
  <c r="AD82" i="8"/>
  <c r="AC82" i="8"/>
  <c r="AB82" i="8"/>
  <c r="S82" i="8"/>
  <c r="AB81" i="8"/>
  <c r="AC81" i="8" s="1"/>
  <c r="S81" i="8"/>
  <c r="AE80" i="8"/>
  <c r="AD80" i="8"/>
  <c r="AC80" i="8"/>
  <c r="AB80" i="8"/>
  <c r="S80" i="8"/>
  <c r="AB79" i="8"/>
  <c r="AC79" i="8" s="1"/>
  <c r="S79" i="8"/>
  <c r="AE78" i="8"/>
  <c r="AC78" i="8"/>
  <c r="AD78" i="8" s="1"/>
  <c r="AB78" i="8"/>
  <c r="S78" i="8"/>
  <c r="AB77" i="8"/>
  <c r="AC77" i="8" s="1"/>
  <c r="S77" i="8"/>
  <c r="AC76" i="8"/>
  <c r="AB76" i="8"/>
  <c r="S76" i="8"/>
  <c r="AB75" i="8"/>
  <c r="AC75" i="8" s="1"/>
  <c r="S75" i="8"/>
  <c r="AE74" i="8"/>
  <c r="AD74" i="8"/>
  <c r="AC74" i="8"/>
  <c r="AB74" i="8"/>
  <c r="S74" i="8"/>
  <c r="AB73" i="8"/>
  <c r="AC73" i="8" s="1"/>
  <c r="S73" i="8"/>
  <c r="AC72" i="8"/>
  <c r="AE72" i="8" s="1"/>
  <c r="AB72" i="8"/>
  <c r="S72" i="8"/>
  <c r="AB71" i="8"/>
  <c r="AC71" i="8" s="1"/>
  <c r="S71" i="8"/>
  <c r="AE70" i="8"/>
  <c r="AC70" i="8"/>
  <c r="AD70" i="8" s="1"/>
  <c r="AB70" i="8"/>
  <c r="S70" i="8"/>
  <c r="AB69" i="8"/>
  <c r="AC69" i="8" s="1"/>
  <c r="S69" i="8"/>
  <c r="AC68" i="8"/>
  <c r="AB68" i="8"/>
  <c r="S68" i="8"/>
  <c r="AB67" i="8"/>
  <c r="AC67" i="8" s="1"/>
  <c r="S67" i="8"/>
  <c r="AE66" i="8"/>
  <c r="AD66" i="8"/>
  <c r="AC66" i="8"/>
  <c r="AB66" i="8"/>
  <c r="S66" i="8"/>
  <c r="AB65" i="8"/>
  <c r="AC65" i="8" s="1"/>
  <c r="S65" i="8"/>
  <c r="AE64" i="8"/>
  <c r="AD64" i="8"/>
  <c r="AC64" i="8"/>
  <c r="AB64" i="8"/>
  <c r="S64" i="8"/>
  <c r="AC63" i="8"/>
  <c r="AB63" i="8"/>
  <c r="S63" i="8"/>
  <c r="AE62" i="8"/>
  <c r="AC62" i="8"/>
  <c r="AD62" i="8" s="1"/>
  <c r="AB62" i="8"/>
  <c r="S62" i="8"/>
  <c r="AD61" i="8"/>
  <c r="AC61" i="8"/>
  <c r="AE61" i="8" s="1"/>
  <c r="AB61" i="8"/>
  <c r="S61" i="8"/>
  <c r="AB60" i="8"/>
  <c r="AC60" i="8" s="1"/>
  <c r="S60" i="8"/>
  <c r="AB59" i="8"/>
  <c r="AC59" i="8" s="1"/>
  <c r="S59" i="8"/>
  <c r="AB58" i="8"/>
  <c r="AC58" i="8" s="1"/>
  <c r="S58" i="8"/>
  <c r="AB57" i="8"/>
  <c r="AC57" i="8" s="1"/>
  <c r="AE57" i="8" s="1"/>
  <c r="S57" i="8"/>
  <c r="AE56" i="8"/>
  <c r="AC56" i="8"/>
  <c r="AD56" i="8" s="1"/>
  <c r="AB56" i="8"/>
  <c r="S56" i="8"/>
  <c r="AB55" i="8"/>
  <c r="AC55" i="8" s="1"/>
  <c r="S55" i="8"/>
  <c r="AC54" i="8"/>
  <c r="AB54" i="8"/>
  <c r="S54" i="8"/>
  <c r="AC53" i="8"/>
  <c r="AE53" i="8" s="1"/>
  <c r="AB53" i="8"/>
  <c r="S53" i="8"/>
  <c r="AB52" i="8"/>
  <c r="AC52" i="8" s="1"/>
  <c r="S52" i="8"/>
  <c r="AE51" i="8"/>
  <c r="AD51" i="8"/>
  <c r="AB51" i="8"/>
  <c r="AC51" i="8" s="1"/>
  <c r="S51" i="8"/>
  <c r="AB50" i="8"/>
  <c r="AC50" i="8" s="1"/>
  <c r="S50" i="8"/>
  <c r="AD49" i="8"/>
  <c r="AB49" i="8"/>
  <c r="AC49" i="8" s="1"/>
  <c r="AE49" i="8" s="1"/>
  <c r="S49" i="8"/>
  <c r="AC48" i="8"/>
  <c r="AB48" i="8"/>
  <c r="S48" i="8"/>
  <c r="AB47" i="8"/>
  <c r="AC47" i="8" s="1"/>
  <c r="AD47" i="8" s="1"/>
  <c r="S47" i="8"/>
  <c r="AE46" i="8"/>
  <c r="AC46" i="8"/>
  <c r="AB46" i="8"/>
  <c r="S46" i="8"/>
  <c r="AB45" i="8"/>
  <c r="AC45" i="8" s="1"/>
  <c r="S45" i="8"/>
  <c r="AE44" i="8"/>
  <c r="AD44" i="8"/>
  <c r="AC44" i="8"/>
  <c r="AB44" i="8"/>
  <c r="S44" i="8"/>
  <c r="AB43" i="8"/>
  <c r="AC43" i="8" s="1"/>
  <c r="S43" i="8"/>
  <c r="AE42" i="8"/>
  <c r="AD42" i="8"/>
  <c r="AC42" i="8"/>
  <c r="AB42" i="8"/>
  <c r="S42" i="8"/>
  <c r="AB41" i="8"/>
  <c r="AC41" i="8" s="1"/>
  <c r="S41" i="8"/>
  <c r="AE40" i="8"/>
  <c r="AD40" i="8"/>
  <c r="AC40" i="8"/>
  <c r="AB40" i="8"/>
  <c r="S40" i="8"/>
  <c r="AC39" i="8"/>
  <c r="AE39" i="8" s="1"/>
  <c r="AB39" i="8"/>
  <c r="S39" i="8"/>
  <c r="AB38" i="8"/>
  <c r="AC38" i="8" s="1"/>
  <c r="S38" i="8"/>
  <c r="AC37" i="8"/>
  <c r="AE37" i="8" s="1"/>
  <c r="AB37" i="8"/>
  <c r="S37" i="8"/>
  <c r="AB36" i="8"/>
  <c r="AC36" i="8" s="1"/>
  <c r="S36" i="8"/>
  <c r="AE35" i="8"/>
  <c r="AD35" i="8"/>
  <c r="AB35" i="8"/>
  <c r="AC35" i="8" s="1"/>
  <c r="S35" i="8"/>
  <c r="AB34" i="8"/>
  <c r="AC34" i="8" s="1"/>
  <c r="S34" i="8"/>
  <c r="AB33" i="8"/>
  <c r="AC33" i="8" s="1"/>
  <c r="S33" i="8"/>
  <c r="AD32" i="8"/>
  <c r="AC32" i="8"/>
  <c r="AE32" i="8" s="1"/>
  <c r="AB32" i="8"/>
  <c r="S32" i="8"/>
  <c r="AB31" i="8"/>
  <c r="AC31" i="8" s="1"/>
  <c r="S31" i="8"/>
  <c r="AC30" i="8"/>
  <c r="AD30" i="8" s="1"/>
  <c r="AB30" i="8"/>
  <c r="S30" i="8"/>
  <c r="AB29" i="8"/>
  <c r="AC29" i="8" s="1"/>
  <c r="S29" i="8"/>
  <c r="AE28" i="8"/>
  <c r="AB28" i="8"/>
  <c r="AC28" i="8" s="1"/>
  <c r="AD28" i="8" s="1"/>
  <c r="S28" i="8"/>
  <c r="AB27" i="8"/>
  <c r="AC27" i="8" s="1"/>
  <c r="S27" i="8"/>
  <c r="AB26" i="8"/>
  <c r="AC26" i="8" s="1"/>
  <c r="S26" i="8"/>
  <c r="AE25" i="8"/>
  <c r="AD25" i="8"/>
  <c r="AC25" i="8"/>
  <c r="AB25" i="8"/>
  <c r="S25" i="8"/>
  <c r="AB24" i="8"/>
  <c r="AC24" i="8" s="1"/>
  <c r="S24" i="8"/>
  <c r="AB23" i="8"/>
  <c r="AC23" i="8" s="1"/>
  <c r="S23" i="8"/>
  <c r="AE22" i="8"/>
  <c r="AD22" i="8"/>
  <c r="AC22" i="8"/>
  <c r="AB22" i="8"/>
  <c r="S22" i="8"/>
  <c r="AB21" i="8"/>
  <c r="AC21" i="8" s="1"/>
  <c r="S21" i="8"/>
  <c r="AB20" i="8"/>
  <c r="AC20" i="8" s="1"/>
  <c r="S20" i="8"/>
  <c r="AB19" i="8"/>
  <c r="AC19" i="8" s="1"/>
  <c r="S19" i="8"/>
  <c r="AB18" i="8"/>
  <c r="AC18" i="8" s="1"/>
  <c r="S18" i="8"/>
  <c r="AE17" i="8"/>
  <c r="AD17" i="8"/>
  <c r="AC17" i="8"/>
  <c r="AB17" i="8"/>
  <c r="S17" i="8"/>
  <c r="AB16" i="8"/>
  <c r="AC16" i="8" s="1"/>
  <c r="S16" i="8"/>
  <c r="AB15" i="8"/>
  <c r="AC15" i="8" s="1"/>
  <c r="S15" i="8"/>
  <c r="AD14" i="8"/>
  <c r="AC14" i="8"/>
  <c r="AE14" i="8" s="1"/>
  <c r="AB14" i="8"/>
  <c r="S14" i="8"/>
  <c r="AC13" i="8"/>
  <c r="AB13" i="8"/>
  <c r="S13" i="8"/>
  <c r="AB12" i="8"/>
  <c r="AC12" i="8" s="1"/>
  <c r="AD12" i="8" s="1"/>
  <c r="S12" i="8"/>
  <c r="AE11" i="8"/>
  <c r="AD11" i="8"/>
  <c r="AC11" i="8"/>
  <c r="AB11" i="8"/>
  <c r="S11" i="8"/>
  <c r="AB10" i="8"/>
  <c r="AC10" i="8" s="1"/>
  <c r="S10" i="8"/>
  <c r="AE9" i="8"/>
  <c r="AD9" i="8"/>
  <c r="AC9" i="8"/>
  <c r="AB9" i="8"/>
  <c r="S9" i="8"/>
  <c r="AB8" i="8"/>
  <c r="AC8" i="8" s="1"/>
  <c r="S8" i="8"/>
  <c r="AB7" i="8"/>
  <c r="AC7" i="8" s="1"/>
  <c r="S7" i="8"/>
  <c r="AE6" i="8"/>
  <c r="AC6" i="8"/>
  <c r="AD6" i="8" s="1"/>
  <c r="AB6" i="8"/>
  <c r="S6" i="8"/>
  <c r="AC5" i="8"/>
  <c r="AB5" i="8"/>
  <c r="S5" i="8"/>
  <c r="AE4" i="8"/>
  <c r="AB4" i="8"/>
  <c r="AC4" i="8" s="1"/>
  <c r="AD4" i="8" s="1"/>
  <c r="S4" i="8"/>
  <c r="AC3" i="8"/>
  <c r="AE3" i="8" s="1"/>
  <c r="AB3" i="8"/>
  <c r="S3" i="8"/>
  <c r="AB2" i="8"/>
  <c r="AC2" i="8" s="1"/>
  <c r="S2" i="8"/>
  <c r="AE42" i="7"/>
  <c r="AD42" i="7"/>
  <c r="AC42" i="7"/>
  <c r="AB42" i="7"/>
  <c r="S42" i="7"/>
  <c r="AD41" i="7"/>
  <c r="AC41" i="7"/>
  <c r="AE41" i="7" s="1"/>
  <c r="AB41" i="7"/>
  <c r="S41" i="7"/>
  <c r="AB40" i="7"/>
  <c r="AC40" i="7" s="1"/>
  <c r="S40" i="7"/>
  <c r="AD39" i="7"/>
  <c r="AC39" i="7"/>
  <c r="AE39" i="7" s="1"/>
  <c r="AB39" i="7"/>
  <c r="S39" i="7"/>
  <c r="AB38" i="7"/>
  <c r="AC38" i="7" s="1"/>
  <c r="S38" i="7"/>
  <c r="AB37" i="7"/>
  <c r="AC37" i="7" s="1"/>
  <c r="AD37" i="7" s="1"/>
  <c r="S37" i="7"/>
  <c r="AB36" i="7"/>
  <c r="AC36" i="7" s="1"/>
  <c r="S36" i="7"/>
  <c r="AB35" i="7"/>
  <c r="AC35" i="7" s="1"/>
  <c r="S35" i="7"/>
  <c r="AE34" i="7"/>
  <c r="AD34" i="7"/>
  <c r="AC34" i="7"/>
  <c r="AB34" i="7"/>
  <c r="S34" i="7"/>
  <c r="AC33" i="7"/>
  <c r="AB33" i="7"/>
  <c r="S33" i="7"/>
  <c r="AB32" i="7"/>
  <c r="AC32" i="7" s="1"/>
  <c r="S32" i="7"/>
  <c r="AC31" i="7"/>
  <c r="AB31" i="7"/>
  <c r="S31" i="7"/>
  <c r="AC30" i="7"/>
  <c r="AB30" i="7"/>
  <c r="S30" i="7"/>
  <c r="AB29" i="7"/>
  <c r="AC29" i="7" s="1"/>
  <c r="AD29" i="7" s="1"/>
  <c r="S29" i="7"/>
  <c r="AE28" i="7"/>
  <c r="AC28" i="7"/>
  <c r="AD28" i="7" s="1"/>
  <c r="AB28" i="7"/>
  <c r="S28" i="7"/>
  <c r="AB27" i="7"/>
  <c r="AC27" i="7" s="1"/>
  <c r="S27" i="7"/>
  <c r="AE26" i="7"/>
  <c r="AD26" i="7"/>
  <c r="AC26" i="7"/>
  <c r="AB26" i="7"/>
  <c r="S26" i="7"/>
  <c r="AB25" i="7"/>
  <c r="AC25" i="7" s="1"/>
  <c r="S25" i="7"/>
  <c r="AB24" i="7"/>
  <c r="AC24" i="7" s="1"/>
  <c r="S24" i="7"/>
  <c r="AE23" i="7"/>
  <c r="AD23" i="7"/>
  <c r="AC23" i="7"/>
  <c r="AB23" i="7"/>
  <c r="S23" i="7"/>
  <c r="AB22" i="7"/>
  <c r="AC22" i="7" s="1"/>
  <c r="S22" i="7"/>
  <c r="AE21" i="7"/>
  <c r="AB21" i="7"/>
  <c r="AC21" i="7" s="1"/>
  <c r="AD21" i="7" s="1"/>
  <c r="S21" i="7"/>
  <c r="AC20" i="7"/>
  <c r="AB20" i="7"/>
  <c r="S20" i="7"/>
  <c r="AB19" i="7"/>
  <c r="AC19" i="7" s="1"/>
  <c r="S19" i="7"/>
  <c r="AE18" i="7"/>
  <c r="AD18" i="7"/>
  <c r="AC18" i="7"/>
  <c r="AB18" i="7"/>
  <c r="S18" i="7"/>
  <c r="AC17" i="7"/>
  <c r="AE17" i="7" s="1"/>
  <c r="AB17" i="7"/>
  <c r="S17" i="7"/>
  <c r="AB16" i="7"/>
  <c r="AC16" i="7" s="1"/>
  <c r="S16" i="7"/>
  <c r="AE15" i="7"/>
  <c r="AD15" i="7"/>
  <c r="AC15" i="7"/>
  <c r="AB15" i="7"/>
  <c r="S15" i="7"/>
  <c r="AC14" i="7"/>
  <c r="AB14" i="7"/>
  <c r="S14" i="7"/>
  <c r="AE13" i="7"/>
  <c r="AB13" i="7"/>
  <c r="AC13" i="7" s="1"/>
  <c r="AD13" i="7" s="1"/>
  <c r="S13" i="7"/>
  <c r="AE12" i="7"/>
  <c r="AD12" i="7"/>
  <c r="AC12" i="7"/>
  <c r="AB12" i="7"/>
  <c r="S12" i="7"/>
  <c r="AB11" i="7"/>
  <c r="AC11" i="7" s="1"/>
  <c r="S11" i="7"/>
  <c r="AE10" i="7"/>
  <c r="AD10" i="7"/>
  <c r="AC10" i="7"/>
  <c r="AB10" i="7"/>
  <c r="S10" i="7"/>
  <c r="AB9" i="7"/>
  <c r="AC9" i="7" s="1"/>
  <c r="S9" i="7"/>
  <c r="AB8" i="7"/>
  <c r="AC8" i="7" s="1"/>
  <c r="S8" i="7"/>
  <c r="AC7" i="7"/>
  <c r="AE7" i="7" s="1"/>
  <c r="AB7" i="7"/>
  <c r="S7" i="7"/>
  <c r="AB6" i="7"/>
  <c r="AC6" i="7" s="1"/>
  <c r="S6" i="7"/>
  <c r="AE5" i="7"/>
  <c r="AB5" i="7"/>
  <c r="AC5" i="7" s="1"/>
  <c r="AD5" i="7" s="1"/>
  <c r="S5" i="7"/>
  <c r="AB4" i="7"/>
  <c r="AC4" i="7" s="1"/>
  <c r="S4" i="7"/>
  <c r="AB3" i="7"/>
  <c r="AC3" i="7" s="1"/>
  <c r="S3" i="7"/>
  <c r="AE2" i="7"/>
  <c r="AD2" i="7"/>
  <c r="AC2" i="7"/>
  <c r="AB2" i="7"/>
  <c r="S2" i="7"/>
  <c r="AD1123" i="6"/>
  <c r="AC1123" i="6"/>
  <c r="AE1123" i="6" s="1"/>
  <c r="AB1123" i="6"/>
  <c r="AB1122" i="6"/>
  <c r="AC1122" i="6" s="1"/>
  <c r="AB1121" i="6"/>
  <c r="AC1121" i="6" s="1"/>
  <c r="AE1120" i="6"/>
  <c r="AB1120" i="6"/>
  <c r="AC1120" i="6" s="1"/>
  <c r="AD1120" i="6" s="1"/>
  <c r="AB1119" i="6"/>
  <c r="AC1119" i="6" s="1"/>
  <c r="AB1118" i="6"/>
  <c r="AC1118" i="6" s="1"/>
  <c r="AD1118" i="6" s="1"/>
  <c r="AD1117" i="6"/>
  <c r="AC1117" i="6"/>
  <c r="AE1117" i="6" s="1"/>
  <c r="AB1117" i="6"/>
  <c r="AB1116" i="6"/>
  <c r="AC1116" i="6" s="1"/>
  <c r="AD1116" i="6" s="1"/>
  <c r="AB1115" i="6"/>
  <c r="AC1115" i="6" s="1"/>
  <c r="AE1114" i="6"/>
  <c r="AB1114" i="6"/>
  <c r="AC1114" i="6" s="1"/>
  <c r="AD1114" i="6" s="1"/>
  <c r="AB1113" i="6"/>
  <c r="AC1113" i="6" s="1"/>
  <c r="AB1112" i="6"/>
  <c r="AC1112" i="6" s="1"/>
  <c r="AD1111" i="6"/>
  <c r="AC1111" i="6"/>
  <c r="AE1111" i="6" s="1"/>
  <c r="AB1111" i="6"/>
  <c r="AE1110" i="6"/>
  <c r="AB1110" i="6"/>
  <c r="AC1110" i="6" s="1"/>
  <c r="AD1110" i="6" s="1"/>
  <c r="AB1109" i="6"/>
  <c r="AC1109" i="6" s="1"/>
  <c r="AE1108" i="6"/>
  <c r="AB1108" i="6"/>
  <c r="AC1108" i="6" s="1"/>
  <c r="AD1108" i="6" s="1"/>
  <c r="AD1107" i="6"/>
  <c r="AC1107" i="6"/>
  <c r="AE1107" i="6" s="1"/>
  <c r="AB1107" i="6"/>
  <c r="AB1106" i="6"/>
  <c r="AC1106" i="6" s="1"/>
  <c r="AB1105" i="6"/>
  <c r="AC1105" i="6" s="1"/>
  <c r="AE1104" i="6"/>
  <c r="AB1104" i="6"/>
  <c r="AC1104" i="6" s="1"/>
  <c r="AD1104" i="6" s="1"/>
  <c r="AB1103" i="6"/>
  <c r="AC1103" i="6" s="1"/>
  <c r="AB1102" i="6"/>
  <c r="AC1102" i="6" s="1"/>
  <c r="AD1102" i="6" s="1"/>
  <c r="AD1101" i="6"/>
  <c r="AC1101" i="6"/>
  <c r="AE1101" i="6" s="1"/>
  <c r="AB1101" i="6"/>
  <c r="AB1100" i="6"/>
  <c r="AC1100" i="6" s="1"/>
  <c r="AD1100" i="6" s="1"/>
  <c r="AC1099" i="6"/>
  <c r="AE1099" i="6" s="1"/>
  <c r="AB1099" i="6"/>
  <c r="AE1098" i="6"/>
  <c r="AB1098" i="6"/>
  <c r="AC1098" i="6" s="1"/>
  <c r="AD1098" i="6" s="1"/>
  <c r="AB1097" i="6"/>
  <c r="AC1097" i="6" s="1"/>
  <c r="AE1096" i="6"/>
  <c r="AB1096" i="6"/>
  <c r="AC1096" i="6" s="1"/>
  <c r="AD1096" i="6" s="1"/>
  <c r="AC1095" i="6"/>
  <c r="AE1095" i="6" s="1"/>
  <c r="AB1095" i="6"/>
  <c r="AE1094" i="6"/>
  <c r="AB1094" i="6"/>
  <c r="AC1094" i="6" s="1"/>
  <c r="AD1094" i="6" s="1"/>
  <c r="AB1093" i="6"/>
  <c r="AC1093" i="6" s="1"/>
  <c r="AE1092" i="6"/>
  <c r="AB1092" i="6"/>
  <c r="AC1092" i="6" s="1"/>
  <c r="AD1092" i="6" s="1"/>
  <c r="AD1091" i="6"/>
  <c r="AC1091" i="6"/>
  <c r="AE1091" i="6" s="1"/>
  <c r="AB1091" i="6"/>
  <c r="AB1090" i="6"/>
  <c r="AC1090" i="6" s="1"/>
  <c r="AC1089" i="6"/>
  <c r="AB1089" i="6"/>
  <c r="AE1088" i="6"/>
  <c r="AB1088" i="6"/>
  <c r="AC1088" i="6" s="1"/>
  <c r="AD1088" i="6" s="1"/>
  <c r="AB1087" i="6"/>
  <c r="AC1087" i="6" s="1"/>
  <c r="AE1086" i="6"/>
  <c r="AB1086" i="6"/>
  <c r="AC1086" i="6" s="1"/>
  <c r="AD1086" i="6" s="1"/>
  <c r="AD1085" i="6"/>
  <c r="AC1085" i="6"/>
  <c r="AE1085" i="6" s="1"/>
  <c r="AB1085" i="6"/>
  <c r="AB1084" i="6"/>
  <c r="AC1084" i="6" s="1"/>
  <c r="AD1084" i="6" s="1"/>
  <c r="AB1083" i="6"/>
  <c r="AC1083" i="6" s="1"/>
  <c r="AE1082" i="6"/>
  <c r="AB1082" i="6"/>
  <c r="AC1082" i="6" s="1"/>
  <c r="AD1082" i="6" s="1"/>
  <c r="AB1081" i="6"/>
  <c r="AC1081" i="6" s="1"/>
  <c r="AE1080" i="6"/>
  <c r="AB1080" i="6"/>
  <c r="AC1080" i="6" s="1"/>
  <c r="AD1080" i="6" s="1"/>
  <c r="AD1079" i="6"/>
  <c r="AC1079" i="6"/>
  <c r="AE1079" i="6" s="1"/>
  <c r="AB1079" i="6"/>
  <c r="AE1078" i="6"/>
  <c r="AB1078" i="6"/>
  <c r="AC1078" i="6" s="1"/>
  <c r="AD1078" i="6" s="1"/>
  <c r="AC1077" i="6"/>
  <c r="AB1077" i="6"/>
  <c r="AB1076" i="6"/>
  <c r="AC1076" i="6" s="1"/>
  <c r="AD1076" i="6" s="1"/>
  <c r="AD1075" i="6"/>
  <c r="AC1075" i="6"/>
  <c r="AE1075" i="6" s="1"/>
  <c r="AB1075" i="6"/>
  <c r="AB1074" i="6"/>
  <c r="AC1074" i="6" s="1"/>
  <c r="AD1073" i="6"/>
  <c r="AC1073" i="6"/>
  <c r="AE1073" i="6" s="1"/>
  <c r="AB1073" i="6"/>
  <c r="AE1072" i="6"/>
  <c r="AB1072" i="6"/>
  <c r="AC1072" i="6" s="1"/>
  <c r="AD1072" i="6" s="1"/>
  <c r="AB1071" i="6"/>
  <c r="AC1071" i="6" s="1"/>
  <c r="AB1070" i="6"/>
  <c r="AC1070" i="6" s="1"/>
  <c r="AD1070" i="6" s="1"/>
  <c r="AD1069" i="6"/>
  <c r="AC1069" i="6"/>
  <c r="AE1069" i="6" s="1"/>
  <c r="AB1069" i="6"/>
  <c r="AB1068" i="6"/>
  <c r="AC1068" i="6" s="1"/>
  <c r="AD1068" i="6" s="1"/>
  <c r="AC1067" i="6"/>
  <c r="AE1067" i="6" s="1"/>
  <c r="AB1067" i="6"/>
  <c r="AE1066" i="6"/>
  <c r="AB1066" i="6"/>
  <c r="AC1066" i="6" s="1"/>
  <c r="AD1066" i="6" s="1"/>
  <c r="AB1065" i="6"/>
  <c r="AC1065" i="6" s="1"/>
  <c r="AB1064" i="6"/>
  <c r="AC1064" i="6" s="1"/>
  <c r="AD1064" i="6" s="1"/>
  <c r="AC1063" i="6"/>
  <c r="AE1063" i="6" s="1"/>
  <c r="AB1063" i="6"/>
  <c r="AE1062" i="6"/>
  <c r="AB1062" i="6"/>
  <c r="AC1062" i="6" s="1"/>
  <c r="AD1062" i="6" s="1"/>
  <c r="AC1061" i="6"/>
  <c r="AB1061" i="6"/>
  <c r="AE1060" i="6"/>
  <c r="AB1060" i="6"/>
  <c r="AC1060" i="6" s="1"/>
  <c r="AD1060" i="6" s="1"/>
  <c r="AD1059" i="6"/>
  <c r="AC1059" i="6"/>
  <c r="AE1059" i="6" s="1"/>
  <c r="AB1059" i="6"/>
  <c r="AB1058" i="6"/>
  <c r="AC1058" i="6" s="1"/>
  <c r="AB1057" i="6"/>
  <c r="AC1057" i="6" s="1"/>
  <c r="AE1056" i="6"/>
  <c r="AB1056" i="6"/>
  <c r="AC1056" i="6" s="1"/>
  <c r="AD1056" i="6" s="1"/>
  <c r="AB1055" i="6"/>
  <c r="AC1055" i="6" s="1"/>
  <c r="AB1054" i="6"/>
  <c r="AC1054" i="6" s="1"/>
  <c r="AD1053" i="6"/>
  <c r="AC1053" i="6"/>
  <c r="AE1053" i="6" s="1"/>
  <c r="AB1053" i="6"/>
  <c r="AB1052" i="6"/>
  <c r="AC1052" i="6" s="1"/>
  <c r="AD1052" i="6" s="1"/>
  <c r="AD1051" i="6"/>
  <c r="AC1051" i="6"/>
  <c r="AE1051" i="6" s="1"/>
  <c r="AB1051" i="6"/>
  <c r="AE1050" i="6"/>
  <c r="AB1050" i="6"/>
  <c r="AC1050" i="6" s="1"/>
  <c r="AD1050" i="6" s="1"/>
  <c r="AB1049" i="6"/>
  <c r="AC1049" i="6" s="1"/>
  <c r="AE1048" i="6"/>
  <c r="AB1048" i="6"/>
  <c r="AC1048" i="6" s="1"/>
  <c r="AD1048" i="6" s="1"/>
  <c r="AD1047" i="6"/>
  <c r="AC1047" i="6"/>
  <c r="AE1047" i="6" s="1"/>
  <c r="AB1047" i="6"/>
  <c r="AE1046" i="6"/>
  <c r="AB1046" i="6"/>
  <c r="AC1046" i="6" s="1"/>
  <c r="AD1046" i="6" s="1"/>
  <c r="AB1045" i="6"/>
  <c r="AC1045" i="6" s="1"/>
  <c r="AB1044" i="6"/>
  <c r="AC1044" i="6" s="1"/>
  <c r="AD1044" i="6" s="1"/>
  <c r="AD1043" i="6"/>
  <c r="AC1043" i="6"/>
  <c r="AE1043" i="6" s="1"/>
  <c r="AB1043" i="6"/>
  <c r="AB1042" i="6"/>
  <c r="AC1042" i="6" s="1"/>
  <c r="AB1041" i="6"/>
  <c r="AC1041" i="6" s="1"/>
  <c r="AE1040" i="6"/>
  <c r="AB1040" i="6"/>
  <c r="AC1040" i="6" s="1"/>
  <c r="AD1040" i="6" s="1"/>
  <c r="AB1039" i="6"/>
  <c r="AC1039" i="6" s="1"/>
  <c r="AE1038" i="6"/>
  <c r="AB1038" i="6"/>
  <c r="AC1038" i="6" s="1"/>
  <c r="AD1038" i="6" s="1"/>
  <c r="AD1037" i="6"/>
  <c r="AC1037" i="6"/>
  <c r="AE1037" i="6" s="1"/>
  <c r="AB1037" i="6"/>
  <c r="AB1036" i="6"/>
  <c r="AC1036" i="6" s="1"/>
  <c r="AD1036" i="6" s="1"/>
  <c r="AB1035" i="6"/>
  <c r="AC1035" i="6" s="1"/>
  <c r="AE1034" i="6"/>
  <c r="AB1034" i="6"/>
  <c r="AC1034" i="6" s="1"/>
  <c r="AD1034" i="6" s="1"/>
  <c r="AB1033" i="6"/>
  <c r="AC1033" i="6" s="1"/>
  <c r="AB1032" i="6"/>
  <c r="AC1032" i="6" s="1"/>
  <c r="AD1032" i="6" s="1"/>
  <c r="AD1031" i="6"/>
  <c r="AC1031" i="6"/>
  <c r="AE1031" i="6" s="1"/>
  <c r="AB1031" i="6"/>
  <c r="AE1030" i="6"/>
  <c r="AB1030" i="6"/>
  <c r="AC1030" i="6" s="1"/>
  <c r="AD1030" i="6" s="1"/>
  <c r="AB1029" i="6"/>
  <c r="AC1029" i="6" s="1"/>
  <c r="AE1028" i="6"/>
  <c r="AB1028" i="6"/>
  <c r="AC1028" i="6" s="1"/>
  <c r="AD1028" i="6" s="1"/>
  <c r="AD1027" i="6"/>
  <c r="AC1027" i="6"/>
  <c r="AE1027" i="6" s="1"/>
  <c r="AB1027" i="6"/>
  <c r="AB1026" i="6"/>
  <c r="AC1026" i="6" s="1"/>
  <c r="AB1025" i="6"/>
  <c r="AC1025" i="6" s="1"/>
  <c r="AE1024" i="6"/>
  <c r="AB1024" i="6"/>
  <c r="AC1024" i="6" s="1"/>
  <c r="AD1024" i="6" s="1"/>
  <c r="AB1023" i="6"/>
  <c r="AC1023" i="6" s="1"/>
  <c r="AE1022" i="6"/>
  <c r="AB1022" i="6"/>
  <c r="AC1022" i="6" s="1"/>
  <c r="AD1022" i="6" s="1"/>
  <c r="AC1021" i="6"/>
  <c r="AE1021" i="6" s="1"/>
  <c r="AB1021" i="6"/>
  <c r="AE1020" i="6"/>
  <c r="AB1020" i="6"/>
  <c r="AC1020" i="6" s="1"/>
  <c r="AD1020" i="6" s="1"/>
  <c r="AD1019" i="6"/>
  <c r="AC1019" i="6"/>
  <c r="AE1019" i="6" s="1"/>
  <c r="AB1019" i="6"/>
  <c r="AB1018" i="6"/>
  <c r="AC1018" i="6" s="1"/>
  <c r="AD1018" i="6" s="1"/>
  <c r="AB1017" i="6"/>
  <c r="AC1017" i="6" s="1"/>
  <c r="AB1016" i="6"/>
  <c r="AC1016" i="6" s="1"/>
  <c r="AD1015" i="6"/>
  <c r="AC1015" i="6"/>
  <c r="AE1015" i="6" s="1"/>
  <c r="AB1015" i="6"/>
  <c r="AB1014" i="6"/>
  <c r="AC1014" i="6" s="1"/>
  <c r="AD1013" i="6"/>
  <c r="AC1013" i="6"/>
  <c r="AE1013" i="6" s="1"/>
  <c r="AB1013" i="6"/>
  <c r="AE1012" i="6"/>
  <c r="AD1012" i="6"/>
  <c r="AB1012" i="6"/>
  <c r="AC1012" i="6" s="1"/>
  <c r="AB1011" i="6"/>
  <c r="AC1011" i="6" s="1"/>
  <c r="AE1010" i="6"/>
  <c r="AD1010" i="6"/>
  <c r="AB1010" i="6"/>
  <c r="AC1010" i="6" s="1"/>
  <c r="AD1009" i="6"/>
  <c r="AC1009" i="6"/>
  <c r="AE1009" i="6" s="1"/>
  <c r="AB1009" i="6"/>
  <c r="AB1008" i="6"/>
  <c r="AC1008" i="6" s="1"/>
  <c r="AE1008" i="6" s="1"/>
  <c r="AD1007" i="6"/>
  <c r="AC1007" i="6"/>
  <c r="AE1007" i="6" s="1"/>
  <c r="AB1007" i="6"/>
  <c r="AB1006" i="6"/>
  <c r="AC1006" i="6" s="1"/>
  <c r="AB1005" i="6"/>
  <c r="AC1005" i="6" s="1"/>
  <c r="AE1004" i="6"/>
  <c r="AD1004" i="6"/>
  <c r="AB1004" i="6"/>
  <c r="AC1004" i="6" s="1"/>
  <c r="AC1003" i="6"/>
  <c r="AB1003" i="6"/>
  <c r="AB1002" i="6"/>
  <c r="AC1002" i="6" s="1"/>
  <c r="AE1002" i="6" s="1"/>
  <c r="AD1001" i="6"/>
  <c r="AC1001" i="6"/>
  <c r="AE1001" i="6" s="1"/>
  <c r="AB1001" i="6"/>
  <c r="AE1000" i="6"/>
  <c r="AD1000" i="6"/>
  <c r="AB1000" i="6"/>
  <c r="AC1000" i="6" s="1"/>
  <c r="AC999" i="6"/>
  <c r="AE999" i="6" s="1"/>
  <c r="AB999" i="6"/>
  <c r="AB998" i="6"/>
  <c r="AC998" i="6" s="1"/>
  <c r="AC997" i="6"/>
  <c r="AB997" i="6"/>
  <c r="AE996" i="6"/>
  <c r="AD996" i="6"/>
  <c r="AB996" i="6"/>
  <c r="AC996" i="6" s="1"/>
  <c r="AC995" i="6"/>
  <c r="AB995" i="6"/>
  <c r="AE994" i="6"/>
  <c r="AD994" i="6"/>
  <c r="AB994" i="6"/>
  <c r="AC994" i="6" s="1"/>
  <c r="AD993" i="6"/>
  <c r="AC993" i="6"/>
  <c r="AE993" i="6" s="1"/>
  <c r="AB993" i="6"/>
  <c r="AE992" i="6"/>
  <c r="AD992" i="6"/>
  <c r="AB992" i="6"/>
  <c r="AC992" i="6" s="1"/>
  <c r="AD991" i="6"/>
  <c r="AC991" i="6"/>
  <c r="AE991" i="6" s="1"/>
  <c r="AB991" i="6"/>
  <c r="AB990" i="6"/>
  <c r="AC990" i="6" s="1"/>
  <c r="AB989" i="6"/>
  <c r="AC989" i="6" s="1"/>
  <c r="AE988" i="6"/>
  <c r="AD988" i="6"/>
  <c r="AB988" i="6"/>
  <c r="AC988" i="6" s="1"/>
  <c r="AB987" i="6"/>
  <c r="AC987" i="6" s="1"/>
  <c r="AB986" i="6"/>
  <c r="AC986" i="6" s="1"/>
  <c r="AE986" i="6" s="1"/>
  <c r="AD985" i="6"/>
  <c r="AC985" i="6"/>
  <c r="AE985" i="6" s="1"/>
  <c r="AB985" i="6"/>
  <c r="AB984" i="6"/>
  <c r="AC984" i="6" s="1"/>
  <c r="AE984" i="6" s="1"/>
  <c r="AC983" i="6"/>
  <c r="AE983" i="6" s="1"/>
  <c r="AB983" i="6"/>
  <c r="AB982" i="6"/>
  <c r="AC982" i="6" s="1"/>
  <c r="AB981" i="6"/>
  <c r="AC981" i="6" s="1"/>
  <c r="AE980" i="6"/>
  <c r="AD980" i="6"/>
  <c r="AB980" i="6"/>
  <c r="AC980" i="6" s="1"/>
  <c r="AB979" i="6"/>
  <c r="AC979" i="6" s="1"/>
  <c r="AE978" i="6"/>
  <c r="AB978" i="6"/>
  <c r="AC978" i="6" s="1"/>
  <c r="AD978" i="6" s="1"/>
  <c r="AD977" i="6"/>
  <c r="AC977" i="6"/>
  <c r="AE977" i="6" s="1"/>
  <c r="AB977" i="6"/>
  <c r="AE976" i="6"/>
  <c r="AD976" i="6"/>
  <c r="AB976" i="6"/>
  <c r="AC976" i="6" s="1"/>
  <c r="AC975" i="6"/>
  <c r="AE975" i="6" s="1"/>
  <c r="AB975" i="6"/>
  <c r="AB974" i="6"/>
  <c r="AC974" i="6" s="1"/>
  <c r="AB973" i="6"/>
  <c r="AC973" i="6" s="1"/>
  <c r="AE972" i="6"/>
  <c r="AD972" i="6"/>
  <c r="AB972" i="6"/>
  <c r="AC972" i="6" s="1"/>
  <c r="AB971" i="6"/>
  <c r="AC971" i="6" s="1"/>
  <c r="AB970" i="6"/>
  <c r="AC970" i="6" s="1"/>
  <c r="AD969" i="6"/>
  <c r="AC969" i="6"/>
  <c r="AE969" i="6" s="1"/>
  <c r="AB969" i="6"/>
  <c r="AB968" i="6"/>
  <c r="AC968" i="6" s="1"/>
  <c r="AE968" i="6" s="1"/>
  <c r="AC967" i="6"/>
  <c r="AB967" i="6"/>
  <c r="AB966" i="6"/>
  <c r="AC966" i="6" s="1"/>
  <c r="AB965" i="6"/>
  <c r="AC965" i="6" s="1"/>
  <c r="AE964" i="6"/>
  <c r="AD964" i="6"/>
  <c r="AB964" i="6"/>
  <c r="AC964" i="6" s="1"/>
  <c r="AC963" i="6"/>
  <c r="AB963" i="6"/>
  <c r="AB962" i="6"/>
  <c r="AC962" i="6" s="1"/>
  <c r="AE962" i="6" s="1"/>
  <c r="AD961" i="6"/>
  <c r="AC961" i="6"/>
  <c r="AE961" i="6" s="1"/>
  <c r="AB961" i="6"/>
  <c r="AE960" i="6"/>
  <c r="AB960" i="6"/>
  <c r="AC960" i="6" s="1"/>
  <c r="AD960" i="6" s="1"/>
  <c r="AC959" i="6"/>
  <c r="AE959" i="6" s="1"/>
  <c r="AB959" i="6"/>
  <c r="AB958" i="6"/>
  <c r="AC958" i="6" s="1"/>
  <c r="AD957" i="6"/>
  <c r="AC957" i="6"/>
  <c r="AE957" i="6" s="1"/>
  <c r="AB957" i="6"/>
  <c r="AE956" i="6"/>
  <c r="AD956" i="6"/>
  <c r="AB956" i="6"/>
  <c r="AC956" i="6" s="1"/>
  <c r="AC955" i="6"/>
  <c r="AB955" i="6"/>
  <c r="AE954" i="6"/>
  <c r="AD954" i="6"/>
  <c r="AB954" i="6"/>
  <c r="AC954" i="6" s="1"/>
  <c r="AD953" i="6"/>
  <c r="AC953" i="6"/>
  <c r="AE953" i="6" s="1"/>
  <c r="AB953" i="6"/>
  <c r="AB952" i="6"/>
  <c r="AC952" i="6" s="1"/>
  <c r="AD951" i="6"/>
  <c r="AC951" i="6"/>
  <c r="AE951" i="6" s="1"/>
  <c r="AB951" i="6"/>
  <c r="AB950" i="6"/>
  <c r="AC950" i="6" s="1"/>
  <c r="AC949" i="6"/>
  <c r="AE949" i="6" s="1"/>
  <c r="AB949" i="6"/>
  <c r="AE948" i="6"/>
  <c r="AD948" i="6"/>
  <c r="AB948" i="6"/>
  <c r="AC948" i="6" s="1"/>
  <c r="AB947" i="6"/>
  <c r="AC947" i="6" s="1"/>
  <c r="AD946" i="6"/>
  <c r="AB946" i="6"/>
  <c r="AC946" i="6" s="1"/>
  <c r="AE946" i="6" s="1"/>
  <c r="AD945" i="6"/>
  <c r="AC945" i="6"/>
  <c r="AE945" i="6" s="1"/>
  <c r="AB945" i="6"/>
  <c r="AB944" i="6"/>
  <c r="AC944" i="6" s="1"/>
  <c r="AE944" i="6" s="1"/>
  <c r="AD943" i="6"/>
  <c r="AC943" i="6"/>
  <c r="AE943" i="6" s="1"/>
  <c r="AB943" i="6"/>
  <c r="AB942" i="6"/>
  <c r="AC942" i="6" s="1"/>
  <c r="AB941" i="6"/>
  <c r="AC941" i="6" s="1"/>
  <c r="AE940" i="6"/>
  <c r="AD940" i="6"/>
  <c r="AB940" i="6"/>
  <c r="AC940" i="6" s="1"/>
  <c r="AC939" i="6"/>
  <c r="AB939" i="6"/>
  <c r="AB938" i="6"/>
  <c r="AC938" i="6" s="1"/>
  <c r="AE938" i="6" s="1"/>
  <c r="AD937" i="6"/>
  <c r="AC937" i="6"/>
  <c r="AE937" i="6" s="1"/>
  <c r="AB937" i="6"/>
  <c r="AE936" i="6"/>
  <c r="AD936" i="6"/>
  <c r="AB936" i="6"/>
  <c r="AC936" i="6" s="1"/>
  <c r="AC935" i="6"/>
  <c r="AE935" i="6" s="1"/>
  <c r="AB935" i="6"/>
  <c r="AB934" i="6"/>
  <c r="AC934" i="6" s="1"/>
  <c r="AC933" i="6"/>
  <c r="AB933" i="6"/>
  <c r="AE932" i="6"/>
  <c r="AD932" i="6"/>
  <c r="AB932" i="6"/>
  <c r="AC932" i="6" s="1"/>
  <c r="AC931" i="6"/>
  <c r="AE931" i="6" s="1"/>
  <c r="AB931" i="6"/>
  <c r="AE930" i="6"/>
  <c r="AD930" i="6"/>
  <c r="AB930" i="6"/>
  <c r="AC930" i="6" s="1"/>
  <c r="AB929" i="6"/>
  <c r="AC929" i="6" s="1"/>
  <c r="AD928" i="6"/>
  <c r="AB928" i="6"/>
  <c r="AC928" i="6" s="1"/>
  <c r="AE928" i="6" s="1"/>
  <c r="AB927" i="6"/>
  <c r="AC927" i="6" s="1"/>
  <c r="AE926" i="6"/>
  <c r="AB926" i="6"/>
  <c r="AC926" i="6" s="1"/>
  <c r="AD926" i="6" s="1"/>
  <c r="AE925" i="6"/>
  <c r="AD925" i="6"/>
  <c r="AC925" i="6"/>
  <c r="AB925" i="6"/>
  <c r="AE924" i="6"/>
  <c r="AD924" i="6"/>
  <c r="AB924" i="6"/>
  <c r="AC924" i="6" s="1"/>
  <c r="AE923" i="6"/>
  <c r="AD923" i="6"/>
  <c r="AC923" i="6"/>
  <c r="AB923" i="6"/>
  <c r="AB922" i="6"/>
  <c r="AC922" i="6" s="1"/>
  <c r="AE921" i="6"/>
  <c r="AC921" i="6"/>
  <c r="AD921" i="6" s="1"/>
  <c r="AB921" i="6"/>
  <c r="AB920" i="6"/>
  <c r="AC920" i="6" s="1"/>
  <c r="AC919" i="6"/>
  <c r="AB919" i="6"/>
  <c r="AE918" i="6"/>
  <c r="AD918" i="6"/>
  <c r="AB918" i="6"/>
  <c r="AC918" i="6" s="1"/>
  <c r="AB917" i="6"/>
  <c r="AC917" i="6" s="1"/>
  <c r="AE916" i="6"/>
  <c r="AD916" i="6"/>
  <c r="AB916" i="6"/>
  <c r="AC916" i="6" s="1"/>
  <c r="AB915" i="6"/>
  <c r="AC915" i="6" s="1"/>
  <c r="AE914" i="6"/>
  <c r="AD914" i="6"/>
  <c r="AB914" i="6"/>
  <c r="AC914" i="6" s="1"/>
  <c r="AB913" i="6"/>
  <c r="AC913" i="6" s="1"/>
  <c r="AB912" i="6"/>
  <c r="AC912" i="6" s="1"/>
  <c r="AE912" i="6" s="1"/>
  <c r="AB911" i="6"/>
  <c r="AC911" i="6" s="1"/>
  <c r="AE910" i="6"/>
  <c r="AD910" i="6"/>
  <c r="AB910" i="6"/>
  <c r="AC910" i="6" s="1"/>
  <c r="AE909" i="6"/>
  <c r="AD909" i="6"/>
  <c r="AC909" i="6"/>
  <c r="AB909" i="6"/>
  <c r="AE908" i="6"/>
  <c r="AD908" i="6"/>
  <c r="AB908" i="6"/>
  <c r="AC908" i="6" s="1"/>
  <c r="AE907" i="6"/>
  <c r="AD907" i="6"/>
  <c r="AC907" i="6"/>
  <c r="AB907" i="6"/>
  <c r="AD906" i="6"/>
  <c r="AB906" i="6"/>
  <c r="AC906" i="6" s="1"/>
  <c r="AE906" i="6" s="1"/>
  <c r="AE905" i="6"/>
  <c r="AD905" i="6"/>
  <c r="AC905" i="6"/>
  <c r="AB905" i="6"/>
  <c r="AB904" i="6"/>
  <c r="AC904" i="6" s="1"/>
  <c r="AB903" i="6"/>
  <c r="AC903" i="6" s="1"/>
  <c r="AB902" i="6"/>
  <c r="AC902" i="6" s="1"/>
  <c r="AB901" i="6"/>
  <c r="AC901" i="6" s="1"/>
  <c r="AB900" i="6"/>
  <c r="AC900" i="6" s="1"/>
  <c r="AE899" i="6"/>
  <c r="AD899" i="6"/>
  <c r="AC899" i="6"/>
  <c r="AB899" i="6"/>
  <c r="AB898" i="6"/>
  <c r="AC898" i="6" s="1"/>
  <c r="AC897" i="6"/>
  <c r="AE897" i="6" s="1"/>
  <c r="AB897" i="6"/>
  <c r="AB896" i="6"/>
  <c r="AC896" i="6" s="1"/>
  <c r="AB895" i="6"/>
  <c r="AC895" i="6" s="1"/>
  <c r="AB894" i="6"/>
  <c r="AC894" i="6" s="1"/>
  <c r="AE893" i="6"/>
  <c r="AC893" i="6"/>
  <c r="AD893" i="6" s="1"/>
  <c r="AB893" i="6"/>
  <c r="AB892" i="6"/>
  <c r="AC892" i="6" s="1"/>
  <c r="AB891" i="6"/>
  <c r="AC891" i="6" s="1"/>
  <c r="AB890" i="6"/>
  <c r="AC890" i="6" s="1"/>
  <c r="AB889" i="6"/>
  <c r="AC889" i="6" s="1"/>
  <c r="AD889" i="6" s="1"/>
  <c r="AB888" i="6"/>
  <c r="AC888" i="6" s="1"/>
  <c r="AD887" i="6"/>
  <c r="AB887" i="6"/>
  <c r="AC887" i="6" s="1"/>
  <c r="AE887" i="6" s="1"/>
  <c r="AB886" i="6"/>
  <c r="AC886" i="6" s="1"/>
  <c r="AB885" i="6"/>
  <c r="AC885" i="6" s="1"/>
  <c r="AB884" i="6"/>
  <c r="AC884" i="6" s="1"/>
  <c r="AE883" i="6"/>
  <c r="AD883" i="6"/>
  <c r="AC883" i="6"/>
  <c r="AB883" i="6"/>
  <c r="AB882" i="6"/>
  <c r="AC882" i="6" s="1"/>
  <c r="AC881" i="6"/>
  <c r="AB881" i="6"/>
  <c r="AB880" i="6"/>
  <c r="AC880" i="6" s="1"/>
  <c r="AB879" i="6"/>
  <c r="AC879" i="6" s="1"/>
  <c r="AB878" i="6"/>
  <c r="AC878" i="6" s="1"/>
  <c r="AE877" i="6"/>
  <c r="AD877" i="6"/>
  <c r="AC877" i="6"/>
  <c r="AB877" i="6"/>
  <c r="AB876" i="6"/>
  <c r="AC876" i="6" s="1"/>
  <c r="AD876" i="6" s="1"/>
  <c r="AC875" i="6"/>
  <c r="AB875" i="6"/>
  <c r="AE874" i="6"/>
  <c r="AB874" i="6"/>
  <c r="AC874" i="6" s="1"/>
  <c r="AD874" i="6" s="1"/>
  <c r="AB873" i="6"/>
  <c r="AC873" i="6" s="1"/>
  <c r="AE872" i="6"/>
  <c r="AB872" i="6"/>
  <c r="AC872" i="6" s="1"/>
  <c r="AD872" i="6" s="1"/>
  <c r="AB871" i="6"/>
  <c r="AC871" i="6" s="1"/>
  <c r="AB870" i="6"/>
  <c r="AC870" i="6" s="1"/>
  <c r="AD870" i="6" s="1"/>
  <c r="AE869" i="6"/>
  <c r="AD869" i="6"/>
  <c r="AC869" i="6"/>
  <c r="AB869" i="6"/>
  <c r="AB868" i="6"/>
  <c r="AC868" i="6" s="1"/>
  <c r="AD868" i="6" s="1"/>
  <c r="AB867" i="6"/>
  <c r="AC867" i="6" s="1"/>
  <c r="AE866" i="6"/>
  <c r="AB866" i="6"/>
  <c r="AC866" i="6" s="1"/>
  <c r="AD866" i="6" s="1"/>
  <c r="AB865" i="6"/>
  <c r="AC865" i="6" s="1"/>
  <c r="AE864" i="6"/>
  <c r="AB864" i="6"/>
  <c r="AC864" i="6" s="1"/>
  <c r="AD864" i="6" s="1"/>
  <c r="AB863" i="6"/>
  <c r="AC863" i="6" s="1"/>
  <c r="AD863" i="6" s="1"/>
  <c r="AB862" i="6"/>
  <c r="AC862" i="6" s="1"/>
  <c r="AD862" i="6" s="1"/>
  <c r="AC861" i="6"/>
  <c r="AE861" i="6" s="1"/>
  <c r="AB861" i="6"/>
  <c r="AB860" i="6"/>
  <c r="AC860" i="6" s="1"/>
  <c r="AD860" i="6" s="1"/>
  <c r="AB859" i="6"/>
  <c r="AC859" i="6" s="1"/>
  <c r="AE858" i="6"/>
  <c r="AB858" i="6"/>
  <c r="AC858" i="6" s="1"/>
  <c r="AD858" i="6" s="1"/>
  <c r="AB857" i="6"/>
  <c r="AC857" i="6" s="1"/>
  <c r="AE856" i="6"/>
  <c r="AB856" i="6"/>
  <c r="AC856" i="6" s="1"/>
  <c r="AD856" i="6" s="1"/>
  <c r="AE855" i="6"/>
  <c r="AB855" i="6"/>
  <c r="AC855" i="6" s="1"/>
  <c r="AD855" i="6" s="1"/>
  <c r="AB854" i="6"/>
  <c r="AC854" i="6" s="1"/>
  <c r="AD854" i="6" s="1"/>
  <c r="AE853" i="6"/>
  <c r="AC853" i="6"/>
  <c r="AD853" i="6" s="1"/>
  <c r="AB853" i="6"/>
  <c r="AB852" i="6"/>
  <c r="AC852" i="6" s="1"/>
  <c r="AD852" i="6" s="1"/>
  <c r="AC851" i="6"/>
  <c r="AB851" i="6"/>
  <c r="AE850" i="6"/>
  <c r="AD850" i="6"/>
  <c r="AB850" i="6"/>
  <c r="AC850" i="6" s="1"/>
  <c r="AB849" i="6"/>
  <c r="AC849" i="6" s="1"/>
  <c r="AE848" i="6"/>
  <c r="AD848" i="6"/>
  <c r="AB848" i="6"/>
  <c r="AC848" i="6" s="1"/>
  <c r="AB847" i="6"/>
  <c r="AC847" i="6" s="1"/>
  <c r="AD846" i="6"/>
  <c r="AB846" i="6"/>
  <c r="AC846" i="6" s="1"/>
  <c r="AE846" i="6" s="1"/>
  <c r="AE845" i="6"/>
  <c r="AC845" i="6"/>
  <c r="AD845" i="6" s="1"/>
  <c r="AB845" i="6"/>
  <c r="AD844" i="6"/>
  <c r="AB844" i="6"/>
  <c r="AC844" i="6" s="1"/>
  <c r="AE844" i="6" s="1"/>
  <c r="AB843" i="6"/>
  <c r="AC843" i="6" s="1"/>
  <c r="AB842" i="6"/>
  <c r="AC842" i="6" s="1"/>
  <c r="AE841" i="6"/>
  <c r="AD841" i="6"/>
  <c r="AC841" i="6"/>
  <c r="AB841" i="6"/>
  <c r="AB840" i="6"/>
  <c r="AC840" i="6" s="1"/>
  <c r="AE840" i="6" s="1"/>
  <c r="AC839" i="6"/>
  <c r="AE839" i="6" s="1"/>
  <c r="AB839" i="6"/>
  <c r="AD838" i="6"/>
  <c r="AB838" i="6"/>
  <c r="AC838" i="6" s="1"/>
  <c r="AE838" i="6" s="1"/>
  <c r="AB837" i="6"/>
  <c r="AC837" i="6" s="1"/>
  <c r="AE836" i="6"/>
  <c r="AB836" i="6"/>
  <c r="AC836" i="6" s="1"/>
  <c r="AD836" i="6" s="1"/>
  <c r="AB835" i="6"/>
  <c r="AC835" i="6" s="1"/>
  <c r="AE834" i="6"/>
  <c r="AD834" i="6"/>
  <c r="AB834" i="6"/>
  <c r="AC834" i="6" s="1"/>
  <c r="AB833" i="6"/>
  <c r="AC833" i="6" s="1"/>
  <c r="AE832" i="6"/>
  <c r="AD832" i="6"/>
  <c r="AB832" i="6"/>
  <c r="AC832" i="6" s="1"/>
  <c r="AB831" i="6"/>
  <c r="AC831" i="6" s="1"/>
  <c r="AE830" i="6"/>
  <c r="AD830" i="6"/>
  <c r="AB830" i="6"/>
  <c r="AC830" i="6" s="1"/>
  <c r="AE829" i="6"/>
  <c r="AC829" i="6"/>
  <c r="AD829" i="6" s="1"/>
  <c r="AB829" i="6"/>
  <c r="AB828" i="6"/>
  <c r="AC828" i="6" s="1"/>
  <c r="AE828" i="6" s="1"/>
  <c r="AE827" i="6"/>
  <c r="AB827" i="6"/>
  <c r="AC827" i="6" s="1"/>
  <c r="AD827" i="6" s="1"/>
  <c r="AB826" i="6"/>
  <c r="AC826" i="6" s="1"/>
  <c r="AE825" i="6"/>
  <c r="AD825" i="6"/>
  <c r="AC825" i="6"/>
  <c r="AB825" i="6"/>
  <c r="AB824" i="6"/>
  <c r="AC824" i="6" s="1"/>
  <c r="AE824" i="6" s="1"/>
  <c r="AE823" i="6"/>
  <c r="AD823" i="6"/>
  <c r="AC823" i="6"/>
  <c r="AB823" i="6"/>
  <c r="AD822" i="6"/>
  <c r="AB822" i="6"/>
  <c r="AC822" i="6" s="1"/>
  <c r="AE822" i="6" s="1"/>
  <c r="AC821" i="6"/>
  <c r="AE821" i="6" s="1"/>
  <c r="AB821" i="6"/>
  <c r="AE820" i="6"/>
  <c r="AB820" i="6"/>
  <c r="AC820" i="6" s="1"/>
  <c r="AD820" i="6" s="1"/>
  <c r="AB819" i="6"/>
  <c r="AC819" i="6" s="1"/>
  <c r="AE818" i="6"/>
  <c r="AD818" i="6"/>
  <c r="AB818" i="6"/>
  <c r="AC818" i="6" s="1"/>
  <c r="AB817" i="6"/>
  <c r="AC817" i="6" s="1"/>
  <c r="AE816" i="6"/>
  <c r="AD816" i="6"/>
  <c r="AB816" i="6"/>
  <c r="AC816" i="6" s="1"/>
  <c r="AB815" i="6"/>
  <c r="AC815" i="6" s="1"/>
  <c r="AD814" i="6"/>
  <c r="AB814" i="6"/>
  <c r="AC814" i="6" s="1"/>
  <c r="AE814" i="6" s="1"/>
  <c r="AE813" i="6"/>
  <c r="AC813" i="6"/>
  <c r="AD813" i="6" s="1"/>
  <c r="AB813" i="6"/>
  <c r="AB812" i="6"/>
  <c r="AC812" i="6" s="1"/>
  <c r="AE811" i="6"/>
  <c r="AB811" i="6"/>
  <c r="AC811" i="6" s="1"/>
  <c r="AD811" i="6" s="1"/>
  <c r="AB810" i="6"/>
  <c r="AC810" i="6" s="1"/>
  <c r="AE809" i="6"/>
  <c r="AD809" i="6"/>
  <c r="AC809" i="6"/>
  <c r="AB809" i="6"/>
  <c r="AB808" i="6"/>
  <c r="AC808" i="6" s="1"/>
  <c r="AE808" i="6" s="1"/>
  <c r="AC807" i="6"/>
  <c r="AE807" i="6" s="1"/>
  <c r="AB807" i="6"/>
  <c r="AD806" i="6"/>
  <c r="AB806" i="6"/>
  <c r="AC806" i="6" s="1"/>
  <c r="AE806" i="6" s="1"/>
  <c r="AC805" i="6"/>
  <c r="AB805" i="6"/>
  <c r="AE804" i="6"/>
  <c r="AB804" i="6"/>
  <c r="AC804" i="6" s="1"/>
  <c r="AD804" i="6" s="1"/>
  <c r="AC803" i="6"/>
  <c r="AB803" i="6"/>
  <c r="AE802" i="6"/>
  <c r="AD802" i="6"/>
  <c r="AB802" i="6"/>
  <c r="AC802" i="6" s="1"/>
  <c r="AB801" i="6"/>
  <c r="AC801" i="6" s="1"/>
  <c r="AE800" i="6"/>
  <c r="AD800" i="6"/>
  <c r="AB800" i="6"/>
  <c r="AC800" i="6" s="1"/>
  <c r="AB799" i="6"/>
  <c r="AC799" i="6" s="1"/>
  <c r="AB798" i="6"/>
  <c r="AC798" i="6" s="1"/>
  <c r="AE797" i="6"/>
  <c r="AC797" i="6"/>
  <c r="AD797" i="6" s="1"/>
  <c r="AB797" i="6"/>
  <c r="AD796" i="6"/>
  <c r="AB796" i="6"/>
  <c r="AC796" i="6" s="1"/>
  <c r="AE796" i="6" s="1"/>
  <c r="AB795" i="6"/>
  <c r="AC795" i="6" s="1"/>
  <c r="AD795" i="6" s="1"/>
  <c r="AB794" i="6"/>
  <c r="AC794" i="6" s="1"/>
  <c r="AE793" i="6"/>
  <c r="AD793" i="6"/>
  <c r="AC793" i="6"/>
  <c r="AB793" i="6"/>
  <c r="AB792" i="6"/>
  <c r="AC792" i="6" s="1"/>
  <c r="AE792" i="6" s="1"/>
  <c r="AC791" i="6"/>
  <c r="AB791" i="6"/>
  <c r="AD790" i="6"/>
  <c r="AB790" i="6"/>
  <c r="AC790" i="6" s="1"/>
  <c r="AE790" i="6" s="1"/>
  <c r="AD789" i="6"/>
  <c r="AC789" i="6"/>
  <c r="AE789" i="6" s="1"/>
  <c r="AB789" i="6"/>
  <c r="AE788" i="6"/>
  <c r="AB788" i="6"/>
  <c r="AC788" i="6" s="1"/>
  <c r="AD788" i="6" s="1"/>
  <c r="AC787" i="6"/>
  <c r="AB787" i="6"/>
  <c r="AE786" i="6"/>
  <c r="AD786" i="6"/>
  <c r="AB786" i="6"/>
  <c r="AC786" i="6" s="1"/>
  <c r="AB785" i="6"/>
  <c r="AC785" i="6" s="1"/>
  <c r="AE784" i="6"/>
  <c r="AD784" i="6"/>
  <c r="AB784" i="6"/>
  <c r="AC784" i="6" s="1"/>
  <c r="AB783" i="6"/>
  <c r="AC783" i="6" s="1"/>
  <c r="AE782" i="6"/>
  <c r="AD782" i="6"/>
  <c r="AB782" i="6"/>
  <c r="AC782" i="6" s="1"/>
  <c r="AE781" i="6"/>
  <c r="AC781" i="6"/>
  <c r="AD781" i="6" s="1"/>
  <c r="AB781" i="6"/>
  <c r="AD780" i="6"/>
  <c r="AB780" i="6"/>
  <c r="AC780" i="6" s="1"/>
  <c r="AE780" i="6" s="1"/>
  <c r="AE779" i="6"/>
  <c r="AB779" i="6"/>
  <c r="AC779" i="6" s="1"/>
  <c r="AD779" i="6" s="1"/>
  <c r="AB778" i="6"/>
  <c r="AC778" i="6" s="1"/>
  <c r="AE777" i="6"/>
  <c r="AD777" i="6"/>
  <c r="AC777" i="6"/>
  <c r="AB777" i="6"/>
  <c r="AB776" i="6"/>
  <c r="AC776" i="6" s="1"/>
  <c r="AE776" i="6" s="1"/>
  <c r="AE775" i="6"/>
  <c r="AD775" i="6"/>
  <c r="AC775" i="6"/>
  <c r="AB775" i="6"/>
  <c r="AD774" i="6"/>
  <c r="AB774" i="6"/>
  <c r="AC774" i="6" s="1"/>
  <c r="AE774" i="6" s="1"/>
  <c r="AB773" i="6"/>
  <c r="AC773" i="6" s="1"/>
  <c r="AE772" i="6"/>
  <c r="AB772" i="6"/>
  <c r="AC772" i="6" s="1"/>
  <c r="AD772" i="6" s="1"/>
  <c r="AB771" i="6"/>
  <c r="AC771" i="6" s="1"/>
  <c r="AE770" i="6"/>
  <c r="AD770" i="6"/>
  <c r="AB770" i="6"/>
  <c r="AC770" i="6" s="1"/>
  <c r="AB769" i="6"/>
  <c r="AC769" i="6" s="1"/>
  <c r="AE768" i="6"/>
  <c r="AD768" i="6"/>
  <c r="AB768" i="6"/>
  <c r="AC768" i="6" s="1"/>
  <c r="AB767" i="6"/>
  <c r="AC767" i="6" s="1"/>
  <c r="AB766" i="6"/>
  <c r="AC766" i="6" s="1"/>
  <c r="AE766" i="6" s="1"/>
  <c r="AE765" i="6"/>
  <c r="AC765" i="6"/>
  <c r="AD765" i="6" s="1"/>
  <c r="AB765" i="6"/>
  <c r="AB764" i="6"/>
  <c r="AC764" i="6" s="1"/>
  <c r="AE764" i="6" s="1"/>
  <c r="AB763" i="6"/>
  <c r="AC763" i="6" s="1"/>
  <c r="AD763" i="6" s="1"/>
  <c r="AB762" i="6"/>
  <c r="AC762" i="6" s="1"/>
  <c r="S762" i="6"/>
  <c r="AE761" i="6"/>
  <c r="AB761" i="6"/>
  <c r="AC761" i="6" s="1"/>
  <c r="AD761" i="6" s="1"/>
  <c r="S761" i="6"/>
  <c r="AB760" i="6"/>
  <c r="AC760" i="6" s="1"/>
  <c r="S760" i="6"/>
  <c r="L760" i="6"/>
  <c r="AB759" i="6"/>
  <c r="AC759" i="6" s="1"/>
  <c r="AE759" i="6" s="1"/>
  <c r="S759" i="6"/>
  <c r="AD759" i="6" s="1"/>
  <c r="L759" i="6"/>
  <c r="AE758" i="6"/>
  <c r="AD758" i="6"/>
  <c r="AC758" i="6"/>
  <c r="AB758" i="6"/>
  <c r="S758" i="6"/>
  <c r="L758" i="6"/>
  <c r="AD757" i="6"/>
  <c r="AC757" i="6"/>
  <c r="AE757" i="6" s="1"/>
  <c r="AB757" i="6"/>
  <c r="S757" i="6"/>
  <c r="L757" i="6"/>
  <c r="AB756" i="6"/>
  <c r="AC756" i="6" s="1"/>
  <c r="S756" i="6"/>
  <c r="AE755" i="6"/>
  <c r="AD755" i="6"/>
  <c r="AC755" i="6"/>
  <c r="AB755" i="6"/>
  <c r="S755" i="6"/>
  <c r="AC754" i="6"/>
  <c r="AB754" i="6"/>
  <c r="S754" i="6"/>
  <c r="AC753" i="6"/>
  <c r="AD753" i="6" s="1"/>
  <c r="AB753" i="6"/>
  <c r="S753" i="6"/>
  <c r="AB752" i="6"/>
  <c r="AC752" i="6" s="1"/>
  <c r="S752" i="6"/>
  <c r="AB751" i="6"/>
  <c r="AC751" i="6" s="1"/>
  <c r="S751" i="6"/>
  <c r="AE750" i="6"/>
  <c r="AD750" i="6"/>
  <c r="AB750" i="6"/>
  <c r="AC750" i="6" s="1"/>
  <c r="S750" i="6"/>
  <c r="AB749" i="6"/>
  <c r="AC749" i="6" s="1"/>
  <c r="S749" i="6"/>
  <c r="L749" i="6"/>
  <c r="AB748" i="6"/>
  <c r="AC748" i="6" s="1"/>
  <c r="S748" i="6"/>
  <c r="L748" i="6"/>
  <c r="AE747" i="6"/>
  <c r="AC747" i="6"/>
  <c r="AD747" i="6" s="1"/>
  <c r="AB747" i="6"/>
  <c r="S747" i="6"/>
  <c r="L747" i="6"/>
  <c r="AE746" i="6"/>
  <c r="AD746" i="6"/>
  <c r="AC746" i="6"/>
  <c r="AB746" i="6"/>
  <c r="S746" i="6"/>
  <c r="L746" i="6"/>
  <c r="AD745" i="6"/>
  <c r="AC745" i="6"/>
  <c r="AE745" i="6" s="1"/>
  <c r="AB745" i="6"/>
  <c r="S745" i="6"/>
  <c r="L745" i="6"/>
  <c r="AB744" i="6"/>
  <c r="AC744" i="6" s="1"/>
  <c r="S744" i="6"/>
  <c r="L744" i="6"/>
  <c r="AE743" i="6"/>
  <c r="AB743" i="6"/>
  <c r="AC743" i="6" s="1"/>
  <c r="AD743" i="6" s="1"/>
  <c r="S743" i="6"/>
  <c r="L743" i="6"/>
  <c r="AD742" i="6"/>
  <c r="AC742" i="6"/>
  <c r="AE742" i="6" s="1"/>
  <c r="AB742" i="6"/>
  <c r="S742" i="6"/>
  <c r="L742" i="6"/>
  <c r="AB741" i="6"/>
  <c r="AC741" i="6" s="1"/>
  <c r="S741" i="6"/>
  <c r="L741" i="6"/>
  <c r="AD740" i="6"/>
  <c r="AB740" i="6"/>
  <c r="AC740" i="6" s="1"/>
  <c r="AE740" i="6" s="1"/>
  <c r="S740" i="6"/>
  <c r="L740" i="6"/>
  <c r="AB739" i="6"/>
  <c r="AC739" i="6" s="1"/>
  <c r="AD739" i="6" s="1"/>
  <c r="S739" i="6"/>
  <c r="L739" i="6"/>
  <c r="AE738" i="6"/>
  <c r="AD738" i="6"/>
  <c r="AC738" i="6"/>
  <c r="AB738" i="6"/>
  <c r="S738" i="6"/>
  <c r="L738" i="6"/>
  <c r="AC737" i="6"/>
  <c r="AE737" i="6" s="1"/>
  <c r="AB737" i="6"/>
  <c r="S737" i="6"/>
  <c r="L737" i="6"/>
  <c r="AD736" i="6"/>
  <c r="AB736" i="6"/>
  <c r="AC736" i="6" s="1"/>
  <c r="AE736" i="6" s="1"/>
  <c r="S736" i="6"/>
  <c r="L736" i="6"/>
  <c r="AE735" i="6"/>
  <c r="AB735" i="6"/>
  <c r="AC735" i="6" s="1"/>
  <c r="AD735" i="6" s="1"/>
  <c r="S735" i="6"/>
  <c r="L735" i="6"/>
  <c r="AE734" i="6"/>
  <c r="AC734" i="6"/>
  <c r="AD734" i="6" s="1"/>
  <c r="AB734" i="6"/>
  <c r="S734" i="6"/>
  <c r="AE733" i="6"/>
  <c r="AC733" i="6"/>
  <c r="AD733" i="6" s="1"/>
  <c r="AB733" i="6"/>
  <c r="S733" i="6"/>
  <c r="AB732" i="6"/>
  <c r="AC732" i="6" s="1"/>
  <c r="AD732" i="6" s="1"/>
  <c r="S732" i="6"/>
  <c r="AC731" i="6"/>
  <c r="AD731" i="6" s="1"/>
  <c r="AB731" i="6"/>
  <c r="S731" i="6"/>
  <c r="AB730" i="6"/>
  <c r="AC730" i="6" s="1"/>
  <c r="AE730" i="6" s="1"/>
  <c r="S730" i="6"/>
  <c r="AE729" i="6"/>
  <c r="AD729" i="6"/>
  <c r="AB729" i="6"/>
  <c r="AC729" i="6" s="1"/>
  <c r="S729" i="6"/>
  <c r="AB728" i="6"/>
  <c r="AC728" i="6" s="1"/>
  <c r="S728" i="6"/>
  <c r="L728" i="6"/>
  <c r="AB727" i="6"/>
  <c r="AC727" i="6" s="1"/>
  <c r="S727" i="6"/>
  <c r="AE726" i="6"/>
  <c r="AB726" i="6"/>
  <c r="AC726" i="6" s="1"/>
  <c r="S726" i="6"/>
  <c r="AB725" i="6"/>
  <c r="AC725" i="6" s="1"/>
  <c r="S725" i="6"/>
  <c r="AC724" i="6"/>
  <c r="AB724" i="6"/>
  <c r="S724" i="6"/>
  <c r="AD723" i="6"/>
  <c r="AC723" i="6"/>
  <c r="AE723" i="6" s="1"/>
  <c r="AB723" i="6"/>
  <c r="S723" i="6"/>
  <c r="AB722" i="6"/>
  <c r="AC722" i="6" s="1"/>
  <c r="S722" i="6"/>
  <c r="AB721" i="6"/>
  <c r="AC721" i="6" s="1"/>
  <c r="AD721" i="6" s="1"/>
  <c r="S721" i="6"/>
  <c r="AB720" i="6"/>
  <c r="AC720" i="6" s="1"/>
  <c r="S720" i="6"/>
  <c r="AD719" i="6"/>
  <c r="AB719" i="6"/>
  <c r="AC719" i="6" s="1"/>
  <c r="AE719" i="6" s="1"/>
  <c r="S719" i="6"/>
  <c r="AE718" i="6"/>
  <c r="AD718" i="6"/>
  <c r="AB718" i="6"/>
  <c r="AC718" i="6" s="1"/>
  <c r="S718" i="6"/>
  <c r="AC717" i="6"/>
  <c r="AB717" i="6"/>
  <c r="S717" i="6"/>
  <c r="AC716" i="6"/>
  <c r="AB716" i="6"/>
  <c r="S716" i="6"/>
  <c r="AC715" i="6"/>
  <c r="AE715" i="6" s="1"/>
  <c r="AB715" i="6"/>
  <c r="S715" i="6"/>
  <c r="AE714" i="6"/>
  <c r="AC714" i="6"/>
  <c r="AD714" i="6" s="1"/>
  <c r="AB714" i="6"/>
  <c r="S714" i="6"/>
  <c r="AB713" i="6"/>
  <c r="AC713" i="6" s="1"/>
  <c r="AD713" i="6" s="1"/>
  <c r="S713" i="6"/>
  <c r="AE712" i="6"/>
  <c r="AD712" i="6"/>
  <c r="AC712" i="6"/>
  <c r="AB712" i="6"/>
  <c r="S712" i="6"/>
  <c r="AB711" i="6"/>
  <c r="AC711" i="6" s="1"/>
  <c r="AE711" i="6" s="1"/>
  <c r="S711" i="6"/>
  <c r="AE710" i="6"/>
  <c r="AD710" i="6"/>
  <c r="AB710" i="6"/>
  <c r="AC710" i="6" s="1"/>
  <c r="S710" i="6"/>
  <c r="AC709" i="6"/>
  <c r="AB709" i="6"/>
  <c r="S709" i="6"/>
  <c r="AC708" i="6"/>
  <c r="AB708" i="6"/>
  <c r="S708" i="6"/>
  <c r="L708" i="6"/>
  <c r="AB707" i="6"/>
  <c r="AC707" i="6" s="1"/>
  <c r="AE707" i="6" s="1"/>
  <c r="S707" i="6"/>
  <c r="L707" i="6"/>
  <c r="AB706" i="6"/>
  <c r="AC706" i="6" s="1"/>
  <c r="S706" i="6"/>
  <c r="L706" i="6"/>
  <c r="AC705" i="6"/>
  <c r="AD705" i="6" s="1"/>
  <c r="AB705" i="6"/>
  <c r="S705" i="6"/>
  <c r="L705" i="6"/>
  <c r="AC704" i="6"/>
  <c r="AB704" i="6"/>
  <c r="S704" i="6"/>
  <c r="L704" i="6"/>
  <c r="AE703" i="6"/>
  <c r="AD703" i="6"/>
  <c r="AB703" i="6"/>
  <c r="AC703" i="6" s="1"/>
  <c r="S703" i="6"/>
  <c r="L703" i="6"/>
  <c r="AB702" i="6"/>
  <c r="AC702" i="6" s="1"/>
  <c r="S702" i="6"/>
  <c r="L702" i="6"/>
  <c r="AB701" i="6"/>
  <c r="AC701" i="6" s="1"/>
  <c r="S701" i="6"/>
  <c r="L701" i="6"/>
  <c r="AC700" i="6"/>
  <c r="AB700" i="6"/>
  <c r="S700" i="6"/>
  <c r="L700" i="6"/>
  <c r="AB699" i="6"/>
  <c r="AC699" i="6" s="1"/>
  <c r="AE699" i="6" s="1"/>
  <c r="S699" i="6"/>
  <c r="L699" i="6"/>
  <c r="AB698" i="6"/>
  <c r="AC698" i="6" s="1"/>
  <c r="S698" i="6"/>
  <c r="L698" i="6"/>
  <c r="AE697" i="6"/>
  <c r="AC697" i="6"/>
  <c r="AD697" i="6" s="1"/>
  <c r="AB697" i="6"/>
  <c r="S697" i="6"/>
  <c r="L697" i="6"/>
  <c r="AC696" i="6"/>
  <c r="AB696" i="6"/>
  <c r="S696" i="6"/>
  <c r="L696" i="6"/>
  <c r="AE695" i="6"/>
  <c r="AD695" i="6"/>
  <c r="AB695" i="6"/>
  <c r="AC695" i="6" s="1"/>
  <c r="S695" i="6"/>
  <c r="L695" i="6"/>
  <c r="AC694" i="6"/>
  <c r="AE694" i="6" s="1"/>
  <c r="AB694" i="6"/>
  <c r="S694" i="6"/>
  <c r="L694" i="6"/>
  <c r="AB693" i="6"/>
  <c r="AC693" i="6" s="1"/>
  <c r="S693" i="6"/>
  <c r="L693" i="6"/>
  <c r="AC692" i="6"/>
  <c r="AB692" i="6"/>
  <c r="S692" i="6"/>
  <c r="L692" i="6"/>
  <c r="AD691" i="6"/>
  <c r="AB691" i="6"/>
  <c r="AC691" i="6" s="1"/>
  <c r="AE691" i="6" s="1"/>
  <c r="S691" i="6"/>
  <c r="L691" i="6"/>
  <c r="AB690" i="6"/>
  <c r="AC690" i="6" s="1"/>
  <c r="S690" i="6"/>
  <c r="L690" i="6"/>
  <c r="AC689" i="6"/>
  <c r="AB689" i="6"/>
  <c r="S689" i="6"/>
  <c r="L689" i="6"/>
  <c r="AC688" i="6"/>
  <c r="AB688" i="6"/>
  <c r="S688" i="6"/>
  <c r="L688" i="6"/>
  <c r="AE687" i="6"/>
  <c r="AD687" i="6"/>
  <c r="AB687" i="6"/>
  <c r="AC687" i="6" s="1"/>
  <c r="S687" i="6"/>
  <c r="L687" i="6"/>
  <c r="AB686" i="6"/>
  <c r="AC686" i="6" s="1"/>
  <c r="S686" i="6"/>
  <c r="L686" i="6"/>
  <c r="AB685" i="6"/>
  <c r="AC685" i="6" s="1"/>
  <c r="S685" i="6"/>
  <c r="L685" i="6"/>
  <c r="AC684" i="6"/>
  <c r="AB684" i="6"/>
  <c r="S684" i="6"/>
  <c r="L684" i="6"/>
  <c r="AB683" i="6"/>
  <c r="AC683" i="6" s="1"/>
  <c r="AE683" i="6" s="1"/>
  <c r="S683" i="6"/>
  <c r="L683" i="6"/>
  <c r="AB682" i="6"/>
  <c r="AC682" i="6" s="1"/>
  <c r="S682" i="6"/>
  <c r="L682" i="6"/>
  <c r="AE681" i="6"/>
  <c r="AC681" i="6"/>
  <c r="AD681" i="6" s="1"/>
  <c r="AB681" i="6"/>
  <c r="S681" i="6"/>
  <c r="AB680" i="6"/>
  <c r="AC680" i="6" s="1"/>
  <c r="AD680" i="6" s="1"/>
  <c r="S680" i="6"/>
  <c r="AE679" i="6"/>
  <c r="AD679" i="6"/>
  <c r="AC679" i="6"/>
  <c r="AB679" i="6"/>
  <c r="S679" i="6"/>
  <c r="AB678" i="6"/>
  <c r="AC678" i="6" s="1"/>
  <c r="AE678" i="6" s="1"/>
  <c r="S678" i="6"/>
  <c r="AB677" i="6"/>
  <c r="AC677" i="6" s="1"/>
  <c r="S677" i="6"/>
  <c r="AB676" i="6"/>
  <c r="AC676" i="6" s="1"/>
  <c r="S676" i="6"/>
  <c r="AC675" i="6"/>
  <c r="AB675" i="6"/>
  <c r="S675" i="6"/>
  <c r="AE674" i="6"/>
  <c r="AD674" i="6"/>
  <c r="AC674" i="6"/>
  <c r="AB674" i="6"/>
  <c r="S674" i="6"/>
  <c r="AC673" i="6"/>
  <c r="AD673" i="6" s="1"/>
  <c r="AB673" i="6"/>
  <c r="S673" i="6"/>
  <c r="AE672" i="6"/>
  <c r="AB672" i="6"/>
  <c r="AC672" i="6" s="1"/>
  <c r="AD672" i="6" s="1"/>
  <c r="S672" i="6"/>
  <c r="AC671" i="6"/>
  <c r="AE671" i="6" s="1"/>
  <c r="AB671" i="6"/>
  <c r="S671" i="6"/>
  <c r="AD670" i="6"/>
  <c r="AB670" i="6"/>
  <c r="AC670" i="6" s="1"/>
  <c r="AE670" i="6" s="1"/>
  <c r="S670" i="6"/>
  <c r="AB669" i="6"/>
  <c r="AC669" i="6" s="1"/>
  <c r="AE669" i="6" s="1"/>
  <c r="S669" i="6"/>
  <c r="AD668" i="6"/>
  <c r="AC668" i="6"/>
  <c r="AE668" i="6" s="1"/>
  <c r="AB668" i="6"/>
  <c r="S668" i="6"/>
  <c r="AC667" i="6"/>
  <c r="AB667" i="6"/>
  <c r="S667" i="6"/>
  <c r="AE666" i="6"/>
  <c r="AD666" i="6"/>
  <c r="AC666" i="6"/>
  <c r="AB666" i="6"/>
  <c r="S666" i="6"/>
  <c r="AB665" i="6"/>
  <c r="AC665" i="6" s="1"/>
  <c r="S665" i="6"/>
  <c r="AE664" i="6"/>
  <c r="AB664" i="6"/>
  <c r="AC664" i="6" s="1"/>
  <c r="AD664" i="6" s="1"/>
  <c r="S664" i="6"/>
  <c r="AB663" i="6"/>
  <c r="AC663" i="6" s="1"/>
  <c r="S663" i="6"/>
  <c r="AD662" i="6"/>
  <c r="AB662" i="6"/>
  <c r="AC662" i="6" s="1"/>
  <c r="AE662" i="6" s="1"/>
  <c r="S662" i="6"/>
  <c r="AB661" i="6"/>
  <c r="AC661" i="6" s="1"/>
  <c r="AE661" i="6" s="1"/>
  <c r="S661" i="6"/>
  <c r="AD661" i="6" s="1"/>
  <c r="AD660" i="6"/>
  <c r="AC660" i="6"/>
  <c r="AE660" i="6" s="1"/>
  <c r="AB660" i="6"/>
  <c r="S660" i="6"/>
  <c r="AC659" i="6"/>
  <c r="AB659" i="6"/>
  <c r="S659" i="6"/>
  <c r="AE658" i="6"/>
  <c r="AD658" i="6"/>
  <c r="AC658" i="6"/>
  <c r="AB658" i="6"/>
  <c r="S658" i="6"/>
  <c r="AC657" i="6"/>
  <c r="AB657" i="6"/>
  <c r="S657" i="6"/>
  <c r="AE656" i="6"/>
  <c r="AB656" i="6"/>
  <c r="AC656" i="6" s="1"/>
  <c r="AD656" i="6" s="1"/>
  <c r="S656" i="6"/>
  <c r="AB655" i="6"/>
  <c r="AC655" i="6" s="1"/>
  <c r="S655" i="6"/>
  <c r="AD654" i="6"/>
  <c r="AB654" i="6"/>
  <c r="AC654" i="6" s="1"/>
  <c r="AE654" i="6" s="1"/>
  <c r="S654" i="6"/>
  <c r="AB653" i="6"/>
  <c r="AC653" i="6" s="1"/>
  <c r="S653" i="6"/>
  <c r="AC652" i="6"/>
  <c r="AE652" i="6" s="1"/>
  <c r="AB652" i="6"/>
  <c r="S652" i="6"/>
  <c r="AC651" i="6"/>
  <c r="AB651" i="6"/>
  <c r="S651" i="6"/>
  <c r="AC650" i="6"/>
  <c r="AE650" i="6" s="1"/>
  <c r="AB650" i="6"/>
  <c r="S650" i="6"/>
  <c r="AB649" i="6"/>
  <c r="AC649" i="6" s="1"/>
  <c r="S649" i="6"/>
  <c r="AB648" i="6"/>
  <c r="AC648" i="6" s="1"/>
  <c r="AD648" i="6" s="1"/>
  <c r="S648" i="6"/>
  <c r="AB647" i="6"/>
  <c r="AC647" i="6" s="1"/>
  <c r="S647" i="6"/>
  <c r="AD646" i="6"/>
  <c r="AB646" i="6"/>
  <c r="AC646" i="6" s="1"/>
  <c r="AE646" i="6" s="1"/>
  <c r="S646" i="6"/>
  <c r="AE645" i="6"/>
  <c r="AB645" i="6"/>
  <c r="AC645" i="6" s="1"/>
  <c r="AD645" i="6" s="1"/>
  <c r="S645" i="6"/>
  <c r="AC644" i="6"/>
  <c r="AB644" i="6"/>
  <c r="S644" i="6"/>
  <c r="AC643" i="6"/>
  <c r="AB643" i="6"/>
  <c r="S643" i="6"/>
  <c r="AC642" i="6"/>
  <c r="AB642" i="6"/>
  <c r="S642" i="6"/>
  <c r="AB641" i="6"/>
  <c r="AC641" i="6" s="1"/>
  <c r="S641" i="6"/>
  <c r="AE640" i="6"/>
  <c r="AB640" i="6"/>
  <c r="AC640" i="6" s="1"/>
  <c r="AD640" i="6" s="1"/>
  <c r="S640" i="6"/>
  <c r="AB639" i="6"/>
  <c r="AC639" i="6" s="1"/>
  <c r="S639" i="6"/>
  <c r="AB638" i="6"/>
  <c r="AC638" i="6" s="1"/>
  <c r="AE638" i="6" s="1"/>
  <c r="S638" i="6"/>
  <c r="AE637" i="6"/>
  <c r="AD637" i="6"/>
  <c r="AB637" i="6"/>
  <c r="AC637" i="6" s="1"/>
  <c r="S637" i="6"/>
  <c r="L637" i="6"/>
  <c r="AD636" i="6"/>
  <c r="AC636" i="6"/>
  <c r="AE636" i="6" s="1"/>
  <c r="AB636" i="6"/>
  <c r="S636" i="6"/>
  <c r="L636" i="6"/>
  <c r="AC635" i="6"/>
  <c r="AB635" i="6"/>
  <c r="S635" i="6"/>
  <c r="L635" i="6"/>
  <c r="AC634" i="6"/>
  <c r="AB634" i="6"/>
  <c r="S634" i="6"/>
  <c r="L634" i="6"/>
  <c r="AE633" i="6"/>
  <c r="AB633" i="6"/>
  <c r="AC633" i="6" s="1"/>
  <c r="S633" i="6"/>
  <c r="AD633" i="6" s="1"/>
  <c r="L633" i="6"/>
  <c r="AB632" i="6"/>
  <c r="AC632" i="6" s="1"/>
  <c r="S632" i="6"/>
  <c r="L632" i="6"/>
  <c r="AE631" i="6"/>
  <c r="AC631" i="6"/>
  <c r="AD631" i="6" s="1"/>
  <c r="AB631" i="6"/>
  <c r="S631" i="6"/>
  <c r="L631" i="6"/>
  <c r="AC630" i="6"/>
  <c r="AB630" i="6"/>
  <c r="S630" i="6"/>
  <c r="AE629" i="6"/>
  <c r="AD629" i="6"/>
  <c r="AC629" i="6"/>
  <c r="AB629" i="6"/>
  <c r="S629" i="6"/>
  <c r="AB628" i="6"/>
  <c r="AC628" i="6" s="1"/>
  <c r="S628" i="6"/>
  <c r="AE627" i="6"/>
  <c r="AB627" i="6"/>
  <c r="AC627" i="6" s="1"/>
  <c r="AD627" i="6" s="1"/>
  <c r="S627" i="6"/>
  <c r="AC626" i="6"/>
  <c r="AE626" i="6" s="1"/>
  <c r="AB626" i="6"/>
  <c r="S626" i="6"/>
  <c r="AD625" i="6"/>
  <c r="AB625" i="6"/>
  <c r="AC625" i="6" s="1"/>
  <c r="AE625" i="6" s="1"/>
  <c r="S625" i="6"/>
  <c r="AB624" i="6"/>
  <c r="AC624" i="6" s="1"/>
  <c r="AE624" i="6" s="1"/>
  <c r="S624" i="6"/>
  <c r="AD624" i="6" s="1"/>
  <c r="L624" i="6"/>
  <c r="AB623" i="6"/>
  <c r="AC623" i="6" s="1"/>
  <c r="S623" i="6"/>
  <c r="L623" i="6"/>
  <c r="AC622" i="6"/>
  <c r="AD622" i="6" s="1"/>
  <c r="AB622" i="6"/>
  <c r="S622" i="6"/>
  <c r="L622" i="6"/>
  <c r="AC621" i="6"/>
  <c r="AB621" i="6"/>
  <c r="S621" i="6"/>
  <c r="L621" i="6"/>
  <c r="AE620" i="6"/>
  <c r="AD620" i="6"/>
  <c r="AB620" i="6"/>
  <c r="AC620" i="6" s="1"/>
  <c r="S620" i="6"/>
  <c r="AC619" i="6"/>
  <c r="AB619" i="6"/>
  <c r="S619" i="6"/>
  <c r="AD618" i="6"/>
  <c r="AC618" i="6"/>
  <c r="AE618" i="6" s="1"/>
  <c r="AB618" i="6"/>
  <c r="S618" i="6"/>
  <c r="L618" i="6"/>
  <c r="AE617" i="6"/>
  <c r="AD617" i="6"/>
  <c r="AB617" i="6"/>
  <c r="AC617" i="6" s="1"/>
  <c r="S617" i="6"/>
  <c r="L617" i="6"/>
  <c r="AC616" i="6"/>
  <c r="AB616" i="6"/>
  <c r="S616" i="6"/>
  <c r="L616" i="6"/>
  <c r="AE615" i="6"/>
  <c r="AC615" i="6"/>
  <c r="AD615" i="6" s="1"/>
  <c r="AB615" i="6"/>
  <c r="S615" i="6"/>
  <c r="L615" i="6"/>
  <c r="AC614" i="6"/>
  <c r="AE614" i="6" s="1"/>
  <c r="AB614" i="6"/>
  <c r="S614" i="6"/>
  <c r="L614" i="6"/>
  <c r="AB613" i="6"/>
  <c r="AC613" i="6" s="1"/>
  <c r="S613" i="6"/>
  <c r="L613" i="6"/>
  <c r="AE612" i="6"/>
  <c r="AD612" i="6"/>
  <c r="AC612" i="6"/>
  <c r="AB612" i="6"/>
  <c r="S612" i="6"/>
  <c r="L612" i="6"/>
  <c r="AC611" i="6"/>
  <c r="AD611" i="6" s="1"/>
  <c r="AB611" i="6"/>
  <c r="S611" i="6"/>
  <c r="L611" i="6"/>
  <c r="AC610" i="6"/>
  <c r="AE610" i="6" s="1"/>
  <c r="AB610" i="6"/>
  <c r="S610" i="6"/>
  <c r="L610" i="6"/>
  <c r="AE609" i="6"/>
  <c r="AD609" i="6"/>
  <c r="AB609" i="6"/>
  <c r="AC609" i="6" s="1"/>
  <c r="S609" i="6"/>
  <c r="L609" i="6"/>
  <c r="AB608" i="6"/>
  <c r="AC608" i="6" s="1"/>
  <c r="S608" i="6"/>
  <c r="AE607" i="6"/>
  <c r="AB607" i="6"/>
  <c r="AC607" i="6" s="1"/>
  <c r="AD607" i="6" s="1"/>
  <c r="S607" i="6"/>
  <c r="AD606" i="6"/>
  <c r="AB606" i="6"/>
  <c r="AC606" i="6" s="1"/>
  <c r="AE606" i="6" s="1"/>
  <c r="S606" i="6"/>
  <c r="AB605" i="6"/>
  <c r="AC605" i="6" s="1"/>
  <c r="S605" i="6"/>
  <c r="AD604" i="6"/>
  <c r="AC604" i="6"/>
  <c r="AE604" i="6" s="1"/>
  <c r="AB604" i="6"/>
  <c r="S604" i="6"/>
  <c r="L604" i="6"/>
  <c r="AB603" i="6"/>
  <c r="AC603" i="6" s="1"/>
  <c r="S603" i="6"/>
  <c r="L603" i="6"/>
  <c r="AE602" i="6"/>
  <c r="AD602" i="6"/>
  <c r="AC602" i="6"/>
  <c r="AB602" i="6"/>
  <c r="S602" i="6"/>
  <c r="L602" i="6"/>
  <c r="AB601" i="6"/>
  <c r="AC601" i="6" s="1"/>
  <c r="S601" i="6"/>
  <c r="L601" i="6"/>
  <c r="AC600" i="6"/>
  <c r="AE600" i="6" s="1"/>
  <c r="AB600" i="6"/>
  <c r="S600" i="6"/>
  <c r="L600" i="6"/>
  <c r="AE599" i="6"/>
  <c r="AD599" i="6"/>
  <c r="AB599" i="6"/>
  <c r="AC599" i="6" s="1"/>
  <c r="S599" i="6"/>
  <c r="L599" i="6"/>
  <c r="AB598" i="6"/>
  <c r="AC598" i="6" s="1"/>
  <c r="S598" i="6"/>
  <c r="L598" i="6"/>
  <c r="AB597" i="6"/>
  <c r="AC597" i="6" s="1"/>
  <c r="S597" i="6"/>
  <c r="L597" i="6"/>
  <c r="AD596" i="6"/>
  <c r="AC596" i="6"/>
  <c r="AE596" i="6" s="1"/>
  <c r="AB596" i="6"/>
  <c r="S596" i="6"/>
  <c r="L596" i="6"/>
  <c r="AB595" i="6"/>
  <c r="AC595" i="6" s="1"/>
  <c r="S595" i="6"/>
  <c r="L595" i="6"/>
  <c r="AC594" i="6"/>
  <c r="AB594" i="6"/>
  <c r="S594" i="6"/>
  <c r="L594" i="6"/>
  <c r="AE593" i="6"/>
  <c r="AC593" i="6"/>
  <c r="AD593" i="6" s="1"/>
  <c r="AB593" i="6"/>
  <c r="S593" i="6"/>
  <c r="L593" i="6"/>
  <c r="AC592" i="6"/>
  <c r="AD592" i="6" s="1"/>
  <c r="AB592" i="6"/>
  <c r="S592" i="6"/>
  <c r="AB591" i="6"/>
  <c r="AC591" i="6" s="1"/>
  <c r="S591" i="6"/>
  <c r="AE590" i="6"/>
  <c r="AC590" i="6"/>
  <c r="AD590" i="6" s="1"/>
  <c r="AB590" i="6"/>
  <c r="S590" i="6"/>
  <c r="AB589" i="6"/>
  <c r="AC589" i="6" s="1"/>
  <c r="S589" i="6"/>
  <c r="AB588" i="6"/>
  <c r="AC588" i="6" s="1"/>
  <c r="S588" i="6"/>
  <c r="L588" i="6"/>
  <c r="AC587" i="6"/>
  <c r="AD587" i="6" s="1"/>
  <c r="AB587" i="6"/>
  <c r="S587" i="6"/>
  <c r="L587" i="6"/>
  <c r="AC586" i="6"/>
  <c r="AE586" i="6" s="1"/>
  <c r="AB586" i="6"/>
  <c r="S586" i="6"/>
  <c r="AD586" i="6" s="1"/>
  <c r="AB585" i="6"/>
  <c r="AC585" i="6" s="1"/>
  <c r="S585" i="6"/>
  <c r="L585" i="6"/>
  <c r="AD584" i="6"/>
  <c r="AC584" i="6"/>
  <c r="AE584" i="6" s="1"/>
  <c r="AB584" i="6"/>
  <c r="S584" i="6"/>
  <c r="AB583" i="6"/>
  <c r="AC583" i="6" s="1"/>
  <c r="S583" i="6"/>
  <c r="L583" i="6"/>
  <c r="AB582" i="6"/>
  <c r="AC582" i="6" s="1"/>
  <c r="S582" i="6"/>
  <c r="L582" i="6"/>
  <c r="AE581" i="6"/>
  <c r="AD581" i="6"/>
  <c r="AC581" i="6"/>
  <c r="AB581" i="6"/>
  <c r="S581" i="6"/>
  <c r="L581" i="6"/>
  <c r="AC580" i="6"/>
  <c r="AD580" i="6" s="1"/>
  <c r="AB580" i="6"/>
  <c r="S580" i="6"/>
  <c r="L580" i="6"/>
  <c r="AB579" i="6"/>
  <c r="AC579" i="6" s="1"/>
  <c r="S579" i="6"/>
  <c r="L579" i="6"/>
  <c r="AB578" i="6"/>
  <c r="AC578" i="6" s="1"/>
  <c r="S578" i="6"/>
  <c r="L578" i="6"/>
  <c r="AE577" i="6"/>
  <c r="AD577" i="6"/>
  <c r="AC577" i="6"/>
  <c r="AB577" i="6"/>
  <c r="S577" i="6"/>
  <c r="AB576" i="6"/>
  <c r="AC576" i="6" s="1"/>
  <c r="S576" i="6"/>
  <c r="AB575" i="6"/>
  <c r="AC575" i="6" s="1"/>
  <c r="S575" i="6"/>
  <c r="AC574" i="6"/>
  <c r="AD574" i="6" s="1"/>
  <c r="AB574" i="6"/>
  <c r="S574" i="6"/>
  <c r="AB573" i="6"/>
  <c r="AC573" i="6" s="1"/>
  <c r="S573" i="6"/>
  <c r="AE572" i="6"/>
  <c r="AD572" i="6"/>
  <c r="AC572" i="6"/>
  <c r="AB572" i="6"/>
  <c r="S572" i="6"/>
  <c r="AC571" i="6"/>
  <c r="AB571" i="6"/>
  <c r="S571" i="6"/>
  <c r="AB570" i="6"/>
  <c r="AC570" i="6" s="1"/>
  <c r="S570" i="6"/>
  <c r="AE569" i="6"/>
  <c r="AD569" i="6"/>
  <c r="AC569" i="6"/>
  <c r="AB569" i="6"/>
  <c r="S569" i="6"/>
  <c r="AC568" i="6"/>
  <c r="AE568" i="6" s="1"/>
  <c r="AB568" i="6"/>
  <c r="V568" i="6"/>
  <c r="S568" i="6"/>
  <c r="L568" i="6"/>
  <c r="AC567" i="6"/>
  <c r="AB567" i="6"/>
  <c r="V567" i="6"/>
  <c r="S567" i="6"/>
  <c r="L567" i="6"/>
  <c r="AB566" i="6"/>
  <c r="AC566" i="6" s="1"/>
  <c r="S566" i="6"/>
  <c r="L566" i="6"/>
  <c r="AE565" i="6"/>
  <c r="AD565" i="6"/>
  <c r="AC565" i="6"/>
  <c r="AB565" i="6"/>
  <c r="S565" i="6"/>
  <c r="L565" i="6"/>
  <c r="AC564" i="6"/>
  <c r="AB564" i="6"/>
  <c r="S564" i="6"/>
  <c r="L564" i="6"/>
  <c r="AC563" i="6"/>
  <c r="AE563" i="6" s="1"/>
  <c r="AB563" i="6"/>
  <c r="S563" i="6"/>
  <c r="L563" i="6"/>
  <c r="AB562" i="6"/>
  <c r="AC562" i="6" s="1"/>
  <c r="S562" i="6"/>
  <c r="L562" i="6"/>
  <c r="AE561" i="6"/>
  <c r="AD561" i="6"/>
  <c r="AC561" i="6"/>
  <c r="AB561" i="6"/>
  <c r="S561" i="6"/>
  <c r="AC560" i="6"/>
  <c r="AD560" i="6" s="1"/>
  <c r="AB560" i="6"/>
  <c r="S560" i="6"/>
  <c r="AB559" i="6"/>
  <c r="AC559" i="6" s="1"/>
  <c r="S559" i="6"/>
  <c r="L559" i="6"/>
  <c r="AE558" i="6"/>
  <c r="AD558" i="6"/>
  <c r="AC558" i="6"/>
  <c r="AB558" i="6"/>
  <c r="S558" i="6"/>
  <c r="L558" i="6"/>
  <c r="AE557" i="6"/>
  <c r="AD557" i="6"/>
  <c r="AC557" i="6"/>
  <c r="AB557" i="6"/>
  <c r="S557" i="6"/>
  <c r="AB556" i="6"/>
  <c r="AC556" i="6" s="1"/>
  <c r="S556" i="6"/>
  <c r="L556" i="6"/>
  <c r="AB555" i="6"/>
  <c r="AC555" i="6" s="1"/>
  <c r="S555" i="6"/>
  <c r="L555" i="6"/>
  <c r="AE554" i="6"/>
  <c r="AD554" i="6"/>
  <c r="AC554" i="6"/>
  <c r="AB554" i="6"/>
  <c r="S554" i="6"/>
  <c r="L554" i="6"/>
  <c r="AC553" i="6"/>
  <c r="AD553" i="6" s="1"/>
  <c r="AB553" i="6"/>
  <c r="S553" i="6"/>
  <c r="L553" i="6"/>
  <c r="AB552" i="6"/>
  <c r="AC552" i="6" s="1"/>
  <c r="S552" i="6"/>
  <c r="AE551" i="6"/>
  <c r="AD551" i="6"/>
  <c r="AC551" i="6"/>
  <c r="AB551" i="6"/>
  <c r="S551" i="6"/>
  <c r="AE550" i="6"/>
  <c r="AD550" i="6"/>
  <c r="AC550" i="6"/>
  <c r="AB550" i="6"/>
  <c r="S550" i="6"/>
  <c r="L550" i="6"/>
  <c r="AC549" i="6"/>
  <c r="AB549" i="6"/>
  <c r="S549" i="6"/>
  <c r="L549" i="6"/>
  <c r="AB548" i="6"/>
  <c r="AC548" i="6" s="1"/>
  <c r="S548" i="6"/>
  <c r="AC547" i="6"/>
  <c r="AE547" i="6" s="1"/>
  <c r="AB547" i="6"/>
  <c r="S547" i="6"/>
  <c r="AC546" i="6"/>
  <c r="AB546" i="6"/>
  <c r="S546" i="6"/>
  <c r="AE545" i="6"/>
  <c r="AD545" i="6"/>
  <c r="AC545" i="6"/>
  <c r="AB545" i="6"/>
  <c r="S545" i="6"/>
  <c r="L545" i="6"/>
  <c r="AC544" i="6"/>
  <c r="AD544" i="6" s="1"/>
  <c r="AB544" i="6"/>
  <c r="S544" i="6"/>
  <c r="L544" i="6"/>
  <c r="AC543" i="6"/>
  <c r="AB543" i="6"/>
  <c r="S543" i="6"/>
  <c r="L543" i="6"/>
  <c r="AB542" i="6"/>
  <c r="AC542" i="6" s="1"/>
  <c r="S542" i="6"/>
  <c r="AE541" i="6"/>
  <c r="AD541" i="6"/>
  <c r="AC541" i="6"/>
  <c r="AB541" i="6"/>
  <c r="S541" i="6"/>
  <c r="AB540" i="6"/>
  <c r="AC540" i="6" s="1"/>
  <c r="S540" i="6"/>
  <c r="AB539" i="6"/>
  <c r="AC539" i="6" s="1"/>
  <c r="S539" i="6"/>
  <c r="AC538" i="6"/>
  <c r="AD538" i="6" s="1"/>
  <c r="AB538" i="6"/>
  <c r="S538" i="6"/>
  <c r="L538" i="6"/>
  <c r="AC537" i="6"/>
  <c r="AB537" i="6"/>
  <c r="S537" i="6"/>
  <c r="AB536" i="6"/>
  <c r="AC536" i="6" s="1"/>
  <c r="S536" i="6"/>
  <c r="AC535" i="6"/>
  <c r="AE535" i="6" s="1"/>
  <c r="AB535" i="6"/>
  <c r="S535" i="6"/>
  <c r="AB534" i="6"/>
  <c r="AC534" i="6" s="1"/>
  <c r="S534" i="6"/>
  <c r="AE533" i="6"/>
  <c r="AD533" i="6"/>
  <c r="AC533" i="6"/>
  <c r="AB533" i="6"/>
  <c r="S533" i="6"/>
  <c r="AB532" i="6"/>
  <c r="AC532" i="6" s="1"/>
  <c r="S532" i="6"/>
  <c r="AB531" i="6"/>
  <c r="AC531" i="6" s="1"/>
  <c r="S531" i="6"/>
  <c r="AE530" i="6"/>
  <c r="AD530" i="6"/>
  <c r="AC530" i="6"/>
  <c r="AB530" i="6"/>
  <c r="S530" i="6"/>
  <c r="AB529" i="6"/>
  <c r="AC529" i="6" s="1"/>
  <c r="S529" i="6"/>
  <c r="AB528" i="6"/>
  <c r="AC528" i="6" s="1"/>
  <c r="S528" i="6"/>
  <c r="AD527" i="6"/>
  <c r="AC527" i="6"/>
  <c r="AE527" i="6" s="1"/>
  <c r="AB527" i="6"/>
  <c r="S527" i="6"/>
  <c r="AC526" i="6"/>
  <c r="AB526" i="6"/>
  <c r="S526" i="6"/>
  <c r="AE525" i="6"/>
  <c r="AD525" i="6"/>
  <c r="AC525" i="6"/>
  <c r="AB525" i="6"/>
  <c r="S525" i="6"/>
  <c r="AC524" i="6"/>
  <c r="AD524" i="6" s="1"/>
  <c r="AB524" i="6"/>
  <c r="S524" i="6"/>
  <c r="AB523" i="6"/>
  <c r="AC523" i="6" s="1"/>
  <c r="S523" i="6"/>
  <c r="AE522" i="6"/>
  <c r="AD522" i="6"/>
  <c r="AC522" i="6"/>
  <c r="AB522" i="6"/>
  <c r="S522" i="6"/>
  <c r="AB521" i="6"/>
  <c r="AC521" i="6" s="1"/>
  <c r="S521" i="6"/>
  <c r="AB520" i="6"/>
  <c r="AC520" i="6" s="1"/>
  <c r="S520" i="6"/>
  <c r="AC519" i="6"/>
  <c r="AE519" i="6" s="1"/>
  <c r="AB519" i="6"/>
  <c r="S519" i="6"/>
  <c r="AC518" i="6"/>
  <c r="AB518" i="6"/>
  <c r="S518" i="6"/>
  <c r="AE517" i="6"/>
  <c r="AD517" i="6"/>
  <c r="AC517" i="6"/>
  <c r="AB517" i="6"/>
  <c r="S517" i="6"/>
  <c r="AE516" i="6"/>
  <c r="AB516" i="6"/>
  <c r="AC516" i="6" s="1"/>
  <c r="AD516" i="6" s="1"/>
  <c r="S516" i="6"/>
  <c r="AB515" i="6"/>
  <c r="AC515" i="6" s="1"/>
  <c r="S515" i="6"/>
  <c r="AE514" i="6"/>
  <c r="AD514" i="6"/>
  <c r="AC514" i="6"/>
  <c r="AB514" i="6"/>
  <c r="S514" i="6"/>
  <c r="AC513" i="6"/>
  <c r="AE513" i="6" s="1"/>
  <c r="AB513" i="6"/>
  <c r="S513" i="6"/>
  <c r="AB512" i="6"/>
  <c r="AC512" i="6" s="1"/>
  <c r="S512" i="6"/>
  <c r="AD511" i="6"/>
  <c r="AC511" i="6"/>
  <c r="AE511" i="6" s="1"/>
  <c r="AB511" i="6"/>
  <c r="S511" i="6"/>
  <c r="AB510" i="6"/>
  <c r="AC510" i="6" s="1"/>
  <c r="S510" i="6"/>
  <c r="AE509" i="6"/>
  <c r="AD509" i="6"/>
  <c r="AC509" i="6"/>
  <c r="AB509" i="6"/>
  <c r="S509" i="6"/>
  <c r="AE508" i="6"/>
  <c r="AD508" i="6"/>
  <c r="AC508" i="6"/>
  <c r="AB508" i="6"/>
  <c r="S508" i="6"/>
  <c r="AB507" i="6"/>
  <c r="AC507" i="6" s="1"/>
  <c r="S507" i="6"/>
  <c r="AE506" i="6"/>
  <c r="AD506" i="6"/>
  <c r="AC506" i="6"/>
  <c r="AB506" i="6"/>
  <c r="S506" i="6"/>
  <c r="AB505" i="6"/>
  <c r="AC505" i="6" s="1"/>
  <c r="S505" i="6"/>
  <c r="AB504" i="6"/>
  <c r="AC504" i="6" s="1"/>
  <c r="S504" i="6"/>
  <c r="AC503" i="6"/>
  <c r="AD503" i="6" s="1"/>
  <c r="AB503" i="6"/>
  <c r="S503" i="6"/>
  <c r="AB502" i="6"/>
  <c r="AC502" i="6" s="1"/>
  <c r="S502" i="6"/>
  <c r="L502" i="6"/>
  <c r="AB501" i="6"/>
  <c r="AC501" i="6" s="1"/>
  <c r="S501" i="6"/>
  <c r="L501" i="6"/>
  <c r="AE500" i="6"/>
  <c r="AD500" i="6"/>
  <c r="AC500" i="6"/>
  <c r="AB500" i="6"/>
  <c r="S500" i="6"/>
  <c r="L500" i="6"/>
  <c r="AC499" i="6"/>
  <c r="AE499" i="6" s="1"/>
  <c r="AB499" i="6"/>
  <c r="S499" i="6"/>
  <c r="L499" i="6"/>
  <c r="AC498" i="6"/>
  <c r="AB498" i="6"/>
  <c r="S498" i="6"/>
  <c r="L498" i="6"/>
  <c r="AB497" i="6"/>
  <c r="AC497" i="6" s="1"/>
  <c r="S497" i="6"/>
  <c r="AE496" i="6"/>
  <c r="AD496" i="6"/>
  <c r="AC496" i="6"/>
  <c r="AB496" i="6"/>
  <c r="S496" i="6"/>
  <c r="AB495" i="6"/>
  <c r="AC495" i="6" s="1"/>
  <c r="S495" i="6"/>
  <c r="AE494" i="6"/>
  <c r="AD494" i="6"/>
  <c r="AC494" i="6"/>
  <c r="AB494" i="6"/>
  <c r="S494" i="6"/>
  <c r="AB493" i="6"/>
  <c r="AC493" i="6" s="1"/>
  <c r="S493" i="6"/>
  <c r="AB492" i="6"/>
  <c r="AC492" i="6" s="1"/>
  <c r="S492" i="6"/>
  <c r="AE491" i="6"/>
  <c r="AD491" i="6"/>
  <c r="AC491" i="6"/>
  <c r="AB491" i="6"/>
  <c r="S491" i="6"/>
  <c r="AD490" i="6"/>
  <c r="AC490" i="6"/>
  <c r="AE490" i="6" s="1"/>
  <c r="AB490" i="6"/>
  <c r="S490" i="6"/>
  <c r="AB489" i="6"/>
  <c r="AC489" i="6" s="1"/>
  <c r="S489" i="6"/>
  <c r="AC488" i="6"/>
  <c r="AB488" i="6"/>
  <c r="S488" i="6"/>
  <c r="AC487" i="6"/>
  <c r="AB487" i="6"/>
  <c r="S487" i="6"/>
  <c r="AE486" i="6"/>
  <c r="AD486" i="6"/>
  <c r="AC486" i="6"/>
  <c r="AB486" i="6"/>
  <c r="S486" i="6"/>
  <c r="AC485" i="6"/>
  <c r="AE485" i="6" s="1"/>
  <c r="AB485" i="6"/>
  <c r="S485" i="6"/>
  <c r="AB484" i="6"/>
  <c r="AC484" i="6" s="1"/>
  <c r="S484" i="6"/>
  <c r="AE483" i="6"/>
  <c r="AD483" i="6"/>
  <c r="AC483" i="6"/>
  <c r="AB483" i="6"/>
  <c r="S483" i="6"/>
  <c r="AC482" i="6"/>
  <c r="AB482" i="6"/>
  <c r="S482" i="6"/>
  <c r="AB481" i="6"/>
  <c r="AC481" i="6" s="1"/>
  <c r="S481" i="6"/>
  <c r="AC480" i="6"/>
  <c r="AE480" i="6" s="1"/>
  <c r="AB480" i="6"/>
  <c r="S480" i="6"/>
  <c r="AB479" i="6"/>
  <c r="AC479" i="6" s="1"/>
  <c r="S479" i="6"/>
  <c r="AE478" i="6"/>
  <c r="AD478" i="6"/>
  <c r="AC478" i="6"/>
  <c r="AB478" i="6"/>
  <c r="S478" i="6"/>
  <c r="AB477" i="6"/>
  <c r="AC477" i="6" s="1"/>
  <c r="S477" i="6"/>
  <c r="AB476" i="6"/>
  <c r="AC476" i="6" s="1"/>
  <c r="S476" i="6"/>
  <c r="AE475" i="6"/>
  <c r="AD475" i="6"/>
  <c r="AC475" i="6"/>
  <c r="AB475" i="6"/>
  <c r="S475" i="6"/>
  <c r="AB474" i="6"/>
  <c r="AC474" i="6" s="1"/>
  <c r="S474" i="6"/>
  <c r="AB473" i="6"/>
  <c r="AC473" i="6" s="1"/>
  <c r="S473" i="6"/>
  <c r="AD472" i="6"/>
  <c r="AC472" i="6"/>
  <c r="AE472" i="6" s="1"/>
  <c r="AB472" i="6"/>
  <c r="S472" i="6"/>
  <c r="AC471" i="6"/>
  <c r="AB471" i="6"/>
  <c r="S471" i="6"/>
  <c r="AE470" i="6"/>
  <c r="AD470" i="6"/>
  <c r="AC470" i="6"/>
  <c r="AB470" i="6"/>
  <c r="S470" i="6"/>
  <c r="AC469" i="6"/>
  <c r="AD469" i="6" s="1"/>
  <c r="AB469" i="6"/>
  <c r="S469" i="6"/>
  <c r="AB468" i="6"/>
  <c r="AC468" i="6" s="1"/>
  <c r="S468" i="6"/>
  <c r="AE467" i="6"/>
  <c r="AD467" i="6"/>
  <c r="AC467" i="6"/>
  <c r="AB467" i="6"/>
  <c r="S467" i="6"/>
  <c r="AB466" i="6"/>
  <c r="AC466" i="6" s="1"/>
  <c r="S466" i="6"/>
  <c r="AB465" i="6"/>
  <c r="AC465" i="6" s="1"/>
  <c r="S465" i="6"/>
  <c r="AC464" i="6"/>
  <c r="AE464" i="6" s="1"/>
  <c r="AB464" i="6"/>
  <c r="S464" i="6"/>
  <c r="AC463" i="6"/>
  <c r="AB463" i="6"/>
  <c r="S463" i="6"/>
  <c r="AE462" i="6"/>
  <c r="AD462" i="6"/>
  <c r="AC462" i="6"/>
  <c r="AB462" i="6"/>
  <c r="S462" i="6"/>
  <c r="AB461" i="6"/>
  <c r="AC461" i="6" s="1"/>
  <c r="AD461" i="6" s="1"/>
  <c r="S461" i="6"/>
  <c r="AB460" i="6"/>
  <c r="AC460" i="6" s="1"/>
  <c r="S460" i="6"/>
  <c r="AE459" i="6"/>
  <c r="AD459" i="6"/>
  <c r="AC459" i="6"/>
  <c r="AB459" i="6"/>
  <c r="S459" i="6"/>
  <c r="AC458" i="6"/>
  <c r="AE458" i="6" s="1"/>
  <c r="AB458" i="6"/>
  <c r="S458" i="6"/>
  <c r="AB457" i="6"/>
  <c r="AC457" i="6" s="1"/>
  <c r="S457" i="6"/>
  <c r="AD456" i="6"/>
  <c r="AC456" i="6"/>
  <c r="AE456" i="6" s="1"/>
  <c r="AB456" i="6"/>
  <c r="S456" i="6"/>
  <c r="AB455" i="6"/>
  <c r="AC455" i="6" s="1"/>
  <c r="S455" i="6"/>
  <c r="AE454" i="6"/>
  <c r="AD454" i="6"/>
  <c r="AC454" i="6"/>
  <c r="AB454" i="6"/>
  <c r="S454" i="6"/>
  <c r="AE453" i="6"/>
  <c r="AD453" i="6"/>
  <c r="AC453" i="6"/>
  <c r="AB453" i="6"/>
  <c r="S453" i="6"/>
  <c r="AB452" i="6"/>
  <c r="AC452" i="6" s="1"/>
  <c r="S452" i="6"/>
  <c r="AE451" i="6"/>
  <c r="AD451" i="6"/>
  <c r="AC451" i="6"/>
  <c r="AB451" i="6"/>
  <c r="S451" i="6"/>
  <c r="AB450" i="6"/>
  <c r="AC450" i="6" s="1"/>
  <c r="S450" i="6"/>
  <c r="AB449" i="6"/>
  <c r="AC449" i="6" s="1"/>
  <c r="S449" i="6"/>
  <c r="AC448" i="6"/>
  <c r="AD448" i="6" s="1"/>
  <c r="AB448" i="6"/>
  <c r="S448" i="6"/>
  <c r="AB447" i="6"/>
  <c r="AC447" i="6" s="1"/>
  <c r="S447" i="6"/>
  <c r="AE446" i="6"/>
  <c r="AD446" i="6"/>
  <c r="AC446" i="6"/>
  <c r="AB446" i="6"/>
  <c r="S446" i="6"/>
  <c r="AC445" i="6"/>
  <c r="AB445" i="6"/>
  <c r="S445" i="6"/>
  <c r="AB444" i="6"/>
  <c r="AC444" i="6" s="1"/>
  <c r="S444" i="6"/>
  <c r="AE443" i="6"/>
  <c r="AD443" i="6"/>
  <c r="AC443" i="6"/>
  <c r="AB443" i="6"/>
  <c r="S443" i="6"/>
  <c r="AC442" i="6"/>
  <c r="AE442" i="6" s="1"/>
  <c r="AB442" i="6"/>
  <c r="S442" i="6"/>
  <c r="AB441" i="6"/>
  <c r="AC441" i="6" s="1"/>
  <c r="S441" i="6"/>
  <c r="AE440" i="6"/>
  <c r="AD440" i="6"/>
  <c r="AC440" i="6"/>
  <c r="AB440" i="6"/>
  <c r="S440" i="6"/>
  <c r="AC439" i="6"/>
  <c r="AB439" i="6"/>
  <c r="S439" i="6"/>
  <c r="AE438" i="6"/>
  <c r="AD438" i="6"/>
  <c r="AC438" i="6"/>
  <c r="AB438" i="6"/>
  <c r="S438" i="6"/>
  <c r="AB437" i="6"/>
  <c r="AC437" i="6" s="1"/>
  <c r="S437" i="6"/>
  <c r="AB436" i="6"/>
  <c r="AC436" i="6" s="1"/>
  <c r="S436" i="6"/>
  <c r="AE435" i="6"/>
  <c r="AD435" i="6"/>
  <c r="AC435" i="6"/>
  <c r="AB435" i="6"/>
  <c r="S435" i="6"/>
  <c r="AB434" i="6"/>
  <c r="AC434" i="6" s="1"/>
  <c r="S434" i="6"/>
  <c r="AB433" i="6"/>
  <c r="AC433" i="6" s="1"/>
  <c r="S433" i="6"/>
  <c r="AE432" i="6"/>
  <c r="AD432" i="6"/>
  <c r="AC432" i="6"/>
  <c r="AB432" i="6"/>
  <c r="S432" i="6"/>
  <c r="AB431" i="6"/>
  <c r="AC431" i="6" s="1"/>
  <c r="S431" i="6"/>
  <c r="AE430" i="6"/>
  <c r="AD430" i="6"/>
  <c r="AC430" i="6"/>
  <c r="AB430" i="6"/>
  <c r="S430" i="6"/>
  <c r="AB429" i="6"/>
  <c r="AC429" i="6" s="1"/>
  <c r="S429" i="6"/>
  <c r="AB428" i="6"/>
  <c r="AC428" i="6" s="1"/>
  <c r="S428" i="6"/>
  <c r="AE427" i="6"/>
  <c r="AD427" i="6"/>
  <c r="AC427" i="6"/>
  <c r="AB427" i="6"/>
  <c r="S427" i="6"/>
  <c r="AD426" i="6"/>
  <c r="AC426" i="6"/>
  <c r="AE426" i="6" s="1"/>
  <c r="AB426" i="6"/>
  <c r="S426" i="6"/>
  <c r="AB425" i="6"/>
  <c r="AC425" i="6" s="1"/>
  <c r="S425" i="6"/>
  <c r="AC424" i="6"/>
  <c r="AB424" i="6"/>
  <c r="S424" i="6"/>
  <c r="AC423" i="6"/>
  <c r="AB423" i="6"/>
  <c r="S423" i="6"/>
  <c r="AE422" i="6"/>
  <c r="AD422" i="6"/>
  <c r="AC422" i="6"/>
  <c r="AB422" i="6"/>
  <c r="S422" i="6"/>
  <c r="AC421" i="6"/>
  <c r="AE421" i="6" s="1"/>
  <c r="AB421" i="6"/>
  <c r="S421" i="6"/>
  <c r="AB420" i="6"/>
  <c r="AC420" i="6" s="1"/>
  <c r="S420" i="6"/>
  <c r="AE419" i="6"/>
  <c r="AD419" i="6"/>
  <c r="AC419" i="6"/>
  <c r="AB419" i="6"/>
  <c r="S419" i="6"/>
  <c r="AC418" i="6"/>
  <c r="AB418" i="6"/>
  <c r="S418" i="6"/>
  <c r="AB417" i="6"/>
  <c r="AC417" i="6" s="1"/>
  <c r="S417" i="6"/>
  <c r="AC416" i="6"/>
  <c r="AE416" i="6" s="1"/>
  <c r="AB416" i="6"/>
  <c r="S416" i="6"/>
  <c r="AB415" i="6"/>
  <c r="AC415" i="6" s="1"/>
  <c r="S415" i="6"/>
  <c r="AE414" i="6"/>
  <c r="AD414" i="6"/>
  <c r="AC414" i="6"/>
  <c r="AB414" i="6"/>
  <c r="S414" i="6"/>
  <c r="AB413" i="6"/>
  <c r="AC413" i="6" s="1"/>
  <c r="S413" i="6"/>
  <c r="AB412" i="6"/>
  <c r="AC412" i="6" s="1"/>
  <c r="S412" i="6"/>
  <c r="AE411" i="6"/>
  <c r="AD411" i="6"/>
  <c r="AC411" i="6"/>
  <c r="AB411" i="6"/>
  <c r="S411" i="6"/>
  <c r="AB410" i="6"/>
  <c r="AC410" i="6" s="1"/>
  <c r="S410" i="6"/>
  <c r="AB409" i="6"/>
  <c r="AC409" i="6" s="1"/>
  <c r="S409" i="6"/>
  <c r="AD408" i="6"/>
  <c r="AC408" i="6"/>
  <c r="AE408" i="6" s="1"/>
  <c r="AB408" i="6"/>
  <c r="S408" i="6"/>
  <c r="AC407" i="6"/>
  <c r="AB407" i="6"/>
  <c r="S407" i="6"/>
  <c r="AE406" i="6"/>
  <c r="AD406" i="6"/>
  <c r="AC406" i="6"/>
  <c r="AB406" i="6"/>
  <c r="S406" i="6"/>
  <c r="AC405" i="6"/>
  <c r="AD405" i="6" s="1"/>
  <c r="AB405" i="6"/>
  <c r="S405" i="6"/>
  <c r="AB404" i="6"/>
  <c r="AC404" i="6" s="1"/>
  <c r="S404" i="6"/>
  <c r="AE403" i="6"/>
  <c r="AD403" i="6"/>
  <c r="AC403" i="6"/>
  <c r="AB403" i="6"/>
  <c r="S403" i="6"/>
  <c r="L403" i="6"/>
  <c r="AC402" i="6"/>
  <c r="AB402" i="6"/>
  <c r="S402" i="6"/>
  <c r="L402" i="6"/>
  <c r="AB401" i="6"/>
  <c r="AC401" i="6" s="1"/>
  <c r="S401" i="6"/>
  <c r="L401" i="6"/>
  <c r="AE400" i="6"/>
  <c r="AB400" i="6"/>
  <c r="AC400" i="6" s="1"/>
  <c r="AD400" i="6" s="1"/>
  <c r="S400" i="6"/>
  <c r="L400" i="6"/>
  <c r="AD399" i="6"/>
  <c r="AC399" i="6"/>
  <c r="AE399" i="6" s="1"/>
  <c r="AB399" i="6"/>
  <c r="S399" i="6"/>
  <c r="L399" i="6"/>
  <c r="AB398" i="6"/>
  <c r="AC398" i="6" s="1"/>
  <c r="S398" i="6"/>
  <c r="L398" i="6"/>
  <c r="AC397" i="6"/>
  <c r="AB397" i="6"/>
  <c r="S397" i="6"/>
  <c r="L397" i="6"/>
  <c r="AB396" i="6"/>
  <c r="AC396" i="6" s="1"/>
  <c r="AD396" i="6" s="1"/>
  <c r="S396" i="6"/>
  <c r="L396" i="6"/>
  <c r="AE395" i="6"/>
  <c r="AD395" i="6"/>
  <c r="AC395" i="6"/>
  <c r="AB395" i="6"/>
  <c r="S395" i="6"/>
  <c r="L395" i="6"/>
  <c r="AC394" i="6"/>
  <c r="AB394" i="6"/>
  <c r="S394" i="6"/>
  <c r="L394" i="6"/>
  <c r="AB393" i="6"/>
  <c r="AC393" i="6" s="1"/>
  <c r="S393" i="6"/>
  <c r="L393" i="6"/>
  <c r="AE392" i="6"/>
  <c r="AB392" i="6"/>
  <c r="AC392" i="6" s="1"/>
  <c r="AD392" i="6" s="1"/>
  <c r="S392" i="6"/>
  <c r="L392" i="6"/>
  <c r="AD391" i="6"/>
  <c r="AC391" i="6"/>
  <c r="AE391" i="6" s="1"/>
  <c r="AB391" i="6"/>
  <c r="S391" i="6"/>
  <c r="L391" i="6"/>
  <c r="AB390" i="6"/>
  <c r="AC390" i="6" s="1"/>
  <c r="S390" i="6"/>
  <c r="L390" i="6"/>
  <c r="AC389" i="6"/>
  <c r="AB389" i="6"/>
  <c r="S389" i="6"/>
  <c r="L389" i="6"/>
  <c r="AB388" i="6"/>
  <c r="AC388" i="6" s="1"/>
  <c r="AD388" i="6" s="1"/>
  <c r="S388" i="6"/>
  <c r="AE387" i="6"/>
  <c r="AD387" i="6"/>
  <c r="AC387" i="6"/>
  <c r="AB387" i="6"/>
  <c r="S387" i="6"/>
  <c r="AB386" i="6"/>
  <c r="AC386" i="6" s="1"/>
  <c r="S386" i="6"/>
  <c r="AE385" i="6"/>
  <c r="AD385" i="6"/>
  <c r="AC385" i="6"/>
  <c r="AB385" i="6"/>
  <c r="S385" i="6"/>
  <c r="AB384" i="6"/>
  <c r="AC384" i="6" s="1"/>
  <c r="S384" i="6"/>
  <c r="AB383" i="6"/>
  <c r="AC383" i="6" s="1"/>
  <c r="S383" i="6"/>
  <c r="AC382" i="6"/>
  <c r="AE382" i="6" s="1"/>
  <c r="AB382" i="6"/>
  <c r="S382" i="6"/>
  <c r="AD381" i="6"/>
  <c r="AC381" i="6"/>
  <c r="AE381" i="6" s="1"/>
  <c r="AB381" i="6"/>
  <c r="S381" i="6"/>
  <c r="AB380" i="6"/>
  <c r="AC380" i="6" s="1"/>
  <c r="AD380" i="6" s="1"/>
  <c r="S380" i="6"/>
  <c r="AE379" i="6"/>
  <c r="AD379" i="6"/>
  <c r="AC379" i="6"/>
  <c r="AB379" i="6"/>
  <c r="S379" i="6"/>
  <c r="AB378" i="6"/>
  <c r="AC378" i="6" s="1"/>
  <c r="S378" i="6"/>
  <c r="AE377" i="6"/>
  <c r="AD377" i="6"/>
  <c r="AC377" i="6"/>
  <c r="AB377" i="6"/>
  <c r="S377" i="6"/>
  <c r="AB376" i="6"/>
  <c r="AC376" i="6" s="1"/>
  <c r="S376" i="6"/>
  <c r="AB375" i="6"/>
  <c r="AC375" i="6" s="1"/>
  <c r="S375" i="6"/>
  <c r="AC374" i="6"/>
  <c r="AE374" i="6" s="1"/>
  <c r="AB374" i="6"/>
  <c r="S374" i="6"/>
  <c r="AD373" i="6"/>
  <c r="AC373" i="6"/>
  <c r="AE373" i="6" s="1"/>
  <c r="AB373" i="6"/>
  <c r="S373" i="6"/>
  <c r="AB372" i="6"/>
  <c r="AC372" i="6" s="1"/>
  <c r="S372" i="6"/>
  <c r="AE371" i="6"/>
  <c r="AD371" i="6"/>
  <c r="AC371" i="6"/>
  <c r="AB371" i="6"/>
  <c r="S371" i="6"/>
  <c r="AB370" i="6"/>
  <c r="AC370" i="6" s="1"/>
  <c r="S370" i="6"/>
  <c r="AE369" i="6"/>
  <c r="AD369" i="6"/>
  <c r="AC369" i="6"/>
  <c r="AB369" i="6"/>
  <c r="S369" i="6"/>
  <c r="AB368" i="6"/>
  <c r="AC368" i="6" s="1"/>
  <c r="S368" i="6"/>
  <c r="AB367" i="6"/>
  <c r="AC367" i="6" s="1"/>
  <c r="S367" i="6"/>
  <c r="AC366" i="6"/>
  <c r="AE366" i="6" s="1"/>
  <c r="AB366" i="6"/>
  <c r="S366" i="6"/>
  <c r="AD365" i="6"/>
  <c r="AC365" i="6"/>
  <c r="AE365" i="6" s="1"/>
  <c r="AB365" i="6"/>
  <c r="S365" i="6"/>
  <c r="AB364" i="6"/>
  <c r="AC364" i="6" s="1"/>
  <c r="S364" i="6"/>
  <c r="AE363" i="6"/>
  <c r="AD363" i="6"/>
  <c r="AC363" i="6"/>
  <c r="AB363" i="6"/>
  <c r="S363" i="6"/>
  <c r="L363" i="6"/>
  <c r="AB362" i="6"/>
  <c r="AC362" i="6" s="1"/>
  <c r="S362" i="6"/>
  <c r="L362" i="6"/>
  <c r="AB361" i="6"/>
  <c r="AC361" i="6" s="1"/>
  <c r="AD361" i="6" s="1"/>
  <c r="S361" i="6"/>
  <c r="L361" i="6"/>
  <c r="AC360" i="6"/>
  <c r="AB360" i="6"/>
  <c r="S360" i="6"/>
  <c r="L360" i="6"/>
  <c r="AB359" i="6"/>
  <c r="AC359" i="6" s="1"/>
  <c r="S359" i="6"/>
  <c r="L359" i="6"/>
  <c r="AC358" i="6"/>
  <c r="AE358" i="6" s="1"/>
  <c r="AB358" i="6"/>
  <c r="S358" i="6"/>
  <c r="L358" i="6"/>
  <c r="AB357" i="6"/>
  <c r="AC357" i="6" s="1"/>
  <c r="S357" i="6"/>
  <c r="L357" i="6"/>
  <c r="AC356" i="6"/>
  <c r="AE356" i="6" s="1"/>
  <c r="AB356" i="6"/>
  <c r="S356" i="6"/>
  <c r="AE355" i="6"/>
  <c r="AB355" i="6"/>
  <c r="AC355" i="6" s="1"/>
  <c r="AD355" i="6" s="1"/>
  <c r="S355" i="6"/>
  <c r="AB354" i="6"/>
  <c r="AC354" i="6" s="1"/>
  <c r="AD354" i="6" s="1"/>
  <c r="S354" i="6"/>
  <c r="AB353" i="6"/>
  <c r="AC353" i="6" s="1"/>
  <c r="S353" i="6"/>
  <c r="AC352" i="6"/>
  <c r="AE352" i="6" s="1"/>
  <c r="AB352" i="6"/>
  <c r="S352" i="6"/>
  <c r="AB351" i="6"/>
  <c r="AC351" i="6" s="1"/>
  <c r="AD351" i="6" s="1"/>
  <c r="S351" i="6"/>
  <c r="AB350" i="6"/>
  <c r="AC350" i="6" s="1"/>
  <c r="S350" i="6"/>
  <c r="AB349" i="6"/>
  <c r="AC349" i="6" s="1"/>
  <c r="S349" i="6"/>
  <c r="AD348" i="6"/>
  <c r="AC348" i="6"/>
  <c r="AE348" i="6" s="1"/>
  <c r="AB348" i="6"/>
  <c r="S348" i="6"/>
  <c r="L348" i="6"/>
  <c r="AB347" i="6"/>
  <c r="AC347" i="6" s="1"/>
  <c r="S347" i="6"/>
  <c r="L347" i="6"/>
  <c r="AB346" i="6"/>
  <c r="AC346" i="6" s="1"/>
  <c r="S346" i="6"/>
  <c r="L346" i="6"/>
  <c r="AE345" i="6"/>
  <c r="AB345" i="6"/>
  <c r="AC345" i="6" s="1"/>
  <c r="S345" i="6"/>
  <c r="L345" i="6"/>
  <c r="AD344" i="6"/>
  <c r="AC344" i="6"/>
  <c r="AE344" i="6" s="1"/>
  <c r="AB344" i="6"/>
  <c r="S344" i="6"/>
  <c r="L344" i="6"/>
  <c r="AB343" i="6"/>
  <c r="AC343" i="6" s="1"/>
  <c r="S343" i="6"/>
  <c r="AB342" i="6"/>
  <c r="AC342" i="6" s="1"/>
  <c r="S342" i="6"/>
  <c r="AE341" i="6"/>
  <c r="AD341" i="6"/>
  <c r="AC341" i="6"/>
  <c r="AB341" i="6"/>
  <c r="S341" i="6"/>
  <c r="L341" i="6"/>
  <c r="AC340" i="6"/>
  <c r="AB340" i="6"/>
  <c r="S340" i="6"/>
  <c r="AC339" i="6"/>
  <c r="AB339" i="6"/>
  <c r="S339" i="6"/>
  <c r="AC338" i="6"/>
  <c r="AB338" i="6"/>
  <c r="S338" i="6"/>
  <c r="AB337" i="6"/>
  <c r="AC337" i="6" s="1"/>
  <c r="S337" i="6"/>
  <c r="AE336" i="6"/>
  <c r="AB336" i="6"/>
  <c r="AC336" i="6" s="1"/>
  <c r="AD336" i="6" s="1"/>
  <c r="S336" i="6"/>
  <c r="AB335" i="6"/>
  <c r="AC335" i="6" s="1"/>
  <c r="S335" i="6"/>
  <c r="AD334" i="6"/>
  <c r="AC334" i="6"/>
  <c r="AE334" i="6" s="1"/>
  <c r="AB334" i="6"/>
  <c r="S334" i="6"/>
  <c r="AB333" i="6"/>
  <c r="AC333" i="6" s="1"/>
  <c r="AE333" i="6" s="1"/>
  <c r="S333" i="6"/>
  <c r="AE332" i="6"/>
  <c r="AB332" i="6"/>
  <c r="AC332" i="6" s="1"/>
  <c r="AD332" i="6" s="1"/>
  <c r="S332" i="6"/>
  <c r="L332" i="6"/>
  <c r="AB331" i="6"/>
  <c r="AC331" i="6" s="1"/>
  <c r="S331" i="6"/>
  <c r="L331" i="6"/>
  <c r="AE330" i="6"/>
  <c r="AB330" i="6"/>
  <c r="AC330" i="6" s="1"/>
  <c r="S330" i="6"/>
  <c r="AC329" i="6"/>
  <c r="AB329" i="6"/>
  <c r="S329" i="6"/>
  <c r="AB328" i="6"/>
  <c r="AC328" i="6" s="1"/>
  <c r="S328" i="6"/>
  <c r="AE327" i="6"/>
  <c r="AD327" i="6"/>
  <c r="AB327" i="6"/>
  <c r="AC327" i="6" s="1"/>
  <c r="S327" i="6"/>
  <c r="AB326" i="6"/>
  <c r="AC326" i="6" s="1"/>
  <c r="S326" i="6"/>
  <c r="AC325" i="6"/>
  <c r="AB325" i="6"/>
  <c r="S325" i="6"/>
  <c r="AC324" i="6"/>
  <c r="AE324" i="6" s="1"/>
  <c r="AB324" i="6"/>
  <c r="S324" i="6"/>
  <c r="AB323" i="6"/>
  <c r="AC323" i="6" s="1"/>
  <c r="AD323" i="6" s="1"/>
  <c r="S323" i="6"/>
  <c r="AB322" i="6"/>
  <c r="AC322" i="6" s="1"/>
  <c r="AD322" i="6" s="1"/>
  <c r="S322" i="6"/>
  <c r="AE321" i="6"/>
  <c r="AB321" i="6"/>
  <c r="AC321" i="6" s="1"/>
  <c r="AD321" i="6" s="1"/>
  <c r="S321" i="6"/>
  <c r="AC320" i="6"/>
  <c r="AE320" i="6" s="1"/>
  <c r="AB320" i="6"/>
  <c r="S320" i="6"/>
  <c r="AE319" i="6"/>
  <c r="AB319" i="6"/>
  <c r="AC319" i="6" s="1"/>
  <c r="AD319" i="6" s="1"/>
  <c r="S319" i="6"/>
  <c r="AB318" i="6"/>
  <c r="AC318" i="6" s="1"/>
  <c r="S318" i="6"/>
  <c r="AB317" i="6"/>
  <c r="AC317" i="6" s="1"/>
  <c r="S317" i="6"/>
  <c r="AD316" i="6"/>
  <c r="AC316" i="6"/>
  <c r="AE316" i="6" s="1"/>
  <c r="AB316" i="6"/>
  <c r="S316" i="6"/>
  <c r="AB315" i="6"/>
  <c r="AC315" i="6" s="1"/>
  <c r="S315" i="6"/>
  <c r="AB314" i="6"/>
  <c r="AC314" i="6" s="1"/>
  <c r="S314" i="6"/>
  <c r="AB313" i="6"/>
  <c r="AC313" i="6" s="1"/>
  <c r="S313" i="6"/>
  <c r="AC312" i="6"/>
  <c r="AB312" i="6"/>
  <c r="S312" i="6"/>
  <c r="AB311" i="6"/>
  <c r="AC311" i="6" s="1"/>
  <c r="AE311" i="6" s="1"/>
  <c r="S311" i="6"/>
  <c r="AE310" i="6"/>
  <c r="AD310" i="6"/>
  <c r="AC310" i="6"/>
  <c r="AB310" i="6"/>
  <c r="S310" i="6"/>
  <c r="AB309" i="6"/>
  <c r="AC309" i="6" s="1"/>
  <c r="S309" i="6"/>
  <c r="AE308" i="6"/>
  <c r="AD308" i="6"/>
  <c r="AC308" i="6"/>
  <c r="AB308" i="6"/>
  <c r="S308" i="6"/>
  <c r="L308" i="6"/>
  <c r="AB307" i="6"/>
  <c r="AC307" i="6" s="1"/>
  <c r="S307" i="6"/>
  <c r="L307" i="6"/>
  <c r="AB306" i="6"/>
  <c r="AC306" i="6" s="1"/>
  <c r="S306" i="6"/>
  <c r="L306" i="6"/>
  <c r="AE305" i="6"/>
  <c r="AB305" i="6"/>
  <c r="AC305" i="6" s="1"/>
  <c r="AD305" i="6" s="1"/>
  <c r="S305" i="6"/>
  <c r="L305" i="6"/>
  <c r="AC304" i="6"/>
  <c r="AE304" i="6" s="1"/>
  <c r="AB304" i="6"/>
  <c r="S304" i="6"/>
  <c r="L304" i="6"/>
  <c r="AB303" i="6"/>
  <c r="AC303" i="6" s="1"/>
  <c r="S303" i="6"/>
  <c r="L303" i="6"/>
  <c r="AD302" i="6"/>
  <c r="AC302" i="6"/>
  <c r="AE302" i="6" s="1"/>
  <c r="AB302" i="6"/>
  <c r="S302" i="6"/>
  <c r="L302" i="6"/>
  <c r="AB301" i="6"/>
  <c r="AC301" i="6" s="1"/>
  <c r="AD301" i="6" s="1"/>
  <c r="S301" i="6"/>
  <c r="L301" i="6"/>
  <c r="AE300" i="6"/>
  <c r="AC300" i="6"/>
  <c r="AD300" i="6" s="1"/>
  <c r="AB300" i="6"/>
  <c r="S300" i="6"/>
  <c r="L300" i="6"/>
  <c r="AE299" i="6"/>
  <c r="AD299" i="6"/>
  <c r="AC299" i="6"/>
  <c r="AB299" i="6"/>
  <c r="S299" i="6"/>
  <c r="L299" i="6"/>
  <c r="AC298" i="6"/>
  <c r="AB298" i="6"/>
  <c r="S298" i="6"/>
  <c r="L298" i="6"/>
  <c r="AB297" i="6"/>
  <c r="AC297" i="6" s="1"/>
  <c r="AD297" i="6" s="1"/>
  <c r="S297" i="6"/>
  <c r="L297" i="6"/>
  <c r="AC296" i="6"/>
  <c r="AD296" i="6" s="1"/>
  <c r="AB296" i="6"/>
  <c r="S296" i="6"/>
  <c r="L296" i="6"/>
  <c r="AC295" i="6"/>
  <c r="AB295" i="6"/>
  <c r="S295" i="6"/>
  <c r="L295" i="6"/>
  <c r="AC294" i="6"/>
  <c r="AE294" i="6" s="1"/>
  <c r="AB294" i="6"/>
  <c r="S294" i="6"/>
  <c r="L294" i="6"/>
  <c r="AB293" i="6"/>
  <c r="AC293" i="6" s="1"/>
  <c r="S293" i="6"/>
  <c r="L293" i="6"/>
  <c r="AC292" i="6"/>
  <c r="AE292" i="6" s="1"/>
  <c r="AB292" i="6"/>
  <c r="S292" i="6"/>
  <c r="L292" i="6"/>
  <c r="AE291" i="6"/>
  <c r="AC291" i="6"/>
  <c r="AD291" i="6" s="1"/>
  <c r="AB291" i="6"/>
  <c r="S291" i="6"/>
  <c r="L291" i="6"/>
  <c r="AC290" i="6"/>
  <c r="AB290" i="6"/>
  <c r="S290" i="6"/>
  <c r="L290" i="6"/>
  <c r="AB289" i="6"/>
  <c r="AC289" i="6" s="1"/>
  <c r="S289" i="6"/>
  <c r="L289" i="6"/>
  <c r="AE288" i="6"/>
  <c r="AD288" i="6"/>
  <c r="AC288" i="6"/>
  <c r="AB288" i="6"/>
  <c r="S288" i="6"/>
  <c r="L288" i="6"/>
  <c r="AC287" i="6"/>
  <c r="AD287" i="6" s="1"/>
  <c r="AB287" i="6"/>
  <c r="S287" i="6"/>
  <c r="L287" i="6"/>
  <c r="AB286" i="6"/>
  <c r="AC286" i="6" s="1"/>
  <c r="S286" i="6"/>
  <c r="L286" i="6"/>
  <c r="AE285" i="6"/>
  <c r="AB285" i="6"/>
  <c r="AC285" i="6" s="1"/>
  <c r="S285" i="6"/>
  <c r="L285" i="6"/>
  <c r="AD284" i="6"/>
  <c r="AC284" i="6"/>
  <c r="AE284" i="6" s="1"/>
  <c r="AB284" i="6"/>
  <c r="S284" i="6"/>
  <c r="L284" i="6"/>
  <c r="AB283" i="6"/>
  <c r="AC283" i="6" s="1"/>
  <c r="S283" i="6"/>
  <c r="L283" i="6"/>
  <c r="AB282" i="6"/>
  <c r="AC282" i="6" s="1"/>
  <c r="S282" i="6"/>
  <c r="L282" i="6"/>
  <c r="AE281" i="6"/>
  <c r="AB281" i="6"/>
  <c r="AC281" i="6" s="1"/>
  <c r="S281" i="6"/>
  <c r="L281" i="6"/>
  <c r="AD280" i="6"/>
  <c r="AC280" i="6"/>
  <c r="AE280" i="6" s="1"/>
  <c r="AB280" i="6"/>
  <c r="S280" i="6"/>
  <c r="L280" i="6"/>
  <c r="AB279" i="6"/>
  <c r="AC279" i="6" s="1"/>
  <c r="AD279" i="6" s="1"/>
  <c r="S279" i="6"/>
  <c r="L279" i="6"/>
  <c r="AB278" i="6"/>
  <c r="AC278" i="6" s="1"/>
  <c r="AE278" i="6" s="1"/>
  <c r="S278" i="6"/>
  <c r="L278" i="6"/>
  <c r="AE277" i="6"/>
  <c r="AB277" i="6"/>
  <c r="AC277" i="6" s="1"/>
  <c r="S277" i="6"/>
  <c r="L277" i="6"/>
  <c r="AE276" i="6"/>
  <c r="AD276" i="6"/>
  <c r="AC276" i="6"/>
  <c r="AB276" i="6"/>
  <c r="S276" i="6"/>
  <c r="L276" i="6"/>
  <c r="AB275" i="6"/>
  <c r="AC275" i="6" s="1"/>
  <c r="AE275" i="6" s="1"/>
  <c r="S275" i="6"/>
  <c r="L275" i="6"/>
  <c r="AB274" i="6"/>
  <c r="AC274" i="6" s="1"/>
  <c r="S274" i="6"/>
  <c r="L274" i="6"/>
  <c r="AE273" i="6"/>
  <c r="AB273" i="6"/>
  <c r="AC273" i="6" s="1"/>
  <c r="AD273" i="6" s="1"/>
  <c r="S273" i="6"/>
  <c r="L273" i="6"/>
  <c r="AC272" i="6"/>
  <c r="AB272" i="6"/>
  <c r="S272" i="6"/>
  <c r="L272" i="6"/>
  <c r="AB271" i="6"/>
  <c r="AC271" i="6" s="1"/>
  <c r="S271" i="6"/>
  <c r="L271" i="6"/>
  <c r="AB270" i="6"/>
  <c r="AC270" i="6" s="1"/>
  <c r="AD270" i="6" s="1"/>
  <c r="S270" i="6"/>
  <c r="L270" i="6"/>
  <c r="AC269" i="6"/>
  <c r="AD269" i="6" s="1"/>
  <c r="AB269" i="6"/>
  <c r="S269" i="6"/>
  <c r="L269" i="6"/>
  <c r="AC268" i="6"/>
  <c r="AB268" i="6"/>
  <c r="S268" i="6"/>
  <c r="L268" i="6"/>
  <c r="AB267" i="6"/>
  <c r="AC267" i="6" s="1"/>
  <c r="S267" i="6"/>
  <c r="L267" i="6"/>
  <c r="AB266" i="6"/>
  <c r="AC266" i="6" s="1"/>
  <c r="AD266" i="6" s="1"/>
  <c r="S266" i="6"/>
  <c r="L266" i="6"/>
  <c r="AC265" i="6"/>
  <c r="AD265" i="6" s="1"/>
  <c r="AB265" i="6"/>
  <c r="S265" i="6"/>
  <c r="L265" i="6"/>
  <c r="AC264" i="6"/>
  <c r="AB264" i="6"/>
  <c r="S264" i="6"/>
  <c r="L264" i="6"/>
  <c r="AB263" i="6"/>
  <c r="AC263" i="6" s="1"/>
  <c r="S263" i="6"/>
  <c r="L263" i="6"/>
  <c r="AB262" i="6"/>
  <c r="AC262" i="6" s="1"/>
  <c r="AD262" i="6" s="1"/>
  <c r="S262" i="6"/>
  <c r="L262" i="6"/>
  <c r="AC261" i="6"/>
  <c r="AD261" i="6" s="1"/>
  <c r="AB261" i="6"/>
  <c r="S261" i="6"/>
  <c r="L261" i="6"/>
  <c r="AC260" i="6"/>
  <c r="AB260" i="6"/>
  <c r="S260" i="6"/>
  <c r="L260" i="6"/>
  <c r="AB259" i="6"/>
  <c r="AC259" i="6" s="1"/>
  <c r="S259" i="6"/>
  <c r="L259" i="6"/>
  <c r="AB258" i="6"/>
  <c r="AC258" i="6" s="1"/>
  <c r="AD258" i="6" s="1"/>
  <c r="S258" i="6"/>
  <c r="L258" i="6"/>
  <c r="AC257" i="6"/>
  <c r="AD257" i="6" s="1"/>
  <c r="AB257" i="6"/>
  <c r="S257" i="6"/>
  <c r="L257" i="6"/>
  <c r="AC256" i="6"/>
  <c r="AB256" i="6"/>
  <c r="S256" i="6"/>
  <c r="L256" i="6"/>
  <c r="AB255" i="6"/>
  <c r="AC255" i="6" s="1"/>
  <c r="S255" i="6"/>
  <c r="L255" i="6"/>
  <c r="AB254" i="6"/>
  <c r="AC254" i="6" s="1"/>
  <c r="AD254" i="6" s="1"/>
  <c r="S254" i="6"/>
  <c r="L254" i="6"/>
  <c r="AC253" i="6"/>
  <c r="AD253" i="6" s="1"/>
  <c r="AB253" i="6"/>
  <c r="S253" i="6"/>
  <c r="L253" i="6"/>
  <c r="AC252" i="6"/>
  <c r="AB252" i="6"/>
  <c r="S252" i="6"/>
  <c r="L252" i="6"/>
  <c r="AB251" i="6"/>
  <c r="AC251" i="6" s="1"/>
  <c r="S251" i="6"/>
  <c r="L251" i="6"/>
  <c r="AB250" i="6"/>
  <c r="AC250" i="6" s="1"/>
  <c r="AD250" i="6" s="1"/>
  <c r="S250" i="6"/>
  <c r="L250" i="6"/>
  <c r="AC249" i="6"/>
  <c r="AD249" i="6" s="1"/>
  <c r="AB249" i="6"/>
  <c r="S249" i="6"/>
  <c r="L249" i="6"/>
  <c r="AC248" i="6"/>
  <c r="AB248" i="6"/>
  <c r="S248" i="6"/>
  <c r="L248" i="6"/>
  <c r="AB247" i="6"/>
  <c r="AC247" i="6" s="1"/>
  <c r="S247" i="6"/>
  <c r="L247" i="6"/>
  <c r="AB246" i="6"/>
  <c r="AC246" i="6" s="1"/>
  <c r="AD246" i="6" s="1"/>
  <c r="S246" i="6"/>
  <c r="L246" i="6"/>
  <c r="AC245" i="6"/>
  <c r="AD245" i="6" s="1"/>
  <c r="AB245" i="6"/>
  <c r="S245" i="6"/>
  <c r="L245" i="6"/>
  <c r="AC244" i="6"/>
  <c r="AB244" i="6"/>
  <c r="S244" i="6"/>
  <c r="L244" i="6"/>
  <c r="AB243" i="6"/>
  <c r="AC243" i="6" s="1"/>
  <c r="S243" i="6"/>
  <c r="L243" i="6"/>
  <c r="AB242" i="6"/>
  <c r="AC242" i="6" s="1"/>
  <c r="AD242" i="6" s="1"/>
  <c r="S242" i="6"/>
  <c r="L242" i="6"/>
  <c r="AC241" i="6"/>
  <c r="AD241" i="6" s="1"/>
  <c r="AB241" i="6"/>
  <c r="S241" i="6"/>
  <c r="L241" i="6"/>
  <c r="AC240" i="6"/>
  <c r="AB240" i="6"/>
  <c r="S240" i="6"/>
  <c r="L240" i="6"/>
  <c r="AB239" i="6"/>
  <c r="AC239" i="6" s="1"/>
  <c r="S239" i="6"/>
  <c r="L239" i="6"/>
  <c r="AB238" i="6"/>
  <c r="AC238" i="6" s="1"/>
  <c r="AD238" i="6" s="1"/>
  <c r="S238" i="6"/>
  <c r="L238" i="6"/>
  <c r="AC237" i="6"/>
  <c r="AD237" i="6" s="1"/>
  <c r="AB237" i="6"/>
  <c r="S237" i="6"/>
  <c r="L237" i="6"/>
  <c r="AC236" i="6"/>
  <c r="AB236" i="6"/>
  <c r="S236" i="6"/>
  <c r="L236" i="6"/>
  <c r="AB235" i="6"/>
  <c r="AC235" i="6" s="1"/>
  <c r="S235" i="6"/>
  <c r="L235" i="6"/>
  <c r="AB234" i="6"/>
  <c r="AC234" i="6" s="1"/>
  <c r="AD234" i="6" s="1"/>
  <c r="S234" i="6"/>
  <c r="L234" i="6"/>
  <c r="AC233" i="6"/>
  <c r="AD233" i="6" s="1"/>
  <c r="AB233" i="6"/>
  <c r="S233" i="6"/>
  <c r="L233" i="6"/>
  <c r="AC232" i="6"/>
  <c r="AB232" i="6"/>
  <c r="S232" i="6"/>
  <c r="L232" i="6"/>
  <c r="AB231" i="6"/>
  <c r="AC231" i="6" s="1"/>
  <c r="S231" i="6"/>
  <c r="L231" i="6"/>
  <c r="AB230" i="6"/>
  <c r="AC230" i="6" s="1"/>
  <c r="S230" i="6"/>
  <c r="L230" i="6"/>
  <c r="AC229" i="6"/>
  <c r="AD229" i="6" s="1"/>
  <c r="AB229" i="6"/>
  <c r="S229" i="6"/>
  <c r="L229" i="6"/>
  <c r="AC228" i="6"/>
  <c r="AB228" i="6"/>
  <c r="S228" i="6"/>
  <c r="L228" i="6"/>
  <c r="AB227" i="6"/>
  <c r="AC227" i="6" s="1"/>
  <c r="S227" i="6"/>
  <c r="L227" i="6"/>
  <c r="AB226" i="6"/>
  <c r="AC226" i="6" s="1"/>
  <c r="S226" i="6"/>
  <c r="L226" i="6"/>
  <c r="AC225" i="6"/>
  <c r="AD225" i="6" s="1"/>
  <c r="AB225" i="6"/>
  <c r="S225" i="6"/>
  <c r="L225" i="6"/>
  <c r="AC224" i="6"/>
  <c r="AB224" i="6"/>
  <c r="S224" i="6"/>
  <c r="L224" i="6"/>
  <c r="AB223" i="6"/>
  <c r="AC223" i="6" s="1"/>
  <c r="S223" i="6"/>
  <c r="L223" i="6"/>
  <c r="AB222" i="6"/>
  <c r="AC222" i="6" s="1"/>
  <c r="S222" i="6"/>
  <c r="L222" i="6"/>
  <c r="AC221" i="6"/>
  <c r="AE221" i="6" s="1"/>
  <c r="AB221" i="6"/>
  <c r="S221" i="6"/>
  <c r="L221" i="6"/>
  <c r="AC220" i="6"/>
  <c r="AB220" i="6"/>
  <c r="S220" i="6"/>
  <c r="L220" i="6"/>
  <c r="AB219" i="6"/>
  <c r="AC219" i="6" s="1"/>
  <c r="S219" i="6"/>
  <c r="L219" i="6"/>
  <c r="AB218" i="6"/>
  <c r="AC218" i="6" s="1"/>
  <c r="AD218" i="6" s="1"/>
  <c r="S218" i="6"/>
  <c r="L218" i="6"/>
  <c r="AC217" i="6"/>
  <c r="AE217" i="6" s="1"/>
  <c r="AB217" i="6"/>
  <c r="S217" i="6"/>
  <c r="L217" i="6"/>
  <c r="AC216" i="6"/>
  <c r="AB216" i="6"/>
  <c r="S216" i="6"/>
  <c r="L216" i="6"/>
  <c r="AB215" i="6"/>
  <c r="AC215" i="6" s="1"/>
  <c r="S215" i="6"/>
  <c r="L215" i="6"/>
  <c r="AE214" i="6"/>
  <c r="AB214" i="6"/>
  <c r="AC214" i="6" s="1"/>
  <c r="AD214" i="6" s="1"/>
  <c r="S214" i="6"/>
  <c r="L214" i="6"/>
  <c r="AE213" i="6"/>
  <c r="AD213" i="6"/>
  <c r="AC213" i="6"/>
  <c r="AB213" i="6"/>
  <c r="S213" i="6"/>
  <c r="L213" i="6"/>
  <c r="AB212" i="6"/>
  <c r="AC212" i="6" s="1"/>
  <c r="S212" i="6"/>
  <c r="L212" i="6"/>
  <c r="AB211" i="6"/>
  <c r="AC211" i="6" s="1"/>
  <c r="S211" i="6"/>
  <c r="L211" i="6"/>
  <c r="AE210" i="6"/>
  <c r="AB210" i="6"/>
  <c r="AC210" i="6" s="1"/>
  <c r="AD210" i="6" s="1"/>
  <c r="S210" i="6"/>
  <c r="L210" i="6"/>
  <c r="AC209" i="6"/>
  <c r="AB209" i="6"/>
  <c r="S209" i="6"/>
  <c r="AB208" i="6"/>
  <c r="AC208" i="6" s="1"/>
  <c r="S208" i="6"/>
  <c r="L208" i="6"/>
  <c r="AC207" i="6"/>
  <c r="AD207" i="6" s="1"/>
  <c r="AB207" i="6"/>
  <c r="S207" i="6"/>
  <c r="L207" i="6"/>
  <c r="AE206" i="6"/>
  <c r="AD206" i="6"/>
  <c r="AC206" i="6"/>
  <c r="AB206" i="6"/>
  <c r="S206" i="6"/>
  <c r="L206" i="6"/>
  <c r="AC205" i="6"/>
  <c r="AE205" i="6" s="1"/>
  <c r="AB205" i="6"/>
  <c r="S205" i="6"/>
  <c r="L205" i="6"/>
  <c r="AB204" i="6"/>
  <c r="AC204" i="6" s="1"/>
  <c r="S204" i="6"/>
  <c r="L204" i="6"/>
  <c r="AC203" i="6"/>
  <c r="AD203" i="6" s="1"/>
  <c r="AB203" i="6"/>
  <c r="S203" i="6"/>
  <c r="L203" i="6"/>
  <c r="AE202" i="6"/>
  <c r="AD202" i="6"/>
  <c r="AC202" i="6"/>
  <c r="AB202" i="6"/>
  <c r="S202" i="6"/>
  <c r="L202" i="6"/>
  <c r="AB201" i="6"/>
  <c r="AC201" i="6" s="1"/>
  <c r="S201" i="6"/>
  <c r="L201" i="6"/>
  <c r="AB200" i="6"/>
  <c r="AC200" i="6" s="1"/>
  <c r="S200" i="6"/>
  <c r="L200" i="6"/>
  <c r="AC199" i="6"/>
  <c r="AD199" i="6" s="1"/>
  <c r="AB199" i="6"/>
  <c r="S199" i="6"/>
  <c r="L199" i="6"/>
  <c r="AE198" i="6"/>
  <c r="AD198" i="6"/>
  <c r="AC198" i="6"/>
  <c r="AB198" i="6"/>
  <c r="S198" i="6"/>
  <c r="L198" i="6"/>
  <c r="AB197" i="6"/>
  <c r="AC197" i="6" s="1"/>
  <c r="S197" i="6"/>
  <c r="L197" i="6"/>
  <c r="AB196" i="6"/>
  <c r="AC196" i="6" s="1"/>
  <c r="S196" i="6"/>
  <c r="L196" i="6"/>
  <c r="AC195" i="6"/>
  <c r="AD195" i="6" s="1"/>
  <c r="AB195" i="6"/>
  <c r="S195" i="6"/>
  <c r="L195" i="6"/>
  <c r="AE194" i="6"/>
  <c r="AD194" i="6"/>
  <c r="AC194" i="6"/>
  <c r="AB194" i="6"/>
  <c r="S194" i="6"/>
  <c r="L194" i="6"/>
  <c r="AB193" i="6"/>
  <c r="AC193" i="6" s="1"/>
  <c r="S193" i="6"/>
  <c r="L193" i="6"/>
  <c r="AB192" i="6"/>
  <c r="AC192" i="6" s="1"/>
  <c r="S192" i="6"/>
  <c r="L192" i="6"/>
  <c r="AC191" i="6"/>
  <c r="AD191" i="6" s="1"/>
  <c r="AB191" i="6"/>
  <c r="S191" i="6"/>
  <c r="L191" i="6"/>
  <c r="AE190" i="6"/>
  <c r="AD190" i="6"/>
  <c r="AC190" i="6"/>
  <c r="AB190" i="6"/>
  <c r="S190" i="6"/>
  <c r="L190" i="6"/>
  <c r="AD189" i="6"/>
  <c r="AC189" i="6"/>
  <c r="AE189" i="6" s="1"/>
  <c r="AB189" i="6"/>
  <c r="S189" i="6"/>
  <c r="L189" i="6"/>
  <c r="AB188" i="6"/>
  <c r="AC188" i="6" s="1"/>
  <c r="S188" i="6"/>
  <c r="L188" i="6"/>
  <c r="AC187" i="6"/>
  <c r="AD187" i="6" s="1"/>
  <c r="AB187" i="6"/>
  <c r="S187" i="6"/>
  <c r="L187" i="6"/>
  <c r="AE186" i="6"/>
  <c r="AD186" i="6"/>
  <c r="AC186" i="6"/>
  <c r="AB186" i="6"/>
  <c r="S186" i="6"/>
  <c r="L186" i="6"/>
  <c r="AB185" i="6"/>
  <c r="AC185" i="6" s="1"/>
  <c r="S185" i="6"/>
  <c r="L185" i="6"/>
  <c r="AB184" i="6"/>
  <c r="AC184" i="6" s="1"/>
  <c r="S184" i="6"/>
  <c r="L184" i="6"/>
  <c r="AE183" i="6"/>
  <c r="AC183" i="6"/>
  <c r="AD183" i="6" s="1"/>
  <c r="AB183" i="6"/>
  <c r="S183" i="6"/>
  <c r="L183" i="6"/>
  <c r="AE182" i="6"/>
  <c r="AD182" i="6"/>
  <c r="AC182" i="6"/>
  <c r="AB182" i="6"/>
  <c r="S182" i="6"/>
  <c r="L182" i="6"/>
  <c r="AC181" i="6"/>
  <c r="AE181" i="6" s="1"/>
  <c r="AB181" i="6"/>
  <c r="S181" i="6"/>
  <c r="L181" i="6"/>
  <c r="AB180" i="6"/>
  <c r="AC180" i="6" s="1"/>
  <c r="S180" i="6"/>
  <c r="L180" i="6"/>
  <c r="AE179" i="6"/>
  <c r="AC179" i="6"/>
  <c r="AD179" i="6" s="1"/>
  <c r="AB179" i="6"/>
  <c r="S179" i="6"/>
  <c r="L179" i="6"/>
  <c r="AE178" i="6"/>
  <c r="AD178" i="6"/>
  <c r="AC178" i="6"/>
  <c r="AB178" i="6"/>
  <c r="S178" i="6"/>
  <c r="L178" i="6"/>
  <c r="AD177" i="6"/>
  <c r="AC177" i="6"/>
  <c r="AE177" i="6" s="1"/>
  <c r="AB177" i="6"/>
  <c r="S177" i="6"/>
  <c r="L177" i="6"/>
  <c r="AB176" i="6"/>
  <c r="AC176" i="6" s="1"/>
  <c r="S176" i="6"/>
  <c r="L176" i="6"/>
  <c r="AE175" i="6"/>
  <c r="AC175" i="6"/>
  <c r="AD175" i="6" s="1"/>
  <c r="AB175" i="6"/>
  <c r="S175" i="6"/>
  <c r="L175" i="6"/>
  <c r="AE174" i="6"/>
  <c r="AD174" i="6"/>
  <c r="AC174" i="6"/>
  <c r="AB174" i="6"/>
  <c r="S174" i="6"/>
  <c r="L174" i="6"/>
  <c r="AB173" i="6"/>
  <c r="AC173" i="6" s="1"/>
  <c r="S173" i="6"/>
  <c r="L173" i="6"/>
  <c r="AB172" i="6"/>
  <c r="AC172" i="6" s="1"/>
  <c r="S172" i="6"/>
  <c r="L172" i="6"/>
  <c r="AE171" i="6"/>
  <c r="AC171" i="6"/>
  <c r="AD171" i="6" s="1"/>
  <c r="AB171" i="6"/>
  <c r="S171" i="6"/>
  <c r="L171" i="6"/>
  <c r="AE170" i="6"/>
  <c r="AD170" i="6"/>
  <c r="AC170" i="6"/>
  <c r="AB170" i="6"/>
  <c r="S170" i="6"/>
  <c r="L170" i="6"/>
  <c r="AB169" i="6"/>
  <c r="AC169" i="6" s="1"/>
  <c r="S169" i="6"/>
  <c r="L169" i="6"/>
  <c r="AB168" i="6"/>
  <c r="AC168" i="6" s="1"/>
  <c r="S168" i="6"/>
  <c r="L168" i="6"/>
  <c r="AE167" i="6"/>
  <c r="AC167" i="6"/>
  <c r="AD167" i="6" s="1"/>
  <c r="AB167" i="6"/>
  <c r="S167" i="6"/>
  <c r="L167" i="6"/>
  <c r="AE166" i="6"/>
  <c r="AD166" i="6"/>
  <c r="AC166" i="6"/>
  <c r="AB166" i="6"/>
  <c r="S166" i="6"/>
  <c r="L166" i="6"/>
  <c r="AD165" i="6"/>
  <c r="AC165" i="6"/>
  <c r="AE165" i="6" s="1"/>
  <c r="AB165" i="6"/>
  <c r="S165" i="6"/>
  <c r="L165" i="6"/>
  <c r="AB164" i="6"/>
  <c r="AC164" i="6" s="1"/>
  <c r="S164" i="6"/>
  <c r="L164" i="6"/>
  <c r="AE163" i="6"/>
  <c r="AC163" i="6"/>
  <c r="AD163" i="6" s="1"/>
  <c r="AB163" i="6"/>
  <c r="S163" i="6"/>
  <c r="AE162" i="6"/>
  <c r="AD162" i="6"/>
  <c r="AC162" i="6"/>
  <c r="AB162" i="6"/>
  <c r="S162" i="6"/>
  <c r="AB161" i="6"/>
  <c r="AC161" i="6" s="1"/>
  <c r="S161" i="6"/>
  <c r="AB160" i="6"/>
  <c r="AC160" i="6" s="1"/>
  <c r="AD160" i="6" s="1"/>
  <c r="S160" i="6"/>
  <c r="AC159" i="6"/>
  <c r="AB159" i="6"/>
  <c r="S159" i="6"/>
  <c r="L159" i="6"/>
  <c r="AB158" i="6"/>
  <c r="AC158" i="6" s="1"/>
  <c r="S158" i="6"/>
  <c r="L158" i="6"/>
  <c r="AE157" i="6"/>
  <c r="AC157" i="6"/>
  <c r="AD157" i="6" s="1"/>
  <c r="AB157" i="6"/>
  <c r="S157" i="6"/>
  <c r="L157" i="6"/>
  <c r="AE156" i="6"/>
  <c r="AD156" i="6"/>
  <c r="AC156" i="6"/>
  <c r="AB156" i="6"/>
  <c r="S156" i="6"/>
  <c r="AC155" i="6"/>
  <c r="AB155" i="6"/>
  <c r="S155" i="6"/>
  <c r="AE154" i="6"/>
  <c r="AC154" i="6"/>
  <c r="AD154" i="6" s="1"/>
  <c r="AB154" i="6"/>
  <c r="S154" i="6"/>
  <c r="L154" i="6"/>
  <c r="AE153" i="6"/>
  <c r="AD153" i="6"/>
  <c r="AC153" i="6"/>
  <c r="AB153" i="6"/>
  <c r="S153" i="6"/>
  <c r="L153" i="6"/>
  <c r="AB152" i="6"/>
  <c r="AC152" i="6" s="1"/>
  <c r="S152" i="6"/>
  <c r="L152" i="6"/>
  <c r="AB151" i="6"/>
  <c r="AC151" i="6" s="1"/>
  <c r="S151" i="6"/>
  <c r="L151" i="6"/>
  <c r="AE150" i="6"/>
  <c r="AC150" i="6"/>
  <c r="AD150" i="6" s="1"/>
  <c r="AB150" i="6"/>
  <c r="S150" i="6"/>
  <c r="L150" i="6"/>
  <c r="AE149" i="6"/>
  <c r="AD149" i="6"/>
  <c r="AC149" i="6"/>
  <c r="AB149" i="6"/>
  <c r="S149" i="6"/>
  <c r="L149" i="6"/>
  <c r="AB148" i="6"/>
  <c r="AC148" i="6" s="1"/>
  <c r="S148" i="6"/>
  <c r="AB147" i="6"/>
  <c r="AC147" i="6" s="1"/>
  <c r="S147" i="6"/>
  <c r="AE146" i="6"/>
  <c r="AD146" i="6"/>
  <c r="AC146" i="6"/>
  <c r="AB146" i="6"/>
  <c r="S146" i="6"/>
  <c r="AB145" i="6"/>
  <c r="AC145" i="6" s="1"/>
  <c r="S145" i="6"/>
  <c r="AE144" i="6"/>
  <c r="AC144" i="6"/>
  <c r="AD144" i="6" s="1"/>
  <c r="AB144" i="6"/>
  <c r="S144" i="6"/>
  <c r="AC143" i="6"/>
  <c r="AE143" i="6" s="1"/>
  <c r="AB143" i="6"/>
  <c r="S143" i="6"/>
  <c r="AB142" i="6"/>
  <c r="AC142" i="6" s="1"/>
  <c r="S142" i="6"/>
  <c r="AB141" i="6"/>
  <c r="AC141" i="6" s="1"/>
  <c r="AD141" i="6" s="1"/>
  <c r="S141" i="6"/>
  <c r="AB140" i="6"/>
  <c r="AC140" i="6" s="1"/>
  <c r="S140" i="6"/>
  <c r="AB139" i="6"/>
  <c r="AC139" i="6" s="1"/>
  <c r="S139" i="6"/>
  <c r="AE138" i="6"/>
  <c r="AD138" i="6"/>
  <c r="AC138" i="6"/>
  <c r="AB138" i="6"/>
  <c r="S138" i="6"/>
  <c r="AC137" i="6"/>
  <c r="AB137" i="6"/>
  <c r="S137" i="6"/>
  <c r="AE136" i="6"/>
  <c r="AC136" i="6"/>
  <c r="AD136" i="6" s="1"/>
  <c r="AB136" i="6"/>
  <c r="S136" i="6"/>
  <c r="AE135" i="6"/>
  <c r="AD135" i="6"/>
  <c r="AC135" i="6"/>
  <c r="AB135" i="6"/>
  <c r="S135" i="6"/>
  <c r="AB134" i="6"/>
  <c r="AC134" i="6" s="1"/>
  <c r="S134" i="6"/>
  <c r="L134" i="6"/>
  <c r="AE133" i="6"/>
  <c r="AC133" i="6"/>
  <c r="AD133" i="6" s="1"/>
  <c r="AB133" i="6"/>
  <c r="S133" i="6"/>
  <c r="L133" i="6"/>
  <c r="AE132" i="6"/>
  <c r="AD132" i="6"/>
  <c r="AC132" i="6"/>
  <c r="AB132" i="6"/>
  <c r="S132" i="6"/>
  <c r="L132" i="6"/>
  <c r="AB131" i="6"/>
  <c r="AC131" i="6" s="1"/>
  <c r="S131" i="6"/>
  <c r="L131" i="6"/>
  <c r="AB130" i="6"/>
  <c r="AC130" i="6" s="1"/>
  <c r="S130" i="6"/>
  <c r="L130" i="6"/>
  <c r="AE129" i="6"/>
  <c r="AC129" i="6"/>
  <c r="AD129" i="6" s="1"/>
  <c r="AB129" i="6"/>
  <c r="S129" i="6"/>
  <c r="L129" i="6"/>
  <c r="AE128" i="6"/>
  <c r="AD128" i="6"/>
  <c r="AC128" i="6"/>
  <c r="AB128" i="6"/>
  <c r="S128" i="6"/>
  <c r="L128" i="6"/>
  <c r="AB127" i="6"/>
  <c r="AC127" i="6" s="1"/>
  <c r="S127" i="6"/>
  <c r="L127" i="6"/>
  <c r="AB126" i="6"/>
  <c r="AC126" i="6" s="1"/>
  <c r="S126" i="6"/>
  <c r="L126" i="6"/>
  <c r="AE125" i="6"/>
  <c r="AC125" i="6"/>
  <c r="AD125" i="6" s="1"/>
  <c r="AB125" i="6"/>
  <c r="S125" i="6"/>
  <c r="L125" i="6"/>
  <c r="AE124" i="6"/>
  <c r="AD124" i="6"/>
  <c r="AC124" i="6"/>
  <c r="AB124" i="6"/>
  <c r="S124" i="6"/>
  <c r="L124" i="6"/>
  <c r="AD123" i="6"/>
  <c r="AC123" i="6"/>
  <c r="AE123" i="6" s="1"/>
  <c r="AB123" i="6"/>
  <c r="S123" i="6"/>
  <c r="L123" i="6"/>
  <c r="AB122" i="6"/>
  <c r="AC122" i="6" s="1"/>
  <c r="S122" i="6"/>
  <c r="L122" i="6"/>
  <c r="AE121" i="6"/>
  <c r="AC121" i="6"/>
  <c r="AD121" i="6" s="1"/>
  <c r="AB121" i="6"/>
  <c r="S121" i="6"/>
  <c r="AE120" i="6"/>
  <c r="AD120" i="6"/>
  <c r="AC120" i="6"/>
  <c r="AB120" i="6"/>
  <c r="S120" i="6"/>
  <c r="L120" i="6"/>
  <c r="AB119" i="6"/>
  <c r="AC119" i="6" s="1"/>
  <c r="S119" i="6"/>
  <c r="L119" i="6"/>
  <c r="AB118" i="6"/>
  <c r="AC118" i="6" s="1"/>
  <c r="S118" i="6"/>
  <c r="L118" i="6"/>
  <c r="AE117" i="6"/>
  <c r="AB117" i="6"/>
  <c r="AC117" i="6" s="1"/>
  <c r="AD117" i="6" s="1"/>
  <c r="S117" i="6"/>
  <c r="AC116" i="6"/>
  <c r="AE116" i="6" s="1"/>
  <c r="AB116" i="6"/>
  <c r="S116" i="6"/>
  <c r="AB115" i="6"/>
  <c r="AC115" i="6" s="1"/>
  <c r="S115" i="6"/>
  <c r="AE114" i="6"/>
  <c r="AD114" i="6"/>
  <c r="AC114" i="6"/>
  <c r="AB114" i="6"/>
  <c r="S114" i="6"/>
  <c r="L114" i="6"/>
  <c r="AD113" i="6"/>
  <c r="AC113" i="6"/>
  <c r="AE113" i="6" s="1"/>
  <c r="AB113" i="6"/>
  <c r="S113" i="6"/>
  <c r="L113" i="6"/>
  <c r="AB112" i="6"/>
  <c r="AC112" i="6" s="1"/>
  <c r="S112" i="6"/>
  <c r="L112" i="6"/>
  <c r="AE111" i="6"/>
  <c r="AC111" i="6"/>
  <c r="AD111" i="6" s="1"/>
  <c r="AB111" i="6"/>
  <c r="S111" i="6"/>
  <c r="L111" i="6"/>
  <c r="AE110" i="6"/>
  <c r="AD110" i="6"/>
  <c r="AC110" i="6"/>
  <c r="AB110" i="6"/>
  <c r="S110" i="6"/>
  <c r="L110" i="6"/>
  <c r="AB109" i="6"/>
  <c r="AC109" i="6" s="1"/>
  <c r="S109" i="6"/>
  <c r="L109" i="6"/>
  <c r="AB108" i="6"/>
  <c r="AC108" i="6" s="1"/>
  <c r="S108" i="6"/>
  <c r="L108" i="6"/>
  <c r="AE107" i="6"/>
  <c r="AC107" i="6"/>
  <c r="AD107" i="6" s="1"/>
  <c r="AB107" i="6"/>
  <c r="S107" i="6"/>
  <c r="L107" i="6"/>
  <c r="AE106" i="6"/>
  <c r="AD106" i="6"/>
  <c r="AC106" i="6"/>
  <c r="AB106" i="6"/>
  <c r="S106" i="6"/>
  <c r="L106" i="6"/>
  <c r="AD105" i="6"/>
  <c r="AC105" i="6"/>
  <c r="AE105" i="6" s="1"/>
  <c r="AB105" i="6"/>
  <c r="S105" i="6"/>
  <c r="L105" i="6"/>
  <c r="AB104" i="6"/>
  <c r="AC104" i="6" s="1"/>
  <c r="S104" i="6"/>
  <c r="L104" i="6"/>
  <c r="AE103" i="6"/>
  <c r="AC103" i="6"/>
  <c r="AB103" i="6"/>
  <c r="S103" i="6"/>
  <c r="L103" i="6"/>
  <c r="AE102" i="6"/>
  <c r="AD102" i="6"/>
  <c r="AC102" i="6"/>
  <c r="AB102" i="6"/>
  <c r="S102" i="6"/>
  <c r="L102" i="6"/>
  <c r="AC101" i="6"/>
  <c r="AE101" i="6" s="1"/>
  <c r="AB101" i="6"/>
  <c r="S101" i="6"/>
  <c r="L101" i="6"/>
  <c r="AC100" i="6"/>
  <c r="AB100" i="6"/>
  <c r="S100" i="6"/>
  <c r="L100" i="6"/>
  <c r="AE99" i="6"/>
  <c r="AC99" i="6"/>
  <c r="AB99" i="6"/>
  <c r="S99" i="6"/>
  <c r="L99" i="6"/>
  <c r="AE98" i="6"/>
  <c r="AD98" i="6"/>
  <c r="AC98" i="6"/>
  <c r="AB98" i="6"/>
  <c r="S98" i="6"/>
  <c r="L98" i="6"/>
  <c r="AB97" i="6"/>
  <c r="AC97" i="6" s="1"/>
  <c r="AD97" i="6" s="1"/>
  <c r="S97" i="6"/>
  <c r="L97" i="6"/>
  <c r="AB96" i="6"/>
  <c r="AC96" i="6" s="1"/>
  <c r="S96" i="6"/>
  <c r="L96" i="6"/>
  <c r="AE95" i="6"/>
  <c r="AC95" i="6"/>
  <c r="AB95" i="6"/>
  <c r="S95" i="6"/>
  <c r="L95" i="6"/>
  <c r="AE94" i="6"/>
  <c r="AD94" i="6"/>
  <c r="AC94" i="6"/>
  <c r="AB94" i="6"/>
  <c r="S94" i="6"/>
  <c r="L94" i="6"/>
  <c r="AC93" i="6"/>
  <c r="AB93" i="6"/>
  <c r="S93" i="6"/>
  <c r="L93" i="6"/>
  <c r="AB92" i="6"/>
  <c r="AC92" i="6" s="1"/>
  <c r="S92" i="6"/>
  <c r="L92" i="6"/>
  <c r="AE91" i="6"/>
  <c r="AC91" i="6"/>
  <c r="AD91" i="6" s="1"/>
  <c r="AB91" i="6"/>
  <c r="S91" i="6"/>
  <c r="L91" i="6"/>
  <c r="AE90" i="6"/>
  <c r="AD90" i="6"/>
  <c r="AC90" i="6"/>
  <c r="AB90" i="6"/>
  <c r="S90" i="6"/>
  <c r="L90" i="6"/>
  <c r="AB89" i="6"/>
  <c r="AC89" i="6" s="1"/>
  <c r="S89" i="6"/>
  <c r="L89" i="6"/>
  <c r="AC88" i="6"/>
  <c r="AB88" i="6"/>
  <c r="S88" i="6"/>
  <c r="L88" i="6"/>
  <c r="AE87" i="6"/>
  <c r="AC87" i="6"/>
  <c r="AB87" i="6"/>
  <c r="S87" i="6"/>
  <c r="L87" i="6"/>
  <c r="AE86" i="6"/>
  <c r="AD86" i="6"/>
  <c r="AC86" i="6"/>
  <c r="AB86" i="6"/>
  <c r="S86" i="6"/>
  <c r="L86" i="6"/>
  <c r="AE85" i="6"/>
  <c r="AD85" i="6"/>
  <c r="AC85" i="6"/>
  <c r="AB85" i="6"/>
  <c r="S85" i="6"/>
  <c r="L85" i="6"/>
  <c r="AC84" i="6"/>
  <c r="AB84" i="6"/>
  <c r="S84" i="6"/>
  <c r="L84" i="6"/>
  <c r="AE83" i="6"/>
  <c r="AC83" i="6"/>
  <c r="AB83" i="6"/>
  <c r="S83" i="6"/>
  <c r="L83" i="6"/>
  <c r="AE82" i="6"/>
  <c r="AD82" i="6"/>
  <c r="AC82" i="6"/>
  <c r="AB82" i="6"/>
  <c r="S82" i="6"/>
  <c r="L82" i="6"/>
  <c r="AB81" i="6"/>
  <c r="AC81" i="6" s="1"/>
  <c r="S81" i="6"/>
  <c r="L81" i="6"/>
  <c r="AB80" i="6"/>
  <c r="AC80" i="6" s="1"/>
  <c r="S80" i="6"/>
  <c r="L80" i="6"/>
  <c r="AE79" i="6"/>
  <c r="AC79" i="6"/>
  <c r="AD79" i="6" s="1"/>
  <c r="AB79" i="6"/>
  <c r="S79" i="6"/>
  <c r="L79" i="6"/>
  <c r="AE78" i="6"/>
  <c r="AD78" i="6"/>
  <c r="AC78" i="6"/>
  <c r="AB78" i="6"/>
  <c r="S78" i="6"/>
  <c r="L78" i="6"/>
  <c r="AB77" i="6"/>
  <c r="AC77" i="6" s="1"/>
  <c r="S77" i="6"/>
  <c r="L77" i="6"/>
  <c r="AC76" i="6"/>
  <c r="AB76" i="6"/>
  <c r="S76" i="6"/>
  <c r="L76" i="6"/>
  <c r="AE75" i="6"/>
  <c r="AC75" i="6"/>
  <c r="AD75" i="6" s="1"/>
  <c r="AB75" i="6"/>
  <c r="S75" i="6"/>
  <c r="L75" i="6"/>
  <c r="AE74" i="6"/>
  <c r="AD74" i="6"/>
  <c r="AC74" i="6"/>
  <c r="AB74" i="6"/>
  <c r="S74" i="6"/>
  <c r="L74" i="6"/>
  <c r="AC73" i="6"/>
  <c r="AE73" i="6" s="1"/>
  <c r="AB73" i="6"/>
  <c r="S73" i="6"/>
  <c r="L73" i="6"/>
  <c r="AB72" i="6"/>
  <c r="AC72" i="6" s="1"/>
  <c r="S72" i="6"/>
  <c r="L72" i="6"/>
  <c r="AE71" i="6"/>
  <c r="AC71" i="6"/>
  <c r="AB71" i="6"/>
  <c r="S71" i="6"/>
  <c r="L71" i="6"/>
  <c r="AE70" i="6"/>
  <c r="AD70" i="6"/>
  <c r="AC70" i="6"/>
  <c r="AB70" i="6"/>
  <c r="S70" i="6"/>
  <c r="L70" i="6"/>
  <c r="AC69" i="6"/>
  <c r="AD69" i="6" s="1"/>
  <c r="AB69" i="6"/>
  <c r="S69" i="6"/>
  <c r="L69" i="6"/>
  <c r="AC68" i="6"/>
  <c r="AB68" i="6"/>
  <c r="S68" i="6"/>
  <c r="L68" i="6"/>
  <c r="AE67" i="6"/>
  <c r="AC67" i="6"/>
  <c r="AB67" i="6"/>
  <c r="S67" i="6"/>
  <c r="L67" i="6"/>
  <c r="AE66" i="6"/>
  <c r="AD66" i="6"/>
  <c r="AC66" i="6"/>
  <c r="AB66" i="6"/>
  <c r="S66" i="6"/>
  <c r="L66" i="6"/>
  <c r="AE65" i="6"/>
  <c r="AB65" i="6"/>
  <c r="AC65" i="6" s="1"/>
  <c r="AD65" i="6" s="1"/>
  <c r="S65" i="6"/>
  <c r="L65" i="6"/>
  <c r="AB64" i="6"/>
  <c r="AC64" i="6" s="1"/>
  <c r="S64" i="6"/>
  <c r="L64" i="6"/>
  <c r="AE63" i="6"/>
  <c r="AC63" i="6"/>
  <c r="AB63" i="6"/>
  <c r="S63" i="6"/>
  <c r="L63" i="6"/>
  <c r="AE62" i="6"/>
  <c r="AD62" i="6"/>
  <c r="AC62" i="6"/>
  <c r="AB62" i="6"/>
  <c r="S62" i="6"/>
  <c r="L62" i="6"/>
  <c r="AB61" i="6"/>
  <c r="AC61" i="6" s="1"/>
  <c r="S61" i="6"/>
  <c r="L61" i="6"/>
  <c r="AB60" i="6"/>
  <c r="AC60" i="6" s="1"/>
  <c r="S60" i="6"/>
  <c r="L60" i="6"/>
  <c r="AE59" i="6"/>
  <c r="AC59" i="6"/>
  <c r="AD59" i="6" s="1"/>
  <c r="AB59" i="6"/>
  <c r="S59" i="6"/>
  <c r="L59" i="6"/>
  <c r="AE58" i="6"/>
  <c r="AD58" i="6"/>
  <c r="AC58" i="6"/>
  <c r="AB58" i="6"/>
  <c r="S58" i="6"/>
  <c r="L58" i="6"/>
  <c r="AB57" i="6"/>
  <c r="AC57" i="6" s="1"/>
  <c r="S57" i="6"/>
  <c r="AB56" i="6"/>
  <c r="AC56" i="6" s="1"/>
  <c r="S56" i="6"/>
  <c r="AE55" i="6"/>
  <c r="AD55" i="6"/>
  <c r="AC55" i="6"/>
  <c r="AB55" i="6"/>
  <c r="S55" i="6"/>
  <c r="L55" i="6"/>
  <c r="AE54" i="6"/>
  <c r="AD54" i="6"/>
  <c r="AC54" i="6"/>
  <c r="AB54" i="6"/>
  <c r="S54" i="6"/>
  <c r="L54" i="6"/>
  <c r="AC53" i="6"/>
  <c r="AB53" i="6"/>
  <c r="S53" i="6"/>
  <c r="AE52" i="6"/>
  <c r="AB52" i="6"/>
  <c r="AC52" i="6" s="1"/>
  <c r="AD52" i="6" s="1"/>
  <c r="S52" i="6"/>
  <c r="AC51" i="6"/>
  <c r="AD51" i="6" s="1"/>
  <c r="AB51" i="6"/>
  <c r="S51" i="6"/>
  <c r="AB50" i="6"/>
  <c r="AC50" i="6" s="1"/>
  <c r="S50" i="6"/>
  <c r="AE49" i="6"/>
  <c r="AD49" i="6"/>
  <c r="AC49" i="6"/>
  <c r="AB49" i="6"/>
  <c r="S49" i="6"/>
  <c r="AC48" i="6"/>
  <c r="AE48" i="6" s="1"/>
  <c r="AB48" i="6"/>
  <c r="S48" i="6"/>
  <c r="AE47" i="6"/>
  <c r="AC47" i="6"/>
  <c r="AD47" i="6" s="1"/>
  <c r="AB47" i="6"/>
  <c r="S47" i="6"/>
  <c r="AE46" i="6"/>
  <c r="AD46" i="6"/>
  <c r="AC46" i="6"/>
  <c r="AB46" i="6"/>
  <c r="S46" i="6"/>
  <c r="AB45" i="6"/>
  <c r="AC45" i="6" s="1"/>
  <c r="S45" i="6"/>
  <c r="AE44" i="6"/>
  <c r="AB44" i="6"/>
  <c r="AC44" i="6" s="1"/>
  <c r="AD44" i="6" s="1"/>
  <c r="S44" i="6"/>
  <c r="AB43" i="6"/>
  <c r="AC43" i="6" s="1"/>
  <c r="S43" i="6"/>
  <c r="AB42" i="6"/>
  <c r="AC42" i="6" s="1"/>
  <c r="S42" i="6"/>
  <c r="AE41" i="6"/>
  <c r="AD41" i="6"/>
  <c r="AC41" i="6"/>
  <c r="AB41" i="6"/>
  <c r="S41" i="6"/>
  <c r="AB40" i="6"/>
  <c r="AC40" i="6" s="1"/>
  <c r="S40" i="6"/>
  <c r="AE39" i="6"/>
  <c r="AC39" i="6"/>
  <c r="AB39" i="6"/>
  <c r="S39" i="6"/>
  <c r="AD38" i="6"/>
  <c r="AC38" i="6"/>
  <c r="AE38" i="6" s="1"/>
  <c r="AB38" i="6"/>
  <c r="S38" i="6"/>
  <c r="AB37" i="6"/>
  <c r="AC37" i="6" s="1"/>
  <c r="S37" i="6"/>
  <c r="AB36" i="6"/>
  <c r="AC36" i="6" s="1"/>
  <c r="S36" i="6"/>
  <c r="AB35" i="6"/>
  <c r="AC35" i="6" s="1"/>
  <c r="S35" i="6"/>
  <c r="AB34" i="6"/>
  <c r="AC34" i="6" s="1"/>
  <c r="S34" i="6"/>
  <c r="AE33" i="6"/>
  <c r="AD33" i="6"/>
  <c r="AC33" i="6"/>
  <c r="AB33" i="6"/>
  <c r="S33" i="6"/>
  <c r="AB32" i="6"/>
  <c r="AC32" i="6" s="1"/>
  <c r="S32" i="6"/>
  <c r="AE31" i="6"/>
  <c r="AC31" i="6"/>
  <c r="AB31" i="6"/>
  <c r="S31" i="6"/>
  <c r="AC30" i="6"/>
  <c r="AB30" i="6"/>
  <c r="S30" i="6"/>
  <c r="AB29" i="6"/>
  <c r="AC29" i="6" s="1"/>
  <c r="S29" i="6"/>
  <c r="AE28" i="6"/>
  <c r="AB28" i="6"/>
  <c r="AC28" i="6" s="1"/>
  <c r="AD28" i="6" s="1"/>
  <c r="S28" i="6"/>
  <c r="AB27" i="6"/>
  <c r="AC27" i="6" s="1"/>
  <c r="AD27" i="6" s="1"/>
  <c r="S27" i="6"/>
  <c r="AB26" i="6"/>
  <c r="AC26" i="6" s="1"/>
  <c r="S26" i="6"/>
  <c r="AE25" i="6"/>
  <c r="AD25" i="6"/>
  <c r="AC25" i="6"/>
  <c r="AB25" i="6"/>
  <c r="S25" i="6"/>
  <c r="AC24" i="6"/>
  <c r="AE24" i="6" s="1"/>
  <c r="AB24" i="6"/>
  <c r="S24" i="6"/>
  <c r="AE23" i="6"/>
  <c r="AC23" i="6"/>
  <c r="AB23" i="6"/>
  <c r="S23" i="6"/>
  <c r="AE22" i="6"/>
  <c r="AD22" i="6"/>
  <c r="AC22" i="6"/>
  <c r="AB22" i="6"/>
  <c r="S22" i="6"/>
  <c r="AC21" i="6"/>
  <c r="AB21" i="6"/>
  <c r="S21" i="6"/>
  <c r="AB20" i="6"/>
  <c r="AC20" i="6" s="1"/>
  <c r="AD20" i="6" s="1"/>
  <c r="S20" i="6"/>
  <c r="AE19" i="6"/>
  <c r="AD19" i="6"/>
  <c r="AC19" i="6"/>
  <c r="AB19" i="6"/>
  <c r="S19" i="6"/>
  <c r="AB18" i="6"/>
  <c r="AC18" i="6" s="1"/>
  <c r="S18" i="6"/>
  <c r="AE17" i="6"/>
  <c r="AD17" i="6"/>
  <c r="AC17" i="6"/>
  <c r="AB17" i="6"/>
  <c r="S17" i="6"/>
  <c r="AB16" i="6"/>
  <c r="AC16" i="6" s="1"/>
  <c r="S16" i="6"/>
  <c r="AE15" i="6"/>
  <c r="AC15" i="6"/>
  <c r="AD15" i="6" s="1"/>
  <c r="AB15" i="6"/>
  <c r="S15" i="6"/>
  <c r="AC14" i="6"/>
  <c r="AE14" i="6" s="1"/>
  <c r="AB14" i="6"/>
  <c r="S14" i="6"/>
  <c r="AC13" i="6"/>
  <c r="AB13" i="6"/>
  <c r="S13" i="6"/>
  <c r="AB12" i="6"/>
  <c r="AC12" i="6" s="1"/>
  <c r="AD12" i="6" s="1"/>
  <c r="S12" i="6"/>
  <c r="AC11" i="6"/>
  <c r="AE11" i="6" s="1"/>
  <c r="AB11" i="6"/>
  <c r="S11" i="6"/>
  <c r="AB10" i="6"/>
  <c r="AC10" i="6" s="1"/>
  <c r="S10" i="6"/>
  <c r="AE9" i="6"/>
  <c r="AD9" i="6"/>
  <c r="AC9" i="6"/>
  <c r="AB9" i="6"/>
  <c r="S9" i="6"/>
  <c r="AB8" i="6"/>
  <c r="AC8" i="6" s="1"/>
  <c r="S8" i="6"/>
  <c r="AE7" i="6"/>
  <c r="AC7" i="6"/>
  <c r="AD7" i="6" s="1"/>
  <c r="AB7" i="6"/>
  <c r="S7" i="6"/>
  <c r="AC6" i="6"/>
  <c r="AE6" i="6" s="1"/>
  <c r="AB6" i="6"/>
  <c r="S6" i="6"/>
  <c r="AC5" i="6"/>
  <c r="AB5" i="6"/>
  <c r="S5" i="6"/>
  <c r="AB4" i="6"/>
  <c r="AC4" i="6" s="1"/>
  <c r="AD4" i="6" s="1"/>
  <c r="S4" i="6"/>
  <c r="AC3" i="6"/>
  <c r="AB3" i="6"/>
  <c r="S3" i="6"/>
  <c r="AB2" i="6"/>
  <c r="AC2" i="6" s="1"/>
  <c r="S2" i="6"/>
  <c r="AD105" i="5"/>
  <c r="AC105" i="5"/>
  <c r="AB105" i="5"/>
  <c r="R105" i="5"/>
  <c r="AB104" i="5"/>
  <c r="AA104" i="5"/>
  <c r="R104" i="5"/>
  <c r="K104" i="5"/>
  <c r="AD103" i="5"/>
  <c r="AB103" i="5"/>
  <c r="AA103" i="5"/>
  <c r="R103" i="5"/>
  <c r="K103" i="5"/>
  <c r="AD102" i="5"/>
  <c r="AC102" i="5"/>
  <c r="AB102" i="5"/>
  <c r="AA102" i="5"/>
  <c r="R102" i="5"/>
  <c r="K102" i="5"/>
  <c r="AD101" i="5"/>
  <c r="AC101" i="5"/>
  <c r="AB101" i="5"/>
  <c r="AA101" i="5"/>
  <c r="R101" i="5"/>
  <c r="K101" i="5"/>
  <c r="AB100" i="5"/>
  <c r="AA100" i="5"/>
  <c r="R100" i="5"/>
  <c r="K100" i="5"/>
  <c r="AD99" i="5"/>
  <c r="AB99" i="5"/>
  <c r="AA99" i="5"/>
  <c r="R99" i="5"/>
  <c r="K99" i="5"/>
  <c r="AD98" i="5"/>
  <c r="AC98" i="5"/>
  <c r="AB98" i="5"/>
  <c r="AA98" i="5"/>
  <c r="R98" i="5"/>
  <c r="K98" i="5"/>
  <c r="AA97" i="5"/>
  <c r="AB97" i="5" s="1"/>
  <c r="R97" i="5"/>
  <c r="K97" i="5"/>
  <c r="AA96" i="5"/>
  <c r="AB96" i="5" s="1"/>
  <c r="R96" i="5"/>
  <c r="K96" i="5"/>
  <c r="AD95" i="5"/>
  <c r="AB95" i="5"/>
  <c r="AC95" i="5" s="1"/>
  <c r="AA95" i="5"/>
  <c r="R95" i="5"/>
  <c r="AB94" i="5"/>
  <c r="AD94" i="5" s="1"/>
  <c r="AA94" i="5"/>
  <c r="R94" i="5"/>
  <c r="AA93" i="5"/>
  <c r="AB93" i="5" s="1"/>
  <c r="R93" i="5"/>
  <c r="AA92" i="5"/>
  <c r="AB92" i="5" s="1"/>
  <c r="AC92" i="5" s="1"/>
  <c r="R92" i="5"/>
  <c r="AA91" i="5"/>
  <c r="AB91" i="5" s="1"/>
  <c r="R91" i="5"/>
  <c r="K91" i="5"/>
  <c r="AA90" i="5"/>
  <c r="AB90" i="5" s="1"/>
  <c r="R90" i="5"/>
  <c r="AA89" i="5"/>
  <c r="AB89" i="5" s="1"/>
  <c r="R89" i="5"/>
  <c r="AA88" i="5"/>
  <c r="AB88" i="5" s="1"/>
  <c r="R88" i="5"/>
  <c r="AA87" i="5"/>
  <c r="AB87" i="5" s="1"/>
  <c r="R87" i="5"/>
  <c r="AD86" i="5"/>
  <c r="AC86" i="5"/>
  <c r="AB86" i="5"/>
  <c r="AA86" i="5"/>
  <c r="R86" i="5"/>
  <c r="AA85" i="5"/>
  <c r="AB85" i="5" s="1"/>
  <c r="R85" i="5"/>
  <c r="AD84" i="5"/>
  <c r="AB84" i="5"/>
  <c r="AA84" i="5"/>
  <c r="R84" i="5"/>
  <c r="K84" i="5"/>
  <c r="AD83" i="5"/>
  <c r="AC83" i="5"/>
  <c r="AB83" i="5"/>
  <c r="AA83" i="5"/>
  <c r="R83" i="5"/>
  <c r="K83" i="5"/>
  <c r="AA82" i="5"/>
  <c r="AB82" i="5" s="1"/>
  <c r="R82" i="5"/>
  <c r="K82" i="5"/>
  <c r="AA81" i="5"/>
  <c r="AB81" i="5" s="1"/>
  <c r="R81" i="5"/>
  <c r="AD80" i="5"/>
  <c r="AA80" i="5"/>
  <c r="AB80" i="5" s="1"/>
  <c r="AC80" i="5" s="1"/>
  <c r="R80" i="5"/>
  <c r="K80" i="5"/>
  <c r="AB79" i="5"/>
  <c r="AD79" i="5" s="1"/>
  <c r="AA79" i="5"/>
  <c r="R79" i="5"/>
  <c r="K79" i="5"/>
  <c r="AB78" i="5"/>
  <c r="AD78" i="5" s="1"/>
  <c r="AA78" i="5"/>
  <c r="R78" i="5"/>
  <c r="AD77" i="5"/>
  <c r="AB77" i="5"/>
  <c r="AC77" i="5" s="1"/>
  <c r="AA77" i="5"/>
  <c r="R77" i="5"/>
  <c r="AD76" i="5"/>
  <c r="AC76" i="5"/>
  <c r="AB76" i="5"/>
  <c r="AA76" i="5"/>
  <c r="R76" i="5"/>
  <c r="K76" i="5"/>
  <c r="AA75" i="5"/>
  <c r="AB75" i="5" s="1"/>
  <c r="R75" i="5"/>
  <c r="AD74" i="5"/>
  <c r="AB74" i="5"/>
  <c r="AA74" i="5"/>
  <c r="R74" i="5"/>
  <c r="AB73" i="5"/>
  <c r="AA73" i="5"/>
  <c r="R73" i="5"/>
  <c r="AA72" i="5"/>
  <c r="AB72" i="5" s="1"/>
  <c r="R72" i="5"/>
  <c r="K72" i="5"/>
  <c r="AD71" i="5"/>
  <c r="AB71" i="5"/>
  <c r="AC71" i="5" s="1"/>
  <c r="AA71" i="5"/>
  <c r="R71" i="5"/>
  <c r="K71" i="5"/>
  <c r="AD70" i="5"/>
  <c r="AC70" i="5"/>
  <c r="AB70" i="5"/>
  <c r="AA70" i="5"/>
  <c r="R70" i="5"/>
  <c r="K70" i="5"/>
  <c r="AA69" i="5"/>
  <c r="AB69" i="5" s="1"/>
  <c r="R69" i="5"/>
  <c r="K69" i="5"/>
  <c r="AA68" i="5"/>
  <c r="AB68" i="5" s="1"/>
  <c r="R68" i="5"/>
  <c r="K68" i="5"/>
  <c r="AD67" i="5"/>
  <c r="AB67" i="5"/>
  <c r="AC67" i="5" s="1"/>
  <c r="AA67" i="5"/>
  <c r="R67" i="5"/>
  <c r="K67" i="5"/>
  <c r="AD66" i="5"/>
  <c r="AC66" i="5"/>
  <c r="AB66" i="5"/>
  <c r="AA66" i="5"/>
  <c r="R66" i="5"/>
  <c r="K66" i="5"/>
  <c r="AB65" i="5"/>
  <c r="AD65" i="5" s="1"/>
  <c r="AA65" i="5"/>
  <c r="R65" i="5"/>
  <c r="K65" i="5"/>
  <c r="AA64" i="5"/>
  <c r="AB64" i="5" s="1"/>
  <c r="R64" i="5"/>
  <c r="K64" i="5"/>
  <c r="AD63" i="5"/>
  <c r="AB63" i="5"/>
  <c r="AA63" i="5"/>
  <c r="R63" i="5"/>
  <c r="K63" i="5"/>
  <c r="AD62" i="5"/>
  <c r="AC62" i="5"/>
  <c r="AB62" i="5"/>
  <c r="AA62" i="5"/>
  <c r="R62" i="5"/>
  <c r="K62" i="5"/>
  <c r="AB61" i="5"/>
  <c r="AD61" i="5" s="1"/>
  <c r="AA61" i="5"/>
  <c r="R61" i="5"/>
  <c r="K61" i="5"/>
  <c r="AB60" i="5"/>
  <c r="AA60" i="5"/>
  <c r="R60" i="5"/>
  <c r="AA59" i="5"/>
  <c r="AB59" i="5" s="1"/>
  <c r="AC59" i="5" s="1"/>
  <c r="R59" i="5"/>
  <c r="K59" i="5"/>
  <c r="AD58" i="5"/>
  <c r="AC58" i="5"/>
  <c r="AB58" i="5"/>
  <c r="AA58" i="5"/>
  <c r="R58" i="5"/>
  <c r="K58" i="5"/>
  <c r="AA57" i="5"/>
  <c r="AB57" i="5" s="1"/>
  <c r="R57" i="5"/>
  <c r="K57" i="5"/>
  <c r="AA56" i="5"/>
  <c r="AB56" i="5" s="1"/>
  <c r="R56" i="5"/>
  <c r="AD55" i="5"/>
  <c r="AC55" i="5"/>
  <c r="AB55" i="5"/>
  <c r="AA55" i="5"/>
  <c r="R55" i="5"/>
  <c r="K55" i="5"/>
  <c r="AB54" i="5"/>
  <c r="AD54" i="5" s="1"/>
  <c r="AA54" i="5"/>
  <c r="R54" i="5"/>
  <c r="K54" i="5"/>
  <c r="AB53" i="5"/>
  <c r="AA53" i="5"/>
  <c r="R53" i="5"/>
  <c r="K53" i="5"/>
  <c r="AD52" i="5"/>
  <c r="AB52" i="5"/>
  <c r="AA52" i="5"/>
  <c r="R52" i="5"/>
  <c r="K52" i="5"/>
  <c r="AD51" i="5"/>
  <c r="AC51" i="5"/>
  <c r="AB51" i="5"/>
  <c r="AA51" i="5"/>
  <c r="R51" i="5"/>
  <c r="K51" i="5"/>
  <c r="AD50" i="5"/>
  <c r="AA50" i="5"/>
  <c r="AB50" i="5" s="1"/>
  <c r="AC50" i="5" s="1"/>
  <c r="R50" i="5"/>
  <c r="K50" i="5"/>
  <c r="AA49" i="5"/>
  <c r="AB49" i="5" s="1"/>
  <c r="R49" i="5"/>
  <c r="K49" i="5"/>
  <c r="AD48" i="5"/>
  <c r="AB48" i="5"/>
  <c r="AA48" i="5"/>
  <c r="R48" i="5"/>
  <c r="K48" i="5"/>
  <c r="AD47" i="5"/>
  <c r="AC47" i="5"/>
  <c r="AB47" i="5"/>
  <c r="AA47" i="5"/>
  <c r="R47" i="5"/>
  <c r="K47" i="5"/>
  <c r="AB46" i="5"/>
  <c r="AA46" i="5"/>
  <c r="R46" i="5"/>
  <c r="K46" i="5"/>
  <c r="AA45" i="5"/>
  <c r="AB45" i="5" s="1"/>
  <c r="R45" i="5"/>
  <c r="K45" i="5"/>
  <c r="AA44" i="5"/>
  <c r="AB44" i="5" s="1"/>
  <c r="R44" i="5"/>
  <c r="K44" i="5"/>
  <c r="AD43" i="5"/>
  <c r="AC43" i="5"/>
  <c r="AB43" i="5"/>
  <c r="AA43" i="5"/>
  <c r="R43" i="5"/>
  <c r="AB42" i="5"/>
  <c r="AD42" i="5" s="1"/>
  <c r="AA42" i="5"/>
  <c r="R42" i="5"/>
  <c r="AD41" i="5"/>
  <c r="AB41" i="5"/>
  <c r="AC41" i="5" s="1"/>
  <c r="AA41" i="5"/>
  <c r="R41" i="5"/>
  <c r="AD40" i="5"/>
  <c r="AC40" i="5"/>
  <c r="AB40" i="5"/>
  <c r="AA40" i="5"/>
  <c r="R40" i="5"/>
  <c r="AA39" i="5"/>
  <c r="AB39" i="5" s="1"/>
  <c r="R39" i="5"/>
  <c r="AD38" i="5"/>
  <c r="AA38" i="5"/>
  <c r="AB38" i="5" s="1"/>
  <c r="AC38" i="5" s="1"/>
  <c r="R38" i="5"/>
  <c r="AA37" i="5"/>
  <c r="AB37" i="5" s="1"/>
  <c r="R37" i="5"/>
  <c r="AA36" i="5"/>
  <c r="AB36" i="5" s="1"/>
  <c r="R36" i="5"/>
  <c r="K36" i="5"/>
  <c r="AA35" i="5"/>
  <c r="AB35" i="5" s="1"/>
  <c r="AC35" i="5" s="1"/>
  <c r="R35" i="5"/>
  <c r="K35" i="5"/>
  <c r="AC34" i="5"/>
  <c r="AB34" i="5"/>
  <c r="AD34" i="5" s="1"/>
  <c r="AA34" i="5"/>
  <c r="R34" i="5"/>
  <c r="K34" i="5"/>
  <c r="AB33" i="5"/>
  <c r="AA33" i="5"/>
  <c r="R33" i="5"/>
  <c r="K33" i="5"/>
  <c r="AA32" i="5"/>
  <c r="AB32" i="5" s="1"/>
  <c r="R32" i="5"/>
  <c r="K32" i="5"/>
  <c r="AA31" i="5"/>
  <c r="AB31" i="5" s="1"/>
  <c r="R31" i="5"/>
  <c r="K31" i="5"/>
  <c r="AD30" i="5"/>
  <c r="AC30" i="5"/>
  <c r="AB30" i="5"/>
  <c r="AA30" i="5"/>
  <c r="R30" i="5"/>
  <c r="K30" i="5"/>
  <c r="AB29" i="5"/>
  <c r="AA29" i="5"/>
  <c r="R29" i="5"/>
  <c r="K29" i="5"/>
  <c r="AA28" i="5"/>
  <c r="AB28" i="5" s="1"/>
  <c r="R28" i="5"/>
  <c r="K28" i="5"/>
  <c r="AA27" i="5"/>
  <c r="AB27" i="5" s="1"/>
  <c r="R27" i="5"/>
  <c r="K27" i="5"/>
  <c r="AB26" i="5"/>
  <c r="AD26" i="5" s="1"/>
  <c r="AA26" i="5"/>
  <c r="R26" i="5"/>
  <c r="K26" i="5"/>
  <c r="AC25" i="5"/>
  <c r="AB25" i="5"/>
  <c r="AD25" i="5" s="1"/>
  <c r="AA25" i="5"/>
  <c r="R25" i="5"/>
  <c r="K25" i="5"/>
  <c r="AA24" i="5"/>
  <c r="AB24" i="5" s="1"/>
  <c r="R24" i="5"/>
  <c r="K24" i="5"/>
  <c r="AD23" i="5"/>
  <c r="AA23" i="5"/>
  <c r="AB23" i="5" s="1"/>
  <c r="AC23" i="5" s="1"/>
  <c r="R23" i="5"/>
  <c r="K23" i="5"/>
  <c r="AD22" i="5"/>
  <c r="AC22" i="5"/>
  <c r="AB22" i="5"/>
  <c r="AA22" i="5"/>
  <c r="R22" i="5"/>
  <c r="K22" i="5"/>
  <c r="AA21" i="5"/>
  <c r="AB21" i="5" s="1"/>
  <c r="R21" i="5"/>
  <c r="K21" i="5"/>
  <c r="AA20" i="5"/>
  <c r="AB20" i="5" s="1"/>
  <c r="R20" i="5"/>
  <c r="AD19" i="5"/>
  <c r="AC19" i="5"/>
  <c r="AB19" i="5"/>
  <c r="AA19" i="5"/>
  <c r="R19" i="5"/>
  <c r="AB18" i="5"/>
  <c r="AA18" i="5"/>
  <c r="R18" i="5"/>
  <c r="AD17" i="5"/>
  <c r="AB17" i="5"/>
  <c r="AA17" i="5"/>
  <c r="R17" i="5"/>
  <c r="AB16" i="5"/>
  <c r="AD16" i="5" s="1"/>
  <c r="AA16" i="5"/>
  <c r="R16" i="5"/>
  <c r="AA15" i="5"/>
  <c r="AB15" i="5" s="1"/>
  <c r="R15" i="5"/>
  <c r="AA14" i="5"/>
  <c r="AB14" i="5" s="1"/>
  <c r="R14" i="5"/>
  <c r="K14" i="5"/>
  <c r="AB13" i="5"/>
  <c r="AD13" i="5" s="1"/>
  <c r="AA13" i="5"/>
  <c r="R13" i="5"/>
  <c r="K13" i="5"/>
  <c r="AC12" i="5"/>
  <c r="AB12" i="5"/>
  <c r="AD12" i="5" s="1"/>
  <c r="AA12" i="5"/>
  <c r="R12" i="5"/>
  <c r="K12" i="5"/>
  <c r="AA11" i="5"/>
  <c r="AB11" i="5" s="1"/>
  <c r="R11" i="5"/>
  <c r="K11" i="5"/>
  <c r="AD10" i="5"/>
  <c r="AA10" i="5"/>
  <c r="AB10" i="5" s="1"/>
  <c r="AC10" i="5" s="1"/>
  <c r="R10" i="5"/>
  <c r="K10" i="5"/>
  <c r="AD9" i="5"/>
  <c r="AC9" i="5"/>
  <c r="AB9" i="5"/>
  <c r="AA9" i="5"/>
  <c r="R9" i="5"/>
  <c r="K9" i="5"/>
  <c r="AA8" i="5"/>
  <c r="AB8" i="5" s="1"/>
  <c r="R8" i="5"/>
  <c r="K8" i="5"/>
  <c r="AA7" i="5"/>
  <c r="AB7" i="5" s="1"/>
  <c r="R7" i="5"/>
  <c r="AD6" i="5"/>
  <c r="AC6" i="5"/>
  <c r="AB6" i="5"/>
  <c r="AA6" i="5"/>
  <c r="R6" i="5"/>
  <c r="AB5" i="5"/>
  <c r="AA5" i="5"/>
  <c r="R5" i="5"/>
  <c r="AD4" i="5"/>
  <c r="AB4" i="5"/>
  <c r="AA4" i="5"/>
  <c r="R4" i="5"/>
  <c r="AB3" i="5"/>
  <c r="AD3" i="5" s="1"/>
  <c r="AA3" i="5"/>
  <c r="R3" i="5"/>
  <c r="AA2" i="5"/>
  <c r="AB2" i="5" s="1"/>
  <c r="R2" i="5"/>
  <c r="AA25" i="4"/>
  <c r="AB25" i="4" s="1"/>
  <c r="R25" i="4"/>
  <c r="K25" i="4"/>
  <c r="AB24" i="4"/>
  <c r="AD24" i="4" s="1"/>
  <c r="AA24" i="4"/>
  <c r="R24" i="4"/>
  <c r="K24" i="4"/>
  <c r="AC23" i="4"/>
  <c r="AB23" i="4"/>
  <c r="AD23" i="4" s="1"/>
  <c r="AA23" i="4"/>
  <c r="R23" i="4"/>
  <c r="K23" i="4"/>
  <c r="AA22" i="4"/>
  <c r="AB22" i="4" s="1"/>
  <c r="R22" i="4"/>
  <c r="K22" i="4"/>
  <c r="AD21" i="4"/>
  <c r="AA21" i="4"/>
  <c r="AB21" i="4" s="1"/>
  <c r="AC21" i="4" s="1"/>
  <c r="R21" i="4"/>
  <c r="K21" i="4"/>
  <c r="AD20" i="4"/>
  <c r="AC20" i="4"/>
  <c r="AB20" i="4"/>
  <c r="AA20" i="4"/>
  <c r="R20" i="4"/>
  <c r="K20" i="4"/>
  <c r="AA19" i="4"/>
  <c r="AB19" i="4" s="1"/>
  <c r="R19" i="4"/>
  <c r="K19" i="4"/>
  <c r="AA18" i="4"/>
  <c r="AB18" i="4" s="1"/>
  <c r="R18" i="4"/>
  <c r="K18" i="4"/>
  <c r="AA17" i="4"/>
  <c r="AB17" i="4" s="1"/>
  <c r="AC17" i="4" s="1"/>
  <c r="R17" i="4"/>
  <c r="K17" i="4"/>
  <c r="AB16" i="4"/>
  <c r="AD16" i="4" s="1"/>
  <c r="AA16" i="4"/>
  <c r="R16" i="4"/>
  <c r="K16" i="4"/>
  <c r="AB15" i="4"/>
  <c r="AA15" i="4"/>
  <c r="R15" i="4"/>
  <c r="K15" i="4"/>
  <c r="AA14" i="4"/>
  <c r="AB14" i="4" s="1"/>
  <c r="R14" i="4"/>
  <c r="K14" i="4"/>
  <c r="AA13" i="4"/>
  <c r="AB13" i="4" s="1"/>
  <c r="R13" i="4"/>
  <c r="K13" i="4"/>
  <c r="AD12" i="4"/>
  <c r="AC12" i="4"/>
  <c r="AB12" i="4"/>
  <c r="AA12" i="4"/>
  <c r="R12" i="4"/>
  <c r="K12" i="4"/>
  <c r="AA11" i="4"/>
  <c r="AB11" i="4" s="1"/>
  <c r="R11" i="4"/>
  <c r="K11" i="4"/>
  <c r="AA10" i="4"/>
  <c r="AB10" i="4" s="1"/>
  <c r="R10" i="4"/>
  <c r="K10" i="4"/>
  <c r="AA9" i="4"/>
  <c r="AB9" i="4" s="1"/>
  <c r="R9" i="4"/>
  <c r="K9" i="4"/>
  <c r="AB8" i="4"/>
  <c r="AD8" i="4" s="1"/>
  <c r="AA8" i="4"/>
  <c r="R8" i="4"/>
  <c r="K8" i="4"/>
  <c r="AC7" i="4"/>
  <c r="AB7" i="4"/>
  <c r="AD7" i="4" s="1"/>
  <c r="AA7" i="4"/>
  <c r="R7" i="4"/>
  <c r="K7" i="4"/>
  <c r="AA6" i="4"/>
  <c r="AB6" i="4" s="1"/>
  <c r="R6" i="4"/>
  <c r="AD5" i="4"/>
  <c r="AC5" i="4"/>
  <c r="AB5" i="4"/>
  <c r="AA5" i="4"/>
  <c r="R5" i="4"/>
  <c r="AB4" i="4"/>
  <c r="AA4" i="4"/>
  <c r="R4" i="4"/>
  <c r="AB3" i="4"/>
  <c r="AC3" i="4" s="1"/>
  <c r="AA3" i="4"/>
  <c r="R3" i="4"/>
  <c r="AB2" i="4"/>
  <c r="AA2" i="4"/>
  <c r="R2" i="4"/>
  <c r="AD68" i="5" l="1"/>
  <c r="AC68" i="5"/>
  <c r="AE40" i="6"/>
  <c r="AD40" i="6"/>
  <c r="AE61" i="6"/>
  <c r="AD61" i="6"/>
  <c r="AD57" i="5"/>
  <c r="AC57" i="5"/>
  <c r="AE152" i="6"/>
  <c r="AD152" i="6"/>
  <c r="AD11" i="4"/>
  <c r="AC11" i="4"/>
  <c r="AD91" i="5"/>
  <c r="AC91" i="5"/>
  <c r="AD93" i="5"/>
  <c r="AC93" i="5"/>
  <c r="AD90" i="5"/>
  <c r="AC90" i="5"/>
  <c r="AE5" i="6"/>
  <c r="AD5" i="6"/>
  <c r="AC25" i="4"/>
  <c r="AD25" i="4"/>
  <c r="AC27" i="5"/>
  <c r="AD27" i="5"/>
  <c r="AE13" i="6"/>
  <c r="AD13" i="6"/>
  <c r="AE27" i="6"/>
  <c r="AD18" i="4"/>
  <c r="AC18" i="4"/>
  <c r="AD22" i="4"/>
  <c r="AC22" i="4"/>
  <c r="AD7" i="5"/>
  <c r="AC7" i="5"/>
  <c r="AD11" i="5"/>
  <c r="AC11" i="5"/>
  <c r="AD20" i="5"/>
  <c r="AC20" i="5"/>
  <c r="AD24" i="5"/>
  <c r="AC24" i="5"/>
  <c r="AD37" i="5"/>
  <c r="AC37" i="5"/>
  <c r="AD64" i="5"/>
  <c r="AC64" i="5"/>
  <c r="AD73" i="5"/>
  <c r="AC73" i="5"/>
  <c r="AE45" i="6"/>
  <c r="AD45" i="6"/>
  <c r="AE148" i="6"/>
  <c r="AD148" i="6"/>
  <c r="AD155" i="6"/>
  <c r="AE155" i="6"/>
  <c r="AE173" i="6"/>
  <c r="AD173" i="6"/>
  <c r="AE193" i="6"/>
  <c r="AD193" i="6"/>
  <c r="AE197" i="6"/>
  <c r="AD197" i="6"/>
  <c r="AE201" i="6"/>
  <c r="AD201" i="6"/>
  <c r="AD228" i="6"/>
  <c r="AE228" i="6"/>
  <c r="AE474" i="6"/>
  <c r="AD474" i="6"/>
  <c r="AE479" i="6"/>
  <c r="AD479" i="6"/>
  <c r="AE482" i="6"/>
  <c r="AD482" i="6"/>
  <c r="AE510" i="6"/>
  <c r="AD510" i="6"/>
  <c r="AE571" i="6"/>
  <c r="AD571" i="6"/>
  <c r="AD601" i="6"/>
  <c r="AE601" i="6"/>
  <c r="AE608" i="6"/>
  <c r="AD608" i="6"/>
  <c r="AE619" i="6"/>
  <c r="AD619" i="6"/>
  <c r="AE835" i="6"/>
  <c r="AD835" i="6"/>
  <c r="AE378" i="6"/>
  <c r="AD378" i="6"/>
  <c r="AE29" i="6"/>
  <c r="AD29" i="6"/>
  <c r="AD6" i="4"/>
  <c r="AC6" i="4"/>
  <c r="AC16" i="4"/>
  <c r="AC3" i="5"/>
  <c r="AC16" i="5"/>
  <c r="AC42" i="5"/>
  <c r="AC44" i="5"/>
  <c r="AD44" i="5"/>
  <c r="AE32" i="6"/>
  <c r="AD32" i="6"/>
  <c r="AE72" i="6"/>
  <c r="AD72" i="6"/>
  <c r="AE81" i="6"/>
  <c r="AD81" i="6"/>
  <c r="AE140" i="6"/>
  <c r="AD140" i="6"/>
  <c r="AD205" i="6"/>
  <c r="AE209" i="6"/>
  <c r="AD209" i="6"/>
  <c r="AE224" i="6"/>
  <c r="AD224" i="6"/>
  <c r="AE347" i="6"/>
  <c r="AD347" i="6"/>
  <c r="AD353" i="6"/>
  <c r="AE353" i="6"/>
  <c r="AC89" i="5"/>
  <c r="AD89" i="5"/>
  <c r="AE42" i="6"/>
  <c r="AD42" i="6"/>
  <c r="AE137" i="6"/>
  <c r="AD137" i="6"/>
  <c r="AE274" i="6"/>
  <c r="AD274" i="6"/>
  <c r="AE60" i="6"/>
  <c r="AD60" i="6"/>
  <c r="AD119" i="6"/>
  <c r="AE119" i="6"/>
  <c r="AD222" i="6"/>
  <c r="AE222" i="6"/>
  <c r="AE335" i="6"/>
  <c r="AD335" i="6"/>
  <c r="AE338" i="6"/>
  <c r="AD338" i="6"/>
  <c r="AD343" i="6"/>
  <c r="AE343" i="6"/>
  <c r="AE109" i="6"/>
  <c r="AD109" i="6"/>
  <c r="AE130" i="6"/>
  <c r="AD130" i="6"/>
  <c r="AD212" i="6"/>
  <c r="AE212" i="6"/>
  <c r="AD220" i="6"/>
  <c r="AE220" i="6"/>
  <c r="AE35" i="6"/>
  <c r="AD35" i="6"/>
  <c r="AC14" i="5"/>
  <c r="AD14" i="5"/>
  <c r="AC31" i="5"/>
  <c r="AD31" i="5"/>
  <c r="AE30" i="6"/>
  <c r="AD30" i="6"/>
  <c r="AD39" i="5"/>
  <c r="AC39" i="5"/>
  <c r="AD45" i="5"/>
  <c r="AC45" i="5"/>
  <c r="AC65" i="5"/>
  <c r="AD72" i="5"/>
  <c r="AC72" i="5"/>
  <c r="AD104" i="5"/>
  <c r="AC104" i="5"/>
  <c r="AE16" i="6"/>
  <c r="AD16" i="6"/>
  <c r="AD36" i="6"/>
  <c r="AE36" i="6"/>
  <c r="AD48" i="6"/>
  <c r="AE57" i="6"/>
  <c r="AD57" i="6"/>
  <c r="AE64" i="6"/>
  <c r="AD64" i="6"/>
  <c r="AE97" i="6"/>
  <c r="AE172" i="6"/>
  <c r="AD172" i="6"/>
  <c r="AE196" i="6"/>
  <c r="AD196" i="6"/>
  <c r="AE218" i="6"/>
  <c r="AD97" i="5"/>
  <c r="AC97" i="5"/>
  <c r="AE77" i="6"/>
  <c r="AD77" i="6"/>
  <c r="AE108" i="6"/>
  <c r="AD108" i="6"/>
  <c r="AD226" i="6"/>
  <c r="AE226" i="6"/>
  <c r="AD2" i="5"/>
  <c r="AC2" i="5"/>
  <c r="AD15" i="5"/>
  <c r="AC15" i="5"/>
  <c r="AD36" i="5"/>
  <c r="AC36" i="5"/>
  <c r="AD75" i="5"/>
  <c r="AC75" i="5"/>
  <c r="AD81" i="5"/>
  <c r="AC81" i="5"/>
  <c r="AD85" i="5"/>
  <c r="AC85" i="5"/>
  <c r="AD96" i="5"/>
  <c r="AC96" i="5"/>
  <c r="AE3" i="6"/>
  <c r="AD3" i="6"/>
  <c r="AE76" i="6"/>
  <c r="AD76" i="6"/>
  <c r="AE88" i="6"/>
  <c r="AD88" i="6"/>
  <c r="AE104" i="6"/>
  <c r="AD104" i="6"/>
  <c r="AE127" i="6"/>
  <c r="AD127" i="6"/>
  <c r="AE142" i="6"/>
  <c r="AD142" i="6"/>
  <c r="AE185" i="6"/>
  <c r="AD185" i="6"/>
  <c r="AD5" i="5"/>
  <c r="AC5" i="5"/>
  <c r="AD18" i="5"/>
  <c r="AC18" i="5"/>
  <c r="AD46" i="5"/>
  <c r="AC46" i="5"/>
  <c r="AD82" i="5"/>
  <c r="AC82" i="5"/>
  <c r="AE89" i="6"/>
  <c r="AD89" i="6"/>
  <c r="AE96" i="6"/>
  <c r="AD96" i="6"/>
  <c r="AE159" i="6"/>
  <c r="AD159" i="6"/>
  <c r="AE368" i="6"/>
  <c r="AD368" i="6"/>
  <c r="AD4" i="4"/>
  <c r="AC4" i="4"/>
  <c r="AD19" i="4"/>
  <c r="AC19" i="4"/>
  <c r="AD8" i="5"/>
  <c r="AC8" i="5"/>
  <c r="AD21" i="5"/>
  <c r="AC21" i="5"/>
  <c r="AD29" i="5"/>
  <c r="AC29" i="5"/>
  <c r="AD33" i="5"/>
  <c r="AC33" i="5"/>
  <c r="AE43" i="6"/>
  <c r="AD43" i="6"/>
  <c r="AE56" i="6"/>
  <c r="AD56" i="6"/>
  <c r="AE93" i="6"/>
  <c r="AD93" i="6"/>
  <c r="AC78" i="5"/>
  <c r="AE8" i="6"/>
  <c r="AD8" i="6"/>
  <c r="AE50" i="6"/>
  <c r="AD50" i="6"/>
  <c r="AC2" i="4"/>
  <c r="AD2" i="4"/>
  <c r="AD15" i="4"/>
  <c r="AC15" i="4"/>
  <c r="AC9" i="4"/>
  <c r="AD9" i="4"/>
  <c r="AC13" i="4"/>
  <c r="AD13" i="4"/>
  <c r="AD49" i="5"/>
  <c r="AC49" i="5"/>
  <c r="AD69" i="5"/>
  <c r="AC69" i="5"/>
  <c r="AD88" i="5"/>
  <c r="AC88" i="5"/>
  <c r="AD11" i="6"/>
  <c r="AE37" i="6"/>
  <c r="AD37" i="6"/>
  <c r="AD73" i="6"/>
  <c r="AE80" i="6"/>
  <c r="AD80" i="6"/>
  <c r="AE92" i="6"/>
  <c r="AD92" i="6"/>
  <c r="AE115" i="6"/>
  <c r="AD115" i="6"/>
  <c r="AE131" i="6"/>
  <c r="AD131" i="6"/>
  <c r="AE145" i="6"/>
  <c r="AD145" i="6"/>
  <c r="AE169" i="6"/>
  <c r="AD169" i="6"/>
  <c r="AD230" i="6"/>
  <c r="AE230" i="6"/>
  <c r="AD236" i="6"/>
  <c r="AE236" i="6"/>
  <c r="AD244" i="6"/>
  <c r="AE244" i="6"/>
  <c r="AE256" i="6"/>
  <c r="AD256" i="6"/>
  <c r="AD260" i="6"/>
  <c r="AE260" i="6"/>
  <c r="AE268" i="6"/>
  <c r="AD268" i="6"/>
  <c r="AE272" i="6"/>
  <c r="AD272" i="6"/>
  <c r="AE232" i="6"/>
  <c r="AD232" i="6"/>
  <c r="AD240" i="6"/>
  <c r="AE240" i="6"/>
  <c r="AE248" i="6"/>
  <c r="AD248" i="6"/>
  <c r="AD252" i="6"/>
  <c r="AE252" i="6"/>
  <c r="AE264" i="6"/>
  <c r="AD264" i="6"/>
  <c r="AE286" i="6"/>
  <c r="AD286" i="6"/>
  <c r="AE303" i="6"/>
  <c r="AD303" i="6"/>
  <c r="AE312" i="6"/>
  <c r="AD312" i="6"/>
  <c r="AE350" i="6"/>
  <c r="AD350" i="6"/>
  <c r="AE376" i="6"/>
  <c r="AD376" i="6"/>
  <c r="AE386" i="6"/>
  <c r="AD386" i="6"/>
  <c r="AE420" i="6"/>
  <c r="AD420" i="6"/>
  <c r="AE450" i="6"/>
  <c r="AD450" i="6"/>
  <c r="AE477" i="6"/>
  <c r="AD477" i="6"/>
  <c r="AE567" i="6"/>
  <c r="AD567" i="6"/>
  <c r="AE579" i="6"/>
  <c r="AD579" i="6"/>
  <c r="AE583" i="6"/>
  <c r="AD583" i="6"/>
  <c r="AE595" i="6"/>
  <c r="AD595" i="6"/>
  <c r="AD635" i="6"/>
  <c r="AE635" i="6"/>
  <c r="AE655" i="6"/>
  <c r="AD655" i="6"/>
  <c r="AE725" i="6"/>
  <c r="AD725" i="6"/>
  <c r="AC52" i="5"/>
  <c r="AD87" i="5"/>
  <c r="AC87" i="5"/>
  <c r="AE34" i="6"/>
  <c r="AD34" i="6"/>
  <c r="AD67" i="6"/>
  <c r="AD99" i="6"/>
  <c r="AE118" i="6"/>
  <c r="AD118" i="6"/>
  <c r="AE184" i="6"/>
  <c r="AD184" i="6"/>
  <c r="AE200" i="6"/>
  <c r="AD200" i="6"/>
  <c r="AE211" i="6"/>
  <c r="AD211" i="6"/>
  <c r="AE234" i="6"/>
  <c r="AE238" i="6"/>
  <c r="AE242" i="6"/>
  <c r="AE246" i="6"/>
  <c r="AE250" i="6"/>
  <c r="AE254" i="6"/>
  <c r="AE258" i="6"/>
  <c r="AE262" i="6"/>
  <c r="AE266" i="6"/>
  <c r="AE270" i="6"/>
  <c r="AD278" i="6"/>
  <c r="AE282" i="6"/>
  <c r="AD282" i="6"/>
  <c r="AE384" i="6"/>
  <c r="AD384" i="6"/>
  <c r="AE410" i="6"/>
  <c r="AD410" i="6"/>
  <c r="AE415" i="6"/>
  <c r="AD415" i="6"/>
  <c r="AE418" i="6"/>
  <c r="AD418" i="6"/>
  <c r="AE447" i="6"/>
  <c r="AD447" i="6"/>
  <c r="AD457" i="6"/>
  <c r="AE457" i="6"/>
  <c r="AE521" i="6"/>
  <c r="AD521" i="6"/>
  <c r="AE552" i="6"/>
  <c r="AD552" i="6"/>
  <c r="AE556" i="6"/>
  <c r="AD556" i="6"/>
  <c r="AE591" i="6"/>
  <c r="AD591" i="6"/>
  <c r="AE663" i="6"/>
  <c r="AD663" i="6"/>
  <c r="AE686" i="6"/>
  <c r="AD686" i="6"/>
  <c r="AE749" i="6"/>
  <c r="AD749" i="6"/>
  <c r="AD100" i="5"/>
  <c r="AC100" i="5"/>
  <c r="AE26" i="6"/>
  <c r="AD26" i="6"/>
  <c r="AE53" i="6"/>
  <c r="AD53" i="6"/>
  <c r="AE84" i="6"/>
  <c r="AD84" i="6"/>
  <c r="AD87" i="6"/>
  <c r="AE112" i="6"/>
  <c r="AD112" i="6"/>
  <c r="AE122" i="6"/>
  <c r="AD122" i="6"/>
  <c r="AE147" i="6"/>
  <c r="AD147" i="6"/>
  <c r="AE164" i="6"/>
  <c r="AD164" i="6"/>
  <c r="AE215" i="6"/>
  <c r="AD215" i="6"/>
  <c r="AE290" i="6"/>
  <c r="AD290" i="6"/>
  <c r="AE298" i="6"/>
  <c r="AD298" i="6"/>
  <c r="AE313" i="6"/>
  <c r="AD313" i="6"/>
  <c r="AE325" i="6"/>
  <c r="AD325" i="6"/>
  <c r="AE328" i="6"/>
  <c r="AD328" i="6"/>
  <c r="AE359" i="6"/>
  <c r="AD359" i="6"/>
  <c r="AE393" i="6"/>
  <c r="AD393" i="6"/>
  <c r="AE401" i="6"/>
  <c r="AD401" i="6"/>
  <c r="AE413" i="6"/>
  <c r="AD413" i="6"/>
  <c r="AE445" i="6"/>
  <c r="AD445" i="6"/>
  <c r="AE495" i="6"/>
  <c r="AD495" i="6"/>
  <c r="AE518" i="6"/>
  <c r="AD518" i="6"/>
  <c r="AE564" i="6"/>
  <c r="AD564" i="6"/>
  <c r="AE717" i="6"/>
  <c r="AD717" i="6"/>
  <c r="AC61" i="5"/>
  <c r="AE20" i="6"/>
  <c r="AD101" i="6"/>
  <c r="AE176" i="6"/>
  <c r="AD176" i="6"/>
  <c r="AE188" i="6"/>
  <c r="AD188" i="6"/>
  <c r="AE204" i="6"/>
  <c r="AD204" i="6"/>
  <c r="AD217" i="6"/>
  <c r="AE219" i="6"/>
  <c r="AD219" i="6"/>
  <c r="AD275" i="6"/>
  <c r="AE296" i="6"/>
  <c r="AE306" i="6"/>
  <c r="AD306" i="6"/>
  <c r="AE331" i="6"/>
  <c r="AD331" i="6"/>
  <c r="AD357" i="6"/>
  <c r="AE357" i="6"/>
  <c r="AE389" i="6"/>
  <c r="AD389" i="6"/>
  <c r="AE397" i="6"/>
  <c r="AD397" i="6"/>
  <c r="AE455" i="6"/>
  <c r="AD455" i="6"/>
  <c r="AE493" i="6"/>
  <c r="AD493" i="6"/>
  <c r="AE529" i="6"/>
  <c r="AD529" i="6"/>
  <c r="AE534" i="6"/>
  <c r="AD534" i="6"/>
  <c r="AE537" i="6"/>
  <c r="AD537" i="6"/>
  <c r="AE540" i="6"/>
  <c r="AD540" i="6"/>
  <c r="AE546" i="6"/>
  <c r="AD546" i="6"/>
  <c r="AE589" i="6"/>
  <c r="AD589" i="6"/>
  <c r="AE598" i="6"/>
  <c r="AD598" i="6"/>
  <c r="AC54" i="5"/>
  <c r="AD14" i="6"/>
  <c r="AD116" i="6"/>
  <c r="AE134" i="6"/>
  <c r="AD134" i="6"/>
  <c r="AD143" i="6"/>
  <c r="AD181" i="6"/>
  <c r="AC8" i="4"/>
  <c r="AC24" i="4"/>
  <c r="AC4" i="5"/>
  <c r="AC13" i="5"/>
  <c r="AC17" i="5"/>
  <c r="AC26" i="5"/>
  <c r="AC48" i="5"/>
  <c r="AD56" i="5"/>
  <c r="AC56" i="5"/>
  <c r="AC94" i="5"/>
  <c r="AD6" i="6"/>
  <c r="AE10" i="6"/>
  <c r="AD10" i="6"/>
  <c r="AE12" i="6"/>
  <c r="AD39" i="6"/>
  <c r="AE51" i="6"/>
  <c r="AD63" i="6"/>
  <c r="AE69" i="6"/>
  <c r="AD95" i="6"/>
  <c r="AE151" i="6"/>
  <c r="AD151" i="6"/>
  <c r="AE158" i="6"/>
  <c r="AD158" i="6"/>
  <c r="AE160" i="6"/>
  <c r="AD221" i="6"/>
  <c r="AE223" i="6"/>
  <c r="AD223" i="6"/>
  <c r="AE227" i="6"/>
  <c r="AD227" i="6"/>
  <c r="AE231" i="6"/>
  <c r="AD231" i="6"/>
  <c r="AE235" i="6"/>
  <c r="AD235" i="6"/>
  <c r="AE239" i="6"/>
  <c r="AD239" i="6"/>
  <c r="AE243" i="6"/>
  <c r="AD243" i="6"/>
  <c r="AE247" i="6"/>
  <c r="AD247" i="6"/>
  <c r="AE251" i="6"/>
  <c r="AD251" i="6"/>
  <c r="AE255" i="6"/>
  <c r="AD255" i="6"/>
  <c r="AE259" i="6"/>
  <c r="AD259" i="6"/>
  <c r="AE263" i="6"/>
  <c r="AD263" i="6"/>
  <c r="AE267" i="6"/>
  <c r="AD267" i="6"/>
  <c r="AE271" i="6"/>
  <c r="AD271" i="6"/>
  <c r="AE283" i="6"/>
  <c r="AD283" i="6"/>
  <c r="AD314" i="6"/>
  <c r="AE314" i="6"/>
  <c r="AE317" i="6"/>
  <c r="AD317" i="6"/>
  <c r="AE323" i="6"/>
  <c r="AE326" i="6"/>
  <c r="AD326" i="6"/>
  <c r="AE337" i="6"/>
  <c r="AD337" i="6"/>
  <c r="AE346" i="6"/>
  <c r="AD346" i="6"/>
  <c r="AE362" i="6"/>
  <c r="AD362" i="6"/>
  <c r="AE431" i="6"/>
  <c r="AD431" i="6"/>
  <c r="AE488" i="6"/>
  <c r="AD488" i="6"/>
  <c r="AE505" i="6"/>
  <c r="AD505" i="6"/>
  <c r="AE532" i="6"/>
  <c r="AD532" i="6"/>
  <c r="AD628" i="6"/>
  <c r="AE628" i="6"/>
  <c r="AE644" i="6"/>
  <c r="AD644" i="6"/>
  <c r="AE677" i="6"/>
  <c r="AD677" i="6"/>
  <c r="AC103" i="5"/>
  <c r="AD10" i="4"/>
  <c r="AC10" i="4"/>
  <c r="AD28" i="5"/>
  <c r="AC28" i="5"/>
  <c r="AD17" i="4"/>
  <c r="AD35" i="5"/>
  <c r="AC74" i="5"/>
  <c r="AC79" i="5"/>
  <c r="AC84" i="5"/>
  <c r="AD92" i="5"/>
  <c r="AC99" i="5"/>
  <c r="AE2" i="6"/>
  <c r="AD2" i="6"/>
  <c r="AE4" i="6"/>
  <c r="AD31" i="6"/>
  <c r="AD83" i="6"/>
  <c r="AE126" i="6"/>
  <c r="AD126" i="6"/>
  <c r="AE141" i="6"/>
  <c r="AE168" i="6"/>
  <c r="AD168" i="6"/>
  <c r="AE192" i="6"/>
  <c r="AD192" i="6"/>
  <c r="AE208" i="6"/>
  <c r="AD208" i="6"/>
  <c r="AE225" i="6"/>
  <c r="AE229" i="6"/>
  <c r="AE233" i="6"/>
  <c r="AE237" i="6"/>
  <c r="AE241" i="6"/>
  <c r="AE245" i="6"/>
  <c r="AE249" i="6"/>
  <c r="AE253" i="6"/>
  <c r="AE257" i="6"/>
  <c r="AE261" i="6"/>
  <c r="AE265" i="6"/>
  <c r="AE269" i="6"/>
  <c r="AE279" i="6"/>
  <c r="AE287" i="6"/>
  <c r="AE329" i="6"/>
  <c r="AD329" i="6"/>
  <c r="AE340" i="6"/>
  <c r="AD340" i="6"/>
  <c r="AE342" i="6"/>
  <c r="AD342" i="6"/>
  <c r="AE429" i="6"/>
  <c r="AD429" i="6"/>
  <c r="AE434" i="6"/>
  <c r="AD434" i="6"/>
  <c r="AE466" i="6"/>
  <c r="AD466" i="6"/>
  <c r="AE502" i="6"/>
  <c r="AD502" i="6"/>
  <c r="AD512" i="6"/>
  <c r="AE512" i="6"/>
  <c r="AE576" i="6"/>
  <c r="AD576" i="6"/>
  <c r="AD582" i="6"/>
  <c r="AE582" i="6"/>
  <c r="AE594" i="6"/>
  <c r="AD594" i="6"/>
  <c r="AD708" i="6"/>
  <c r="AE708" i="6"/>
  <c r="AE727" i="6"/>
  <c r="AD727" i="6"/>
  <c r="AD59" i="5"/>
  <c r="AE18" i="6"/>
  <c r="AD18" i="6"/>
  <c r="AD24" i="6"/>
  <c r="AD14" i="4"/>
  <c r="AC14" i="4"/>
  <c r="AD32" i="5"/>
  <c r="AC32" i="5"/>
  <c r="AD53" i="5"/>
  <c r="AC53" i="5"/>
  <c r="AD60" i="5"/>
  <c r="AC60" i="5"/>
  <c r="AC63" i="5"/>
  <c r="AE21" i="6"/>
  <c r="AD21" i="6"/>
  <c r="AD23" i="6"/>
  <c r="AE68" i="6"/>
  <c r="AD68" i="6"/>
  <c r="AD71" i="6"/>
  <c r="AE100" i="6"/>
  <c r="AD100" i="6"/>
  <c r="AD103" i="6"/>
  <c r="AE139" i="6"/>
  <c r="AD139" i="6"/>
  <c r="AE161" i="6"/>
  <c r="AD161" i="6"/>
  <c r="AE180" i="6"/>
  <c r="AD180" i="6"/>
  <c r="AE216" i="6"/>
  <c r="AD216" i="6"/>
  <c r="AD293" i="6"/>
  <c r="AE293" i="6"/>
  <c r="AE295" i="6"/>
  <c r="AD295" i="6"/>
  <c r="AE307" i="6"/>
  <c r="AD307" i="6"/>
  <c r="AE309" i="6"/>
  <c r="AD309" i="6"/>
  <c r="AE315" i="6"/>
  <c r="AD315" i="6"/>
  <c r="AE318" i="6"/>
  <c r="AD318" i="6"/>
  <c r="AE349" i="6"/>
  <c r="AD349" i="6"/>
  <c r="AE360" i="6"/>
  <c r="AD360" i="6"/>
  <c r="AE370" i="6"/>
  <c r="AD370" i="6"/>
  <c r="AE390" i="6"/>
  <c r="AD390" i="6"/>
  <c r="AE394" i="6"/>
  <c r="AD394" i="6"/>
  <c r="AE398" i="6"/>
  <c r="AD398" i="6"/>
  <c r="AE402" i="6"/>
  <c r="AD402" i="6"/>
  <c r="AE424" i="6"/>
  <c r="AD424" i="6"/>
  <c r="AE437" i="6"/>
  <c r="AD437" i="6"/>
  <c r="AE461" i="6"/>
  <c r="AE463" i="6"/>
  <c r="AD463" i="6"/>
  <c r="AE484" i="6"/>
  <c r="AD484" i="6"/>
  <c r="AE543" i="6"/>
  <c r="AD543" i="6"/>
  <c r="AD555" i="6"/>
  <c r="AE555" i="6"/>
  <c r="AE573" i="6"/>
  <c r="AD573" i="6"/>
  <c r="AD639" i="6"/>
  <c r="AE639" i="6"/>
  <c r="AE642" i="6"/>
  <c r="AD642" i="6"/>
  <c r="AD657" i="6"/>
  <c r="AE657" i="6"/>
  <c r="AD665" i="6"/>
  <c r="AE665" i="6"/>
  <c r="AD689" i="6"/>
  <c r="AE689" i="6"/>
  <c r="AD702" i="6"/>
  <c r="AE702" i="6"/>
  <c r="AD706" i="6"/>
  <c r="AE706" i="6"/>
  <c r="AE773" i="6"/>
  <c r="AD773" i="6"/>
  <c r="AD3" i="4"/>
  <c r="AE187" i="6"/>
  <c r="AE191" i="6"/>
  <c r="AE195" i="6"/>
  <c r="AE199" i="6"/>
  <c r="AE203" i="6"/>
  <c r="AE207" i="6"/>
  <c r="AE351" i="6"/>
  <c r="AE367" i="6"/>
  <c r="AD367" i="6"/>
  <c r="AE375" i="6"/>
  <c r="AD375" i="6"/>
  <c r="AE383" i="6"/>
  <c r="AD383" i="6"/>
  <c r="AE405" i="6"/>
  <c r="AE407" i="6"/>
  <c r="AD407" i="6"/>
  <c r="AE428" i="6"/>
  <c r="AD428" i="6"/>
  <c r="AE448" i="6"/>
  <c r="AD465" i="6"/>
  <c r="AE465" i="6"/>
  <c r="AE469" i="6"/>
  <c r="AE471" i="6"/>
  <c r="AD471" i="6"/>
  <c r="AE492" i="6"/>
  <c r="AD492" i="6"/>
  <c r="AE498" i="6"/>
  <c r="AD498" i="6"/>
  <c r="AE503" i="6"/>
  <c r="AD520" i="6"/>
  <c r="AE520" i="6"/>
  <c r="AE524" i="6"/>
  <c r="AE526" i="6"/>
  <c r="AD526" i="6"/>
  <c r="AE538" i="6"/>
  <c r="AE544" i="6"/>
  <c r="AD548" i="6"/>
  <c r="AE548" i="6"/>
  <c r="AE553" i="6"/>
  <c r="AE560" i="6"/>
  <c r="AE562" i="6"/>
  <c r="AD562" i="6"/>
  <c r="AE574" i="6"/>
  <c r="AE580" i="6"/>
  <c r="AD588" i="6"/>
  <c r="AE588" i="6"/>
  <c r="AE592" i="6"/>
  <c r="AD693" i="6"/>
  <c r="AE693" i="6"/>
  <c r="AD722" i="6"/>
  <c r="AE722" i="6"/>
  <c r="AE731" i="6"/>
  <c r="AE751" i="6"/>
  <c r="AD751" i="6"/>
  <c r="AE754" i="6"/>
  <c r="AD754" i="6"/>
  <c r="AE760" i="6"/>
  <c r="AD760" i="6"/>
  <c r="AE805" i="6"/>
  <c r="AD805" i="6"/>
  <c r="AE842" i="6"/>
  <c r="AD842" i="6"/>
  <c r="AE859" i="6"/>
  <c r="AD859" i="6"/>
  <c r="AE922" i="6"/>
  <c r="AD922" i="6"/>
  <c r="AE952" i="6"/>
  <c r="AD952" i="6"/>
  <c r="AE967" i="6"/>
  <c r="AD967" i="6"/>
  <c r="AE1029" i="6"/>
  <c r="AD1029" i="6"/>
  <c r="AE1057" i="6"/>
  <c r="AD1057" i="6"/>
  <c r="AE9" i="7"/>
  <c r="AD9" i="7"/>
  <c r="AE29" i="8"/>
  <c r="AD29" i="8"/>
  <c r="AD38" i="8"/>
  <c r="AE38" i="8"/>
  <c r="AE88" i="8"/>
  <c r="AD88" i="8"/>
  <c r="AE121" i="8"/>
  <c r="AD121" i="8"/>
  <c r="AE127" i="8"/>
  <c r="AD127" i="8"/>
  <c r="AE137" i="8"/>
  <c r="AD137" i="8"/>
  <c r="AE161" i="8"/>
  <c r="AD161" i="8"/>
  <c r="AE292" i="8"/>
  <c r="AD292" i="8"/>
  <c r="AE299" i="8"/>
  <c r="AD299" i="8"/>
  <c r="AE302" i="8"/>
  <c r="AD302" i="8"/>
  <c r="AD281" i="6"/>
  <c r="AD345" i="6"/>
  <c r="AE412" i="6"/>
  <c r="AD412" i="6"/>
  <c r="AD449" i="6"/>
  <c r="AE449" i="6"/>
  <c r="AE476" i="6"/>
  <c r="AD476" i="6"/>
  <c r="AD504" i="6"/>
  <c r="AE504" i="6"/>
  <c r="AE531" i="6"/>
  <c r="AD531" i="6"/>
  <c r="AD539" i="6"/>
  <c r="AE539" i="6"/>
  <c r="AD575" i="6"/>
  <c r="AE575" i="6"/>
  <c r="AE621" i="6"/>
  <c r="AD621" i="6"/>
  <c r="AD623" i="6"/>
  <c r="AE623" i="6"/>
  <c r="AE647" i="6"/>
  <c r="AD647" i="6"/>
  <c r="AD701" i="6"/>
  <c r="AE701" i="6"/>
  <c r="AE752" i="6"/>
  <c r="AD752" i="6"/>
  <c r="AE798" i="6"/>
  <c r="AD798" i="6"/>
  <c r="AE831" i="6"/>
  <c r="AD831" i="6"/>
  <c r="AD843" i="6"/>
  <c r="AE843" i="6"/>
  <c r="AE929" i="6"/>
  <c r="AD929" i="6"/>
  <c r="AE1025" i="6"/>
  <c r="AD1025" i="6"/>
  <c r="AD1058" i="6"/>
  <c r="AE1058" i="6"/>
  <c r="AE1093" i="6"/>
  <c r="AD1093" i="6"/>
  <c r="AE6" i="7"/>
  <c r="AD6" i="7"/>
  <c r="AE404" i="6"/>
  <c r="AD404" i="6"/>
  <c r="AD416" i="6"/>
  <c r="AD441" i="6"/>
  <c r="AE441" i="6"/>
  <c r="AE468" i="6"/>
  <c r="AD468" i="6"/>
  <c r="AD480" i="6"/>
  <c r="AE523" i="6"/>
  <c r="AD523" i="6"/>
  <c r="AD535" i="6"/>
  <c r="AE559" i="6"/>
  <c r="AD559" i="6"/>
  <c r="AE605" i="6"/>
  <c r="AD605" i="6"/>
  <c r="AD614" i="6"/>
  <c r="AD650" i="6"/>
  <c r="AD652" i="6"/>
  <c r="AD682" i="6"/>
  <c r="AE682" i="6"/>
  <c r="AD684" i="6"/>
  <c r="AE684" i="6"/>
  <c r="AD699" i="6"/>
  <c r="AD711" i="6"/>
  <c r="AE713" i="6"/>
  <c r="AD715" i="6"/>
  <c r="AD720" i="6"/>
  <c r="AE720" i="6"/>
  <c r="AE744" i="6"/>
  <c r="AD744" i="6"/>
  <c r="AE769" i="6"/>
  <c r="AD769" i="6"/>
  <c r="AE783" i="6"/>
  <c r="AD783" i="6"/>
  <c r="AE794" i="6"/>
  <c r="AD794" i="6"/>
  <c r="AD821" i="6"/>
  <c r="AD828" i="6"/>
  <c r="AD839" i="6"/>
  <c r="AE865" i="6"/>
  <c r="AD865" i="6"/>
  <c r="AD879" i="6"/>
  <c r="AE879" i="6"/>
  <c r="AE889" i="6"/>
  <c r="AD895" i="6"/>
  <c r="AE895" i="6"/>
  <c r="AE915" i="6"/>
  <c r="AD915" i="6"/>
  <c r="AE973" i="6"/>
  <c r="AD973" i="6"/>
  <c r="AE981" i="6"/>
  <c r="AD981" i="6"/>
  <c r="AE1016" i="6"/>
  <c r="AD1016" i="6"/>
  <c r="AE1035" i="6"/>
  <c r="AD1035" i="6"/>
  <c r="AE1045" i="6"/>
  <c r="AD1045" i="6"/>
  <c r="AE1089" i="6"/>
  <c r="AD1089" i="6"/>
  <c r="AD1112" i="6"/>
  <c r="AE1112" i="6"/>
  <c r="AE301" i="6"/>
  <c r="AD364" i="6"/>
  <c r="AE515" i="6"/>
  <c r="AD515" i="6"/>
  <c r="AE549" i="6"/>
  <c r="AD549" i="6"/>
  <c r="AE566" i="6"/>
  <c r="AD566" i="6"/>
  <c r="AD585" i="6"/>
  <c r="AE585" i="6"/>
  <c r="AE603" i="6"/>
  <c r="AD603" i="6"/>
  <c r="AE616" i="6"/>
  <c r="AD616" i="6"/>
  <c r="AD630" i="6"/>
  <c r="AE630" i="6"/>
  <c r="AE632" i="6"/>
  <c r="AD632" i="6"/>
  <c r="AE709" i="6"/>
  <c r="AD709" i="6"/>
  <c r="AE787" i="6"/>
  <c r="AD787" i="6"/>
  <c r="AE810" i="6"/>
  <c r="AD810" i="6"/>
  <c r="AE875" i="6"/>
  <c r="AD875" i="6"/>
  <c r="AE880" i="6"/>
  <c r="AD880" i="6"/>
  <c r="AE884" i="6"/>
  <c r="AD884" i="6"/>
  <c r="AE896" i="6"/>
  <c r="AD896" i="6"/>
  <c r="AE919" i="6"/>
  <c r="AD919" i="6"/>
  <c r="AE933" i="6"/>
  <c r="AD933" i="6"/>
  <c r="AE941" i="6"/>
  <c r="AD941" i="6"/>
  <c r="AE982" i="6"/>
  <c r="AD982" i="6"/>
  <c r="AE987" i="6"/>
  <c r="AD987" i="6"/>
  <c r="AE997" i="6"/>
  <c r="AD997" i="6"/>
  <c r="AE1005" i="6"/>
  <c r="AD1005" i="6"/>
  <c r="AE22" i="7"/>
  <c r="AD22" i="7"/>
  <c r="AE35" i="7"/>
  <c r="AD35" i="7"/>
  <c r="AD289" i="6"/>
  <c r="AD304" i="6"/>
  <c r="AD320" i="6"/>
  <c r="AD333" i="6"/>
  <c r="AD352" i="6"/>
  <c r="AE354" i="6"/>
  <c r="AD372" i="6"/>
  <c r="AD433" i="6"/>
  <c r="AE433" i="6"/>
  <c r="AE439" i="6"/>
  <c r="AD439" i="6"/>
  <c r="AE460" i="6"/>
  <c r="AD460" i="6"/>
  <c r="AD497" i="6"/>
  <c r="AE497" i="6"/>
  <c r="AD277" i="6"/>
  <c r="AE289" i="6"/>
  <c r="AD292" i="6"/>
  <c r="AD311" i="6"/>
  <c r="AD324" i="6"/>
  <c r="AD330" i="6"/>
  <c r="AD356" i="6"/>
  <c r="AE364" i="6"/>
  <c r="AD366" i="6"/>
  <c r="AE372" i="6"/>
  <c r="AD374" i="6"/>
  <c r="AE380" i="6"/>
  <c r="AD382" i="6"/>
  <c r="AE388" i="6"/>
  <c r="AE396" i="6"/>
  <c r="AD421" i="6"/>
  <c r="AD425" i="6"/>
  <c r="AE425" i="6"/>
  <c r="AE452" i="6"/>
  <c r="AD452" i="6"/>
  <c r="AD458" i="6"/>
  <c r="AD464" i="6"/>
  <c r="AD485" i="6"/>
  <c r="AD489" i="6"/>
  <c r="AE489" i="6"/>
  <c r="AD499" i="6"/>
  <c r="AE507" i="6"/>
  <c r="AD507" i="6"/>
  <c r="AD513" i="6"/>
  <c r="AD519" i="6"/>
  <c r="AE542" i="6"/>
  <c r="AD542" i="6"/>
  <c r="AD547" i="6"/>
  <c r="AD563" i="6"/>
  <c r="AE587" i="6"/>
  <c r="AE611" i="6"/>
  <c r="AD626" i="6"/>
  <c r="AE648" i="6"/>
  <c r="AE653" i="6"/>
  <c r="AD653" i="6"/>
  <c r="AD669" i="6"/>
  <c r="AD671" i="6"/>
  <c r="AE673" i="6"/>
  <c r="AD675" i="6"/>
  <c r="AE675" i="6"/>
  <c r="AD690" i="6"/>
  <c r="AE690" i="6"/>
  <c r="AD692" i="6"/>
  <c r="AE692" i="6"/>
  <c r="AD694" i="6"/>
  <c r="AD707" i="6"/>
  <c r="AE728" i="6"/>
  <c r="AD728" i="6"/>
  <c r="AE762" i="6"/>
  <c r="AD762" i="6"/>
  <c r="AD766" i="6"/>
  <c r="AE791" i="6"/>
  <c r="AD791" i="6"/>
  <c r="AD807" i="6"/>
  <c r="AD861" i="6"/>
  <c r="AD871" i="6"/>
  <c r="AE871" i="6"/>
  <c r="AE339" i="6"/>
  <c r="AD339" i="6"/>
  <c r="AD417" i="6"/>
  <c r="AE417" i="6"/>
  <c r="AE423" i="6"/>
  <c r="AD423" i="6"/>
  <c r="AE444" i="6"/>
  <c r="AD444" i="6"/>
  <c r="AD481" i="6"/>
  <c r="AE481" i="6"/>
  <c r="AE487" i="6"/>
  <c r="AD487" i="6"/>
  <c r="AD536" i="6"/>
  <c r="AE536" i="6"/>
  <c r="AE570" i="6"/>
  <c r="AD570" i="6"/>
  <c r="AD578" i="6"/>
  <c r="AE578" i="6"/>
  <c r="AE613" i="6"/>
  <c r="AD613" i="6"/>
  <c r="AD641" i="6"/>
  <c r="AE641" i="6"/>
  <c r="AD667" i="6"/>
  <c r="AE667" i="6"/>
  <c r="AD685" i="6"/>
  <c r="AE685" i="6"/>
  <c r="AE705" i="6"/>
  <c r="AE721" i="6"/>
  <c r="AD726" i="6"/>
  <c r="AE815" i="6"/>
  <c r="AD815" i="6"/>
  <c r="AE819" i="6"/>
  <c r="AD819" i="6"/>
  <c r="AE837" i="6"/>
  <c r="AD837" i="6"/>
  <c r="AE849" i="6"/>
  <c r="AD849" i="6"/>
  <c r="AE857" i="6"/>
  <c r="AD857" i="6"/>
  <c r="AE867" i="6"/>
  <c r="AD867" i="6"/>
  <c r="AE322" i="6"/>
  <c r="AD285" i="6"/>
  <c r="AD294" i="6"/>
  <c r="AE297" i="6"/>
  <c r="AD358" i="6"/>
  <c r="AE361" i="6"/>
  <c r="AD409" i="6"/>
  <c r="AE409" i="6"/>
  <c r="AE436" i="6"/>
  <c r="AD436" i="6"/>
  <c r="AD442" i="6"/>
  <c r="AD473" i="6"/>
  <c r="AE473" i="6"/>
  <c r="AD501" i="6"/>
  <c r="AE501" i="6"/>
  <c r="AD528" i="6"/>
  <c r="AE528" i="6"/>
  <c r="AD568" i="6"/>
  <c r="AD597" i="6"/>
  <c r="AE597" i="6"/>
  <c r="AE622" i="6"/>
  <c r="AD638" i="6"/>
  <c r="AD649" i="6"/>
  <c r="AE649" i="6"/>
  <c r="AE676" i="6"/>
  <c r="AD676" i="6"/>
  <c r="AD683" i="6"/>
  <c r="AD698" i="6"/>
  <c r="AE698" i="6"/>
  <c r="AD700" i="6"/>
  <c r="AE700" i="6"/>
  <c r="AD737" i="6"/>
  <c r="AE741" i="6"/>
  <c r="AD741" i="6"/>
  <c r="AE756" i="6"/>
  <c r="AD756" i="6"/>
  <c r="AE763" i="6"/>
  <c r="AE771" i="6"/>
  <c r="AD771" i="6"/>
  <c r="AE801" i="6"/>
  <c r="AD801" i="6"/>
  <c r="AE812" i="6"/>
  <c r="AD812" i="6"/>
  <c r="AD634" i="6"/>
  <c r="AE634" i="6"/>
  <c r="AD716" i="6"/>
  <c r="AE716" i="6"/>
  <c r="AE748" i="6"/>
  <c r="AD748" i="6"/>
  <c r="AE803" i="6"/>
  <c r="AD803" i="6"/>
  <c r="AE817" i="6"/>
  <c r="AD817" i="6"/>
  <c r="AE873" i="6"/>
  <c r="AD873" i="6"/>
  <c r="AE939" i="6"/>
  <c r="AD939" i="6"/>
  <c r="AE989" i="6"/>
  <c r="AD989" i="6"/>
  <c r="AE1003" i="6"/>
  <c r="AD1003" i="6"/>
  <c r="AE1011" i="6"/>
  <c r="AD1011" i="6"/>
  <c r="AE1083" i="6"/>
  <c r="AD1083" i="6"/>
  <c r="AE1121" i="6"/>
  <c r="AD1121" i="6"/>
  <c r="AE11" i="7"/>
  <c r="AD11" i="7"/>
  <c r="AD659" i="6"/>
  <c r="AE659" i="6"/>
  <c r="AD688" i="6"/>
  <c r="AE688" i="6"/>
  <c r="AD696" i="6"/>
  <c r="AE696" i="6"/>
  <c r="AD704" i="6"/>
  <c r="AE704" i="6"/>
  <c r="AE767" i="6"/>
  <c r="AD767" i="6"/>
  <c r="AE833" i="6"/>
  <c r="AD833" i="6"/>
  <c r="AE885" i="6"/>
  <c r="AD885" i="6"/>
  <c r="AE891" i="6"/>
  <c r="AD891" i="6"/>
  <c r="AE901" i="6"/>
  <c r="AD901" i="6"/>
  <c r="AE1041" i="6"/>
  <c r="AD1041" i="6"/>
  <c r="AD1054" i="6"/>
  <c r="AE1054" i="6"/>
  <c r="AE1077" i="6"/>
  <c r="AD1077" i="6"/>
  <c r="AE1081" i="6"/>
  <c r="AD1081" i="6"/>
  <c r="AE1109" i="6"/>
  <c r="AD1109" i="6"/>
  <c r="AE4" i="7"/>
  <c r="AD4" i="7"/>
  <c r="AE30" i="7"/>
  <c r="AD30" i="7"/>
  <c r="AE33" i="7"/>
  <c r="AD33" i="7"/>
  <c r="AD600" i="6"/>
  <c r="AD610" i="6"/>
  <c r="AD651" i="6"/>
  <c r="AE651" i="6"/>
  <c r="AD678" i="6"/>
  <c r="AE680" i="6"/>
  <c r="AD730" i="6"/>
  <c r="AE732" i="6"/>
  <c r="AE739" i="6"/>
  <c r="AD764" i="6"/>
  <c r="AE785" i="6"/>
  <c r="AD785" i="6"/>
  <c r="AE795" i="6"/>
  <c r="AE826" i="6"/>
  <c r="AD826" i="6"/>
  <c r="AE847" i="6"/>
  <c r="AD847" i="6"/>
  <c r="AE863" i="6"/>
  <c r="AE881" i="6"/>
  <c r="AD881" i="6"/>
  <c r="AE965" i="6"/>
  <c r="AD965" i="6"/>
  <c r="AE970" i="6"/>
  <c r="AD970" i="6"/>
  <c r="AE1105" i="6"/>
  <c r="AD1105" i="6"/>
  <c r="AD643" i="6"/>
  <c r="AE643" i="6"/>
  <c r="AD724" i="6"/>
  <c r="AE724" i="6"/>
  <c r="AE778" i="6"/>
  <c r="AD778" i="6"/>
  <c r="AE799" i="6"/>
  <c r="AD799" i="6"/>
  <c r="AE851" i="6"/>
  <c r="AD851" i="6"/>
  <c r="AE903" i="6"/>
  <c r="AD903" i="6"/>
  <c r="AE913" i="6"/>
  <c r="AD913" i="6"/>
  <c r="AE917" i="6"/>
  <c r="AD917" i="6"/>
  <c r="AE927" i="6"/>
  <c r="AD927" i="6"/>
  <c r="AE947" i="6"/>
  <c r="AD947" i="6"/>
  <c r="AE971" i="6"/>
  <c r="AD971" i="6"/>
  <c r="AE979" i="6"/>
  <c r="AD979" i="6"/>
  <c r="AE1023" i="6"/>
  <c r="AD1023" i="6"/>
  <c r="AE1115" i="6"/>
  <c r="AD1115" i="6"/>
  <c r="AE20" i="7"/>
  <c r="AD20" i="7"/>
  <c r="AE753" i="6"/>
  <c r="AE886" i="6"/>
  <c r="AD886" i="6"/>
  <c r="AE902" i="6"/>
  <c r="AD902" i="6"/>
  <c r="AE942" i="6"/>
  <c r="AD942" i="6"/>
  <c r="AE963" i="6"/>
  <c r="AD963" i="6"/>
  <c r="AE1006" i="6"/>
  <c r="AD1006" i="6"/>
  <c r="AD1042" i="6"/>
  <c r="AE1042" i="6"/>
  <c r="AE1061" i="6"/>
  <c r="AD1061" i="6"/>
  <c r="AE1065" i="6"/>
  <c r="AD1065" i="6"/>
  <c r="AE25" i="7"/>
  <c r="AD25" i="7"/>
  <c r="AE38" i="7"/>
  <c r="AD38" i="7"/>
  <c r="AD20" i="8"/>
  <c r="AE20" i="8"/>
  <c r="AD321" i="8"/>
  <c r="AE321" i="8"/>
  <c r="AE890" i="6"/>
  <c r="AD890" i="6"/>
  <c r="AE911" i="6"/>
  <c r="AD911" i="6"/>
  <c r="AE958" i="6"/>
  <c r="AD958" i="6"/>
  <c r="AE1039" i="6"/>
  <c r="AD1039" i="6"/>
  <c r="AD1074" i="6"/>
  <c r="AE1074" i="6"/>
  <c r="AE1097" i="6"/>
  <c r="AD1097" i="6"/>
  <c r="AE21" i="8"/>
  <c r="AD21" i="8"/>
  <c r="AE119" i="8"/>
  <c r="AD119" i="8"/>
  <c r="AE900" i="6"/>
  <c r="AD900" i="6"/>
  <c r="AE934" i="6"/>
  <c r="AD934" i="6"/>
  <c r="AE955" i="6"/>
  <c r="AD955" i="6"/>
  <c r="AE998" i="6"/>
  <c r="AD998" i="6"/>
  <c r="AE1055" i="6"/>
  <c r="AD1055" i="6"/>
  <c r="AE1070" i="6"/>
  <c r="AD1090" i="6"/>
  <c r="AE1090" i="6"/>
  <c r="AE1113" i="6"/>
  <c r="AD1113" i="6"/>
  <c r="AD36" i="7"/>
  <c r="AE36" i="7"/>
  <c r="AE24" i="8"/>
  <c r="AD24" i="8"/>
  <c r="AE41" i="8"/>
  <c r="AD41" i="8"/>
  <c r="AE878" i="6"/>
  <c r="AD878" i="6"/>
  <c r="AE894" i="6"/>
  <c r="AD894" i="6"/>
  <c r="AD897" i="6"/>
  <c r="AD912" i="6"/>
  <c r="AE920" i="6"/>
  <c r="AD920" i="6"/>
  <c r="AD931" i="6"/>
  <c r="AD949" i="6"/>
  <c r="AD968" i="6"/>
  <c r="AE974" i="6"/>
  <c r="AD974" i="6"/>
  <c r="AD983" i="6"/>
  <c r="AD986" i="6"/>
  <c r="AE995" i="6"/>
  <c r="AD995" i="6"/>
  <c r="AE1017" i="6"/>
  <c r="AD1017" i="6"/>
  <c r="AE1071" i="6"/>
  <c r="AD1071" i="6"/>
  <c r="AD1106" i="6"/>
  <c r="AE1106" i="6"/>
  <c r="AE31" i="7"/>
  <c r="AD31" i="7"/>
  <c r="AE8" i="8"/>
  <c r="AD8" i="8"/>
  <c r="AE27" i="8"/>
  <c r="AD27" i="8"/>
  <c r="AE36" i="8"/>
  <c r="AD36" i="8"/>
  <c r="AE100" i="8"/>
  <c r="AD100" i="8"/>
  <c r="AD776" i="6"/>
  <c r="AD792" i="6"/>
  <c r="AD808" i="6"/>
  <c r="AD824" i="6"/>
  <c r="AD840" i="6"/>
  <c r="AE854" i="6"/>
  <c r="AE862" i="6"/>
  <c r="AE870" i="6"/>
  <c r="AE888" i="6"/>
  <c r="AD888" i="6"/>
  <c r="AE904" i="6"/>
  <c r="AD904" i="6"/>
  <c r="AD944" i="6"/>
  <c r="AE950" i="6"/>
  <c r="AD950" i="6"/>
  <c r="AD959" i="6"/>
  <c r="AD962" i="6"/>
  <c r="AD1008" i="6"/>
  <c r="AE1014" i="6"/>
  <c r="AD1014" i="6"/>
  <c r="AE1032" i="6"/>
  <c r="AE1044" i="6"/>
  <c r="AD1063" i="6"/>
  <c r="AD1067" i="6"/>
  <c r="AE1087" i="6"/>
  <c r="AD1087" i="6"/>
  <c r="AE1102" i="6"/>
  <c r="AD1122" i="6"/>
  <c r="AE1122" i="6"/>
  <c r="AE16" i="8"/>
  <c r="AD16" i="8"/>
  <c r="AE55" i="8"/>
  <c r="AD55" i="8"/>
  <c r="AE68" i="8"/>
  <c r="AD68" i="8"/>
  <c r="AE882" i="6"/>
  <c r="AD882" i="6"/>
  <c r="AE898" i="6"/>
  <c r="AD898" i="6"/>
  <c r="AD935" i="6"/>
  <c r="AD938" i="6"/>
  <c r="AD984" i="6"/>
  <c r="AE990" i="6"/>
  <c r="AD990" i="6"/>
  <c r="AD999" i="6"/>
  <c r="AD1002" i="6"/>
  <c r="AE1018" i="6"/>
  <c r="AD1021" i="6"/>
  <c r="AE1033" i="6"/>
  <c r="AD1033" i="6"/>
  <c r="AE1103" i="6"/>
  <c r="AD1103" i="6"/>
  <c r="AE1118" i="6"/>
  <c r="AE19" i="7"/>
  <c r="AD19" i="7"/>
  <c r="AD24" i="7"/>
  <c r="AE24" i="7"/>
  <c r="AE37" i="7"/>
  <c r="AD3" i="8"/>
  <c r="AE19" i="8"/>
  <c r="AD19" i="8"/>
  <c r="AE34" i="8"/>
  <c r="AD34" i="8"/>
  <c r="AE77" i="8"/>
  <c r="AD77" i="8"/>
  <c r="AE101" i="8"/>
  <c r="AD101" i="8"/>
  <c r="AE852" i="6"/>
  <c r="AE860" i="6"/>
  <c r="AE868" i="6"/>
  <c r="AE876" i="6"/>
  <c r="AE892" i="6"/>
  <c r="AD892" i="6"/>
  <c r="AE966" i="6"/>
  <c r="AD966" i="6"/>
  <c r="AD975" i="6"/>
  <c r="AD1026" i="6"/>
  <c r="AE1026" i="6"/>
  <c r="AE1049" i="6"/>
  <c r="AD1049" i="6"/>
  <c r="AE1064" i="6"/>
  <c r="AE1076" i="6"/>
  <c r="AD1095" i="6"/>
  <c r="AD1099" i="6"/>
  <c r="AE1119" i="6"/>
  <c r="AD1119" i="6"/>
  <c r="AD8" i="7"/>
  <c r="AE8" i="7"/>
  <c r="AD17" i="7"/>
  <c r="AE50" i="8"/>
  <c r="AD50" i="8"/>
  <c r="AE59" i="8"/>
  <c r="AD59" i="8"/>
  <c r="AE69" i="8"/>
  <c r="AD69" i="8"/>
  <c r="AE93" i="8"/>
  <c r="AD93" i="8"/>
  <c r="AE111" i="8"/>
  <c r="AD111" i="8"/>
  <c r="AD32" i="7"/>
  <c r="AE32" i="7"/>
  <c r="AE2" i="8"/>
  <c r="AD2" i="8"/>
  <c r="AE13" i="8"/>
  <c r="AD13" i="8"/>
  <c r="AE31" i="8"/>
  <c r="AD31" i="8"/>
  <c r="AE63" i="8"/>
  <c r="AD63" i="8"/>
  <c r="AE75" i="8"/>
  <c r="AD75" i="8"/>
  <c r="AE85" i="8"/>
  <c r="AD85" i="8"/>
  <c r="AE95" i="8"/>
  <c r="AD95" i="8"/>
  <c r="AD107" i="8"/>
  <c r="AE107" i="8"/>
  <c r="AE124" i="8"/>
  <c r="AD124" i="8"/>
  <c r="AE145" i="8"/>
  <c r="AD145" i="8"/>
  <c r="AE178" i="8"/>
  <c r="AD178" i="8"/>
  <c r="AE183" i="8"/>
  <c r="AD183" i="8"/>
  <c r="AE199" i="8"/>
  <c r="AD199" i="8"/>
  <c r="AE218" i="8"/>
  <c r="AD218" i="8"/>
  <c r="AD7" i="8"/>
  <c r="AE7" i="8"/>
  <c r="AE18" i="8"/>
  <c r="AD18" i="8"/>
  <c r="AD52" i="8"/>
  <c r="AE52" i="8"/>
  <c r="AE71" i="8"/>
  <c r="AD71" i="8"/>
  <c r="AE83" i="8"/>
  <c r="AD83" i="8"/>
  <c r="AE103" i="8"/>
  <c r="AD103" i="8"/>
  <c r="AE130" i="8"/>
  <c r="AD130" i="8"/>
  <c r="AE135" i="8"/>
  <c r="AD135" i="8"/>
  <c r="AD146" i="8"/>
  <c r="AE146" i="8"/>
  <c r="AD195" i="8"/>
  <c r="AE195" i="8"/>
  <c r="AE257" i="8"/>
  <c r="AD257" i="8"/>
  <c r="AE5" i="8"/>
  <c r="AD5" i="8"/>
  <c r="AE47" i="8"/>
  <c r="AE76" i="8"/>
  <c r="AD76" i="8"/>
  <c r="AD122" i="8"/>
  <c r="AE122" i="8"/>
  <c r="AE125" i="8"/>
  <c r="AD125" i="8"/>
  <c r="AE159" i="8"/>
  <c r="AD159" i="8"/>
  <c r="AE164" i="8"/>
  <c r="AD164" i="8"/>
  <c r="AE216" i="8"/>
  <c r="AD216" i="8"/>
  <c r="AD23" i="8"/>
  <c r="AE23" i="8"/>
  <c r="AD45" i="8"/>
  <c r="AE45" i="8"/>
  <c r="AE79" i="8"/>
  <c r="AD79" i="8"/>
  <c r="AE91" i="8"/>
  <c r="AD91" i="8"/>
  <c r="AD96" i="8"/>
  <c r="AD131" i="8"/>
  <c r="AE131" i="8"/>
  <c r="AD147" i="8"/>
  <c r="AE147" i="8"/>
  <c r="AD171" i="8"/>
  <c r="AE171" i="8"/>
  <c r="AD211" i="8"/>
  <c r="AE211" i="8"/>
  <c r="AE230" i="8"/>
  <c r="AD230" i="8"/>
  <c r="AE243" i="8"/>
  <c r="AD243" i="8"/>
  <c r="AE275" i="8"/>
  <c r="AD275" i="8"/>
  <c r="AD40" i="7"/>
  <c r="AE40" i="7"/>
  <c r="AE10" i="8"/>
  <c r="AD10" i="8"/>
  <c r="AE12" i="8"/>
  <c r="AD39" i="8"/>
  <c r="AE43" i="8"/>
  <c r="AD43" i="8"/>
  <c r="AD57" i="8"/>
  <c r="AD60" i="8"/>
  <c r="AE60" i="8"/>
  <c r="AE84" i="8"/>
  <c r="AD84" i="8"/>
  <c r="AE113" i="8"/>
  <c r="AD113" i="8"/>
  <c r="AE116" i="8"/>
  <c r="AD116" i="8"/>
  <c r="AE154" i="8"/>
  <c r="AD154" i="8"/>
  <c r="AE174" i="8"/>
  <c r="AD174" i="8"/>
  <c r="AE185" i="8"/>
  <c r="AD185" i="8"/>
  <c r="AE190" i="8"/>
  <c r="AD190" i="8"/>
  <c r="AE225" i="8"/>
  <c r="AD225" i="8"/>
  <c r="AE270" i="8"/>
  <c r="AD270" i="8"/>
  <c r="AE278" i="8"/>
  <c r="AD278" i="8"/>
  <c r="AE1036" i="6"/>
  <c r="AE1052" i="6"/>
  <c r="AE1068" i="6"/>
  <c r="AE1084" i="6"/>
  <c r="AE1100" i="6"/>
  <c r="AE1116" i="6"/>
  <c r="AD7" i="7"/>
  <c r="AD16" i="7"/>
  <c r="AE16" i="7"/>
  <c r="AE27" i="7"/>
  <c r="AD27" i="7"/>
  <c r="AE29" i="7"/>
  <c r="AE30" i="8"/>
  <c r="AD37" i="8"/>
  <c r="AE48" i="8"/>
  <c r="AD48" i="8"/>
  <c r="AD53" i="8"/>
  <c r="AE67" i="8"/>
  <c r="AD67" i="8"/>
  <c r="AD72" i="8"/>
  <c r="AE87" i="8"/>
  <c r="AD87" i="8"/>
  <c r="AE99" i="8"/>
  <c r="AD99" i="8"/>
  <c r="AE132" i="8"/>
  <c r="AD132" i="8"/>
  <c r="AE180" i="8"/>
  <c r="AD180" i="8"/>
  <c r="AE223" i="8"/>
  <c r="AD223" i="8"/>
  <c r="AE239" i="8"/>
  <c r="AD239" i="8"/>
  <c r="AE284" i="8"/>
  <c r="AD284" i="8"/>
  <c r="AE3" i="7"/>
  <c r="AD3" i="7"/>
  <c r="AE14" i="7"/>
  <c r="AD14" i="7"/>
  <c r="AD15" i="8"/>
  <c r="AE15" i="8"/>
  <c r="AE26" i="8"/>
  <c r="AD26" i="8"/>
  <c r="AE33" i="8"/>
  <c r="AD33" i="8"/>
  <c r="AD46" i="8"/>
  <c r="AD58" i="8"/>
  <c r="AE58" i="8"/>
  <c r="AE65" i="8"/>
  <c r="AD65" i="8"/>
  <c r="AE92" i="8"/>
  <c r="AD92" i="8"/>
  <c r="AD191" i="8"/>
  <c r="AE191" i="8"/>
  <c r="AE204" i="8"/>
  <c r="AD204" i="8"/>
  <c r="AE209" i="8"/>
  <c r="AD209" i="8"/>
  <c r="AE108" i="8"/>
  <c r="AD108" i="8"/>
  <c r="AD139" i="8"/>
  <c r="AE139" i="8"/>
  <c r="AE236" i="8"/>
  <c r="AD236" i="8"/>
  <c r="AE129" i="8"/>
  <c r="AD129" i="8"/>
  <c r="AD187" i="8"/>
  <c r="AE187" i="8"/>
  <c r="AE234" i="8"/>
  <c r="AD234" i="8"/>
  <c r="AE246" i="8"/>
  <c r="AD246" i="8"/>
  <c r="AE280" i="8"/>
  <c r="AD280" i="8"/>
  <c r="AE307" i="8"/>
  <c r="AD307" i="8"/>
  <c r="AE355" i="8"/>
  <c r="AD355" i="8"/>
  <c r="AE142" i="8"/>
  <c r="AD142" i="8"/>
  <c r="AE155" i="8"/>
  <c r="AE168" i="8"/>
  <c r="AD168" i="8"/>
  <c r="AD177" i="8"/>
  <c r="AD196" i="8"/>
  <c r="AD232" i="8"/>
  <c r="AE283" i="8"/>
  <c r="AD283" i="8"/>
  <c r="AE300" i="8"/>
  <c r="AD300" i="8"/>
  <c r="AD353" i="8"/>
  <c r="AE353" i="8"/>
  <c r="AE158" i="8"/>
  <c r="AD158" i="8"/>
  <c r="AE166" i="8"/>
  <c r="AD166" i="8"/>
  <c r="AE175" i="8"/>
  <c r="AD175" i="8"/>
  <c r="AE194" i="8"/>
  <c r="AD194" i="8"/>
  <c r="AD203" i="8"/>
  <c r="AE203" i="8"/>
  <c r="AE244" i="8"/>
  <c r="AD244" i="8"/>
  <c r="AE259" i="8"/>
  <c r="AD259" i="8"/>
  <c r="AE281" i="8"/>
  <c r="AD281" i="8"/>
  <c r="AE286" i="8"/>
  <c r="AD286" i="8"/>
  <c r="AE303" i="8"/>
  <c r="AD303" i="8"/>
  <c r="AE73" i="8"/>
  <c r="AD73" i="8"/>
  <c r="AE81" i="8"/>
  <c r="AD81" i="8"/>
  <c r="AE89" i="8"/>
  <c r="AD89" i="8"/>
  <c r="AE97" i="8"/>
  <c r="AD97" i="8"/>
  <c r="AE105" i="8"/>
  <c r="AD105" i="8"/>
  <c r="AD134" i="8"/>
  <c r="AD138" i="8"/>
  <c r="AE156" i="8"/>
  <c r="AD156" i="8"/>
  <c r="AD192" i="8"/>
  <c r="AE201" i="8"/>
  <c r="AD201" i="8"/>
  <c r="AD214" i="8"/>
  <c r="AE219" i="8"/>
  <c r="AD226" i="8"/>
  <c r="AD228" i="8"/>
  <c r="AE235" i="8"/>
  <c r="AD235" i="8"/>
  <c r="AD249" i="8"/>
  <c r="AE251" i="8"/>
  <c r="AD251" i="8"/>
  <c r="AE254" i="8"/>
  <c r="AD254" i="8"/>
  <c r="AE267" i="8"/>
  <c r="AD267" i="8"/>
  <c r="AD276" i="8"/>
  <c r="AD54" i="8"/>
  <c r="AD126" i="8"/>
  <c r="AE173" i="8"/>
  <c r="AD173" i="8"/>
  <c r="AD188" i="8"/>
  <c r="AE210" i="8"/>
  <c r="AE217" i="8"/>
  <c r="AE222" i="8"/>
  <c r="AD222" i="8"/>
  <c r="AE238" i="8"/>
  <c r="AD238" i="8"/>
  <c r="AD247" i="8"/>
  <c r="AE265" i="8"/>
  <c r="AD265" i="8"/>
  <c r="AD337" i="8"/>
  <c r="AE337" i="8"/>
  <c r="AE54" i="8"/>
  <c r="AD118" i="8"/>
  <c r="AE206" i="8"/>
  <c r="AD206" i="8"/>
  <c r="AD215" i="8"/>
  <c r="AE215" i="8"/>
  <c r="AE220" i="8"/>
  <c r="AD220" i="8"/>
  <c r="AE233" i="8"/>
  <c r="AD252" i="8"/>
  <c r="AE252" i="8"/>
  <c r="AE260" i="8"/>
  <c r="AE272" i="8"/>
  <c r="AD272" i="8"/>
  <c r="AE294" i="8"/>
  <c r="AD294" i="8"/>
  <c r="AE264" i="8"/>
  <c r="AD264" i="8"/>
  <c r="AE291" i="8"/>
  <c r="AD291" i="8"/>
  <c r="AE312" i="8"/>
  <c r="AD312" i="8"/>
  <c r="AE323" i="8"/>
  <c r="AD323" i="8"/>
  <c r="AE328" i="8"/>
  <c r="AD328" i="8"/>
  <c r="AE339" i="8"/>
  <c r="AD339" i="8"/>
  <c r="AE344" i="8"/>
  <c r="AD344" i="8"/>
  <c r="AE288" i="8"/>
  <c r="AD288" i="8"/>
  <c r="AE361" i="8"/>
  <c r="AD255" i="8"/>
  <c r="AE296" i="8"/>
  <c r="AD296" i="8"/>
  <c r="AE240" i="8"/>
  <c r="AD240" i="8"/>
  <c r="AD263" i="8"/>
  <c r="AD273" i="8"/>
  <c r="AE304" i="8"/>
  <c r="AD304" i="8"/>
  <c r="AD308" i="8"/>
  <c r="AD324" i="8"/>
  <c r="AD340" i="8"/>
  <c r="AE362" i="8"/>
  <c r="AD362" i="8"/>
  <c r="AD163" i="8"/>
  <c r="AD213" i="8"/>
  <c r="AE227" i="8"/>
  <c r="AD227" i="8"/>
  <c r="AE248" i="8"/>
  <c r="AD248" i="8"/>
  <c r="AD271" i="8"/>
  <c r="AE315" i="8"/>
  <c r="AD315" i="8"/>
  <c r="AE320" i="8"/>
  <c r="AD320" i="8"/>
  <c r="AE329" i="8"/>
  <c r="AE331" i="8"/>
  <c r="AD331" i="8"/>
  <c r="AE336" i="8"/>
  <c r="AD336" i="8"/>
  <c r="AE345" i="8"/>
  <c r="AE347" i="8"/>
  <c r="AD347" i="8"/>
  <c r="AE352" i="8"/>
  <c r="AD352" i="8"/>
  <c r="AD357" i="8"/>
  <c r="AE357" i="8"/>
  <c r="AE163" i="8"/>
  <c r="AD182" i="8"/>
  <c r="AE256" i="8"/>
  <c r="AD256" i="8"/>
  <c r="AE360" i="8"/>
  <c r="AD360" i="8"/>
  <c r="J4" i="9"/>
  <c r="J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A105" authorId="0" shapeId="0" xr:uid="{00000000-0006-0000-0400-000001000000}">
      <text>
        <r>
          <rPr>
            <sz val="11"/>
            <color theme="1"/>
            <rFont val="Calibri"/>
            <scheme val="minor"/>
          </rPr>
          <t>======
ID#AAABjlPq-38
Sam Anwar    (2025-05-13 16:16:09)
Manually changed this to FALSE. It duplicates other TS panels.</t>
        </r>
      </text>
    </comment>
  </commentList>
  <extLst>
    <ext xmlns:r="http://schemas.openxmlformats.org/officeDocument/2006/relationships" uri="GoogleSheetsCustomDataVersion2">
      <go:sheetsCustomData xmlns:go="http://customooxmlschemas.google.com/" r:id="rId1" roundtripDataSignature="AMtx7mjBQ3OKZIqWzYjC7yLooCShaEx6lQ=="/>
    </ext>
  </extLst>
</comments>
</file>

<file path=xl/sharedStrings.xml><?xml version="1.0" encoding="utf-8"?>
<sst xmlns="http://schemas.openxmlformats.org/spreadsheetml/2006/main" count="23253" uniqueCount="3739">
  <si>
    <t>WGs</t>
  </si>
  <si>
    <t>Panel</t>
  </si>
  <si>
    <t>Title</t>
  </si>
  <si>
    <t xml:space="preserve">Figure LR Cross-Section Box.2, Figure 1 </t>
  </si>
  <si>
    <t>Panel (a)</t>
  </si>
  <si>
    <t>https://doi.org/10.7927/baxv-nj53</t>
  </si>
  <si>
    <t>https://ipcc-browser.ipcc-data.org/browser/dataset/8438/0</t>
  </si>
  <si>
    <t>IPCC AR6 Synthesis Report LR Cross-Section Box.2, Figure 1 (a): Schematic of the AR6 framework for assessing future greenhouse gas emissions, climate change, risks, impacts and mitigation</t>
  </si>
  <si>
    <t>III</t>
  </si>
  <si>
    <t xml:space="preserve">Figure LR  4.1 </t>
  </si>
  <si>
    <t>https://ipcc-browser.ipcc-data.org/browser/dataset/8439/0</t>
  </si>
  <si>
    <t>IPCC AR6 Synthesis Report LR Figure 4.1 (a): Sectoral emissions in pathways that limit warming to 1.5°C</t>
  </si>
  <si>
    <t>II</t>
  </si>
  <si>
    <t xml:space="preserve">Figure SPM 4  and LR 3.3 </t>
  </si>
  <si>
    <t xml:space="preserve">Panel (c) ( right) </t>
  </si>
  <si>
    <t>https://ipcc-browser.ipcc-data.org/browser/dataset/8440/0</t>
  </si>
  <si>
    <t>IPCC AR6 Synthesis Report SPM.4 (c) and LR Figure 3.3 (c) (Burning Embers): Risks to coastal geographies increase with sea level rise and depend on responses</t>
  </si>
  <si>
    <t xml:space="preserve">Figure LR 3.4 </t>
  </si>
  <si>
    <t>https://ipcc-browser.ipcc-data.org/browser/dataset/8441/0</t>
  </si>
  <si>
    <t xml:space="preserve">IPCC AR6 Synthesis Report LR Figure 3.4 (a): Sea level rise: observations and projections 2020-2100, 2150, 2300 (relative to 1900)
</t>
  </si>
  <si>
    <t>II and III</t>
  </si>
  <si>
    <t>Figure SPM 7 and LR 4.4</t>
  </si>
  <si>
    <t>Panel (a) (left side)</t>
  </si>
  <si>
    <t>https://doi.org/10.7927/hjha-bb25</t>
  </si>
  <si>
    <t>https://ipcc-browser.ipcc-data.org/browser/dataset/8444/0</t>
  </si>
  <si>
    <t>IPCC AR6 Synthesis Report SPM.7 (a) and LR Figure 4.4 (a) (Left): Feasibility of climate responses and adaptation in the near-term</t>
  </si>
  <si>
    <t>Panel (a) (right side)</t>
  </si>
  <si>
    <t>https://doi.org/10.7927/693w-e850</t>
  </si>
  <si>
    <t>https://ipcc-browser.ipcc-data.org/browser/dataset/8445/0</t>
  </si>
  <si>
    <t>IPCC AR6 Synthesis Report SPM.7 (a) and LR Figure 4.4 (a) (Right): Potential of mitigation options in the near-term</t>
  </si>
  <si>
    <t>I and II</t>
  </si>
  <si>
    <t>Figure LR 3.2</t>
  </si>
  <si>
    <t xml:space="preserve">Panel (a) </t>
  </si>
  <si>
    <t>https://doi.org/10.7927/5p9h-7y97</t>
  </si>
  <si>
    <t>https://ipcc-browser.ipcc-data.org/browser/dataset/8446/0</t>
  </si>
  <si>
    <t>IPCC AR6 Synthesis Report  LR Figure 3.2 (a): Risk of species losses</t>
  </si>
  <si>
    <t xml:space="preserve">III </t>
  </si>
  <si>
    <t>Figure LR 4.6</t>
  </si>
  <si>
    <t>https://doi.org/10.7927/487h-af89</t>
  </si>
  <si>
    <t>https://ipcc-browser.ipcc-data.org/browser/dataset/8447/0</t>
  </si>
  <si>
    <t>IPCC AR6 Synthesis Report LR Figure 4.6: Breakdown of average mitigation investment flows and investment needs until 2030 (USD billion)</t>
  </si>
  <si>
    <t>Figure LR 2.2</t>
  </si>
  <si>
    <t>https://doi.org/10.7927/w239-hp49</t>
  </si>
  <si>
    <t>https://ipcc-browser.ipcc-data.org/browser/dataset/8448/0</t>
  </si>
  <si>
    <t>IPCC AR6 Synthesis Report LR Figure 2.2 (a): Historical cumulative net anthropogenic CO2 emissions per region (1850-2019)</t>
  </si>
  <si>
    <t>Panel (b)</t>
  </si>
  <si>
    <t>https://doi.org/10.7927/1n7z-ga15</t>
  </si>
  <si>
    <t>https://ipcc-browser.ipcc-data.org/browser/dataset/8449/0</t>
  </si>
  <si>
    <t>IPCC AR6 Synthesis Report LR Figure 2.2 (b): Net anthropogenic GHG emissions per capita and for total population, per region (2019)</t>
  </si>
  <si>
    <t xml:space="preserve">Figure LR 2.5 </t>
  </si>
  <si>
    <t>https://doi.org/10.7927/gadr-8q65</t>
  </si>
  <si>
    <t>https://ipcc-browser.ipcc-data.org/browser/dataset/8450/0</t>
  </si>
  <si>
    <t>IPCC AR6 Synthesis Report LR Figure 2.5 (a): Global GHG emissions of modelled pathways</t>
  </si>
  <si>
    <t xml:space="preserve">Panel (b) </t>
  </si>
  <si>
    <t>https://doi.org/10.7927/v4mp-d627</t>
  </si>
  <si>
    <t>https://ipcc-browser.ipcc-data.org/browser/dataset/8451/0</t>
  </si>
  <si>
    <t>IPCC AR6 Synthesis Report LR Figure 2.5 (b): Projected emission outcomes from near-term policy assessments for 2030</t>
  </si>
  <si>
    <t>I</t>
  </si>
  <si>
    <t>Figure SPM 4 LR 3.3</t>
  </si>
  <si>
    <t>Panel (a) (left)</t>
  </si>
  <si>
    <t>https://doi.org/10.7927/606k-d497</t>
  </si>
  <si>
    <t>https://ipcc-browser.ipcc-data.org/browser/dataset/8452/0</t>
  </si>
  <si>
    <t>IPCC AR6 Synthesis Report SPM.4 (a) and LR Figure 3.3 (a) (Linear graph): Global surface temperature change relative to 1850-1900</t>
  </si>
  <si>
    <t>Panel (c) (left)</t>
  </si>
  <si>
    <t>https://doi.org/10.7927/nqqw-6r39</t>
  </si>
  <si>
    <t>https://ipcc-browser.ipcc-data.org/browser/dataset/8453/0</t>
  </si>
  <si>
    <t>IPCC AR6 Synthesis Report SPM.4 (c) and LR Figure 3.3 (c) (linear graph): Global mean sea level rise relative to 1900</t>
  </si>
  <si>
    <t xml:space="preserve">Figure SPM 5 </t>
  </si>
  <si>
    <t>https://doi.org/10.7927/2mvt-f503</t>
  </si>
  <si>
    <t>https://ipcc-browser.ipcc-data.org/browser/dataset/8454/0</t>
  </si>
  <si>
    <t>IPCC AR6 Synthesis Report SPM.5 (a): Net global greenhouse gas (GHG) emissions</t>
  </si>
  <si>
    <t>Panel (c)</t>
  </si>
  <si>
    <t>https://doi.org/10.7927/7q5a-dc02</t>
  </si>
  <si>
    <t>https://ipcc-browser.ipcc-data.org/browser/dataset/8456/0</t>
  </si>
  <si>
    <t>IPCC AR6 Synthesis Report SPM.5 (c): Global methane (CH4) emissions</t>
  </si>
  <si>
    <t>Figure SPM 5 and LR 4.1</t>
  </si>
  <si>
    <t>Panel (e) and Panel (b)</t>
  </si>
  <si>
    <t>https://doi.org/10.7927/s4kw-9c34</t>
  </si>
  <si>
    <t>https://ipcc-browser.ipcc-data.org/browser/dataset/8457/0</t>
  </si>
  <si>
    <t xml:space="preserve">IPCC AR6 Synthesis Report SPM.5 (e) and LR Figure 4.1 (b): Greenhouse gas emissions by sector at the time of net zero CO2, compared to 2019
</t>
  </si>
  <si>
    <t xml:space="preserve">Panel (d) </t>
  </si>
  <si>
    <t>https://doi.org/10.7927/kgra-jt25</t>
  </si>
  <si>
    <t>https://ipcc-browser.ipcc-data.org/browser/dataset/8458/0</t>
  </si>
  <si>
    <t>IPCC AR6 Synthesis Report SPM.5 (d): The associated timing of when GHG and CO2 emissions reach net zero</t>
  </si>
  <si>
    <t>https://doi.org/10.7927/5869-rz42</t>
  </si>
  <si>
    <t>https://ipcc-browser.ipcc-data.org/browser/dataset/8459/0</t>
  </si>
  <si>
    <t>IPCC AR6 Synthesis Report SPM.7 (b) and LR Figure 4.4 (b): Potential of demand-side mitigation options by 2050</t>
  </si>
  <si>
    <t>https://doi.org/10.7927/ywdg-ya18</t>
  </si>
  <si>
    <t>https://ipcc-browser.ipcc-data.org/browser/dataset/8460/0</t>
  </si>
  <si>
    <t>IPCC AR6 Synthesis Report SPM.5 (b): Net global CO2 emissions</t>
  </si>
  <si>
    <t xml:space="preserve">II and III </t>
  </si>
  <si>
    <t>Figure LR 2.4</t>
  </si>
  <si>
    <t>https://doi.org/10.7927/7apv-rv15</t>
  </si>
  <si>
    <t>https://ipcc-browser.ipcc-data.org/browser/dataset/8461/0</t>
  </si>
  <si>
    <t>IPCC AR6 Synthesis Report LR Figure 2.4 (a): Market Cost</t>
  </si>
  <si>
    <t>https://doi.org/10.7927/hzk3-7k35</t>
  </si>
  <si>
    <t>https://ipcc-browser.ipcc-data.org/browser/dataset/8462/0</t>
  </si>
  <si>
    <t>IPCC AR6 Synthesis Report LR Figure 2.4 (b): Market Adoption</t>
  </si>
  <si>
    <t>batch</t>
  </si>
  <si>
    <t>reviewer (s)</t>
  </si>
  <si>
    <t>date of review</t>
  </si>
  <si>
    <t>review comment (if any)</t>
  </si>
  <si>
    <t>responses to review comments (if any)</t>
  </si>
  <si>
    <t>Figure</t>
  </si>
  <si>
    <t>URL</t>
  </si>
  <si>
    <t>SPM or not</t>
  </si>
  <si>
    <t xml:space="preserve">Special note in usage: (Documented in metadta sheet) </t>
  </si>
  <si>
    <t>Source:</t>
  </si>
  <si>
    <t>Note: Data cleaning</t>
  </si>
  <si>
    <t>Errata (errors in source data/ report</t>
  </si>
  <si>
    <t>License:</t>
  </si>
  <si>
    <t xml:space="preserve">Data Format </t>
  </si>
  <si>
    <t xml:space="preserve">DOI </t>
  </si>
  <si>
    <t xml:space="preserve">IPCC catalogue link </t>
  </si>
  <si>
    <t>1st</t>
  </si>
  <si>
    <t>https://beta.sedac.ciesin.columbia.edu/ddc/ar6-syr-lr-cross-section-box2-fig1a/</t>
  </si>
  <si>
    <t xml:space="preserve">Author Kaj and Metadatworks </t>
  </si>
  <si>
    <t>- Data received from kaj, needed to be completed with data from risk assessment, SPM3 Panel (b) WGII. 
- For the SPM3 Panel (b) WGII data part, we only kept the RFC1 reasons for concern, specifically the 1st burning ember RFC1.  
- For the data received from author, we removed co2 emission ofr year 2010 wich was empty because the data did not exist not in the sheet or figure.
- Rounded " year"s colum for temperature sheet</t>
  </si>
  <si>
    <t>(CC BY 4.0)</t>
  </si>
  <si>
    <t xml:space="preserve">Tabular ( Excel workbook  .XLSX ) </t>
  </si>
  <si>
    <t>https://beta.sedac.ciesin.columbia.edu/ddc/ar6-syr-lr-fig4-1a/</t>
  </si>
  <si>
    <t xml:space="preserve">- Label indicatiors: "Energy Demand" label in the data sheet corresponds to "Transport, industry and buildings" label in the figure. </t>
  </si>
  <si>
    <t xml:space="preserve">Author Kaj </t>
  </si>
  <si>
    <t xml:space="preserve">- Data received reaches 2100 in sheet compared to data from figure that reaches 2050. We removed all data that goes beyond 2050. 
- Data in the figure does not include data for 2010, data received does. Removed the data for 2010. 
- Data in figure expresses values in percent  compared to data expressed in value in the data sheet  received specifically the sectoral_reductions_Value. We modified to percentages.  
</t>
  </si>
  <si>
    <t>In the abstract/description associated with the figure, there is a mention of "dashed “line for the “halving 2015 emissions (base year of the pathways)”  " However, in the figure it is displayed as a bold horizontal gray line.</t>
  </si>
  <si>
    <r>
      <rPr>
        <u/>
        <sz val="11"/>
        <color rgb="FF70AD47"/>
        <rFont val="Arial"/>
      </rPr>
      <t>https://doi.org/10.7927/42f9-9t48</t>
    </r>
  </si>
  <si>
    <t>https://beta.sedac.ciesin.columbia.edu/ddc/ar6-syr-spm-4c-lr-fig3-3c/</t>
  </si>
  <si>
    <t xml:space="preserve">Figure SPM 4 (c) (right) </t>
  </si>
  <si>
    <t>- Label indicators: "(A) mean under not-to-moderate adaptation" label  is equivalent to ⓡ No-to-moderate response" label in the figure. "(B) means under high adaptation" label is equivalent to "Ⓡ Maximum potential response" label in the figure. "Resource-Rich Cities" label is equivalent to "Resource-rich coastal cities" in the figure.</t>
  </si>
  <si>
    <t>Author Alexandre K. Magnan</t>
  </si>
  <si>
    <t>- Data received from author had addtional information. We removed data that is not present I the figure , specifically present day data and the first sheet.</t>
  </si>
  <si>
    <t>Srocc report chap 9 SM 9 table data has errors due to mathematical miscalculations, data sent from author is accurate though .</t>
  </si>
  <si>
    <r>
      <rPr>
        <u/>
        <sz val="11"/>
        <color rgb="FF70AD47"/>
        <rFont val="Arial"/>
      </rPr>
      <t>https://doi.org/10.7927/khbw-9920</t>
    </r>
  </si>
  <si>
    <t>https://beta.sedac.ciesin.columbia.edu/ddc/ar6-syr-lr-fig3-4a/</t>
  </si>
  <si>
    <t>- For python code usage: The script does not display the figure data range, specifically for the Low-likelihood, high-impact storyline of sea-level rise under the SSP5-8.5 scenario in 2150 (the dotted red line for 2150). However, it does represent the range up to the 83rd percentile.</t>
  </si>
  <si>
    <t>Author Robert E. Kopp</t>
  </si>
  <si>
    <t>- Packaged data received from author , which compiled netcdfs  and text file. 
- Created a "Data Use information" sheet for  received code and data files</t>
  </si>
  <si>
    <t>ZIP /netcdf/python code</t>
  </si>
  <si>
    <r>
      <rPr>
        <u/>
        <sz val="11"/>
        <color rgb="FF70AD47"/>
        <rFont val="Arial"/>
      </rPr>
      <t>https://doi.org/10.7927/adkr-bn17</t>
    </r>
  </si>
  <si>
    <t>2nd</t>
  </si>
  <si>
    <t>https://beta.sedac.ciesin.columbia.edu/ddc/ar6-syr-spm-7a-lr-fig4-4a/</t>
  </si>
  <si>
    <t>Figure SPM 7 (a) (left)</t>
  </si>
  <si>
    <t xml:space="preserve">- Label indicators: “Potential feasibility level confidence” in the data sheet  is equivalent to “Confidence level in potential feasibility and in synergies with mitigation” of “Potential feasibility up to 1.5°C” in the figure.
“Synergies with mitigation confidence” in the data sheet is equivalent to “Confidence level in potential feasibility and in synergies with mitigation” of “Synergies with mitigation’
“Potential feasibility level” in the data sheet  is equivalent to “Feasibility level and synergies with mitigation” of “Potential feasibility up to 1.5°C” in the figure.
“Synergies with mitigation” in the data sheet  is equivalent to “Feasibility level and synergies with mitigation” of “Synergies with mitigation’
“Energy systems” in the data sheet is equivalent to “ENERGY SUPPLY” in the figure.
“Energy reliability” in the data sheet  is equivalent to “Energy reliability (e.g. diversification, access, stability)
“Land and ocean ecosystems” in the data sheet  is equivalent to “LAND, WATER, FOOD” in the figure.
“Forest-based adaptation including sustainable forest management, forest conservation and restoration, reforestation and afforestation” in the data sheet is equivalent to “Forest-based adaptation” in the figure.
“Urban and infrastructure system” in the data sheet  is equivalent to “SETTLEMENTS AND INFRASTRUCTURE” in the figure.
“Health and health system adaptation’ in the data sheet  is equivalent to “Enhanced health services (e.g. WASH nutrition and diets)”
"Cross-sectional," which has "Health and health system adaptation" under ‘Climate responses and adaptation option,’ in the data sheet corresponds to "HEALTH" in the figure.
Other “Cross-sectional” in the data sheet is equivalent to “SOCIETY, LIVELIHOOD AND ECONOMY” in the figure.
“Human migration (migration, when voluntary, safe and orderly, allows reduction of risks to climatic and non-climatic stressors)” in the file is equivalent to “Human migration” in the figure.
</t>
  </si>
  <si>
    <t xml:space="preserve">Metadataworks </t>
  </si>
  <si>
    <t xml:space="preserve">- We found the data in another figure:  The left part references figure WGII SPM4.a, although the figures and graphics do not visually match the data does. Figure SPM4.a is not available in the DDC catalogue; however, we found that figure TS.11a  WGII is, which is an exact replica of figure WGII SPM4.a.   
- The data sheet contained additional data not represented in the figure. We removed the following columns: "Representative Key Risks," "Dimensions of Potential Feasibility: Economic," "Dimensions of Potential Feasibility: Environmental," "Dimensions of Potential Feasibility: Geophysical," "Dimensions of Potential Feasibility: Social," "Dimensions of Potential Feasibility: Institutional," and "Dimensions of Potential Feasibility: Technological."
</t>
  </si>
  <si>
    <t>https://beta.sedac.ciesin.columbia.edu/ddc/ar6-syr-spm-7a-lr-fig4-4a-mitigation/</t>
  </si>
  <si>
    <t xml:space="preserve">Figure SPM 7 (a) ( right) </t>
  </si>
  <si>
    <t xml:space="preserve">- Label indicators: "&lt;0 (US$ tCO2-eq-1)" in the datasheet is equivalent to "Costs are lower than the reference" in the figure.
"No costs could be allocated to this category" in the datasheet is equivalent to "Cost not allocated due to high variability or lack of data" in the figure.
"ENERGY" in the datasheet is equivlaent to "ENERGY SUPPLY" in the figure.
"Forest and fire management" in the datasheet is equivalent to "Improved sustianable forest management" in the figure.
"Biofuels" in the datasheet is equivalent to "Biofuels for transport" in the figure.
"Carbon capture with utilization and storage " in the datasheet is equivalent to "Carbon capture with utilisation (CCU) and CCS"
</t>
  </si>
  <si>
    <t>- The data from Metadatworks included additional information that did not match the figure, so we removed the excess data. We removed the sheets titles" New categories" and "WGIII data" which are drafts. From the "final" sheet, we removed the image, the "Merging" part with the last two rows,  the "Lower End Uncertainty Range" column, the "High End Uncertainty Range" column and the last " Smooth" column.</t>
  </si>
  <si>
    <t>https://beta.sedac.ciesin.columbia.edu/ddc/ar6-syr-spm-3a-lr-fig3-2a/</t>
  </si>
  <si>
    <t xml:space="preserve">Figure SPM 3 (a) </t>
  </si>
  <si>
    <t>- 4 Geotiffs are located in Data file based on GWLs.  Please note "BioExposure_GWL15" Geotiff file corresponds to data for GWL OF 1.5 °C</t>
  </si>
  <si>
    <t>raster</t>
  </si>
  <si>
    <t>https://beta.sedac.ciesin.columbia.edu/ddc/ar6-syr-lr-fig4-6/</t>
  </si>
  <si>
    <t xml:space="preserve">- Label indicators: “mean 2017-2020” in the data sheet is equivalent to “IEA data mean 2017-2020” in the figure.
"Value_Need_Low" and "Value_Need_High" in the data sheet represent the low and high value of " Annual mitigation investement needs (averaged until 2030)" in the figure. 
“Multiplication_Low” in the data sheet is equivalent to “Lower range” of “Multiplication factors” in the figure.
“Multiplication_High” in the data sheet is equivalent to “Upper range” of “Multiplication factors” in the figure.
-We rounded the data sheet the closest integer and match the figure.
</t>
  </si>
  <si>
    <t xml:space="preserve">- We rounded the data in the sheet to the nearest integer to match the figure. 
- We removed data from the sheet that was not displayed in the figure: The "Value_GDP_Share_Low" and "Value_GDP_Share_High" columns were removed. We removed, from the "Yearly Flows by Sector" table, the rows of the "Energy Efficiency (IEA)" panel sector. Additionally, we removed, from the "Average Flows, Range of Financing Needs, and Range of Multiplication Factors by Sector" table,  the values for "Transport," "Electricity," "Agriculture," and "Forestry and Other Land Use"  from the “value flow” column. 
</t>
  </si>
  <si>
    <t>https://beta.sedac.ciesin.columbia.edu/ddc/ar6-syr-lr-fig2-2a/</t>
  </si>
  <si>
    <t xml:space="preserve">- To calculate the total cumulative CO2 emissions for each region, sum the values of "co2_cumulative CO2-FFI (GtCO2)" and "co2_cumulative CO2-LULUCF (GtCO2)" by region. 
-To determine the total share percentage of cumulative CO2 emissions for each region, sum the rounded percentages of "share % for CO2-FFI" and "share % for CO2-LULUCF" by region.
-Label indicators: "co2_cumulative CO2-FFI (GtCO2)" in the data sheet is equivalent to "Fossil fuel and industry (CO2FFI)" in the figure. "co2_cumulative CO2-LULUCF (GtCO2)" in the data sheet is equivalent to "Net CO2 from land use, land use change, forestry (CO2LULUCF)" in the figure.
</t>
  </si>
  <si>
    <t xml:space="preserve">- The data from Metadatworks needs to be summed to replicate the figure data. We are not allowed to create a summed column in the data sheet. However, the "Special Note in Usage" box we provided guides users on how to recreate the figure data based on the data from the sheet.  </t>
  </si>
  <si>
    <t>The data from Metadatworks is not a replica of the figure. Data columns needs to be summed to replicate the figure. Please read "Special note in usage"</t>
  </si>
  <si>
    <t>https://beta.sedac.ciesin.columbia.edu/ddc/ar6-syr-lr-fig2-2b/</t>
  </si>
  <si>
    <t>- Label indicator: “CO2-FFI” in the data sheet is equivilant to "Fossil fuel and industry (CO2-FFI)" in the figure. “CO2-LULUCF”  in the data sheet is equivilant to "Net CO2 from land use, land use change, forestry (CO2LULUCF) " in the figure.</t>
  </si>
  <si>
    <t>- Rounded the "Cumulative population in millions"</t>
  </si>
  <si>
    <t>3rd</t>
  </si>
  <si>
    <t>https://beta.sedac.ciesin.columbia.edu/ddc/ar6-syr-lr-fig2-5a/</t>
  </si>
  <si>
    <t>- Label indicator: "Past GHG emissions" row referes to the black line in the figure graph</t>
  </si>
  <si>
    <t xml:space="preserve">-Removed data that is not in the figure: 5 and 95 pathway subsets </t>
  </si>
  <si>
    <t>https://beta.sedac.ciesin.columbia.edu/ddc/ar6-syr-lr-fig2-5b/</t>
  </si>
  <si>
    <t xml:space="preserve">-Removed data that is not in the figure: "Policies implemented by the end of 2020" and "NDC's prior to COP26" pathway subsets </t>
  </si>
  <si>
    <t xml:space="preserve">image right side not required </t>
  </si>
  <si>
    <t>https://beta.sedac.ciesin.columbia.edu/ddc/ar6-syr-spm-4a-lr-fig3-3a-temperature/</t>
  </si>
  <si>
    <t xml:space="preserve">Figure SPM 4 (a) (left) </t>
  </si>
  <si>
    <t xml:space="preserve">-Label Indicator: The sheet "Hisotrical surface temperature" contains the observed historical data from the figure.  "Mean"  column displayed in the datsheet represents the black line , the " 5 %" and "95 %"  columns represents the grey shading. 
The sheet " Surface temperature " contains the projected data in the figure, displayed  as  colored scenarios lines and red and blue shading. 
"SSP1_1_9_Mean" in the data is displayed as the very low scenario, represented by the light blue line in the figure
"SSP1_2_6_5%"  in the data is displayed as the lower end range of the low scenario, represented by the lower blue shading
"SSP1_2_6_Mean" in the data is displayed as the low scenario, represented by the dark blue line in the figure.
"SSP1_2_6_95%" in the data is displayed as the higher end range of the Low scenario, represented by the upper blue shading.
"SSP2_4_5_Mean" in the data is displayed as the intermediate scenario, represented by the yellow line in the figure
 "SSP3_7_0_5%" in the data is displayed as the lower end range of the high scenario, represented by the lower red shading. 
 "SSP3_7_0_Mean "in the data is displayed as the high scenario, represented by the light red line in the figure.
 "SSP3_7_0_95%" in the data is displayed as the higher end range of the high scenario, represented by the upper red shading.
"SSP5_8_5_Mean" in the data is displayed as the very high scenario, represented by the dark red line in the figure
</t>
  </si>
  <si>
    <t>CEDA. for the spm,  metadataworks did create an archive page in the catalogue but they did not link back on the report webpage : https://ipcc-browser.ipcc-data.org/browser/dataset/6121/0  in addtion there is data that needs to be removed. the data is actually from CEDA for spm8 panel d</t>
  </si>
  <si>
    <t xml:space="preserve">-Removed uncessary data that do not display in the figure: very low SSP scenario 5% and 95 % ,  very high  SSP scenario 5% and 95 %,  intermediate SSP scenario 5% and 95 % . </t>
  </si>
  <si>
    <t>https://beta.sedac.ciesin.columbia.edu/ddc/ar6-syr-spm-4c-lr-fig3-3c-slr/</t>
  </si>
  <si>
    <t>Figure SPM 4 (c) (left)</t>
  </si>
  <si>
    <t xml:space="preserve">-Label Indicator: The sheet "Obs global mean sea level" contains the observed historical data from the figure. "Central" column is displayed as the black line, and "17%" and "83%" columns represent the grey shading. 
The sheet "Proj global mean sea level" contains the projected data in the figure and their range ,  displayed  as colored scenario lines and red and blue shading
"SSP1-1.9 Central" in the data is displayed as the very low scenario, represented by the light blue line in the figure. 
"SSP1-2.6 17%" in the data is displayed as the lower end range of the low scenario, represented by the lower blue shading
"SSP1-2.6 Central" in the data is displayed as the low scenario, represented by the dark blue line in the figure.
"SSP1-2.6 83%" in the data is displayed as the higher end range of the low scenario, represented by the upper blue shading
"SSP2-4.5 Central" in the data is displayed as the intermediate scenario, represented by the yellow line in the figure
 "SSP3-7.0 17%" in the data is displayed as the lower end range of the high scenario, represented by the lower red shading
 "SSP3-7.0 Central " in the data is displayed as the high scenario, represented by the light red line in the figure
 "SSP3-7.0 83%" in the data is displayed as the higher end range of the high scenario, represented by the upper red shading
"SSP5-8.5 Central" in the data is displayed as the very high scenario, represented by the dark red line in the figure 
"SSP5-8.5 Low Confidence 83%" in the data is displayed as the "low-likelihood, high-impact storyline, including ice-sheet instability processes" scenario, represented by the dashed red line in the figure.
Unit: The unit of the data in the datasheet is in meters; however, the data in the figure are in centimeters. Please multiply by 100 to convert the sea level rise to centimeters as shown in the figure.
</t>
  </si>
  <si>
    <t>-Removed uncessary data that do not display in the figure: SSP5-8.5 Low Confidence 95%</t>
  </si>
  <si>
    <t>https://beta.sedac.ciesin.columbia.edu/ddc/ar6-syr-spm-5a/</t>
  </si>
  <si>
    <t xml:space="preserve">Figure SPM5 (a) </t>
  </si>
  <si>
    <t>-The graphical components of this figure each have their own data in separate sheets</t>
  </si>
  <si>
    <r>
      <rPr>
        <sz val="11"/>
        <color rgb="FF6AA84F"/>
        <rFont val="Calibri"/>
      </rPr>
      <t xml:space="preserve">-Metadata grouped all the panels together , of which 3  did not match the figure eaxctly , we had to make changes in panel abc, and publish them seperatly . We seperated the panels  because we are following the example reference from SYR SPM data links at the IPCC site : </t>
    </r>
    <r>
      <rPr>
        <u/>
        <sz val="11"/>
        <color rgb="FF6AA84F"/>
        <rFont val="Calibri"/>
      </rPr>
      <t xml:space="preserve">https://www.ipcc.ch/report/ar6/syr/figures/figure-spm-7  
</t>
    </r>
    <r>
      <rPr>
        <sz val="11"/>
        <color rgb="FF6AA84F"/>
        <rFont val="Calibri"/>
      </rPr>
      <t>-Removed empty unccesary column, removed hisotircal data  prior to 2000 ( 1990 to 1999). Created seperate sheets for each pathway garph data. removed empty rows and other descriptive rows that do not display in the figure .
-added unit</t>
    </r>
  </si>
  <si>
    <t>https://beta.sedac.ciesin.columbia.edu/ddc/ar6-syr-spm-5c/</t>
  </si>
  <si>
    <t>Figure SPM5 (c)</t>
  </si>
  <si>
    <r>
      <rPr>
        <sz val="11"/>
        <color rgb="FF6AA84F"/>
        <rFont val="Calibri"/>
      </rPr>
      <t xml:space="preserve">-Metadata grouped all the panels together , of which 3  did not match the figure eaxctly , we had to make changes in panel abc, and publish them seperatly . We seperated the panels  because we are following the example reference from SYR SPM data links at the IPCC site : </t>
    </r>
    <r>
      <rPr>
        <u/>
        <sz val="11"/>
        <color rgb="FF6AA84F"/>
        <rFont val="Calibri"/>
      </rPr>
      <t>https://www.ipcc.ch/report/ar6/syr/figures/figure-spm-7</t>
    </r>
    <r>
      <rPr>
        <sz val="11"/>
        <color rgb="FF6AA84F"/>
        <rFont val="Calibri"/>
      </rPr>
      <t xml:space="preserve"> . 
-Removed empty unccesary column, removed hisotircal data  prior to 2000 ( 1990 to 1999). Created seperate sheets for each pathway garph data. removed empty row "y_middle"   for "model_uncertainty_methane (CH4)_whisker_description" column that is non existant on the figure. </t>
    </r>
  </si>
  <si>
    <t>https://beta.sedac.ciesin.columbia.edu/ddc/ar6-syr-spm-5e-lr-fig4-1b/</t>
  </si>
  <si>
    <t>Figure SPM5 (e)</t>
  </si>
  <si>
    <t xml:space="preserve">-Label indicator: The hatched bars represent negative values, while the solid bars represent positive values. The "AFOLU" row in the datasheet corresponds to the "Land-Use Change and Forestry" green bar in the figure. "Energy Supply (pos.)"" in the datasheet represents only the solid blue bar (positive values) in the figure. "Energy Supply (neg.)"" in the datasheet represents only the hatched blue bar (negative values) in the figure."
-To obtain the "Transport, Industry, and Buildings" emissions data in the figure, sum the rows "Transport," "Buildings," and "Industry" from the datasheet.
</t>
  </si>
  <si>
    <t xml:space="preserve">-Metadata grouped all the panels together , of which 3  did not match the figure exactly , we had to make changes in panel abc, and publish them seperatly .
-This panel is also a LR figure unlike the other SPM5 panels </t>
  </si>
  <si>
    <t>https://beta.sedac.ciesin.columbia.edu/ddc/ar6-syr-spm-5d/</t>
  </si>
  <si>
    <t>Figure SPM5 (d)</t>
  </si>
  <si>
    <t xml:space="preserve">-Label Indicator: "netzero_Kyoto gases (GHG)_C1_box_description" and "netzero_carbon dioxide (CO2)_C1_box_description" columns in the data sheet corresponds to the uncertainty ranges ( different percentiles) for GHG  and CO2 emissions, respectively. "netzero_Kyoto gases (GHG)_C1_box_value" in the data sheet corresponds to the to GHG emissions for pathways that limit warming to 1.5°C  ( blue). "netzero_Kyoto gases (GHG)_C3_box_value" in the data sheet corresponds to the to GHG emissions for pathways that limit warming to 2°C  ( green ). "netzero_carbon dioxide (CO2)_C1_box_value" in the data sheet corresponds to the to CO2 emissions for pathways that limit warming to 1.5°C  ( blue). "netzero_carbon dioxide (CO2)_C3_box_value" in the data sheet corresponds to the to CO2 emissions for pathways that limit warming to 2°C  ( green )
</t>
  </si>
  <si>
    <t xml:space="preserve">-Metadata grouped all the panels together , of which 3  did not match the figure eaxctly , we had to make changes in panel abc, and publish them seperatly .
-Rounded years: " p95" of "netzero_carbon dioxide (CO2)_C1_box_value" (2067.2 to 2067) . " p05" for "netzero_Kyoto gases (GHG)_C1_box_value" (2054.2 to 2054) 
-Removed irrelavent column to the figure </t>
  </si>
  <si>
    <t>https://beta.sedac.ciesin.columbia.edu/ddc/ar6-syr-spm-7b-lr-fig4-4b/</t>
  </si>
  <si>
    <t>Figure SPM7 (b)</t>
  </si>
  <si>
    <t xml:space="preserve">-The green arrowhead represents the "Demand-side mitigation potential (in %)". For the electricity sector, it highlights a 73% reduction potential, which doesnt include the addtional 60 %  of electrification as noted in the figure. 
-For the bracket bounds, they display only the lowest potential range value and highest potential range value from the factors, in this figure, the " Socio-cultural Factors Potential" and the " Technology Adoption Potential".
Food: 18% to 87%, driven by socio-cultural factors.
Land Transport: 0% from socio-cultural factors to 70% from technology adoption factors.
Buildings: 5% from socio-cultural factors to 70% from technology adoption factors.
Industry: 3% from socio-cultural factors to 28% from technology adoption factors
</t>
  </si>
  <si>
    <t xml:space="preserve">-Removed undisplayed data: Electricty data except emissions, removed potential factors of demand side emissions that are not displayed
-Grouped data on one sheet  </t>
  </si>
  <si>
    <t>https://beta.sedac.ciesin.columbia.edu/ddc/ar6-syr-spm-5b/</t>
  </si>
  <si>
    <t xml:space="preserve">Figure SPM5 (b) </t>
  </si>
  <si>
    <t>-Metadata grouped all the panels together , of which 3  did not match the figure eaxctly , we had to make changes in panel abc, and publish them seperatly . We seperated the panels  because we are following the example reference from SYR SPM data links at the IPCC site example  : https://www.ipcc.ch/report/ar6/syr/figures/figure-spm-7 . 
--Removed empty unccesary column, removed hisotircal data  prior to 2000 ( 1990 to 1999). Created seperate sheets for each pathway garph data. removed empty rows and other descriptive rows that do not display in the figure .
--added unit</t>
  </si>
  <si>
    <t>https://beta.sedac.ciesin.columbia.edu/ddc/ar6-syr-lr-fig2-4a/</t>
  </si>
  <si>
    <t>- The yellow shading in the figure represents the 2020 cost range of fossil fuels, between 55 and 148 $2020/MWh. If the cost of renewable energy, indicated by the blue lines/shading in the figure, falls within this range, it signifies that renewable energy is cost-competitive with fossil fuel prices from 2020.</t>
  </si>
  <si>
    <t>Metadataworks</t>
  </si>
  <si>
    <t xml:space="preserve">- Removed undisplayed data: CSP columns and Adoption columns </t>
  </si>
  <si>
    <t>https://beta.sedac.ciesin.columbia.edu/ddc/ar6-syr-lr-fig2-4b/</t>
  </si>
  <si>
    <t>- Removed undisplayed data: CSP columns and cost columns 
-Unit convergence from Megawatts to Giggawatts ( as displayed in IPCC the figure and mentioned in the abstract )</t>
  </si>
  <si>
    <t>4th</t>
  </si>
  <si>
    <t>--</t>
  </si>
  <si>
    <t>I and III</t>
  </si>
  <si>
    <t>Figure LR 2.1</t>
  </si>
  <si>
    <t>https://beta.sedac.ciesin.columbia.edu/ddc/ar6-syr-lr-fig2-1d/</t>
  </si>
  <si>
    <t>IPCC AR6 Synthesis Report LR Figure 2.1 (d): Humans are responsible</t>
  </si>
  <si>
    <t>CEDA</t>
  </si>
  <si>
    <t xml:space="preserve">-Combined two panel datasets (a and b)  in one that would display the full data of the figure panel </t>
  </si>
  <si>
    <r>
      <rPr>
        <sz val="11"/>
        <color rgb="FF70AD47"/>
        <rFont val="Arial"/>
      </rPr>
      <t xml:space="preserve"> </t>
    </r>
    <r>
      <rPr>
        <u/>
        <sz val="11"/>
        <color rgb="FF70AD47"/>
        <rFont val="Arial"/>
      </rPr>
      <t>https://doi.org/10.7927/b38b-zp83</t>
    </r>
  </si>
  <si>
    <t>Figure LR 2.3</t>
  </si>
  <si>
    <t>https://beta.sedac.ciesin.columbia.edu/ddc/ar6-syr-lr-fig2-3a/</t>
  </si>
  <si>
    <t xml:space="preserve">IPCC AR6 Synthesis Report LR Figure 2.3 (a): Synthesis of assessment of observed change in hot extremes, heavy precipitation and drought and confidence in human contribution in the world’s regions </t>
  </si>
  <si>
    <t>-The following sheets provide data for heat extremes, heavy precipitation and agricultural and ecological drought respectively. 
-Please refer to the spatial coverage for abbreviations of IPCC AR6 WGI reference regions</t>
  </si>
  <si>
    <t>-Grouped the source data panels into one excel book but in diffrent sheets, as they are not presented as diffrent panels in the current figure. 
-Removed and cleane undisplayed empty columns and rows</t>
  </si>
  <si>
    <r>
      <rPr>
        <sz val="11"/>
        <color rgb="FF70AD47"/>
        <rFont val="Arial"/>
      </rPr>
      <t xml:space="preserve"> </t>
    </r>
    <r>
      <rPr>
        <u/>
        <sz val="11"/>
        <color rgb="FF70AD47"/>
        <rFont val="Arial"/>
      </rPr>
      <t>https://doi.org/10.7927/87np-k228</t>
    </r>
  </si>
  <si>
    <t>Panel (c) (1)</t>
  </si>
  <si>
    <t>https://beta.sedac.ciesin.columbia.edu/ddc/ar6-syr-lr-fig3-2c1/</t>
  </si>
  <si>
    <t>IPCC AR6 Synthesis Report LR Figure 3.2 (c1): Impact of projected global warming levels on maize yield</t>
  </si>
  <si>
    <t xml:space="preserve">Figure SPM 3  (c)(1) _Link to SPM already in IPCC catalog </t>
  </si>
  <si>
    <t>For each projected global warming level (GWL), there is a GeoPackage file containing a shapefile that highlights the "areas with model disagreement", and a TIFF file that shows the percentage change in maize yield.</t>
  </si>
  <si>
    <t>Metadaworks</t>
  </si>
  <si>
    <t xml:space="preserve">ZIp file ( geotif and geopacakge (shapefile) ) </t>
  </si>
  <si>
    <t xml:space="preserve"> https://doi.org/10.7927/4q5z-bm48</t>
  </si>
  <si>
    <t xml:space="preserve">Panel (c) (2) </t>
  </si>
  <si>
    <t>https://beta.sedac.ciesin.columbia.edu/ddc/ar6-syr-lr-fig3-2c2/</t>
  </si>
  <si>
    <t>IPCC AR6 Synthesis Report LR Figure 3.2 (c2): Impact of projected global warming levels on fisheries yield</t>
  </si>
  <si>
    <t xml:space="preserve">Figure SPM 3 (c)  (2) _) _Link to SPM already in IPCC catalog </t>
  </si>
  <si>
    <t xml:space="preserve">The Data folder contains a GeoPackage with a single shapefile.
To view the data for the map representing the temperature range of '0.9 - 2.0°C' on the left side of the figure, select the 'RCP 26' column from the shapefile's attribute table. This column is associated with the 'Agreement' column, where the value 0 represents shaded areas or “Areas with model disagreement”, and the value 1 represents unshaded areas or “Areas with little or no production, or not assessed”.
To view the data for the map representing a temperature range of '3.4 - 5.2°C' on the right side of the figure, select the 'RCP 85' column from the shapefile's attribute table. This column is associated with 'Agreement1,' where the value 0 represents shaded areas or “Areas with model disagreement”, and the value 1 represents unshaded areas or “Areas with little or no production, or not assessed”.
</t>
  </si>
  <si>
    <t xml:space="preserve"> https://doi.org/10.7927/k1r9-kp8</t>
  </si>
  <si>
    <t>Figure LR 3.3</t>
  </si>
  <si>
    <t>Panel (b)  (left)</t>
  </si>
  <si>
    <t>https://beta.sedac.ciesin.columbia.edu/ddc/ar6-syr-lr-fig3-3b-land/</t>
  </si>
  <si>
    <t>IPCC AR6 Synthesis Report LR Figure 3.3 (b) (Left burning embers): Risks on land-based systems</t>
  </si>
  <si>
    <t>Figure SPM 4 (b)</t>
  </si>
  <si>
    <t xml:space="preserve">Link to SPM already in IPCC catalog </t>
  </si>
  <si>
    <t xml:space="preserve">Metadataworks/cieisin </t>
  </si>
  <si>
    <r>
      <rPr>
        <u/>
        <sz val="11"/>
        <color rgb="FF70AD47"/>
        <rFont val="Arial"/>
      </rPr>
      <t>https://doi.org/10.7927/f7bg-3k47</t>
    </r>
  </si>
  <si>
    <t xml:space="preserve">Descriptive Data </t>
  </si>
  <si>
    <t xml:space="preserve">Figure SPM 1  </t>
  </si>
  <si>
    <t>Conceptual</t>
  </si>
  <si>
    <t>Figure SPM 6 and LR 4.2</t>
  </si>
  <si>
    <t xml:space="preserve">III and I </t>
  </si>
  <si>
    <t xml:space="preserve">Figure LR 1.1 </t>
  </si>
  <si>
    <t xml:space="preserve">Conceptual </t>
  </si>
  <si>
    <t xml:space="preserve">Figure LR 2.2 </t>
  </si>
  <si>
    <t xml:space="preserve">Table descriptive </t>
  </si>
  <si>
    <t xml:space="preserve">Figure Cross section Box 2 fig 1 </t>
  </si>
  <si>
    <t xml:space="preserve">Panel (c) </t>
  </si>
  <si>
    <t>Figure LR 4.3</t>
  </si>
  <si>
    <t xml:space="preserve">License Pending: </t>
  </si>
  <si>
    <t xml:space="preserve">revewied </t>
  </si>
  <si>
    <t xml:space="preserve">freddi otto </t>
  </si>
  <si>
    <t>https://beta.sedac.ciesin.columbia.edu/ddc/ar6-syr-lr-fig2-3b/</t>
  </si>
  <si>
    <t xml:space="preserve">IPCC AR6 Synthesis Report LR Figure 2.3 (b): Vulnerability of population &amp; per capita emissions per country in 2019
</t>
  </si>
  <si>
    <t xml:space="preserve">Author Fredi otto </t>
  </si>
  <si>
    <t>- Just removed empty "country" column  that is not in the figure.</t>
  </si>
  <si>
    <t xml:space="preserve">contact Fredi otto author  / TSU for data licensing </t>
  </si>
  <si>
    <t>Maximilian Witting</t>
  </si>
  <si>
    <r>
      <rPr>
        <sz val="11"/>
        <color rgb="FF0000FF"/>
        <rFont val="Calibri"/>
      </rPr>
      <t>Panel (</t>
    </r>
    <r>
      <rPr>
        <sz val="11"/>
        <color rgb="FF0000FF"/>
        <rFont val="Calibri"/>
      </rPr>
      <t>b)</t>
    </r>
  </si>
  <si>
    <t>https://beta.sedac.ciesin.columbia.edu/ddc/ar6-syr-lr-fig4-3b/</t>
  </si>
  <si>
    <t>IPCC AR6 Synthesis Report LR Figure 4.3 (b): Increased frequency of extreme sea level events by 2040</t>
  </si>
  <si>
    <t xml:space="preserve">-Label indicator: The "large circle" in the data sheet refers to the large brown circle in the figure representing Annual event. The "medium circle" in the data sheet refers to the medium  orange circle in the figure representing Decadal event. The "small circle" in the data sheet refers to the small beige circle in the figure representing Twice-a-century event. The "dot" in the data sheet refers to the smallest white circle in the figure representing  No change
</t>
  </si>
  <si>
    <t>Received from Maximilian Witting</t>
  </si>
  <si>
    <t xml:space="preserve">contact Maximilian Witting or Aimee Slangen author  / TSU for data licensing </t>
  </si>
  <si>
    <t xml:space="preserve">Shreya Some and Joyashree </t>
  </si>
  <si>
    <t>Figure LR 4.5</t>
  </si>
  <si>
    <t>https://beta.sedac.ciesin.columbia.edu/ddc/ar6-syr-lr-fig4-5/</t>
  </si>
  <si>
    <t>IPCC AR6 Synthesis Report LR Figure 4.5: Potential synergies and trade-offs between the portfolio of climate change mitigation and adaptation options and the Sustainable Development Goals</t>
  </si>
  <si>
    <t xml:space="preserve">-Label indicator:  “Mixed” label in the sheet is equivalent to “Both synergies and trade-offs/mixed” label in the figure.
“Limited/ no literature” label in the sheet is equivalent to “Limited evidence/no evidence/no assessment” label in the figure.
</t>
  </si>
  <si>
    <t xml:space="preserve">Author Shreya Some and Joyashree </t>
  </si>
  <si>
    <t xml:space="preserve">contact author Shreya Some or Joyashree  / TSU for data licensing </t>
  </si>
  <si>
    <t xml:space="preserve">no response  dr. Mora ( Hawai U ) </t>
  </si>
  <si>
    <t>Figure SPM 3 and LR 3.2</t>
  </si>
  <si>
    <t>https://beta.sedac.ciesin.columbia.edu/ddc/ar6-syr-spm-3b-lr-fig3-2b/</t>
  </si>
  <si>
    <t>IPCC AR6 Synthesis Report SPM.3 (b) and LR Figure 3.2 (b): Heat-humidity risks to human health</t>
  </si>
  <si>
    <t xml:space="preserve">Figure SPM 3 (b) </t>
  </si>
  <si>
    <t>-For visualization: The geotiffs in each folder scenario display data values of each year. The geotiffs need to be averaged across the years for each scenario to recreate the exact maps in the report.</t>
  </si>
  <si>
    <t xml:space="preserve">Received from Andreas </t>
  </si>
  <si>
    <t xml:space="preserve">contact andreas /DR.Mora ( hawai university)   / TSU for data licensing </t>
  </si>
  <si>
    <t xml:space="preserve">Arlene </t>
  </si>
  <si>
    <t>Figure LR 3.5 *</t>
  </si>
  <si>
    <t>https://beta.sedac.ciesin.columbia.edu/ddc/ar6-syr-lr-fig3-5a/</t>
  </si>
  <si>
    <t>IPCC AR6 Synthesis Report LR Figure 3.5 (a): Carbon budgets and cumulative past, projected, and committed emissions</t>
  </si>
  <si>
    <t xml:space="preserve">-Label indicator:  "Constant carbon emissions until 2030" in the datasheet is equivalent to "2020-2030 CO2 emissions assuming constant at 2019 level" in the figure. "All sectors - existing as of 2018" in the datasheet is equivalent to "Existing" in "Lifetime emissions from fossil fuel infrastructure without additional abatement, if historical operating patterns are maintained" in the figure. "Existing and Proposed as of 2018" in the datasheet is equivalent to "Existing and planned" in "Lifetime emissions from fossil fuel infrastructure without additional abatement, if historical operating patterns are maintained" in the figure.
</t>
  </si>
  <si>
    <t xml:space="preserve">Received from Arlene </t>
  </si>
  <si>
    <t xml:space="preserve">-Removed unessary data: sheets “Info”, “GCP_BurnedOilGasCoal”, “McGlade_Reserves”, “RemainingCarbonBudgets”, “Existing&amp;ProposedInfrastructure”, and “OverviewChart” do not contain the data or overlap with the sheet “Compilation”. From the sheet “Compilation”, “Oil”, “Gas”, and “Coal” are removed from the sheet as they are not included in the figure data.
-Data received had to be combined with data from metadataworks catalog for Historical emissions 1850 - 2019  WGI SPM 10 </t>
  </si>
  <si>
    <t xml:space="preserve">contact author Arlene / TSU for data licensing </t>
  </si>
  <si>
    <t>Kaj</t>
  </si>
  <si>
    <t xml:space="preserve">Figure LR 3.6 * </t>
  </si>
  <si>
    <t>https://beta.sedac.ciesin.columbia.edu/ddc/ar6-syr-lr-fig3-6c/</t>
  </si>
  <si>
    <t>IPCC AR6 Synthesis Report LR Figure 3.6 (c): Timing of reaching net-zero GHG and CO2 emissions for global modelled pathways that limit warming</t>
  </si>
  <si>
    <t xml:space="preserve">Received from Kaj </t>
  </si>
  <si>
    <t>-Removed data from other panels that do not display in the figure.  
-Data received combined  with data from Ceta catalogue SPM5 WG3. We found that the data is complete by combining the data received from KaJ (2-degree net zero) and the data from the catalog (1.5-degree net zero)“</t>
  </si>
  <si>
    <t xml:space="preserve">contact Kaj / TSU for data licensing </t>
  </si>
  <si>
    <t>kaj</t>
  </si>
  <si>
    <t>Figure LR 3.6</t>
  </si>
  <si>
    <t>https://beta.sedac.ciesin.columbia.edu/ddc/ar6-syr-lr-fig3-6a/</t>
  </si>
  <si>
    <t>IPCC AR6 Synthesis Report LR Figure 3.6 (a): Total GHG, CO2 and CH4 emissions and timing of reaching net-zero while keeping warming to 1.5°C with no or limited overshoot</t>
  </si>
  <si>
    <t>data histroical from spm5 syr</t>
  </si>
  <si>
    <t xml:space="preserve">The following sheets contain data for each emissions in the figure. </t>
  </si>
  <si>
    <t xml:space="preserve">Metadataworks and kaj </t>
  </si>
  <si>
    <t xml:space="preserve">-data for projections from Kaj 
-data for historical and policies from spm 5 syr 
-organised the data in diffrent sheets </t>
  </si>
  <si>
    <t>https://beta.sedac.ciesin.columbia.edu/ddc/ar6-syr-lr-fig3-6b/</t>
  </si>
  <si>
    <t>IPCC AR6 Synthesis Report LR Figure 3.6 (b): Total GHG, CO2 and CH4 emissions and timing of reaching net-zero while keeping warming to 2°C</t>
  </si>
  <si>
    <t xml:space="preserve">Note  for * </t>
  </si>
  <si>
    <t>data retrieived and rescued from both catalog( medataworks , ceda ) and author Kaj</t>
  </si>
  <si>
    <t xml:space="preserve">3.5 Panel(a) metadawork catalogue,   3.6 Panel (c) ceda catalogue ( both inc;lude data from author ) </t>
  </si>
  <si>
    <t>rows reviewed by IPCC</t>
  </si>
  <si>
    <t xml:space="preserve">BY NEXT WEEK </t>
  </si>
  <si>
    <t>waiting for DOI</t>
  </si>
  <si>
    <t>https://beta.sedac.ciesin.columbia.edu/ddc/ar6-syr-lr-fig2-1c/</t>
  </si>
  <si>
    <t>IPCC AR6 Synthesis Report LR Figure 2.1 (c): Changes in global surface temperature</t>
  </si>
  <si>
    <t xml:space="preserve">-Removed undisplayed data:  removed 6 columns of data  </t>
  </si>
  <si>
    <t>https://beta.sedac.ciesin.columbia.edu/ddc/ar6-syr-lr-fig2-3c/</t>
  </si>
  <si>
    <t>IPCC AR6 Synthesis Report LR Figure 2.3 (c): Observed impacts and related losses and damages of climate change</t>
  </si>
  <si>
    <t xml:space="preserve">-For Human systems in the 'Global" region "Impact' and 'Confidence in Attribution to Climate Change' on 'Animal and Livestock Health and Productivity' in the figure has been updated compared to the data sheet. Please note that the ' Impact' on 'Animal and Livestock Health and Productivity' should be listed as 'adverse and positive' instead of 'evidence limited; insufficient.' Additionally, the 'Confidence in Attribution to Climate Change' should be marked as 'low' instead of left blank.
-For ecosystems, increased climate impact attributes correspond to 'climate-driven changes observed, with no assessment of impact direction.' When confidence is indicated as 'limited evidence, insufficient,' there is no indication of impact for ecosystems.
</t>
  </si>
  <si>
    <t xml:space="preserve">-Removed "line of sight " rows that are not present in the figure and we removed the sytems of "Arctic ", "Cities by the sea" , "Mediterranean Region", " Mountain Regions", "deserts" , "biodiversity hotspots", "tropical forest", 'antarctic"
-Made note of un-updated data to latest figure version. 
-grouped data diffrent sheet panels in one , as in the latest figure they are only one panel  </t>
  </si>
  <si>
    <t>Panel (b)  (right)</t>
  </si>
  <si>
    <t>https://beta.sedac.ciesin.columbia.edu/ddc/ar6-syr-lr-fig3-3b-ocean-coastal/</t>
  </si>
  <si>
    <t>IPCC AR6 Synthesis Report LR Figure 3.3 (b) (Right burning embers): Risks on ocean and coastal ecosystems</t>
  </si>
  <si>
    <t>Figure LR 3.5</t>
  </si>
  <si>
    <t>https://beta.sedac.ciesin.columbia.edu/ddc/ar6-syr-lr-fig3-5b/</t>
  </si>
  <si>
    <t>IPCC AR6 Synthesis Report LR Figure 3.5 (b): Cumulative CO2 emissions and warming until 2050</t>
  </si>
  <si>
    <t>The following sheets provide data on historical warming and various warming scenarios depicted in the figure.</t>
  </si>
  <si>
    <t xml:space="preserve">-Re-organised the data
-removed information such as CH4 and CH2 </t>
  </si>
  <si>
    <t>Panel (d)   (left)</t>
  </si>
  <si>
    <t>https://beta.sedac.ciesin.columbia.edu/ddc/ar6-syr-lr-fig3-3d-morbidity-mortality/</t>
  </si>
  <si>
    <t>IPCC AR6 Synthesis Report LR Figure 3.3 (d) (Left burning embers): Heat-related morbidity and mortality</t>
  </si>
  <si>
    <t>Figure SPM 4 (d) (left)</t>
  </si>
  <si>
    <t>Metadetaworks</t>
  </si>
  <si>
    <t>Panel (d)  ( right)</t>
  </si>
  <si>
    <t>https://beta.sedac.ciesin.columbia.edu/ddc/ar6-syr-lr-fig3-3d-food</t>
  </si>
  <si>
    <t xml:space="preserve">IPCC AR6 Synthesis Report LR Figure 3.3 (d) (Right burning embers): Food insecurity
</t>
  </si>
  <si>
    <t xml:space="preserve">Figure SPM 4 (d) (right) </t>
  </si>
  <si>
    <t>rows below to be reviewed by IPCC</t>
  </si>
  <si>
    <t xml:space="preserve">In progress: Not created yet </t>
  </si>
  <si>
    <t xml:space="preserve">TO BETA BY NEXT WEEK </t>
  </si>
  <si>
    <t>TODAY</t>
  </si>
  <si>
    <t xml:space="preserve">II </t>
  </si>
  <si>
    <t xml:space="preserve">Panel (e) </t>
  </si>
  <si>
    <t>https://beta.sedac.ciesin.columbia.edu/ddc/ar6-syr-lr-fig3-3e/</t>
  </si>
  <si>
    <t>IPCC AR6 Synthesis Report LR Figure 3.3 (e): Examples of regional key risks</t>
  </si>
  <si>
    <t>Figure LR 3.1</t>
  </si>
  <si>
    <t>https://beta.sedac.ciesin.columbia.edu/ddc/ar6-syr-lr-fig3-1a/</t>
  </si>
  <si>
    <t>IPCC AR6 Synthesis Report LR Figure 3.1 (a): Simulated annual maximum daily temperature change</t>
  </si>
  <si>
    <t xml:space="preserve">Figure SPM 2 Panel (a) </t>
  </si>
  <si>
    <t xml:space="preserve">netcdf files ( zipped) </t>
  </si>
  <si>
    <t>https://beta.sedac.ciesin.columbia.edu/ddc/ar6-syr-lr-fig3-1c/</t>
  </si>
  <si>
    <t xml:space="preserve">Figure SPM 2 Panel (c) </t>
  </si>
  <si>
    <t>https://beta.sedac.ciesin.columbia.edu/ddc/ar6-syr-lr-fig4-3a/</t>
  </si>
  <si>
    <t xml:space="preserve">tracked back to AR5 data </t>
  </si>
  <si>
    <t xml:space="preserve">Ipcc catalogue data archive does not reflect the figure </t>
  </si>
  <si>
    <t xml:space="preserve"> II</t>
  </si>
  <si>
    <t>Figure SPM4 LR 3.3</t>
  </si>
  <si>
    <t>Panel (a) (Burning embers)</t>
  </si>
  <si>
    <t>https://beta.sedac.ciesin.columbia.edu/ddc/ar6-syr-lr-fig3-3a-rfc/</t>
  </si>
  <si>
    <t>https://www.nature.com/articles/nclimate3179#MOESM359</t>
  </si>
  <si>
    <t xml:space="preserve">Figure SPM 4 (a ) (right ) </t>
  </si>
  <si>
    <t>https://www.nature.com/articles/nclimate3179/tables/1</t>
  </si>
  <si>
    <t xml:space="preserve">Problematic data and requires licensing : </t>
  </si>
  <si>
    <t>Ask Arlene: data sent does not match</t>
  </si>
  <si>
    <t>LUCUCUF</t>
  </si>
  <si>
    <t xml:space="preserve">Ask Arlene : missing data , no consistency </t>
  </si>
  <si>
    <t>from WG1 figure 2.5</t>
  </si>
  <si>
    <t>Figure LR 3.4</t>
  </si>
  <si>
    <t xml:space="preserve">data form paper is not concsistent to the figure </t>
  </si>
  <si>
    <t>hard solution coastal</t>
  </si>
  <si>
    <t>Figure SPM 1</t>
  </si>
  <si>
    <t>Figure 1.25 wg1</t>
  </si>
  <si>
    <t>next ! figure has an error !</t>
  </si>
  <si>
    <t>https://beta.sedac.ciesin.columbia.edu/ddc/ar6-syr-lr-fig2-2c/</t>
  </si>
  <si>
    <t>https://github.com/mcc-apsis/AR6-Emissions-trends-and-drivers/blob/master/Results/Plot%20data/IPCC%20archive/ipcc_ar6_figure_spm_2a_archive.xlsx</t>
  </si>
  <si>
    <t>https://static-content.springer.com/esm/art%3A10.1038%2Fnclimate3179/MediaObjects/41558_2017_BFnclimate3179_MOESM359_ESM.pdf</t>
  </si>
  <si>
    <t xml:space="preserve">Figure has an  error </t>
  </si>
  <si>
    <t xml:space="preserve">catalog data issue </t>
  </si>
  <si>
    <t xml:space="preserve">Data archived  at the DDC catalogue are not the final data matching the figure in the published report. </t>
  </si>
  <si>
    <t>Figure SPM 2 and LR 3.1</t>
  </si>
  <si>
    <t xml:space="preserve">Tested on GIS and python(tif)  , data erroneous does not display the figure </t>
  </si>
  <si>
    <t xml:space="preserve">Netcdf </t>
  </si>
  <si>
    <t xml:space="preserve">Data source : metadatawork: </t>
  </si>
  <si>
    <t>https://ipcc-browser.ipcc-data.org/browser/dataset/6116/0</t>
  </si>
  <si>
    <t>STATUS UPDATE :</t>
  </si>
  <si>
    <t xml:space="preserve">Progress and final : </t>
  </si>
  <si>
    <r>
      <rPr>
        <sz val="11"/>
        <color rgb="FFFF0000"/>
        <rFont val="Calibri"/>
      </rPr>
      <t xml:space="preserve">22 </t>
    </r>
    <r>
      <rPr>
        <sz val="11"/>
        <color theme="1"/>
        <rFont val="Calibri"/>
      </rPr>
      <t xml:space="preserve"> on IPCC catalogue</t>
    </r>
  </si>
  <si>
    <r>
      <rPr>
        <sz val="11"/>
        <color rgb="FFFF0000"/>
        <rFont val="Calibri"/>
      </rPr>
      <t xml:space="preserve">8 </t>
    </r>
    <r>
      <rPr>
        <sz val="11"/>
        <color theme="1"/>
        <rFont val="Calibri"/>
      </rPr>
      <t>descriptive/conceptual figures</t>
    </r>
  </si>
  <si>
    <r>
      <rPr>
        <sz val="11"/>
        <color rgb="FFFF0000"/>
        <rFont val="Calibri"/>
      </rPr>
      <t xml:space="preserve">8 </t>
    </r>
    <r>
      <rPr>
        <sz val="11"/>
        <color theme="1"/>
        <rFont val="Calibri"/>
      </rPr>
      <t xml:space="preserve"> licensing issue of beta landing page </t>
    </r>
  </si>
  <si>
    <r>
      <rPr>
        <sz val="11"/>
        <color rgb="FFFF0000"/>
        <rFont val="Calibri"/>
      </rPr>
      <t xml:space="preserve">6 </t>
    </r>
    <r>
      <rPr>
        <sz val="11"/>
        <color rgb="FF000000"/>
        <rFont val="Calibri"/>
      </rPr>
      <t xml:space="preserve">waitng for DOI </t>
    </r>
  </si>
  <si>
    <r>
      <rPr>
        <sz val="11"/>
        <color rgb="FFFF0000"/>
        <rFont val="Calibri"/>
      </rPr>
      <t xml:space="preserve">5 </t>
    </r>
    <r>
      <rPr>
        <sz val="11"/>
        <color rgb="FF000000"/>
        <rFont val="Calibri"/>
      </rPr>
      <t xml:space="preserve">On sedac not yet on IPCC </t>
    </r>
  </si>
  <si>
    <r>
      <rPr>
        <sz val="11"/>
        <color rgb="FFFF0000"/>
        <rFont val="Calibri"/>
      </rPr>
      <t>2</t>
    </r>
    <r>
      <rPr>
        <sz val="11"/>
        <color rgb="FF000000"/>
        <rFont val="Calibri"/>
      </rPr>
      <t xml:space="preserve"> (in alpha) </t>
    </r>
  </si>
  <si>
    <r>
      <rPr>
        <b/>
        <sz val="11"/>
        <color rgb="FFFF0000"/>
        <rFont val="Calibri"/>
      </rPr>
      <t>43</t>
    </r>
    <r>
      <rPr>
        <sz val="11"/>
        <color rgb="FFFF0000"/>
        <rFont val="Calibri"/>
      </rPr>
      <t xml:space="preserve"> </t>
    </r>
    <r>
      <rPr>
        <sz val="11"/>
        <color theme="1"/>
        <rFont val="Calibri"/>
      </rPr>
      <t xml:space="preserve">beta landing dataset links </t>
    </r>
  </si>
  <si>
    <t xml:space="preserve">of which 8 need licensing </t>
  </si>
  <si>
    <t xml:space="preserve">Assement: </t>
  </si>
  <si>
    <r>
      <rPr>
        <sz val="11"/>
        <color rgb="FFFF0000"/>
        <rFont val="Calibri"/>
      </rPr>
      <t xml:space="preserve">3 </t>
    </r>
    <r>
      <rPr>
        <sz val="11"/>
        <color theme="1"/>
        <rFont val="Calibri"/>
      </rPr>
      <t xml:space="preserve">in line </t>
    </r>
  </si>
  <si>
    <r>
      <rPr>
        <sz val="11"/>
        <color rgb="FFFF0000"/>
        <rFont val="Calibri"/>
      </rPr>
      <t>6</t>
    </r>
    <r>
      <rPr>
        <sz val="11"/>
        <color theme="1"/>
        <rFont val="Calibri"/>
      </rPr>
      <t xml:space="preserve"> problematic and need licensing </t>
    </r>
  </si>
  <si>
    <t xml:space="preserve">~15 data recived from authors ( some are not accurate to figure  ) </t>
  </si>
  <si>
    <r>
      <rPr>
        <sz val="11"/>
        <color theme="1"/>
        <rFont val="Calibri"/>
      </rPr>
      <t>left :</t>
    </r>
    <r>
      <rPr>
        <b/>
        <sz val="11"/>
        <color rgb="FFFF0000"/>
        <rFont val="Calibri"/>
      </rPr>
      <t xml:space="preserve"> 9</t>
    </r>
  </si>
  <si>
    <t xml:space="preserve">Licensing: </t>
  </si>
  <si>
    <r>
      <rPr>
        <sz val="11"/>
        <color rgb="FFFF0000"/>
        <rFont val="Calibri"/>
      </rPr>
      <t>8</t>
    </r>
    <r>
      <rPr>
        <sz val="11"/>
        <color rgb="FF000000"/>
        <rFont val="Calibri"/>
      </rPr>
      <t xml:space="preserve"> NEED LICENSING but have no issuses</t>
    </r>
  </si>
  <si>
    <t>Overview SYR across organisations :</t>
  </si>
  <si>
    <t>Total number of dataset figure from CIESIN (DOI)  :</t>
  </si>
  <si>
    <r>
      <rPr>
        <sz val="11"/>
        <color rgb="FFFF0000"/>
        <rFont val="Calibri"/>
      </rPr>
      <t>46</t>
    </r>
    <r>
      <rPr>
        <b/>
        <sz val="11"/>
        <color rgb="FFFF0000"/>
        <rFont val="Calibri"/>
      </rPr>
      <t xml:space="preserve"> </t>
    </r>
    <r>
      <rPr>
        <sz val="11"/>
        <color theme="1"/>
        <rFont val="Calibri"/>
      </rPr>
      <t xml:space="preserve">Datasets can be completed </t>
    </r>
  </si>
  <si>
    <r>
      <rPr>
        <sz val="11"/>
        <color rgb="FFFF0000"/>
        <rFont val="Calibri"/>
      </rPr>
      <t>6</t>
    </r>
    <r>
      <rPr>
        <sz val="11"/>
        <color theme="1"/>
        <rFont val="Calibri"/>
      </rPr>
      <t xml:space="preserve"> problemetic with issues to check</t>
    </r>
  </si>
  <si>
    <t xml:space="preserve">Total number of dataset figure (SPM) already in IPCC catalogue (DOI) </t>
  </si>
  <si>
    <r>
      <rPr>
        <b/>
        <sz val="11"/>
        <color rgb="FFFF0000"/>
        <rFont val="Calibri"/>
      </rPr>
      <t>10</t>
    </r>
    <r>
      <rPr>
        <sz val="11"/>
        <color theme="1"/>
        <rFont val="Calibri"/>
      </rPr>
      <t xml:space="preserve"> on metadatworks will not change</t>
    </r>
  </si>
  <si>
    <t>spm</t>
  </si>
  <si>
    <t xml:space="preserve">ADD all the doi's </t>
  </si>
  <si>
    <t xml:space="preserve">Total number of  dataset figure in synthesis report based on DOI : </t>
  </si>
  <si>
    <t>52 + 10</t>
  </si>
  <si>
    <t xml:space="preserve">count all DOI ( including spm from metadataworks ) _one doi  is considered one, &lt; so spm and lr from us is one , but spm in metadataworks that we didnt change is a one including an LR is an addtional one even if its the same. </t>
  </si>
  <si>
    <t xml:space="preserve">To group on web : 19 ( Including spm and LR ) </t>
  </si>
  <si>
    <t>Category</t>
  </si>
  <si>
    <t>Conceptual with double counting</t>
  </si>
  <si>
    <t>Data-driven with double counting</t>
  </si>
  <si>
    <t>Unique data-driven</t>
  </si>
  <si>
    <t>Total with double counting</t>
  </si>
  <si>
    <t>Data issues</t>
  </si>
  <si>
    <t>Missing data</t>
  </si>
  <si>
    <t>Metadata issues</t>
  </si>
  <si>
    <t>Other issues</t>
  </si>
  <si>
    <t>Metadata Issues</t>
  </si>
  <si>
    <t>Figures w/ Issues</t>
  </si>
  <si>
    <t>Figures w/o Issues</t>
  </si>
  <si>
    <t>Total</t>
  </si>
  <si>
    <t>Data-driven figures w/ issues</t>
  </si>
  <si>
    <t>Data-driven figures w/o issues</t>
  </si>
  <si>
    <t>% Total Data Issues</t>
  </si>
  <si>
    <t>Data-driven figures with archived data (double counted)</t>
  </si>
  <si>
    <t>Unique data-driven figures with archived data</t>
  </si>
  <si>
    <t>Unique data-driven figures with archived data and no issues</t>
  </si>
  <si>
    <t>Total Unique data-driven figures</t>
  </si>
  <si>
    <t>% Unique data-driven figures with archived data</t>
  </si>
  <si>
    <t>% Unique data-driven figures with archived data and no issues</t>
  </si>
  <si>
    <t>SPM</t>
  </si>
  <si>
    <t>TS</t>
  </si>
  <si>
    <t>Chapters</t>
  </si>
  <si>
    <t>Annex</t>
  </si>
  <si>
    <t>https://www.ipcc.ch/report/ar6/wg1/figures/chapter-7/figure-7-1-2/</t>
  </si>
  <si>
    <t>WG</t>
  </si>
  <si>
    <t>Figure Link</t>
  </si>
  <si>
    <t>Type</t>
  </si>
  <si>
    <t>Data status</t>
  </si>
  <si>
    <t>Review status</t>
  </si>
  <si>
    <t>Figure title</t>
  </si>
  <si>
    <t>Panel title</t>
  </si>
  <si>
    <t>Subtitle</t>
  </si>
  <si>
    <t>Authors and source</t>
  </si>
  <si>
    <t>Data/Figure Citation</t>
  </si>
  <si>
    <t>Report Citation</t>
  </si>
  <si>
    <t>Notes</t>
  </si>
  <si>
    <t>Issues?</t>
  </si>
  <si>
    <t>Appears in SPM</t>
  </si>
  <si>
    <t>Appears in TS</t>
  </si>
  <si>
    <t>Appears in Chapter</t>
  </si>
  <si>
    <t>Equivalents</t>
  </si>
  <si>
    <t>Unique?</t>
  </si>
  <si>
    <t>Unique data driven?</t>
  </si>
  <si>
    <t>Unique data driven &amp; Archived &amp; No issue?</t>
  </si>
  <si>
    <t>Unique data driven &amp; Archived</t>
  </si>
  <si>
    <t>SPM.1</t>
  </si>
  <si>
    <t>https://www.ipcc.ch/report/ar6/wg1/figures/summary-for-policymakers/figure-spm-1/</t>
  </si>
  <si>
    <t>Quantitative</t>
  </si>
  <si>
    <t>Found</t>
  </si>
  <si>
    <t>Not Started</t>
  </si>
  <si>
    <t>History of global temperature change and causes of recent warming</t>
  </si>
  <si>
    <t>Changes in global surface temperature reconstructed from paleoclimate archives and from direct observations</t>
  </si>
  <si>
    <t>Gillett, N.P.; Malinina, E.; Kaufman, D.; Neukom, R.</t>
  </si>
  <si>
    <t>Gillett, N.P.; Malinina, E.; Kaufman, D.; Neukom, R. (2023): Summary for Policymakers of the Working Group I Contribution to the IPCC Sixth Assessment Report - data for Figure SPM.1 (v20221116). NERC EDS Centre for Environmental Data Analysis, 03 July 2023. doi:10.5285/0b2759059ad6474098e40dad73e0a8ec. https://dx.doi.org/10.5285/0b2759059ad6474098e40dad73e0a8ec</t>
  </si>
  <si>
    <t>IPCC, 2021: Summary for Policymakers. In: Climate Change 2021: The Physical Science Basis. Contribution of Working Group I to the Sixth Assessment Report of the Intergovernmental Panel on Climate Change [Masson-Delmotte, V., P. Zhai, A. Pirani, S. L. Connors, C. Péan, S. Berger, N. Caud, Y. Chen, L. Goldfarb, M. I. Gomis, M. Huang, K. Leitzell, E. Lonnoy, J.B.R. Matthews, T. K. Maycock, T. Waterfield, O. Yelekçi, R. Yu and B. Zhou (eds.)]. Cambridge University Press. In Press.</t>
  </si>
  <si>
    <t>.csv</t>
  </si>
  <si>
    <t>https://dx.doi.org/10.5285/0b2759059ad6474098e40dad73e0a8ec</t>
  </si>
  <si>
    <t>https://catalogue.ceda.ac.uk/uuid/0b2759059ad6474098e40dad73e0a8ec/</t>
  </si>
  <si>
    <t>Changes in global surface temperature over the past 170 years</t>
  </si>
  <si>
    <t>SPM.2</t>
  </si>
  <si>
    <t>https://www.ipcc.ch/report/ar6/wg1/figures/summary-for-policymakers/figure-spm-2/</t>
  </si>
  <si>
    <t>Assessed contributions to observed warming in 2010–2019 relative to 1850–1900</t>
  </si>
  <si>
    <t>Observed global warming</t>
  </si>
  <si>
    <t>Szopa, S.; Smith, C.; Blichner, S.; Berntsen, T.; Collins, B.; Gillett, N.; Thorne, P.; Trewin, B.</t>
  </si>
  <si>
    <t>Szopa, S.; Smith, C.; Blichner, S.; Berntsen, T.; Collins, B.; Gillett, N.; Thorne, P.; Trewin, B. (2021): Summary for Policymakers of the Working Group I Contribution to the IPCC Sixth Assessment Report - data for Figure SPM.2 (v20210809). NERC EDS Centre for Environmental Data Analysis, date of citation. doi:10.5285/c1eb6dad1598427f8f9f3eae346ece2f. https://dx.doi.org/10.5285/c1eb6dad1598427f8f9f3eae346ece2f</t>
  </si>
  <si>
    <t>IPCC, 2021: Summary for Policymakers. In: Climate Change 2021: The Physical Science Basis. Contribution of Working Group I to the Sixth Assessment Report of the Intergovernmental Panel on Climate Change [Masson-Delmotte, V., P. Zhai, A. Pirani, S.L. Connors, C. Péan, S. Berger, N. Caud, Y. Chen, L. Goldfarb, M.I. Gomis, M. Huang, K. Leitzell, E. Lonnoy, J.B.R. Matthews, T.K. Maycock, T. Waterfield, O. Yelekçi, R. Yu, and B. Zhou (eds.)]. Cambridge University Press, Cambridge, United Kingdom and New York, NY, USA, pp. 3−32, doi:10.1017/9781009157896.001.</t>
  </si>
  <si>
    <t>https://dx.doi.org/10.5285/c1eb6dad1598427f8f9f3eae346ece2f</t>
  </si>
  <si>
    <t>https://catalogue.ceda.ac.uk/uuid/c1eb6dad1598427f8f9f3eae346ece2f/</t>
  </si>
  <si>
    <t>Evidence from attribution studies, which synthesize information from climate models and observations.</t>
  </si>
  <si>
    <t>Evidence from the assessment of radiative forcing and climate sensitivity.</t>
  </si>
  <si>
    <t>SPM.3</t>
  </si>
  <si>
    <t>https://www.ipcc.ch/report/ar6/wg1/figures/summary-for-policymakers/figure-spm-3/</t>
  </si>
  <si>
    <t>Synthesis of assessed observed and attributable regional changes</t>
  </si>
  <si>
    <t>For hot extremes</t>
  </si>
  <si>
    <t>Otto, F.E.L.; Zhang, X.; Seneviratne, S.I. (2023): Summary for Policymakers of the Working Group I Contribution to the IPCC Sixth Assessment Report - data for Figure SPM.3 (v20221116). NERC EDS Centre for Environmental Data Analysis, 03 July 2023. doi:10.5285/dc6c126c95b1445d8e66d6b9f62054d4. https://dx.doi.org/10.5285/dc6c126c95b1445d8e66d6b9f62054d4</t>
  </si>
  <si>
    <t>https://dx.doi.org/10.5285/dc6c126c95b1445d8e66d6b9f62054d4</t>
  </si>
  <si>
    <t>https://catalogue.ceda.ac.uk/uuid/dc6c126c95b1445d8e66d6b9f62054d4/</t>
  </si>
  <si>
    <t>For heavy precipitation</t>
  </si>
  <si>
    <t>Agricultural and ecological droughts</t>
  </si>
  <si>
    <t>SPM.4</t>
  </si>
  <si>
    <t>https://www.ipcc.ch/report/ar6/wg1/figures/summary-for-policymakers/figure-spm-4/</t>
  </si>
  <si>
    <t xml:space="preserve"> Future anthropogenic emissions of key drivers of climate change and warming contributions by groups of drivers for the five illustrative scenarios used in this report.</t>
  </si>
  <si>
    <t>Annual anthropogenic (human-caused) emissions over the 2015–2100 period.</t>
  </si>
  <si>
    <t>Rogelj, J.; Smith, C.; Plattner, G.-K.; Meinshausen, M.; Szopa, S.; Milinski, S.; Marotzke, J. (2021): Summary for Policymakers of the Working Group I Contribution to the IPCC Sixth Assessment Report - data for Figure SPM.4 (v20210809). NERC EDS Centre for Environmental Data Analysis, date of citation. doi:10.5285/bd65331b1d344ccca44852e495d3a049. https://dx.doi.org/10.5285/bd65331b1d344ccca44852e495d3a049</t>
  </si>
  <si>
    <t>https://dx.doi.org/10.5285/bd65331b1d344ccca44852e495d3a049</t>
  </si>
  <si>
    <t>https://catalogue.ceda.ac.uk/uuid/bd65331b1d344ccca44852e495d3a049/</t>
  </si>
  <si>
    <t>Warming contributions by groups of anthropogenic drivers and by scenario are shown as the change in global surface temperature (°C)</t>
  </si>
  <si>
    <t>SPM.5</t>
  </si>
  <si>
    <t>https://www.ipcc.ch/report/ar6/wg1/figures/summary-for-policymakers/figure-spm-5/</t>
  </si>
  <si>
    <t>Not Found</t>
  </si>
  <si>
    <t>Changes in annual mean surface temperature, precipitation, and soil moisture</t>
  </si>
  <si>
    <t>Comparison of observed and simulated annual mean surface temperature change.</t>
  </si>
  <si>
    <t>Fischer, E.; Hauser, M. (2023): Summary for Policymakers of the Working Group I Contribution to the IPCC Sixth Assessment Report - data for Figure SPM.5 (v20221116). NERC EDS Centre for Environmental Data Analysis, 03 July 2023. doi:10.5285/1b91153925dd474387bb696d59adbd15. https://dx.doi.org/10.5285/1b91153925dd474387bb696d59adbd15</t>
  </si>
  <si>
    <t>.nc</t>
  </si>
  <si>
    <t>https://dx.doi.org/10.5285/1b91153925dd474387bb696d59adbd15</t>
  </si>
  <si>
    <t>https://catalogue.ceda.ac.uk/uuid/1b91153925dd474387bb696d59adbd15/</t>
  </si>
  <si>
    <t>Simulated annual mean temperature change (°C)</t>
  </si>
  <si>
    <t>precipitation change (%)</t>
  </si>
  <si>
    <t>Panel (d)</t>
  </si>
  <si>
    <t>total column soil moisture change (standard deviation of interannual variability)</t>
  </si>
  <si>
    <t>SPM.6</t>
  </si>
  <si>
    <t>https://www.ipcc.ch/report/ar6/wg1/figures/summary-for-policymakers/figure-spm-6/</t>
  </si>
  <si>
    <t>Projected changes in the intensity and frequency of hot temperature extremes over land, extreme precipitation over land, and agricultural and ecological droughts in drying regions</t>
  </si>
  <si>
    <t>Li, C.; Hauser, M. (2021): Summary for Policymakers of the Working Group I Contribution to the IPCC Sixth Assessment Report - data for Figure SPM.6 (v20210809). NERC EDS Centre for Environmental Data Analysis, date of citation. doi:10.5285/93d1b84fbb144901809eaf67b35eb5c4. https://dx.doi.org/10.5285/93d1b84fbb144901809eaf67b35eb5c4</t>
  </si>
  <si>
    <t>https://dx.doi.org/10.5285/93d1b84fbb144901809eaf67b35eb5c4</t>
  </si>
  <si>
    <t>https://catalogue.ceda.ac.uk/uuid/93d1b84fbb144901809eaf67b35eb5c4/</t>
  </si>
  <si>
    <t>SPM.7</t>
  </si>
  <si>
    <t>https://www.ipcc.ch/report/ar6/wg1/figures/summary-for-policymakers/figure-spm-7/</t>
  </si>
  <si>
    <t>Cumulative anthropogenic CO2 emissions taken up by land and ocean sinks by 2100 under the five illustrative scenarios</t>
  </si>
  <si>
    <t>Canadell, J.; Cox, P.; Jones, C.; Koven, C.; Monteiro, P.; Rogelj, J.; Zaehle, S.; Zickfeld, K. (2021): Summary for Policymakers of the Working Group I Contribution to the IPCC Sixth Assessment Report - data for Figure SPM.7 (v20210809). NERC EDS Centre for Environmental Data Analysis, date of citation. doi:10.5285/b1ad4c02319b438884a72fea34cb5a18. https://dx.doi.org/10.5285/b1ad4c02319b438884a72fea34cb5a18</t>
  </si>
  <si>
    <t>https://dx.doi.org/10.5285/b1ad4c02319b438884a72fea34cb5a18</t>
  </si>
  <si>
    <t>https://catalogue.ceda.ac.uk/uuid/b1ad4c02319b438884a72fea34cb5a18/</t>
  </si>
  <si>
    <t>SPM.8</t>
  </si>
  <si>
    <t>https://www.ipcc.ch/report/ar6/wg1/figures/summary-for-policymakers/figure-spm-8/</t>
  </si>
  <si>
    <t>Selected indicators of global climate change under the five illustrative scenarios used in this Report</t>
  </si>
  <si>
    <t>Global surface temperature changes</t>
  </si>
  <si>
    <t>Fyfe, J.; Fox-Kemper, B.; Kopp, R.; Garner, G. (2021): Summary for Policymakers of the Working Group I Contribution to the IPCC Sixth Assessment Report - data for Figure SPM.8 (v20210809). NERC EDS Centre for Environmental Data Analysis, date of citation. doi:10.5285/98af2184e13e4b91893ab72f301790db. https://dx.doi.org/10.5285/98af2184e13e4b91893ab72f301790db</t>
  </si>
  <si>
    <t>https://dx.doi.org/10.5285/98af2184e13e4b91893ab72f301790db</t>
  </si>
  <si>
    <t>https://catalogue.ceda.ac.uk/uuid/98af2184e13e4b91893ab72f301790db/</t>
  </si>
  <si>
    <t xml:space="preserve">September Arctic sea ice area </t>
  </si>
  <si>
    <t>Global ocean surface pH</t>
  </si>
  <si>
    <t>Global mean sea level change</t>
  </si>
  <si>
    <t>Panel (e)</t>
  </si>
  <si>
    <t>Global mean sea level change at 2300</t>
  </si>
  <si>
    <t>SPM.9</t>
  </si>
  <si>
    <t>https://www.ipcc.ch/report/ar6/wg1/figures/summary-for-policymakers/figure-spm-9/</t>
  </si>
  <si>
    <t>Synthesis of the number of AR6 WGI reference regions where climatic impact-drivers are projected to change</t>
  </si>
  <si>
    <t>30 CIDs relevant to the land and coastal regions</t>
  </si>
  <si>
    <t>Coppola, E.; Jones, R.; Sörensson, A.A.; Pinto, I. (2023): Summary for Policymakers of the Working Group I Contribution to the IPCC Sixth Assessment Report - data for Figure SPM.9 (v20220105). NERC EDS Centre for Environmental Data Analysis, 03 July 2023. doi:10.5285/e1ff6e07cd624c59a7e7983ce60add44. https://dx.doi.org/10.5285/e1ff6e07cd624c59a7e7983ce60add44</t>
  </si>
  <si>
    <t>https://dx.doi.org/10.5285/e1ff6e07cd624c59a7e7983ce60add44</t>
  </si>
  <si>
    <t>https://catalogue.ceda.ac.uk/uuid/e1ff6e07cd624c59a7e7983ce60add44/</t>
  </si>
  <si>
    <t>five CIDs relevant to the open-ocean regions</t>
  </si>
  <si>
    <t>SPM.10</t>
  </si>
  <si>
    <t>https://www.ipcc.ch/report/ar6/wg1/figures/summary-for-policymakers/figure-spm-10/</t>
  </si>
  <si>
    <t>Near-linear relationship between cumulative CO2 emissions and the increase in global surface temperature</t>
  </si>
  <si>
    <t>Rogelj, J.; Trewin, B.; Haustein, K.; Canadell, P.; Szopa, S.; Milinski, S.; Marotzke, J.; Zickfeld, K. (2021): Summary for Policymakers of the Working Group I Contribution to the IPCC Sixth Assessment Report - data for Figure SPM.10 (v20210809). NERC EDS Centre for Environmental Data Analysis, date of citation. doi:10.5285/cfe938e70f8f4e98b0622296743f7913. https://dx.doi.org/10.5285/cfe938e70f8f4e98b0622296743f7913</t>
  </si>
  <si>
    <t>https://dx.doi.org/10.5285/cfe938e70f8f4e98b0622296743f7913</t>
  </si>
  <si>
    <t>https://catalogue.ceda.ac.uk/uuid/cfe938e70f8f4e98b0622296743f7913/</t>
  </si>
  <si>
    <t>Link to data</t>
  </si>
  <si>
    <t>Box TS.10 Figure 1</t>
  </si>
  <si>
    <t>https://www.ipcc.ch/report/ar6/wg1/figures/technical-summary/box-ts-10-figure-1</t>
  </si>
  <si>
    <t>Synthesis of assessed observed and attributable regional changes.</t>
  </si>
  <si>
    <t>Box TS.12 Figure 1</t>
  </si>
  <si>
    <t>https://www.ipcc.ch/report/ar6/wg1/figures/technical-summary/box-ts-12-figure-1</t>
  </si>
  <si>
    <t>N/A</t>
  </si>
  <si>
    <t>Example of generating regional climate information from multiple lines of evidence for the case of Mediterranean summer warming.</t>
  </si>
  <si>
    <t>Mechanisms of enhanced Mediterranean warming</t>
  </si>
  <si>
    <t>Figure 10.20 (a)</t>
  </si>
  <si>
    <t>Station locations</t>
  </si>
  <si>
    <t>Jury, M.; Haarsma, R.; Dosio, A.; Doblas-Reyes, F.; Terray, L.</t>
  </si>
  <si>
    <t>Jury, M. W., Haarsma, R., Dosio, A., Doblas-Reyes, F. J., &amp; Terray, L. (2022). IPCC AR6 WGI - Figure 10.20 (v1.0.0). Zenodo. https://doi.org/10.5281/zenodo.6787540</t>
  </si>
  <si>
    <t>Doblas-Reyes, F.J., A.A. Sörensson, M. Almazroui, A. Dosio, W.J. Gutowski, R. Haarsma, R. Hamdi, B. Hewitson, W.-T. Kwon, B.L. Lamptey, D. Maraun, T.S. Stephenson, I. Takayabu, L. Terray, A. Turner, and Z. Zuo, 2021: Linking Global to Regional Climate Change. In Climate Change 2021: The Physical Science Basis. Contribution of Working Group I to the Sixth Assessment Report of the Intergovernmental Panel on Climate Change[Masson-Delmotte, V., P. Zhai, A. Pirani, S.L. Connors, C. Péan, S. Berger, N. Caud, Y. Chen, L. Goldfarb, M.I. Gomis, M. Huang, K. Leitzell, E. Lonnoy, J.B.R. Matthews, T.K. Maycock, T. Waterfield, O. Yelekçi, R. Yu, and B. Zhou (eds.)]. Cambridge University Press, Cambridge, United Kingdom and New York, NY, USA, pp. 1363–1512, doi:10.1017/9781009157896.012.</t>
  </si>
  <si>
    <t>Equivalent to panels in Figure 10.20. Data not linked on TS figure page.</t>
  </si>
  <si>
    <t>Found on Github only, the data is provided as an additional link in the README of the Zenodo. The link to the data folder is: https://github.com/ipcc-wgi/ESMValTool-AR6-OriginalCode-FinalFigures/tree/ar6_chapter_10/esmvaltool/diag_scripts/ar6_wgi_ch10/CH10_additional_data/Mediterranean_station_info</t>
  </si>
  <si>
    <t>Apache License 2.0</t>
  </si>
  <si>
    <t>txt, csv</t>
  </si>
  <si>
    <t>https://doi.org/10.5281/zenodo.6787540</t>
  </si>
  <si>
    <t>https://zenodo.org/records/6787540</t>
  </si>
  <si>
    <t>Figure 10.20 (b)</t>
  </si>
  <si>
    <t>Temperature trend distribution</t>
  </si>
  <si>
    <t>Jury, M.; Haarsma, R.; Dosio, A.; Doblas-Reyes, F.; Terray, L. (2023): Chapter 10 of the Working Group I Contribution to the IPCC Sixth Assessment Report - data for Figure 10.20 (v20220113). NERC EDS Centre for Environmental Data Analysis, 17 May 2023. doi:10.5285/19ec340e6f2d47479ddb483961b0c1bb.</t>
  </si>
  <si>
    <t>txt, netCDF, csv</t>
  </si>
  <si>
    <t>https://dx.doi.org/10.5285/19ec340e6f2d47479ddb483961b0c1bb</t>
  </si>
  <si>
    <t>https://catalogue.ceda.ac.uk/uuid/19ec340e6f2d47479ddb483961b0c1bb/</t>
  </si>
  <si>
    <t>Figure 10.20 (f)</t>
  </si>
  <si>
    <t>Mediterranean temperature anomalies</t>
  </si>
  <si>
    <t>Jury, M.; Haarsma, R.; Dosio, A.; Doblas-Reyes, F.; Terray, L. (2023): Chapter 10 of the Working Group I Contribution to the IPCC Sixth Assessment Report - data for Figure 10.21 (v20220622). NERC EDS Centre for Environmental Data Analysis, 17 May 2023. doi:10.5285/9f83afcc47ca49feb1d5702de9fa8869.</t>
  </si>
  <si>
    <t>Equivalent to panels in Figure 10.21. Data not linked on TS figure page.</t>
  </si>
  <si>
    <t>https://dx.doi.org/10.5285/9f83afcc47ca49feb1d5702de9fa8869</t>
  </si>
  <si>
    <t>https://catalogue.ceda.ac.uk/uuid/9f83afcc47ca49feb1d5702de9fa8869/</t>
  </si>
  <si>
    <t>Figure 10.21 (a)</t>
  </si>
  <si>
    <t>Mediterranean summer vs. global wamring</t>
  </si>
  <si>
    <t>Figure 10.21 (d)</t>
  </si>
  <si>
    <t>Box TS.13 Figure 1</t>
  </si>
  <si>
    <t>https://www.ipcc.ch/report/ar6/wg1/figures/technical-summary/box-ts-13-figure-1</t>
  </si>
  <si>
    <t>Global and regional monsoons: past trends and projected changes.</t>
  </si>
  <si>
    <t>Global and regional monsoon domains</t>
  </si>
  <si>
    <t>TP, S. (2023): Technical Summary of the Working Group I Contribution to the IPCC Sixth Assessment Report - data for Box TS.13, Figure 1 (v20230606). NERC EDS Centre for Environmental Data Analysis, 26 September 2023. doi:10.5285/0481959c92944c41983dd024172ef84d.</t>
  </si>
  <si>
    <t>Arias, P.A., N. Bellouin, E. Coppola, R.G. Jones, G. Krinner, J. Marotzke, V. Naik, M.D. Palmer, G.-K. Plattner, J. Rogelj, M. Rojas, J. Sillmann, T. Storelvmo, P.W. Thorne, B. Trewin, K. Achuta Rao, B. Adhikary, R.P. Allan, K. Armour, G. Bala, R. Barimalala, S. Berger, J.G. Canadell, C. Cassou, A. Cherchi, W. Collins, W.D. Collins, S.L. Connors, S. Corti, F. Cruz, F.J. Dentener, C. Dereczynski, A. Di Luca, A. Diongue Niang, F.J. Doblas-Reyes, A. Dosio, H. Douville, F. Engelbrecht, V. Eyring, E. Fischer, P. Forster, B. Fox-Kemper, J.S. Fuglestvedt, J.C. Fyfe, N.P. Gillett, L. Goldfarb, I. Gorodetskaya, J.M. Gutierrez, R. Hamdi, E. Hawkins, H.T. Hewitt, P. Hope, A.S. Islam, C. Jones, D.S. Kaufman, R.E. Kopp, Y. Kosaka, J. Kossin, S. Krakovska, J.-Y. Lee, J. Li, T. Mauritsen, T.K. Maycock, M. Meinshausen, S.-K. Min, P.M.S. Monteiro, T. Ngo-Duc, F. Otto, I. Pinto, A. Pirani, K. Raghavan, R. Ranasinghe, A.C. Ruane, L. Ruiz, J.-B. Sallée, B.H. Samset, S. Sathyendranath, S.I. Seneviratne, A.A. Sörensson, S. Szopa, I. Takayabu, A.-M. Tréguier, B. van den Hurk, R. Vautard, K. von Schuckmann, S. Zaehle, X. Zhang, and K. Zickfeld, 2021: Technical Summary. In Climate Change 2021: The Physical Science Basis. Contribution of Working Group I to the Sixth Assessment Report of the Intergovernmental Panel on Climate Change [Masson-Delmotte, V., P. Zhai, A. Pirani, S.L. Connors, C. Péan, S. Berger, N. Caud, Y. Chen, L. Goldfarb, M.I. Gomis, M. Huang, K. Leitzell, E. Lonnoy, J.B.R. Matthews, T.K. Maycock, T. Waterfield, O. Yelekçi, R. Yu, and B. Zhou (eds.)]. Cambridge University Press, Cambridge, United Kingdom and New York, NY, USA, pp. 33−144, doi:10.1017/9781009157896.002.</t>
  </si>
  <si>
    <t>data in CEDA but not linked on IPCC site</t>
  </si>
  <si>
    <t>https://dx.doi.org/10.5285/0481959c92944c41983dd024172ef84d</t>
  </si>
  <si>
    <t>https://catalogue.ceda.ac.uk/uuid/0481959c92944c41983dd024172ef84d/</t>
  </si>
  <si>
    <t>Historical trend in monsoon precipitation</t>
  </si>
  <si>
    <t>Projected future change in monsoon precipitation</t>
  </si>
  <si>
    <t>Box TS.2 Figure 1</t>
  </si>
  <si>
    <t>https://www.ipcc.ch/report/ar6/wg1/figures/technical-summary/box-ts-2-figure-1/</t>
  </si>
  <si>
    <t>Paleoclimate and recent reference periods, with selected key indicators.</t>
  </si>
  <si>
    <t xml:space="preserve">Three large-scale climate indicators (atmospheric CO2, global surface temperature relative to 1850–1900, and global mean sea level relative to 1900), based on assessments in Chapter 2, with confidence levels ranging fromlow tovery high. </t>
  </si>
  <si>
    <t>Kaufman, D. (2023): Technical Summary of the Working Group I Contribution to the IPCC Sixth Assessment Report - data for Box TS.2, Figure 1 (v20220817). NERC EDS Centre for Environmental Data Analysis, 02 August 2023. doi:10.5285/3e344ee52c6b42a4ac37906f863b762e.</t>
  </si>
  <si>
    <t>https://dx.doi.org/10.5285/3e344ee52c6b42a4ac37906f863b762e</t>
  </si>
  <si>
    <t>https://catalogue.ceda.ac.uk/uuid/3e344ee52c6b42a4ac37906f863b762e/</t>
  </si>
  <si>
    <t>Comparison between global surface temperature (relative to 1850–1900) and atmospheric CO2 concentration (shown on a log scale) for multiple reference periods (mid-points with 5–95% ranges)</t>
  </si>
  <si>
    <t>Box TS.2 Figure 2</t>
  </si>
  <si>
    <t>https://www.ipcc.ch/report/ar6/wg1/figures/technical-summary/box-ts-2-figure-2/</t>
  </si>
  <si>
    <t>Global surface temperature as estimated from proxy records (reconstructed) and climate models (simulated).</t>
  </si>
  <si>
    <t>For individual paleoclimate reference periods.</t>
  </si>
  <si>
    <t>Kaufman, D. (2023): Technical Summary of the Working Group I Contribution to the IPCC Sixth Assessment Report - data for Box TS.2, Figure 2 (v20220817). NERC EDS Centre for Environmental Data Analysis, 02 August 2023. doi:10.5285/b9bbc5ea2d3f4e44ae06d19a010cea9c.</t>
  </si>
  <si>
    <t>https://dx.doi.org/10.5285/b9bbc5ea2d3f4e44ae06d19a010cea9c</t>
  </si>
  <si>
    <t>https://catalogue.ceda.ac.uk/uuid/b9bbc5ea2d3f4e44ae06d19a010cea9c/</t>
  </si>
  <si>
    <t>For the last millennium, with instrumental temperature (AR6 assessed mean, 10-year smoothed)</t>
  </si>
  <si>
    <t>Box TS.3 Figure 1</t>
  </si>
  <si>
    <t>https://www.ipcc.ch/report/ar6/wg1/figures/technical-summary/box-ts-3-figure-1/</t>
  </si>
  <si>
    <t>SSP1-2.6</t>
  </si>
  <si>
    <t>Best estimate (scaled)</t>
  </si>
  <si>
    <t>Equivalent to panels in Figure 4.41. Data not linked on TS figure page.</t>
  </si>
  <si>
    <t>https://dx.doi.org/10.5285/e397fe6f20024295b095e2e3ca1e9f04</t>
  </si>
  <si>
    <t>https://catalogue.ceda.ac.uk/uuid/e397fe6f20024295b095e2e3ca1e9f04/</t>
  </si>
  <si>
    <t>Figure 4.41 (a)</t>
  </si>
  <si>
    <t>High-warming models</t>
  </si>
  <si>
    <t>Figure 4.41 (e)</t>
  </si>
  <si>
    <t>Very-high-warming models</t>
  </si>
  <si>
    <t>Figure 4.41 (g)</t>
  </si>
  <si>
    <t>SSP5-8.5</t>
  </si>
  <si>
    <t>Figure 4.41 (b)</t>
  </si>
  <si>
    <t>Figure 4.41 (f)</t>
  </si>
  <si>
    <t>Panel (f)</t>
  </si>
  <si>
    <t>Figure 4.41 (h)</t>
  </si>
  <si>
    <t>Box TS.4 Figure 1</t>
  </si>
  <si>
    <t>https://www.ipcc.ch/report/ar6/wg1/figures/technical-summary/box-ts-4-figure-1/</t>
  </si>
  <si>
    <t>Global mean sea level (GMSL) change on different time scales and under different scenarios.</t>
  </si>
  <si>
    <t>Global mean sea level rise 1900-2150</t>
  </si>
  <si>
    <t>Garner, G. (2023): Technical Summary of the Working Group I Contribution to the IPCC Sixth Assessment Report - data for Box TS4, Figure 1 (v20220817). NERC EDS Centre for Environmental Data Analysis, 02 August 2023. doi:10.5285/923b94820acd42a1888eaae24de328f8.</t>
  </si>
  <si>
    <t>.nc, .txt</t>
  </si>
  <si>
    <t>https://dx.doi.org/10.5285/923b94820acd42a1888eaae24de328f8</t>
  </si>
  <si>
    <t>https://catalogue.ceda.ac.uk/uuid/923b94820acd42a1888eaae24de328f8/</t>
  </si>
  <si>
    <t>Committed sea level rise by warming level and time scale</t>
  </si>
  <si>
    <t>Projected timing of sea level rise milestones</t>
  </si>
  <si>
    <t>Box TS.5 Figure 1</t>
  </si>
  <si>
    <t>https://www.ipcc.ch/report/ar6/wg1/figures/technical-summary/box-ts-5-figure-1</t>
  </si>
  <si>
    <t>Carbon cycle processes and projections.</t>
  </si>
  <si>
    <t>Carbon uptake response to CO2</t>
  </si>
  <si>
    <t>Jones, C.D.; Koven, C.; Nicholls, Z.; Liddicoat, S.; Meinshausen, M.; Lewis, J. (2023): Technical Summary of the Working Group I Contribution to the IPCC Sixth Assessment Report - Input data for Box TS.5, Figure 1 (v20220817). NERC EDS Centre for Environmental Data Analysis, 26 September 2023. doi:10.5285/d6a301f3429b44e7924296f840f68fe6.</t>
  </si>
  <si>
    <t>.nc, .dat, .txt</t>
  </si>
  <si>
    <t>https://dx.doi.org/10.5285/d6a301f3429b44e7924296f840f68fe6</t>
  </si>
  <si>
    <t>https://catalogue.ceda.ac.uk/uuid/d6a301f3429b44e7924296f840f68fe6/</t>
  </si>
  <si>
    <t>Carbon uptake response to climate change</t>
  </si>
  <si>
    <t>CO2 concentration (ppm)</t>
  </si>
  <si>
    <t>Net land and ocean carbon fluxes (PgC/yr)</t>
  </si>
  <si>
    <t>Panel (g)</t>
  </si>
  <si>
    <t>Sink fraction</t>
  </si>
  <si>
    <t>Box TS.6 Figure 1</t>
  </si>
  <si>
    <t>https://www.ipcc.ch/report/ar6/wg1/figures/technical-summary/box-ts-6-figure-1</t>
  </si>
  <si>
    <t>Projected water cycle changes</t>
  </si>
  <si>
    <t>Precipitation</t>
  </si>
  <si>
    <t>Sénési, S. (2023): Technical Summary of the Working Group I Contribution to the IPCC Sixth Assessment Report - data for Box TS.6, Figure 1 (v20220817). NERC EDS Centre for Environmental Data Analysis, 26 September 2023. doi:10.5285/fb803584c01b404983ec83fd85453231.</t>
  </si>
  <si>
    <t>https://dx.doi.org/10.5285/fb803584c01b404983ec83fd85453231</t>
  </si>
  <si>
    <t>https://catalogue.ceda.ac.uk/uuid/fb803584c01b404983ec83fd85453231/</t>
  </si>
  <si>
    <t>Evapotranspiration</t>
  </si>
  <si>
    <t>Runoff</t>
  </si>
  <si>
    <t>Surface soil moisture</t>
  </si>
  <si>
    <t>Box TS.7 Figure 1</t>
  </si>
  <si>
    <t>https://www.ipcc.ch/report/ar6/wg1/figures/technical-summary/box-ts-7-figure-1</t>
  </si>
  <si>
    <t>Effects of short-lived climate forcers (SLCFs) on global surface temperature and air pollution across the WGI core set of Shared Socio-economic Pathways (SSPs).</t>
  </si>
  <si>
    <t>Turnock, S.; Blichner, S.M.; Berntsen, T.; Szopa, S. (2023): Technical Summary of the Working Group I Contribution to the IPCC Sixth Assessment Report - data for Box TS.7, Figure 1 (v20221216). NERC EDS Centre for Environmental Data Analysis, 26 September 2023. doi:10.5285/fe6074fee8a64a738cf89f0294bd9fb9.</t>
  </si>
  <si>
    <t>https://dx.doi.org/10.5285/fe6074fee8a64a738cf89f0294bd9fb9</t>
  </si>
  <si>
    <t>https://catalogue.ceda.ac.uk/uuid/fe6074fee8a64a738cf89f0294bd9fb9/</t>
  </si>
  <si>
    <t>TS.1</t>
  </si>
  <si>
    <t>https://www.ipcc.ch/report/ar6/wg1/figures/technical-summary/figure-ts-1/</t>
  </si>
  <si>
    <t>Changes in atmospheric CO2and global surface temperature (relative to 1850–1900) from the deep past to the next 300 years.</t>
  </si>
  <si>
    <t>Kaufman, D.; Silva, L.; Lunt, D.; Jones, C.; Foster, G.; Hawkins, E. (2023): Technical Summary of the Working Group I Contribution to the IPCC Sixth Assessment Report - data for Figure TS.1 v20221110. NERC EDS Centre for Environmental Data Analysis, 27 July 2023. doi:10.5285/3d16a09c21c9440288608276b615c11f. https://dx.doi.org/10.5285/3d16a09c21c9440288608276b615c11f</t>
  </si>
  <si>
    <t>.csv, .nc</t>
  </si>
  <si>
    <t>https://dx.doi.org/10.5285/3d16a09c21c9440288608276b615c11f</t>
  </si>
  <si>
    <t>https://catalogue.ceda.ac.uk/uuid/3d16a09c21c9440288608276b615c11f/</t>
  </si>
  <si>
    <t>TS.10</t>
  </si>
  <si>
    <t>https://www.ipcc.ch/report/ar6/wg1/figures/technical-summary/figure-ts-10/</t>
  </si>
  <si>
    <t>Observed and projected upper air temperature and circulation changes</t>
  </si>
  <si>
    <t>TS.11</t>
  </si>
  <si>
    <t>https://www.ipcc.ch/report/ar6/wg1/figures/technical-summary/figure-ts-11/</t>
  </si>
  <si>
    <t>Recent and Future change in the ocean</t>
  </si>
  <si>
    <t>Marine heatwaves</t>
  </si>
  <si>
    <t>Atlantic Meridonal Overturning Circulation (AMOC)</t>
  </si>
  <si>
    <t>Shares some data with Figure 9.10. Check there.</t>
  </si>
  <si>
    <t>Dissolved oxygen (100-600m)</t>
  </si>
  <si>
    <t>Ocean acidification</t>
  </si>
  <si>
    <t>Recent and Future change in ice sheets</t>
  </si>
  <si>
    <t>Greenland ice sheet</t>
  </si>
  <si>
    <t>Antarctic ice sheet</t>
  </si>
  <si>
    <t>TS.12</t>
  </si>
  <si>
    <t>https://www.ipcc.ch/report/ar6/wg1/figures/technical-summary/figure-ts-12/</t>
  </si>
  <si>
    <t>Land-related changes relative to the 1850-1900 as a function of global warming levels</t>
  </si>
  <si>
    <t>Hot extreme events</t>
  </si>
  <si>
    <t>Krinner, G.; Zhang, Z.; Seneviratne, S.; Hauser, M.; Di Luca, A.; Santolaria-Otín, M.; Sénési, S.; Cherchi, A. (2023): Technical Summary of the Working Group I Contribution to the IPCC Sixth Assessment Report - Input data for Figure TS.12 (v20230301). NERC EDS Centre for Environmental Data Analysis, 27 July 2023. doi:10.5285/e046adc115b04395937e793c9f3dbcb1. https://dx.doi.org/10.5285/e046adc115b04395937e793c9f3dbcb1</t>
  </si>
  <si>
    <t>data in CEDA but not linked on IPCC figure page</t>
  </si>
  <si>
    <t>Github linked on IPCC figure page</t>
  </si>
  <si>
    <t>https://dx.doi.org/10.5285/e046adc115b04395937e793c9f3dbcb1</t>
  </si>
  <si>
    <t>https://catalogue.ceda.ac.uk/uuid/e046adc115b04395937e793c9f3dbcb1/</t>
  </si>
  <si>
    <t>Heavy precipitation events</t>
  </si>
  <si>
    <t>Droughts in drought-prone regions</t>
  </si>
  <si>
    <t>Northern Hemisphere March-May snow cover</t>
  </si>
  <si>
    <t>Hydrological change over tropical land</t>
  </si>
  <si>
    <t>Hydrological change over extratropical land</t>
  </si>
  <si>
    <t>TS.13</t>
  </si>
  <si>
    <t>https://www.ipcc.ch/report/ar6/wg1/figures/technical-summary/figure-ts-13/</t>
  </si>
  <si>
    <t xml:space="preserve">Estimates of the net cumulative energy change (ZJ = 1021Joules) for the period 1971–2018 </t>
  </si>
  <si>
    <t>Global energy inventory</t>
  </si>
  <si>
    <t>Palmer, M.; Smith, C. (2023): Technical Summary of the Working Group I Contribution to the IPCC Sixth Assessment Report - Input data for Figure TS.13 v20221111. NERC EDS Centre for Environmental Data Analysis, 27 July 2023. doi:10.5285/f3b6afe197d24d7eb58ed2364ac0f18e. https://dx.doi.org/10.5285/f3b6afe197d24d7eb58ed2364ac0f18e</t>
  </si>
  <si>
    <t>https://dx.doi.org/10.5285/f3b6afe197d24d7eb58ed2364ac0f18e</t>
  </si>
  <si>
    <t>https://catalogue.ceda.ac.uk/uuid/f3b6afe197d24d7eb58ed2364ac0f18e/</t>
  </si>
  <si>
    <t>Integrated radiative forcing</t>
  </si>
  <si>
    <t>Integrated radiative response</t>
  </si>
  <si>
    <t>Energy inventory components</t>
  </si>
  <si>
    <t>Radiative forcing components</t>
  </si>
  <si>
    <t>Energy budget 1971-2018</t>
  </si>
  <si>
    <t>TS.14</t>
  </si>
  <si>
    <t>https://www.ipcc.ch/report/ar6/wg1/figures/technical-summary/figure-ts-14/</t>
  </si>
  <si>
    <t>Schematic representation of changes in the top-of-atmosphere (TOA) radiation budget following a perturbation</t>
  </si>
  <si>
    <t>Chen, D., M. Rojas, B.H. Samset, K. Cobb, A. Diongue Niang, P. Edwards, S. Emori, S.H. Faria, E. Hawkins, P. Hope, P. Huybrechts, M. Meinshausen, S.K. Mustafa, G.-K. Plattner, and A.-M. Tréguier</t>
  </si>
  <si>
    <t>Figure TS.14 in IPCC, 2021: Technical Summary. In: Climate Change 2021: The Physical Science Basis. Contribution of Working Group I to the Sixth Assessment Report of the Intergovernmental Panel on Climate Change [Chen, D., M. Rojas, B.H. Samset, K. Cobb, A. Diongue Niang, P. Edwards, S. Emori, S.H. Faria, E. Hawkins, P. Hope, P. Huybrechts, M. Meinshausen, S.K. Mustafa, G.-K. Plattner, and A.-M. Tréguier, 2021: Framing, Context, and Methods. InClimate Change 2021: The Physical Science Basis. Contribution of Working Group I to the Sixth Assessment Report of the Intergovernmental Panel on Climate Change[Masson-Delmotte, V., P. Zhai, A. Pirani, S.L. Connors, C. Péan, S. Berger, N. Caud, Y. Chen, L. Goldfarb, M.I. Gomis, M. Huang, K. Leitzell, E. Lonnoy, J.B.R. Matthews, T.K. Maycock, T. Waterfield, O. Yelekçi, R. Yu, and B. Zhou (eds.)]. Cambridge University Press, Cambridge, United Kingdom and New York, NY, USA, pp. 147–286, doi:10.1017/9781009157896.003.]</t>
  </si>
  <si>
    <t>TS.15</t>
  </si>
  <si>
    <t>https://www.ipcc.ch/report/ar6/wg1/figures/technical-summary/figure-ts-15/</t>
  </si>
  <si>
    <t>Effective radiative forcing</t>
  </si>
  <si>
    <t>Blichner, S.M.; Berntsen, T.; Smith, C. (2023): Technical Summary of the Working Group I Contribution to the IPCC Sixth Assessment Report - data for Figure TS.15 (v20220916). NERC EDS Centre for Environmental Data Analysis, 27 July 2023. doi:10.5285/1f359da21c4041b4ab0977d05c7d38f0. https://dx.doi.org/10.5285/1f359da21c4041b4ab0977d05c7d38f0</t>
  </si>
  <si>
    <t>https://dx.doi.org/10.5285/1f359da21c4041b4ab0977d05c7d38f0</t>
  </si>
  <si>
    <t>https://catalogue.ceda.ac.uk/uuid/1f359da21c4041b4ab0977d05c7d38f0/</t>
  </si>
  <si>
    <t>6.12 (a)</t>
  </si>
  <si>
    <t>Change in global surface temperature</t>
  </si>
  <si>
    <t>6.12 (b)</t>
  </si>
  <si>
    <t>Aerosol effective radiative forcing</t>
  </si>
  <si>
    <t>7.5</t>
  </si>
  <si>
    <t>TS.16</t>
  </si>
  <si>
    <t>https://www.ipcc.ch/report/ar6/wg1/figures/technical-summary/figure-ts-16/</t>
  </si>
  <si>
    <t>Evolution of equilibrium climate sensitivity (ECS) assessments from the Charney Report through a succession of IPCC Assessment Reports to AR6</t>
  </si>
  <si>
    <t>lines of evidence and combined assessment for ECS</t>
  </si>
  <si>
    <t>Forster, P.; Smith, C. (2023): Chapter 7 of the Working Group I Contribution to the IPCC Sixth Assessment Report - Input data for Figure 7.18 (v20220721). NERC EDS Centre for Environmental Data Analysis, 10 July 2023. doi:10.5285/399a75d2538a471cb529d1f0fa01410e.</t>
  </si>
  <si>
    <t>Forster, P., T. Storelvmo, K. Armour, W. Collins, J.-L. Dufresne, D. Frame, D.J. Lunt, T. Mauritsen, M.D. Palmer, M. Watanabe, M. Wild, and H. Zhang, 2021: The Earth’s Energy Budget, Climate Feedbacks, and Climate Sensitivity. In Climate Change 2021: The Physical Science Basis. Contribution of Working Group I to the Sixth Assessment Report of the Intergovernmental Panel on Climate Change [Masson-Delmotte, V., P. Zhai, A. Pirani, S.L. Connors, C. Péan, S. Berger, N. Caud, Y. Chen, L. Goldfarb, M.I. Gomis, M. Huang, K. Leitzell, E. Lonnoy, J.B.R. Matthews, T.K. Maycock, T. Waterfield, O. Yelekçi, R. Yu, and B. Zhou (eds.)]. Cambridge University Press, Cambridge, United Kingdom and New York, NY, USA, pp. 923–1054, doi:10.1017/9781009157896.009.</t>
  </si>
  <si>
    <t>Equivalent to panels in Figure 7.18 but data not linked on TS figure page; no dedicated data catalog page for TS.16</t>
  </si>
  <si>
    <t>.csv, .xlsx</t>
  </si>
  <si>
    <t>https://dx.doi.org/10.5285/399a75d2538a471cb529d1f0fa01410e</t>
  </si>
  <si>
    <t>https://catalogue.ceda.ac.uk/uuid/399a75d2538a471cb529d1f0fa01410e/</t>
  </si>
  <si>
    <t>Figure 7.18 (a)</t>
  </si>
  <si>
    <t>transient climate response (TCR) in AR6</t>
  </si>
  <si>
    <t>Figure 7.18 (b)</t>
  </si>
  <si>
    <t>TS.17</t>
  </si>
  <si>
    <t>https://www.ipcc.ch/report/ar6/wg1/figures/technical-summary/figure-ts-17/</t>
  </si>
  <si>
    <t>An overview of physical and biogeochemical feedbacks in the climate system.</t>
  </si>
  <si>
    <t>Feedbacks in the climate system</t>
  </si>
  <si>
    <t>Zaehle, S.; Naik, V.; Lunt, D. (2023): Technical Summary of the Working Group I Contribution to the IPCC Sixth Assessment Report - data for Figure TS.17 (v20221111). NERC EDS Centre for Environmental Data Analysis, 27 July 2023. doi:10.5285/c0d4d44aca4e490086df7e5f8f4463a3. https://dx.doi.org/10.5285/c0d4d44aca4e490086df7e5f8f4463a3</t>
  </si>
  <si>
    <t>Github is linked on IPCC site but not CEDA catalog link</t>
  </si>
  <si>
    <t>.csv, .txt</t>
  </si>
  <si>
    <t>https://dx.doi.org/10.5285/c0d4d44aca4e490086df7e5f8f4463a3</t>
  </si>
  <si>
    <t>https://catalogue.ceda.ac.uk/uuid/c0d4d44aca4e490086df7e5f8f4463a3/</t>
  </si>
  <si>
    <t>Biogeophysical and non-CO2 biogeochemical climate feedbacks</t>
  </si>
  <si>
    <t>Carbon-cycle climate feedbacks</t>
  </si>
  <si>
    <t>TS.18</t>
  </si>
  <si>
    <t>https://www.ipcc.ch/report/ar6/wg1/figures/technical-summary/figure-ts-18/</t>
  </si>
  <si>
    <t>relationship between cumulative emissions of carbon dioxide (CO2) and global mean surface air temperature increase</t>
  </si>
  <si>
    <t>Joeri Rogelj. (2022). IPCC AR6 WGI - Figure TS_18 (v1.0.0). Zenodo. https://doi.org/10.5281/zenodo.7409087</t>
  </si>
  <si>
    <t>Canadell, J.G., P.M.S. Monteiro, M.H. Costa, L. Cotrim da Cunha, P.M. Cox, A.V. Eliseev, S. Henson, M. Ishii, S. Jaccard, C. Koven, A. Lohila, P.K. Patra, S. Piao, J. Rogelj, S. Syampungani, S. Zaehle, and K. Zickfeld, 2021: Global Carbon and other Biogeochemical Cycles and Feedbacks. In Climate Change 2021: The Physical Science Basis. Contribution of Working Group I to the Sixth Assessment Report of the Intergovernmental Panel on Climate Change [Masson-Delmotte, V., P. Zhai, A. Pirani, S.L. Connors, C. Péan, S. Berger, N. Caud, Y. Chen, L. Goldfarb, M.I. Gomis, M. Huang, K. Leitzell, E. Lonnoy, J.B.R. Matthews, T.K. Maycock, T. Waterfield, O. Yelekçi, R. Yu, and B. Zhou (eds.)]. Cambridge University Press, Cambridge, United Kingdom and New York, NY, USA, pp. 673–816, doi:10.1017/9781009157896.007.</t>
  </si>
  <si>
    <t>Only in Github/Zenodo</t>
  </si>
  <si>
    <t>https://doi.org/10.5281/zenodo.7409087</t>
  </si>
  <si>
    <t>https://zenodo.org/records/7409087</t>
  </si>
  <si>
    <t>the assessment of the remaining carbon budget from its constituting components based on multiple lines of evidence</t>
  </si>
  <si>
    <t>5.31 (left)</t>
  </si>
  <si>
    <t>TS.19</t>
  </si>
  <si>
    <t>https://www.ipcc.ch/report/ar6/wg1/figures/technical-summary/figure-ts-19/</t>
  </si>
  <si>
    <t>Carbon sink response in a scenario with net carbon dioxide removal from the atmosphere</t>
  </si>
  <si>
    <t>Large net positive CO2 emissions</t>
  </si>
  <si>
    <t>Mathesius, S.; Koven, C.; Zickfeld, K. (2023): Technical Summary of the Working Group I Contribution to the IPCC Sixth Assessment Report - data for Figure TS.19 v20220923. NERC EDS Centre for Environmental Data Analysis, 02 August 2023. doi:10.5285/29a0282f3b494c54a5e6c59f61e9202b. https://dx.doi.org/10.5285/29a0282f3b494c54a5e6c59f61e9202b</t>
  </si>
  <si>
    <t>https://dx.doi.org/10.5285/29a0282f3b494c54a5e6c59f61e9202b</t>
  </si>
  <si>
    <t>https://catalogue.ceda.ac.uk/uuid/29a0282f3b494c54a5e6c59f61e9202b/</t>
  </si>
  <si>
    <t>Small net positive CO2 emissions</t>
  </si>
  <si>
    <t>Net negative CO2 emissions</t>
  </si>
  <si>
    <t>Net zero CO2 emissions and removals</t>
  </si>
  <si>
    <t>TS.2</t>
  </si>
  <si>
    <t>https://www.ipcc.ch/report/ar6/wg1/figures/technical-summary/figure-ts-2/</t>
  </si>
  <si>
    <t>Progress in climate models</t>
  </si>
  <si>
    <t>Centred pattern correlations between models and observations for the annual mean climatology over the period 1980–1999. Results are shown for individual CMIP3 (cyan), CMIP5 (blue) and CMIP6 (red) models (one ensemble member is used) as short lines, along with the corresponding ensemble averages (long lines)</t>
  </si>
  <si>
    <t>Data is same as Figure 3.43.</t>
  </si>
  <si>
    <t>Figure 3.43</t>
  </si>
  <si>
    <t>Evolution of model horizontal resolution and vertical levels</t>
  </si>
  <si>
    <t>Expanded from 3.43. Expanded data not found.</t>
  </si>
  <si>
    <t>Evolution of inclusion of processes and resolution from Coupled Model Intercomparison Project Phase 3 (CMIP3), Phase 5 (CMIP5) and Phase 6 (CMIP6; Annex II)</t>
  </si>
  <si>
    <t>TS.20</t>
  </si>
  <si>
    <t>https://www.ipcc.ch/report/ar6/wg1/figures/technical-summary/figure-ts-20/</t>
  </si>
  <si>
    <t>Global surface temperature change 10 and 100 years after a one-year pulse of present-day emissions.</t>
  </si>
  <si>
    <t>Tronstad Lund, M.; Klimont, Z. (2023): Chapter 6 of the Working Group I Contribution to the IPCC Sixth Assessment Report - data for Figure 6.16 (v20223009). NERC EDS Centre for Environmental Data Analysis, 22 March 2023. doi:10.5285/dc93cf482acb4dff8d7baa01dfa1fa29. https://dx.doi.org/10.5285/dc93cf482acb4dff8d7baa01dfa1fa29</t>
  </si>
  <si>
    <t>Szopa, S., V. Naik, B. Adhikary, P. Artaxo, T. Berntsen, W.D. Collins, S. Fuzzi, L. Gallardo, A. Kiendler-Scharr, Z. Klimont, H. Liao, N. Unger, and P. Zanis, 2021: Short-Lived Climate Forcers. In Climate Change 2021: The Physical Science Basis. Contribution of Working Group I to the Sixth Assessment Report of the Intergovernmental Panel on Climate Change [Masson-Delmotte, V., P. Zhai, A. Pirani, S.L. Connors, C. Péan, S. Berger, N. Caud, Y. Chen, L. Goldfarb, M.I. Gomis, M. Huang, K. Leitzell, E. Lonnoy, J.B.R. Matthews, T.K. Maycock, T. Waterfield, O. Yelekçi, R. Yu, and B. Zhou (eds.)]. Cambridge University Press, Cambridge, United Kingdom and New York, NY, USA, pp. 817–922, doi:10.1017/9781009157896.008.</t>
  </si>
  <si>
    <t>Data from Figure 6.16. Not linked on TS Figure page. No dedicated data catalog page.</t>
  </si>
  <si>
    <t>Not exactly equivalent figure but same data. That's why "Chapter" is unchecked.</t>
  </si>
  <si>
    <t>.txt</t>
  </si>
  <si>
    <t>https://dx.doi.org/10.5285/dc93cf482acb4dff8d7baa01dfa1fa29</t>
  </si>
  <si>
    <t>https://catalogue.ceda.ac.uk/uuid/dc93cf482acb4dff8d7baa01dfa1fa29/</t>
  </si>
  <si>
    <t>Figure 6.16</t>
  </si>
  <si>
    <t>TS.21</t>
  </si>
  <si>
    <t>https://www.ipcc.ch/report/ar6/wg1/figures/technical-summary/figure-ts-21/</t>
  </si>
  <si>
    <t>Example of the interplay between drivers of climate variability and change at regional scale to understand past and projected changes.</t>
  </si>
  <si>
    <t>Identification of climate drivers and phenomena for interpreting SES observed precipitation trend and variability in austral summer</t>
  </si>
  <si>
    <t>Models simulations/evaluation of SES DJF precipitation over the historical period and 21st century based on 7 large ensembles</t>
  </si>
  <si>
    <t>TS.22</t>
  </si>
  <si>
    <t>https://www.ipcc.ch/report/ar6/wg1/figures/technical-summary/figure-ts-22/</t>
  </si>
  <si>
    <t>While changes in climatic impact-drivers are projected everywhere, there is a specific combination of changes each region would experience</t>
  </si>
  <si>
    <t>World regions grouped into five clusters, each one based on a combination of changes in climatic impact-drivers</t>
  </si>
  <si>
    <t>Coppola, E.; Jones, R.; Sörensson, A.; Pinto, I. (2023): Technical Summary of the Working Group I Contribution to the IPCC Sixth Assessment Report - data for Figure TS.22 v20220923. NERC EDS Centre for Environmental Data Analysis, 02 August 2023. doi:10.5285/d75fd35a7444433c9b5b78ef110495ab. https://dx.doi.org/10.5285/d75fd35a7444433c9b5b78ef110495ab</t>
  </si>
  <si>
    <t>.xlsx, .csv</t>
  </si>
  <si>
    <t>https://dx.doi.org/10.5285/d75fd35a7444433c9b5b78ef110495ab</t>
  </si>
  <si>
    <t>https://catalogue.ceda.ac.uk/uuid/d75fd35a7444433c9b5b78ef110495ab/</t>
  </si>
  <si>
    <t>Number of land and coastal regions and open-ocean regions where each climatic impact-driver (CID) is projected to increase or decrease with high confidence (dark shade) or medium (light shade)</t>
  </si>
  <si>
    <t>TS.23</t>
  </si>
  <si>
    <t>https://www.ipcc.ch/report/ar6/wg1/figures/technical-summary/figure-ts-23/</t>
  </si>
  <si>
    <t xml:space="preserve">Time period during which the signals of temperature change in observed data aggregated over the reference regions emerged from the noise of annual variability in the respective aggregated data, using a signal-to-noise ratio of two as the threshold for emergence. </t>
  </si>
  <si>
    <t>TS.24</t>
  </si>
  <si>
    <t>https://www.ipcc.ch/report/ar6/wg1/figures/technical-summary/figure-ts-24/</t>
  </si>
  <si>
    <t>Projected change in the mean number of days per year with maximum temperature exceeding 35°C for Coupled Model Intercomparison Project Phase 5 (CMIP5; first column), Phase 6 (CMIP6; second column) and Coordinated Regional Climate Downscaling Experiment (CORDEX; third column) ensembles.</t>
  </si>
  <si>
    <t>Baño-Medina, J.; Gutiérrez, J.M.; Iturbide, M. (2023): Technical Summary of the Working Group I Contribution to the IPCC Sixth Assessment Report - Input data for Figure TS.24 (v20221111). NERC EDS Centre for Environmental Data Analysis, 02 August 2023. doi:10.5285/38401030f262490094dc9c8931c851e4.</t>
  </si>
  <si>
    <t>https://dx.doi.org/10.5285/38401030f262490094dc9c8931c851e4</t>
  </si>
  <si>
    <t>https://catalogue.ceda.ac.uk/uuid/38401030f262490094dc9c8931c851e4/</t>
  </si>
  <si>
    <t>TS.25</t>
  </si>
  <si>
    <t>https://www.ipcc.ch/report/ar6/wg1/figures/technical-summary/figure-ts-25/</t>
  </si>
  <si>
    <t xml:space="preserve">Distribution of projected changes in selected climatic impact-driver (CID) indices for selected regions for Coupled Model Intercomparison Project Phases 5 and 6 (CMIP6, CMIP5) and Coordinated Regional Downscaling Experiment (CORDEX) model ensembles. </t>
  </si>
  <si>
    <t>Servonnat, J.; Iles, C.; Di Sante, F. (2023): Technical Summary of the Working Group I Contribution to the IPCC Sixth Assessment Report - data for Figure TS.25 v20221111. NERC EDS Centre for Environmental Data Analysis, 02 August 2023. doi:10.5285/1030d40a071d4929bf04e08bfbd22c10. https://dx.doi.org/10.5285/1030d40a071d4929bf04e08bfbd22c10</t>
  </si>
  <si>
    <t>.json, .txt</t>
  </si>
  <si>
    <t>https://dx.doi.org/10.5285/1030d40a071d4929bf04e08bfbd22c10</t>
  </si>
  <si>
    <t>https://catalogue.ceda.ac.uk/uuid/1030d40a071d4929bf04e08bfbd22c10/</t>
  </si>
  <si>
    <t>TS.3</t>
  </si>
  <si>
    <t>https://www.ipcc.ch/report/ar6/wg1/figures/technical-summary/figure-ts-3/</t>
  </si>
  <si>
    <t>Emergence of changes in temperature over the historical period.</t>
  </si>
  <si>
    <t>Change in temperature at a global warming level of 1°C</t>
  </si>
  <si>
    <t>Change in temperature at a global warming level of 1°C relative to the size of year-to-year variations</t>
  </si>
  <si>
    <t>TS.4</t>
  </si>
  <si>
    <t>https://www.ipcc.ch/report/ar6/wg1/figures/technical-summary/figure-ts-4/</t>
  </si>
  <si>
    <t>The climate change cause–effect chain</t>
  </si>
  <si>
    <t>TS.5</t>
  </si>
  <si>
    <t>https://www.ipcc.ch/report/ar6/wg1/figures/technical-summary/figure-ts-5/</t>
  </si>
  <si>
    <t>Scenarios, global warming levels, and patterns of change.</t>
  </si>
  <si>
    <t>Global mean temperature in CMIP6</t>
  </si>
  <si>
    <t>Cross-Chapter Box 11.1, Figure 3</t>
  </si>
  <si>
    <t>Patterns of change in near-surface air temperature, precipitation, and soil moisture</t>
  </si>
  <si>
    <t>TS.6</t>
  </si>
  <si>
    <t>https://www.ipcc.ch/report/ar6/wg1/figures/technical-summary/figure-ts-6/</t>
  </si>
  <si>
    <t>A graphical abstract for key aspects of the Technical Summary</t>
  </si>
  <si>
    <t>TS.7</t>
  </si>
  <si>
    <t>https://www.ipcc.ch/report/ar6/wg1/figures/technical-summary/figure-ts-7/</t>
  </si>
  <si>
    <t>Simulated and observed changes compared to the 1850–1900 average in key large-scale indicators of climate change across the climate system, for continents, ocean basins and globally up to 2014.</t>
  </si>
  <si>
    <t>Bock, L. (2023): Chapter 3 of the Working Group I Contribution to the IPCC Sixth Assessment Report - data for Figure 3.41 (v20211028). NERC EDS Centre for Environmental Data Analysis, 08 February 2023. doi:10.5285/43b0c376ad184543a1bbceeceec0e85d.</t>
  </si>
  <si>
    <t>Eyring, V., N.P. Gillett, K.M. Achuta Rao, R. Barimalala, M. Barreiro Parrillo, N. Bellouin, C. Cassou, P.J. Durack, Y. Kosaka, S. McGregor, S. Min, O. Morgenstern, and Y. Sun, 2021: Human Influence on the Climate System. In Climate Change 2021: The Physical Science Basis. Contribution of Working Group I to the Sixth Assessment Report of the Intergovernmental Panel on Climate Change [Masson-Delmotte, V., P. Zhai, A. Pirani, S.L. Connors, C. Péan, S. Berger, N. Caud, Y. Chen, L. Goldfarb, M.I. Gomis, M. Huang, K. Leitzell, E. Lonnoy, J.B.R. Matthews, T.K. Maycock, T. Waterfield, O. Yelekçi, R. Yu, and B. Zhou (eds.)]. Cambridge University Press, Cambridge, United Kingdom and New York, NY, USA, pp. 423–552, doi:10.1017/9781009157896.005.</t>
  </si>
  <si>
    <t>Equivalent to Figure 3.41 but data not linked on TS figure page.</t>
  </si>
  <si>
    <t>https://dx.doi.org/10.5285/43b0c376ad184543a1bbceeceec0e85d</t>
  </si>
  <si>
    <t>https://catalogue.ceda.ac.uk/uuid/43b0c376ad184543a1bbceeceec0e85d/</t>
  </si>
  <si>
    <t>Figure 3.41</t>
  </si>
  <si>
    <t>TS.8</t>
  </si>
  <si>
    <t>https://www.ipcc.ch/report/ar6/wg1/figures/technical-summary/figure-ts-8/</t>
  </si>
  <si>
    <t>Recent and future change of four key indicators of the climate system</t>
  </si>
  <si>
    <t>Global surface air temperature</t>
  </si>
  <si>
    <t>Global ocean heat content and thermosteric sea level</t>
  </si>
  <si>
    <t>Arctic: September sea ice area</t>
  </si>
  <si>
    <t>Global land precipitation</t>
  </si>
  <si>
    <t>TS.9</t>
  </si>
  <si>
    <t>https://www.ipcc.ch/report/ar6/wg1/figures/technical-summary/figure-ts-9/</t>
  </si>
  <si>
    <t>Changes in well-mixed greenhouse gas (WMGHG) concentrations and effective radiative forcing (EFR)</t>
  </si>
  <si>
    <t>Changes in all three WMGHGs from ice core records over the Common Era</t>
  </si>
  <si>
    <t>Foster, G.; Ahn, J.; Hall, B.; Quaas, J. (2023): Technical Summary of the Working Group I Contribution to the IPCC Sixth Assessment Report - data for Figure TS.9 v20220922. NERC EDS Centre for Environmental Data Analysis, 27 July 2023. doi:10.5285/f99ec964a6f345beadb000e295ac2e5b. https://dx.doi.org/10.5285/f99ec964a6f345beadb000e295ac2e5b</t>
  </si>
  <si>
    <t>https://dx.doi.org/10.5285/f99ec964a6f345beadb000e295ac2e5b</t>
  </si>
  <si>
    <t>https://catalogue.ceda.ac.uk/uuid/f99ec964a6f345beadb000e295ac2e5b/</t>
  </si>
  <si>
    <t>2.4 (b)</t>
  </si>
  <si>
    <t>Directly observed WMGHG changes since the mid-20th century</t>
  </si>
  <si>
    <t>2.5 (a, b, c)</t>
  </si>
  <si>
    <t>Changes in carbon dioxide (CO2) from proxy records over the past 3.5 million years</t>
  </si>
  <si>
    <t>Gavin Foster. (2022). IPCC AR6 WGI - Figure 2.3 (v1.0.0). Zenodo. https://doi.org/10.5281/zenodo.6355728</t>
  </si>
  <si>
    <t>Data is in Figure 2.3 Github, not in CEDA catalog</t>
  </si>
  <si>
    <t>https://doi.org/10.5281/zenodo.6355728</t>
  </si>
  <si>
    <t>https://zenodo.org/records/6355728</t>
  </si>
  <si>
    <t>2.3 (c)</t>
  </si>
  <si>
    <t>Evolution of ERF and components since 1750</t>
  </si>
  <si>
    <t>Johannes Quaas, &amp; Chris Smith. (2022). IPCC AR6 WGI - Figure 2.10 (v1.0.1). Zenodo. https://doi.org/10.5281/zenodo.7308433</t>
  </si>
  <si>
    <t>Gulev, S.K., P.W. Thorne, J. Ahn, F.J. Dentener, C.M. Domingues, S. Gerland, D. Gong, D.S. Kaufman, H.C. Nnamchi, J. Quaas, J.A. Rivera, S. Sathyendranath, S.L. Smith, B. Trewin, K. von Schuckmann, and R.S. Vose, 2021: Changing State of the Climate System. In Climate Change 2021: The Physical Science Basis. Contribution of Working Group I to the Sixth Assessment Report of the Intergovernmental Panel on Climate Change [Masson- Delmotte, V., P. Zhai, A. Pirani, S.L. Connors, C. Péan, S. Berger, N. Caud, Y. Chen, L. Goldfarb, M.I. Gomis, M. Huang, K. Leitzell, E. Lonnoy, J.B.R. Matthews, T.K. Maycock, T. Waterfield, O. Yelekçi, R. Yu, and B. Zhou (eds.)]. Cambridge University Press, Cambridge, United Kingdom and New York, NY, USA, pp. 287–422, doi:10.1017/9781009157896.004.</t>
  </si>
  <si>
    <t>Equivalent to Figure 2.10. Github link for 2.10 found but repo does not contain data.</t>
  </si>
  <si>
    <t>https://doi.org/10.5281/zenodo.7308433</t>
  </si>
  <si>
    <t>https://zenodo.org/records/7308433</t>
  </si>
  <si>
    <t>Figure 2.10</t>
  </si>
  <si>
    <t>Cross-Section Box TS.1, Figure 1</t>
  </si>
  <si>
    <t>https://www.ipcc.ch/report/ar6/wg1/figures/technical-summary/ts-ccbox-1-figure-1/</t>
  </si>
  <si>
    <t>Changes in surface temperature</t>
  </si>
  <si>
    <t>Global surface temperatures are more likely than not unprecedented in the past 125,000 years</t>
  </si>
  <si>
    <t>Kaufman, D.; Trewin, B.; Fawcett, R.; Kennedy, J.; Neukom, R.; Fischer, E.; Milinski, S.; Marotzke, J. (2023): Technical Summary of the Working Group I Contribution to the IPCC Sixth Assessment Report - data for Cross-Section Box TS.1, Figure 1 (v20230203). NERC EDS Centre for Environmental Data Analysis, 26 September 2023. doi:10.5285/62b675f929974746bbf72fdc773cf0ec.</t>
  </si>
  <si>
    <t>.nc, .csv, .txt</t>
  </si>
  <si>
    <t>https://dx.doi.org/10.5285/62b675f929974746bbf72fdc773cf0ec</t>
  </si>
  <si>
    <t>https://catalogue.ceda.ac.uk/uuid/62b675f929974746bbf72fdc773cf0ec/</t>
  </si>
  <si>
    <t>Observed and projected warming are stronger over land than oceans, and strongest in the Arctic</t>
  </si>
  <si>
    <t>Global surface temperature has risen more than 1C from 1850-1900</t>
  </si>
  <si>
    <t>Internal variability will influence near-term warming rates</t>
  </si>
  <si>
    <t>Warming to 2100 depends on the scenario</t>
  </si>
  <si>
    <t>Infographic TS.1</t>
  </si>
  <si>
    <t>https://www.ipcc.ch/report/ar6/wg1/figures/technical-summary/ts-infographics-figure-1/</t>
  </si>
  <si>
    <t>Climate Futures</t>
  </si>
  <si>
    <t>Figure TS.4 (for top left panel), Figure TS.6 (bottom left), Figure TS.12 (top right) and Box TS.4, Figure 1b (bottom right)</t>
  </si>
  <si>
    <t>Chapter</t>
  </si>
  <si>
    <t>Data link</t>
  </si>
  <si>
    <t>Figure 1.1</t>
  </si>
  <si>
    <t>https://www.ipcc.ch/report/ar6/wg1/figures/chapter-1/figure-1-1/</t>
  </si>
  <si>
    <t>The structure of the AR6 WGI Report</t>
  </si>
  <si>
    <t>Figure 1.1 in IPCC, 2021: Chapter 1. In: Climate Change 2021: The Physical Science Basis. Contribution of Working Group I to the Sixth Assessment Report of the Intergovernmental Panel on Climate Change [Chen, D., M. Rojas, B.H. Samset, K. Cobb, A. Diongue Niang, P. Edwards, S. Emori, S.H. Faria, E. Hawkins, P. Hope, P. Huybrechts, M. Meinshausen, S.K. Mustafa, G.-K. Plattner, and A.-M. Tréguier, 2021: Framing, Context, and Methods. In Climate Change 2021: The Physical Science Basis. Contribution of Working Group I to the Sixth Assessment Report of the Intergovernmental Panel on Climate Change [Masson-Delmotte, V., P. Zhai, A. Pirani, S.L. Connors, C. Péan, S. Berger, N. Caud, Y. Chen, L. Goldfarb, M.I. Gomis, M. Huang, K. Leitzell, E. Lonnoy, J.B.R. Matthews, T.K. Maycock, T. Waterfield, O. Yelekçi, R. Yu, and B. Zhou (eds.)]. Cambridge University Press, Cambridge, United Kingdom and New York, NY, USA, pp. 147–286, doi: 10.1017/9781009157896.003 .]</t>
  </si>
  <si>
    <t>Figure 1.2</t>
  </si>
  <si>
    <t>https://www.ipcc.ch/report/ar6/wg1/figures/chapter-1/figure-1-2/</t>
  </si>
  <si>
    <t>Main relations between AR5 WGI and AR6 WGI chapters</t>
  </si>
  <si>
    <t>Figure 1.2 in IPCC, 2021: Chapter 1. In: Climate Change 2021: The Physical Science Basis. Contribution of Working Group I to the Sixth Assessment Report of the Intergovernmental Panel on Climate Change [Chen, D., M. Rojas, B.H. Samset, K. Cobb, A. Diongue Niang, P. Edwards, S. Emori, S.H. Faria, E. Hawkins, P. Hope, P. Huybrechts, M. Meinshausen, S.K. Mustafa, G.-K. Plattner, and A.-M. Tréguier, 2021: Framing, Context, and Methods. In Climate Change 2021: The Physical Science Basis. Contribution of Working Group I to the Sixth Assessment Report of the Intergovernmental Panel on Climate Change [Masson-Delmotte, V., P. Zhai, A. Pirani, S.L. Connors, C. Péan, S. Berger, N. Caud, Y. Chen, L. Goldfarb, M.I. Gomis, M. Huang, K. Leitzell, E. Lonnoy, J.B.R. Matthews, T.K. Maycock, T. Waterfield, O. Yelekçi, R. Yu, and B. Zhou (eds.)]. Cambridge University Press, Cambridge, United Kingdom and New York, NY, USA, pp. 147–286, doi: 10.1017/9781009157896.003 .]</t>
  </si>
  <si>
    <t>Figure 1.3</t>
  </si>
  <si>
    <t>https://www.ipcc.ch/report/ar6/wg1/figures/chapter-1/figure-1-3/</t>
  </si>
  <si>
    <t>Visual guide to Chapter 1</t>
  </si>
  <si>
    <t>Figure 1.3 in IPCC, 2021: Chapter 1. In: Climate Change 2021: The Physical Science Basis. Contribution of Working Group I to the Sixth Assessment Report of the Intergovernmental Panel on Climate Change [Chen, D., M. Rojas, B.H. Samset, K. Cobb, A. Diongue Niang, P. Edwards, S. Emori, S.H. Faria, E. Hawkins, P. Hope, P. Huybrechts, M. Meinshausen, S.K. Mustafa, G.-K. Plattner, and A.-M. Tréguier, 2021: Framing, Context, and Methods. In Climate Change 2021: The Physical Science Basis. Contribution of Working Group I to the Sixth Assessment Report of the Intergovernmental Panel on Climate Change [Masson-Delmotte, V., P. Zhai, A. Pirani, S.L. Connors, C. Péan, S. Berger, N. Caud, Y. Chen, L. Goldfarb, M.I. Gomis, M. Huang, K. Leitzell, E. Lonnoy, J.B.R. Matthews, T.K. Maycock, T. Waterfield, O. Yelekçi, R. Yu, and B. Zhou (eds.)]. Cambridge University Press, Cambridge, United Kingdom and New York, NY, USA, pp. 147–286, doi: 10.1017/9781009157896.003 .]</t>
  </si>
  <si>
    <t>Figure 1.4</t>
  </si>
  <si>
    <t>https://www.ipcc.ch/report/ar6/wg1/figures/chapter-1/figure-1-4</t>
  </si>
  <si>
    <t>Changes are occurring throughout the climate system</t>
  </si>
  <si>
    <t>Figure 1.5</t>
  </si>
  <si>
    <t>https://www.ipcc.ch/report/ar6/wg1/figures/chapter-1/figure-1-5</t>
  </si>
  <si>
    <t>Long-term context of anthropogenic climate changebased on selected paleoclimatic reconstructions over the past 800,000 years (800 kyr) for three key indicators: atmospheric CO2 concentrations, global mean surface temperature (GMST), and global mean sea level (GMSL).</t>
  </si>
  <si>
    <t>Atmospheric CO2 concentration</t>
  </si>
  <si>
    <t>Global surface temperature</t>
  </si>
  <si>
    <t>Global mean sea level</t>
  </si>
  <si>
    <t>Figure 1.6</t>
  </si>
  <si>
    <t>https://www.ipcc.ch/report/ar6/wg1/figures/chapter-1/figure-1-6</t>
  </si>
  <si>
    <t>Climate science milesotnes, between 1817 and 2021</t>
  </si>
  <si>
    <t>Curves of global surface air temperature (GMST)</t>
  </si>
  <si>
    <t>Figure 1.7</t>
  </si>
  <si>
    <t>https://www.ipcc.ch/report/ar6/wg1/figures/chapter-1/figure-1-7</t>
  </si>
  <si>
    <t>Schematic of temporal coverage</t>
  </si>
  <si>
    <t>Instrumental observations</t>
  </si>
  <si>
    <t>Paleoclimate</t>
  </si>
  <si>
    <t>Figure 1.8</t>
  </si>
  <si>
    <t>https://www.ipcc.ch/report/ar6/wg1/figures/chapter-1/figure-1-8</t>
  </si>
  <si>
    <t>G.S. Callendar’s estimates of global land temperature variations and their possible causes.</t>
  </si>
  <si>
    <t>Callendar (1938)</t>
  </si>
  <si>
    <t>Comparing Callendar (1938, 1961) with CRUTEM5 (Osborne et al. 2021)</t>
  </si>
  <si>
    <t>Figure 1.9</t>
  </si>
  <si>
    <t>https://www.ipcc.ch/report/ar6/wg1/figures/chapter-1/figure-1-9</t>
  </si>
  <si>
    <t>Assessing past projections of global temperature change.</t>
  </si>
  <si>
    <t>Figure 1.10</t>
  </si>
  <si>
    <t>https://www.ipcc.ch/report/ar6/wg1/figures/chapter-1/figure-1-10</t>
  </si>
  <si>
    <t>First Assessment Report (IPCC FAR) regional temperature projections</t>
  </si>
  <si>
    <t>Figure 1.11</t>
  </si>
  <si>
    <t>https://www.ipcc.ch/report/ar6/wg1/figures/chapter-1/figure-1-11</t>
  </si>
  <si>
    <t>Choice of baseline matters when comparing observations and model simulations.</t>
  </si>
  <si>
    <t>Figure 1.12</t>
  </si>
  <si>
    <t>https://www.ipcc.ch/report/ar6/wg1/figures/chapter-1/figure-1-12</t>
  </si>
  <si>
    <t>Global warming over the instrumental period</t>
  </si>
  <si>
    <t>Figure 1.13</t>
  </si>
  <si>
    <t>https://www.ipcc.ch/report/ar6/wg1/figures/chapter-1/figure-1-13</t>
  </si>
  <si>
    <t>Simulated changes in various climate indicators under historical and RCP4.5 scenarios using the MPI ESM Grand Ensemble.</t>
  </si>
  <si>
    <t>Figure 1.14</t>
  </si>
  <si>
    <t>https://www.ipcc.ch/report/ar6/wg1/figures/chapter-1/figure-1-14/</t>
  </si>
  <si>
    <t>Observed changes in temperature have emerged in most regions</t>
  </si>
  <si>
    <t>Page not found: https://www.ipcc.ch/report/ar6/wg1/figures/chapter-1/figure-1-14/</t>
  </si>
  <si>
    <t>Figure 1.15</t>
  </si>
  <si>
    <t>https://www.ipcc.ch/report/ar6/wg1/figures/chapter-1/figure-1-15</t>
  </si>
  <si>
    <t>The 'cascade of uncertainties' in CMIP6 projections</t>
  </si>
  <si>
    <t>Figure 1.16</t>
  </si>
  <si>
    <t>https://www.ipcc.ch/report/ar6/wg1/figures/chapter-1/figure-1-16/</t>
  </si>
  <si>
    <t>Illustrating concepts of low-likelihood outcomes</t>
  </si>
  <si>
    <t>Figure 1.17</t>
  </si>
  <si>
    <t>https://www.ipcc.ch/report/ar6/wg1/figures/chapter-1/figure-1-17</t>
  </si>
  <si>
    <t>Illustration of two types of tipping points: noise-induced and bifurcation</t>
  </si>
  <si>
    <t>Noise-induced</t>
  </si>
  <si>
    <t>Could be conceptual</t>
  </si>
  <si>
    <t>Bifurcation</t>
  </si>
  <si>
    <t>Figure 1.18</t>
  </si>
  <si>
    <t>https://www.ipcc.ch/report/ar6/wg1/figures/chapter-1/figure-1-18</t>
  </si>
  <si>
    <t>Main region types used in AR6 WGI</t>
  </si>
  <si>
    <t>AR6 Reference Land and Ocean REgions</t>
  </si>
  <si>
    <t>Figure 1.18 in IPCC, 2021: Chapter 1. In: Climate Change 2021: The Physical Science Basis. Contribution of Working Group I to the Sixth Assessment Report of the Intergovernmental Panel on Climate Change [Chen, D., M. Rojas, B.H. Samset, K. Cobb, A. Diongue Niang, P. Edwards, S. Emori, S.H. Faria, E. Hawkins, P. Hope, P. Huybrechts, M. Meinshausen, S.K. Mustafa, G.-K. Plattner, and A.-M. Tréguier, 2021: Framing, Context, and Methods. In Climate Change 2021: The Physical Science Basis. Contribution of Working Group I to the Sixth Assessment Report of the Intergovernmental Panel on Climate Change [Masson-Delmotte, V., P. Zhai, A. Pirani, S.L. Connors, C. Péan, S. Berger, N. Caud, Y. Chen, L. Goldfarb, M.I. Gomis, M. Huang, K. Leitzell, E. Lonnoy, J.B.R. Matthews, T.K. Maycock, T. Waterfield, O. Yelekçi, R. Yu, and B. Zhou (eds.)]. Cambridge University Press, Cambridge, United Kingdom and New York, NY, USA, pp. 147–286, doi: 10.1017/9781009157896.003 .]</t>
  </si>
  <si>
    <t>Typological Regions</t>
  </si>
  <si>
    <t>Continental Regions</t>
  </si>
  <si>
    <t>Figure 1.19</t>
  </si>
  <si>
    <t>https://www.ipcc.ch/report/ar6/wg1/figures/chapter-1/figure-1-19</t>
  </si>
  <si>
    <t>Evolution of model resolution from AR5 to AR6</t>
  </si>
  <si>
    <t>horizontal resolution (km)</t>
  </si>
  <si>
    <t>vertical levels</t>
  </si>
  <si>
    <t>Figure 1.20</t>
  </si>
  <si>
    <t>https://www.ipcc.ch/report/ar6/wg1/figures/chapter-1/figure-1-20</t>
  </si>
  <si>
    <t>World map showing the increased diversity of modelling centres contributing to CMIP and CORDEX.</t>
  </si>
  <si>
    <t>Figure 1.20 in IPCC, 2021: Chapter 1. In: Climate Change 2021: The Physical Science Basis. Contribution of Working Group I to the Sixth Assessment Report of the Intergovernmental Panel on Climate Change [Chen, D., M. Rojas, B.H. Samset, K. Cobb, A. Diongue Niang, P. Edwards, S. Emori, S.H. Faria, E. Hawkins, P. Hope, P. Huybrechts, M. Meinshausen, S.K. Mustafa, G.-K. Plattner, and A.-M. Tréguier, 2021: Framing, Context, and Methods. In Climate Change 2021: The Physical Science Basis. Contribution of Working Group I to the Sixth Assessment Report of the Intergovernmental Panel on Climate Change [Masson-Delmotte, V., P. Zhai, A. Pirani, S.L. Connors, C. Péan, S. Berger, N. Caud, Y. Chen, L. Goldfarb, M.I. Gomis, M. Huang, K. Leitzell, E. Lonnoy, J.B.R. Matthews, T.K. Maycock, T. Waterfield, O. Yelekçi, R. Yu, and B. Zhou (eds.)]. Cambridge University Press, Cambridge, United Kingdom and New York, NY, USA, pp. 147–286, doi: 10.1017/9781009157896.003 .]</t>
  </si>
  <si>
    <t>Figure 1.21</t>
  </si>
  <si>
    <t>https://www.ipcc.ch/report/ar6/wg1/figures/chapter-1/figure-1-21</t>
  </si>
  <si>
    <t>Multi-model ensemble (MME)</t>
  </si>
  <si>
    <t>Initial condition ensemble</t>
  </si>
  <si>
    <t>Perturbed physics ensumble</t>
  </si>
  <si>
    <t>Figure 1.22</t>
  </si>
  <si>
    <t>https://www.ipcc.ch/report/ar6/wg1/figures/chapter-1/figure-1-22</t>
  </si>
  <si>
    <t>Structure of CMIP6, the 6th phase of the Coupled Model Intercomparison Project</t>
  </si>
  <si>
    <t>Figure 1.22 in IPCC, 2021: Chapter 1. In: Climate Change 2021: The Physical Science Basis. Contribution of Working Group I to the Sixth Assessment Report of the Intergovernmental Panel on Climate Change [Chen, D., M. Rojas, B.H. Samset, K. Cobb, A. Diongue Niang, P. Edwards, S. Emori, S.H. Faria, E. Hawkins, P. Hope, P. Huybrechts, M. Meinshausen, S.K. Mustafa, G.-K. Plattner, and A.-M. Tréguier, 2021: Framing, Context, and Methods. In Climate Change 2021: The Physical Science Basis. Contribution of Working Group I to the Sixth Assessment Report of the Intergovernmental Panel on Climate Change [Masson-Delmotte, V., P. Zhai, A. Pirani, S.L. Connors, C. Péan, S. Berger, N. Caud, Y. Chen, L. Goldfarb, M.I. Gomis, M. Huang, K. Leitzell, E. Lonnoy, J.B.R. Matthews, T.K. Maycock, T. Waterfield, O. Yelekçi, R. Yu, and B. Zhou (eds.)]. Cambridge University Press, Cambridge, United Kingdom and New York, NY, USA, pp. 147–286, doi: 10.1017/9781009157896.003 .]</t>
  </si>
  <si>
    <t>Figure 1.23</t>
  </si>
  <si>
    <t>https://www.ipcc.ch/report/ar6/wg1/figures/chapter-1/figure-1-23</t>
  </si>
  <si>
    <t>The principle of emergent constraints</t>
  </si>
  <si>
    <t>Figure 1.23 in IPCC, 2021: Chapter 1. In: Climate Change 2021: The Physical Science Basis. Contribution of Working Group I to the Sixth Assessment Report of the Intergovernmental Panel on Climate Change [Chen, D., M. Rojas, B.H. Samset, K. Cobb, A. Diongue Niang, P. Edwards, S. Emori, S.H. Faria, E. Hawkins, P. Hope, P. Huybrechts, M. Meinshausen, S.K. Mustafa, G.-K. Plattner, and A.-M. Tréguier, 2021: Framing, Context, and Methods. In Climate Change 2021: The Physical Science Basis. Contribution of Working Group I to the Sixth Assessment Report of the Intergovernmental Panel on Climate Change [Masson-Delmotte, V., P. Zhai, A. Pirani, S.L. Connors, C. Péan, S. Berger, N. Caud, Y. Chen, L. Goldfarb, M.I. Gomis, M. Huang, K. Leitzell, E. Lonnoy, J.B.R. Matthews, T.K. Maycock, T. Waterfield, O. Yelekçi, R. Yu, and B. Zhou (eds.)]. Cambridge University Press, Cambridge, United Kingdom and New York, NY, USA, pp. 147–286, doi: 10.1017/9781009157896.003 .]</t>
  </si>
  <si>
    <t>Figure 1.24</t>
  </si>
  <si>
    <t>https://www.ipcc.ch/report/ar6/wg1/figures/chapter-1/figure-1-24</t>
  </si>
  <si>
    <t>The dimensions of integration across chapters and Working Groups in the IPCC AR6 Assessment.</t>
  </si>
  <si>
    <t>Figure 1.25</t>
  </si>
  <si>
    <t>https://www.ipcc.ch/report/ar6/wg1/figures/chapter-1/figure-1-25</t>
  </si>
  <si>
    <t>Global mean surface temperature (GSAT) illustrated as warming stripes from blue (cold) to red (warm) over three different time periods.</t>
  </si>
  <si>
    <t>Figure 1.26</t>
  </si>
  <si>
    <t>https://www.ipcc.ch/report/ar6/wg1/figures/chapter-1/figure-1-26</t>
  </si>
  <si>
    <t xml:space="preserve">Historical and projected future concentrations of carbon dioxide (CO2), methane (CH4) and nitrous oxide (N2O) and global mean temperatures (GMST). </t>
  </si>
  <si>
    <t>Figure 1.27</t>
  </si>
  <si>
    <t>https://www.ipcc.ch/report/ar6/wg1/figures/chapter-1/figure-1-27</t>
  </si>
  <si>
    <t>A simplified illustration of the scenario generation process, involving the scientific communities represented in the three IPCC Working Groups.</t>
  </si>
  <si>
    <t>Figure 1.27 in IPCC, 2021: Chapter 1. In: Climate Change 2021: The Physical Science Basis. Contribution of Working Group I to the Sixth Assessment Report of the Intergovernmental Panel on Climate Change [Chen, D., M. Rojas, B.H. Samset, K. Cobb, A. Diongue Niang, P. Edwards, S. Emori, S.H. Faria, E. Hawkins, P. Hope, P. Huybrechts, M. Meinshausen, S.K. Mustafa, G.-K. Plattner, and A.-M. Tréguier, 2021: Framing, Context, and Methods. In Climate Change 2021: The Physical Science Basis. Contribution of Working Group I to the Sixth Assessment Report of the Intergovernmental Panel on Climate Change [Masson-Delmotte, V., P. Zhai, A. Pirani, S.L. Connors, C. Péan, S. Berger, N. Caud, Y. Chen, L. Goldfarb, M.I. Gomis, M. Huang, K. Leitzell, E. Lonnoy, J.B.R. Matthews, T.K. Maycock, T. Waterfield, O. Yelekçi, R. Yu, and B. Zhou (eds.)]. Cambridge University Press, Cambridge, United Kingdom and New York, NY, USA, pp. 147–286, doi: 10.1017/9781009157896.003 .]</t>
  </si>
  <si>
    <t>Figure 1.28</t>
  </si>
  <si>
    <t>https://www.ipcc.ch/report/ar6/wg1/figures/chapter-1/figure-1-28</t>
  </si>
  <si>
    <t>Comparison of the range of fossil fuel and industrial CO2 emissions from scenarios used in previous assessments up to AR6</t>
  </si>
  <si>
    <t>Figure 1.29</t>
  </si>
  <si>
    <t>https://www.ipcc.ch/report/ar6/wg1/figures/chapter-1/figure-1-29</t>
  </si>
  <si>
    <t>The role of CO2 in driving future climate change in comparison to other greenhouse gases (GHGs).</t>
  </si>
  <si>
    <t>Box 1.1, Figure 1</t>
  </si>
  <si>
    <t>https://www.ipcc.ch/report/ar6/wg1/figures/chapter-1/box-1-1-figure-1</t>
  </si>
  <si>
    <t>The IPCC AR6 approach for characterizing understanding and uncertainty in assessment findings.</t>
  </si>
  <si>
    <t>Box 1.1, Figure 1 in IPCC, 2021: Chapter 1. In: Climate Change 2021: The Physical Science Basis. Contribution of Working Group I to the Sixth Assessment Report of the Intergovernmental Panel on Climate Change [Chen, D., M. Rojas, B.H. Samset, K. Cobb, A. Diongue Niang, P. Edwards, S. Emori, S.H. Faria, E. Hawkins, P. Hope, P. Huybrechts, M. Meinshausen, S.K. Mustafa, G.-K. Plattner, and A.-M. Tréguier, 2021: Framing, Context, and Methods. In Climate Change 2021: The Physical Science Basis. Contribution of Working Group I to the Sixth Assessment Report of the Intergovernmental Panel on Climate Change [Masson-Delmotte, V., P. Zhai, A. Pirani, S.L. Connors, C. Péan, S. Berger, N. Caud, Y. Chen, L. Goldfarb, M.I. Gomis, M. Huang, K. Leitzell, E. Lonnoy, J.B.R. Matthews, T.K. Maycock, T. Waterfield, O. Yelekçi, R. Yu, and B. Zhou (eds.)]. Cambridge University Press, Cambridge, United Kingdom and New York, NY, USA, pp. 147–286, doi: 10.1017/9781009157896.003 .]</t>
  </si>
  <si>
    <t>FAQ 1.1, Figure 1</t>
  </si>
  <si>
    <t>https://www.ipcc.ch/report/ar6/wg1/figures/chapter-1/faq-1-1-figure-1</t>
  </si>
  <si>
    <t>Sample elements of climate understanding, observations and models as assessed in the IPCC First Assessment Report (1990) and Sixth Assessment Report (2021).</t>
  </si>
  <si>
    <t>FAQ 1.1 Figure 1 in IPCC, 2021: Chapter 1. In: Climate Change 2021: The Physical Science Basis. Contribution of Working Group I to the Sixth Assessment Report of the Intergovernmental Panel on Climate Change [Chen, D., M. Rojas, B.H. Samset, K. Cobb, A. Diongue Niang, P. Edwards, S. Emori, S.H. Faria, E. Hawkins, P. Hope, P. Huybrechts, M. Meinshausen, S.K. Mustafa, G.-K. Plattner, and A.-M. Tréguier, 2021: Framing, Context, and Methods. In Climate Change 2021: The Physical Science Basis. Contribution of Working Group I to the Sixth Assessment Report of the Intergovernmental Panel on Climate Change [Masson-Delmotte, V., P. Zhai, A. Pirani, S.L. Connors, C. Péan, S. Berger, N. Caud, Y. Chen, L. Goldfarb, M.I. Gomis, M. Huang, K. Leitzell, E. Lonnoy, J.B.R. Matthews, T.K. Maycock, T. Waterfield, O. Yelekçi, R. Yu, and B. Zhou (eds.)]. Cambridge University Press, Cambridge, United Kingdom and New York, NY, USA, pp. 147–286, doi: 10.1017/9781009157896.003 .]</t>
  </si>
  <si>
    <t>FAQ 1.2, Figure 1</t>
  </si>
  <si>
    <t>https://www.ipcc.ch/report/ar6/wg1/figures/chapter-1/faq-1-2-figure-1</t>
  </si>
  <si>
    <t>Observed variations in regional temperatures since 1850</t>
  </si>
  <si>
    <t>FAQ 1.3, Figure 1</t>
  </si>
  <si>
    <t>https://www.ipcc.ch/report/ar6/wg1/figures/chapter-1/faq-1-3-figure-1</t>
  </si>
  <si>
    <t>What can the past tell us about the future?</t>
  </si>
  <si>
    <t>Cross-Chapter Box 1.2, Figure 1</t>
  </si>
  <si>
    <t>https://www.ipcc.ch/report/ar6/wg1/figures/chapter-1/ccbox-1-2-figure-1</t>
  </si>
  <si>
    <t xml:space="preserve">Changes in radiative forcing from 1750–2019. </t>
  </si>
  <si>
    <t>Cross-Chapter Box 1.4, Figure 1</t>
  </si>
  <si>
    <t>https://www.ipcc.ch/report/ar6/wg1/figures/chapter-1/ccbox-1-4-figure-1</t>
  </si>
  <si>
    <t>The SSP scenarios used in this Report, their indicative temperature evolution and radiative forcing categorization, and the five socio-economic storylines upon which they are built.</t>
  </si>
  <si>
    <t>Cross-Chapter Box 1.4, Figure 2</t>
  </si>
  <si>
    <t>https://www.ipcc.ch/report/ar6/wg1/figures/chapter-1/ccbox-1-4-figure-2</t>
  </si>
  <si>
    <t>Comparison between the Shared Socio-economic Pathways (SSP) scenarios and the Representative Concentration Pathway (RCP) scenarios in terms of their CO2 , CH4 and N2 O atmospheric concentrations (a–c), and their global emissions of CO2 , CH4 , N2 O, black carbon (BC), organic carbon (OC), sulphur dioxide (SO2 ), ammonia (NH3 ), nitrogen oxides (NOx), volatile organic compounds (VOC), sulphur hexafluoride (SF6), perfluorocarbons (PFCs), and hydrofluorocarbons (HFCs) (d–o)</t>
  </si>
  <si>
    <t>Cross-Working Group Box: Attribution, Figure 1</t>
  </si>
  <si>
    <t>https://www.ipcc.ch/report/ar6/wg1/figures/chapter-1/figure-1-cwgb</t>
  </si>
  <si>
    <t>Schematic of the steps to develop an attribution assessment, and the purposes of such assessments. Methods and systems used to test the attribution hypothesis or theory include: model-based fingerprinting; other model-based methods; evidence-based fingerprinting; process-based approaches; empirical or decomposition methods; and the use of multiple lines of evidence.</t>
  </si>
  <si>
    <t>Figure 2.1</t>
  </si>
  <si>
    <t>https://www.ipcc.ch/report/ar6/wg1/figures/chapter-2/figure-2-1</t>
  </si>
  <si>
    <t>Visual guide to Chapter 2</t>
  </si>
  <si>
    <t>Figure 2.1 in IPCC, 2021: Chapter 2. In: Climate Change 2021: The Physical Science Basis. Contribution of Working Group I to the Sixth Assessment Report of the Intergovernmental Panel on Climate Change [Gulev, S.K., P.W. Thorne, J. Ahn, F.J. Dentener, C.M. Domingues, S. Gerland, D. Gong, D.S. Kaufman, H.C. Nnamchi, J. Quaas, J.A. Rivera, S. Sathyendranath, S.L. Smith, B. Trewin, K. von Schuckmann, and R.S. Vose, 2021: Changing State of the Climate System. In Climate Change 2021: The Physical Science Basis. Contribution of Working Group I to the Sixth Assessment Report of the Intergovernmental Panel on Climate Change [Masson-Delmotte, V., P. Zhai, A. Pirani, S.L. Connors, C. Péan, S. Berger, N. Caud, Y. Chen, L. Goldfarb, M.I. Gomis, M. Huang, K. Leitzell, E. Lonnoy, J.B.R. Matthews, T.K. Maycock, T. Waterfield, O. Yelekçi, R. Yu, and B. Zhou (eds.)]. Cambridge University Press, Cambridge, United Kingdom and New York, NY, USA, pp. 287–422, doi: 10.1017/9781009157896.004 .]</t>
  </si>
  <si>
    <t>Figure 2.2</t>
  </si>
  <si>
    <t>https://www.ipcc.ch/report/ar6/wg1/figures/chapter-2/figure-2-2/</t>
  </si>
  <si>
    <t>Time series of solar and volcanic forcing for the past 2500 years (a, c) and since 1850 (b, d)</t>
  </si>
  <si>
    <t>TSI time series (six-month running averages) from CMIP6 historical forcing as inferred from sunspot numbers (blue), compared to CMIP5 forcing based on (red) and an update to CMIP6 by a TSI composite (orange).</t>
  </si>
  <si>
    <t>Quaas, J.; Toohey, M.; Matthes, K. (2023): Chapter 2 of the Working Group I Contribution to the IPCC Sixth Assessment Report - Input data for Figure 2.2 v20221111. NERC EDS Centre for Environmental Data Analysis, 26 September 2023. doi:10.5285/fe8d7ad6c1284677994c6643e1e55bbb.</t>
  </si>
  <si>
    <t>Data in CEDA but not linked in IPCC</t>
  </si>
  <si>
    <t>Could only find data for panels b and d</t>
  </si>
  <si>
    <t>https://dx.doi.org/10.5285/fe8d7ad6c1284677994c6643e1e55bbb</t>
  </si>
  <si>
    <t>https://catalogue.ceda.ac.uk/uuid/fe8d7ad6c1284677994c6643e1e55bbb/</t>
  </si>
  <si>
    <t>SAOD reconstruction from CMIP6 (v 4) (blue), compared to CMIP5 forcing (red).</t>
  </si>
  <si>
    <t>Total solar irradiance (TSI) reconstruction (10-year running averages) recommended for CMIP6/PMIP4 millennial experiments based on the radiocarbon dataset before 1850 (blue) scaled to the CMIP6 historical forcing after 1850 (purple).</t>
  </si>
  <si>
    <r>
      <rPr>
        <sz val="10"/>
        <rFont val="Calibri"/>
      </rPr>
      <t xml:space="preserve">Data MAY be at this Github link. Need to verify: </t>
    </r>
    <r>
      <rPr>
        <u/>
        <sz val="10"/>
        <color rgb="FF1155CC"/>
        <rFont val="Calibri"/>
      </rPr>
      <t>https://github.com/IPCC-WG1/Chapter-2_Fig02/tree/v1.0.0</t>
    </r>
  </si>
  <si>
    <t>Volcanic forcing represented as reconstructed stratospheric aerosol optical depth (SAOD; as presented in Section 7.3.4.6) at 550 nm. Estimates covering 500 BCE to 1900 CE (green) and 1850–2015 (blue).</t>
  </si>
  <si>
    <r>
      <rPr>
        <sz val="10"/>
        <rFont val="Calibri"/>
      </rPr>
      <t xml:space="preserve">Data MAY be at this Github link. Need to verify: </t>
    </r>
    <r>
      <rPr>
        <u/>
        <sz val="10"/>
        <color rgb="FF1155CC"/>
        <rFont val="Calibri"/>
      </rPr>
      <t>https://github.com/IPCC-WG1/Chapter-2_Fig02/tree/v1.0.0</t>
    </r>
  </si>
  <si>
    <t>Figure 2.3</t>
  </si>
  <si>
    <t>https://www.ipcc.ch/report/ar6/wg1/figures/chapter-2/figure-2-3/</t>
  </si>
  <si>
    <t>The evolution of atmospheric CO2through the last 450 million years (450 Myr).</t>
  </si>
  <si>
    <t>0–450 Ma</t>
  </si>
  <si>
    <t>Data in Github/Zenodo. Not in CEDA catalog.</t>
  </si>
  <si>
    <t>0–58 Ma</t>
  </si>
  <si>
    <t>0–3500 ka</t>
  </si>
  <si>
    <t>TS.9 (a)</t>
  </si>
  <si>
    <t>Figure 2.4</t>
  </si>
  <si>
    <t>https://www.ipcc.ch/report/ar6/wg1/figures/chapter-2/figure-2-4</t>
  </si>
  <si>
    <t>Atmospheric well-mixed greenhouse gas (WMGHG) concentrationsfrom ice cores.</t>
  </si>
  <si>
    <t>Records during the last 800 kyr with the Last Glacial Maximum (LGM) to Holocene transition as inset.</t>
  </si>
  <si>
    <t xml:space="preserve"> Ahn, J. (2023): Chapter 2 of the Working Group I Contribution to the IPCC Sixth Assessment Report - data for Figure 2.4 (v20221219). NERC EDS Centre for Environmental Data Analysis, 03 July 2023. doi:10.5285/60eeb3cce51a457cb5ee1c577a0c8674.</t>
  </si>
  <si>
    <t>https://dx.doi.org/10.5285/60eeb3cce51a457cb5ee1c577a0c8674</t>
  </si>
  <si>
    <t>https://catalogue.ceda.ac.uk/uuid/60eeb3cce51a457cb5ee1c577a0c8674/</t>
  </si>
  <si>
    <t>Multiple high-resolution records over the CE.</t>
  </si>
  <si>
    <t>TS.9 (b)</t>
  </si>
  <si>
    <t>Figure 2.5</t>
  </si>
  <si>
    <t>https://www.ipcc.ch/report/ar6/wg1/figures/chapter-2/figure-2-5</t>
  </si>
  <si>
    <t>Globally averaged dry-air mole fractions of greenhouse gases</t>
  </si>
  <si>
    <t>CO2</t>
  </si>
  <si>
    <t>Hall, B. (2023): Chapter 2 of the Working Group I Contribution to the IPCC Sixth Assessment Report - data for Figure 2.5 (v20221116). NERC EDS Centre for Environmental Data Analysis, date of citation.</t>
  </si>
  <si>
    <t>DOI Missing</t>
  </si>
  <si>
    <t>https://catalogue.ceda.ac.uk/uuid/c6f19b27f8e74e98968c17c8e1f74c60/</t>
  </si>
  <si>
    <t>TS.9 (c)</t>
  </si>
  <si>
    <t>CH4</t>
  </si>
  <si>
    <t>N2O</t>
  </si>
  <si>
    <t>Figure 2.6</t>
  </si>
  <si>
    <t>https://www.ipcc.ch/report/ar6/wg1/figures/chapter-2/figure-2-6</t>
  </si>
  <si>
    <t>Global mean atmospheric mixing ratios of select ozone-depletingsubstances and other greenhouse gases.</t>
  </si>
  <si>
    <t>(a)</t>
  </si>
  <si>
    <t>Hall, B. (2023): Chapter 2 of the Working Group I Contribution to the IPCC Sixth Assessment Report - data for Figure 2.6 (v20220119). NERC EDS Centre for Environmental Data Analysis, 03 July 2023. doi:10.5285/39786f1e6fe2495291558cdc2a0b0aa1.</t>
  </si>
  <si>
    <t>https://dx.doi.org/10.5285/39786f1e6fe2495291558cdc2a0b0aa1</t>
  </si>
  <si>
    <t>https://catalogue.ceda.ac.uk/uuid/39786f1e6fe2495291558cdc2a0b0aa1/</t>
  </si>
  <si>
    <t>(b)</t>
  </si>
  <si>
    <t>(c)</t>
  </si>
  <si>
    <t>Figure 2.7</t>
  </si>
  <si>
    <t>https://www.ipcc.ch/report/ar6/wg1/figures/chapter-2/figure-2-7</t>
  </si>
  <si>
    <t>Time series of annual mean total column ozone from 1964–2019.</t>
  </si>
  <si>
    <t>Near-global</t>
  </si>
  <si>
    <t>Mark Weber, Vitali Fioletov, &amp; Melissa Gomis. (2022). IPCC AR6 WGI - Figure 2.7 (v1.0.1). Zenodo. https://doi.org/10.5281/zenodo.7289807</t>
  </si>
  <si>
    <t>Github (with data) not linked on IPCC figure page.</t>
  </si>
  <si>
    <t>https://doi.org/10.5281/zenodo.7289807</t>
  </si>
  <si>
    <t>https://zenodo.org/records/7289807</t>
  </si>
  <si>
    <t>Northern Hemisphere</t>
  </si>
  <si>
    <t>Tropics</t>
  </si>
  <si>
    <t>Southern Hemisphere</t>
  </si>
  <si>
    <t>Polar regions</t>
  </si>
  <si>
    <t>Figure 2.8</t>
  </si>
  <si>
    <t>https://www.ipcc.ch/report/ar6/wg1/figures/chapter-2/figure-2-8</t>
  </si>
  <si>
    <t>Surface and tropospheric ozone trends</t>
  </si>
  <si>
    <t>Surface and lower troposphere</t>
  </si>
  <si>
    <t>Owen R. Cooper. (2022). IPCC AR6 WGI - Figure 2.8 (v1.0.0). Zenodo. https://doi.org/10.5281/zenodo.6341234</t>
  </si>
  <si>
    <t>https://doi.org/10.5281/zenodo.6341234</t>
  </si>
  <si>
    <t>https://zenodo.org/records/6341234</t>
  </si>
  <si>
    <t>Mid- and upper- troposphere</t>
  </si>
  <si>
    <t>Tropospheric column average</t>
  </si>
  <si>
    <t>Figure 2.9</t>
  </si>
  <si>
    <t>https://www.ipcc.ch/report/ar6/wg1/figures/chapter-2/figure-2-9</t>
  </si>
  <si>
    <t xml:space="preserve">Aerosol evolution from ice-core measurements. </t>
  </si>
  <si>
    <t>Non-sea salt sulfate</t>
  </si>
  <si>
    <t xml:space="preserve"> Quaas, J.; Schwikowski, M.; Lim, S.; Sigl, M.; McConnell, J.; Arienzo, M. (2023): Chapter 2 of the Working Group I Contribution to the IPCC Sixth Assessment Report - data for Figure 2.9 (v20221111). NERC EDS Centre for Environmental Data Analysis, 03 July 2023. doi:10.5285/156e64bca5e1460d81a58f416dcc9aca.</t>
  </si>
  <si>
    <t>https://dx.doi.org/10.5285/156e64bca5e1460d81a58f416dcc9aca</t>
  </si>
  <si>
    <t>https://catalogue.ceda.ac.uk/uuid/156e64bca5e1460d81a58f416dcc9aca/</t>
  </si>
  <si>
    <t>Refractory black carbon</t>
  </si>
  <si>
    <t>Trend in aerosol optical depth (2000-2019)</t>
  </si>
  <si>
    <t>Trend in fine-mode aerosol optical depth (2000-2019)</t>
  </si>
  <si>
    <t>https://www.ipcc.ch/report/ar6/wg1/figures/chapter-2/figure-2-10</t>
  </si>
  <si>
    <t>Temporal evolution of effective radiative forcing (ERF) related to the drivers assessed in Section 2.2.</t>
  </si>
  <si>
    <t>Equivalent to Figure TS.9. Github link for 2.10 found but repo does not contain data.</t>
  </si>
  <si>
    <t>Data might be in Chapter 7 Annex III data (https://zenodo.org/records/5705391)</t>
  </si>
  <si>
    <t>TS.9 (d)</t>
  </si>
  <si>
    <t>Figure 2.11</t>
  </si>
  <si>
    <t>https://www.ipcc.ch/report/ar6/wg1/figures/chapter-2/figure-2-11</t>
  </si>
  <si>
    <t>Kaufman, D.; Trewin, B.; Fawcett, R.; Kennedy, J.; Neukom, R. (2023): Chapter 2 of the Working Group I Contribution to the IPCC Sixth Assessment Report - data for Figure 2.11 (v20220510). NERC EDS Centre for Environmental Data Analysis, 03 July 2023. doi:10.5285/f3515388768344bfb2be0521f82388be.</t>
  </si>
  <si>
    <t>https://dx.doi.org/10.5285/f3515388768344bfb2be0521f82388be</t>
  </si>
  <si>
    <t>https://catalogue.ceda.ac.uk/uuid/f3515388768344bfb2be0521f82388be/</t>
  </si>
  <si>
    <t>Warming accelerated after the 1970s, but not all regions are warming equally</t>
  </si>
  <si>
    <t>Temperatures have increased faster over land than over the oceans</t>
  </si>
  <si>
    <t>John Kennedy. (2022). IPCC AR6 WGI - Figure 2.11 (v1.0.0). Zenodo. https://doi.org/10.5281/zenodo.6352182</t>
  </si>
  <si>
    <t>https://doi.org/10.5281/zenodo.6352182</t>
  </si>
  <si>
    <t>https://zenodo.org/records/6352182</t>
  </si>
  <si>
    <t>Figure 2.12</t>
  </si>
  <si>
    <t>https://www.ipcc.ch/report/ar6/wg1/figures/chapter-2/figure-2-12</t>
  </si>
  <si>
    <t>Upper air temperature trends</t>
  </si>
  <si>
    <t>RO temperature trend (ROM SAF), 2002-2019</t>
  </si>
  <si>
    <t>Ladstädter, F.; Trewin, B. (2023): Chapter 2 of the Working Group I Contribution to the IPCC Sixth Assessment Report - data for Figure 2.12 (v20220701). NERC EDS Centre for Environmental Data Analysis, 03 July 2023. doi:10.5285/e9f67cfb456845b3b406328c6ae43e2d.</t>
  </si>
  <si>
    <t>https://dx.doi.org/10.5285/e9f67cfb456845b3b406328c6ae43e2d</t>
  </si>
  <si>
    <t>https://catalogue.ceda.ac.uk/uuid/e9f67cfb456845b3b406328c6ae43e2d/</t>
  </si>
  <si>
    <t>Global (1980-2019)</t>
  </si>
  <si>
    <t>Ladstädter, F.; Trewin, B. (2023): Chapter 2 of the Working Group I Contribution to the IPCC Sixth Assessment Report - Input Data for Figure 2.12 (v20220630). NERC EDS Centre for Environmental Data Analysis, 04 July 2023. doi:10.5285/c9397680d08442b9a1d21e7c50df4aba.</t>
  </si>
  <si>
    <t>https://dx.doi.org/10.5285/c9397680d08442b9a1d21e7c50df4aba</t>
  </si>
  <si>
    <t>https://catalogue.ceda.ac.uk/uuid/c9397680d08442b9a1d21e7c50df4aba/</t>
  </si>
  <si>
    <t>Global (2002-2019)</t>
  </si>
  <si>
    <t>Tropics (1980-2019)</t>
  </si>
  <si>
    <t>Tropics (2002-2019)</t>
  </si>
  <si>
    <t>Figure 2.13</t>
  </si>
  <si>
    <t>https://www.ipcc.ch/report/ar6/wg1/figures/chapter-2/figure-2-13</t>
  </si>
  <si>
    <t>Changes in surface humidity</t>
  </si>
  <si>
    <t>Trends in surfaec specific humidity (q)</t>
  </si>
  <si>
    <t>Rivera, J.A.; Willett, K. (2023): Chapter 2 of the Working Group I Contribution to the IPCC Sixth Assessment Report - Input data for Figure 2.13 (v20211022). NERC EDS Centre for Environmental Data Analysis, 04 July 2023. doi:10.5285/02fd1d886bad40f3bb2eef3271900823.</t>
  </si>
  <si>
    <t>https://dx.doi.org/10.5285/02fd1d886bad40f3bb2eef3271900823</t>
  </si>
  <si>
    <t>https://catalogue.ceda.ac.uk/uuid/02fd1d886bad40f3bb2eef3271900823/</t>
  </si>
  <si>
    <t>Global average surface q annual anomalies</t>
  </si>
  <si>
    <t>Rivera, J.A.; Willett, K. (2023): Chapter 2 of the Working Group I Contribution to the IPCC Sixth Assessment Report - data for Figure 2.13 (v20211126). NERC EDS Centre for Environmental Data Analysis, 03 July 2023. doi:10.5285/967313bee45c48998c5027896e3da53c.</t>
  </si>
  <si>
    <t>https://dx.doi.org/10.5285/967313bee45c48998c5027896e3da53c</t>
  </si>
  <si>
    <t>https://catalogue.ceda.ac.uk/uuid/967313bee45c48998c5027896e3da53c/</t>
  </si>
  <si>
    <t>Trends in surface relative humidity (RH)</t>
  </si>
  <si>
    <t>Global average surface RH annual anomalies</t>
  </si>
  <si>
    <t>Figure 2.14</t>
  </si>
  <si>
    <t>https://www.ipcc.ch/report/ar6/wg1/figures/chapter-2/figure-2-14</t>
  </si>
  <si>
    <t>Time series of global mean total column water vapour annual anomalies (mm) relative to a 1988–2008 base period.</t>
  </si>
  <si>
    <t>Rivera, J.A. (2023): Chapter 2 of the Working Group I Contribution to the IPCC Sixth Assessment Report - data for Figure 2.14 (v20211126). NERC EDS Centre for Environmental Data Analysis, 03 July 2023. doi:10.5285/de41130346a04f97879352525d890577.</t>
  </si>
  <si>
    <t>https://dx.doi.org/10.5285/de41130346a04f97879352525d890577</t>
  </si>
  <si>
    <t>https://catalogue.ceda.ac.uk/uuid/de41130346a04f97879352525d890577/</t>
  </si>
  <si>
    <t>Figure 2.15</t>
  </si>
  <si>
    <t>https://www.ipcc.ch/report/ar6/wg1/figures/chapter-2/figure-2-15</t>
  </si>
  <si>
    <t>Changes in observed precipitation</t>
  </si>
  <si>
    <t>CRU TS 4.04 1901-2019</t>
  </si>
  <si>
    <t>Rivera, J.A.; Vose, R.S. (2023): Chapter 2 of the Working Group I Contribution to the IPCC Sixth Assessment Report - Input data for Figure 2.15 (v20211022). NERC EDS Centre for Environmental Data Analysis, 04 July 2023. doi:10.5285/8ec2d4b94f8e4756ad31858ff8256464.</t>
  </si>
  <si>
    <t>https://dx.doi.org/10.5285/8ec2d4b94f8e4756ad31858ff8256464</t>
  </si>
  <si>
    <t>https://catalogue.ceda.ac.uk/uuid/8ec2d4b94f8e4756ad31858ff8256464/</t>
  </si>
  <si>
    <t>GPCC V2020 1901-2019</t>
  </si>
  <si>
    <t>Global land precipitation anomalies (1891-2019)</t>
  </si>
  <si>
    <t>Rivera, J.A. (2023): Chapter 2 of the Working Group I Contribution to the IPCC Sixth Assessment Report - data for Figure 2.15 (v20211126). NERC EDS Centre for Environmental Data Analysis, 03 July 2023. doi:10.5285/70276cf6b04e4b638b4fe9b37f7651dd.</t>
  </si>
  <si>
    <t>https://dx.doi.org/10.5285/70276cf6b04e4b638b4fe9b37f7651dd</t>
  </si>
  <si>
    <t>https://catalogue.ceda.ac.uk/uuid/70276cf6b04e4b638b4fe9b37f7651dd/</t>
  </si>
  <si>
    <t>CRU TS 4.04 1980-2019</t>
  </si>
  <si>
    <t>GPCC V2020 1980-2019</t>
  </si>
  <si>
    <t>GPCP V2.3 1980-2019</t>
  </si>
  <si>
    <t>Figure 2.16</t>
  </si>
  <si>
    <t>https://www.ipcc.ch/report/ar6/wg1/figures/chapter-2/figure-2-16</t>
  </si>
  <si>
    <t>Changes in precipitation minus evaporation.</t>
  </si>
  <si>
    <t>Spatial patterns of ERA5 P-E trends of 1980-2019</t>
  </si>
  <si>
    <t>Rivera, J.A.; Bosilovich, M. (2023): Chapter 2 of the Working Group I Contribution to the IPCC Sixth Assessment Report - Input data for Figure 2.16 (v20220630). NERC EDS Centre for Environmental Data Analysis, 26 September 2023. doi:10.5285/2a1284ec9d564f679480ee013b733ae1.</t>
  </si>
  <si>
    <t>Gulev, S.K., P.W. Thorne, J. Ahn, F.J. Dentener, C.M. Domingues, S. Gerland, D. Gong, D.S. Kaufman, H.C. Nnamchi, J. Quaas, J.A. Rivera, S. Sathyendranath, S.L. Smith, B. Trewin, K. von Schuckmann, and R.S. Vose, 2021: Changing State of the Climate System. In Climate Change 2021: The Physical Science Basis. Contribution of Working Group I to the Sixth Assessment Report of the Intergovernmental Panel on Climate Change[Masson-Delmotte, V., P. Zhai, A. Pirani, S.L. Connors, C. Péan, S. Berger, N. Caud, Y. Chen, L. Goldfarb, M.I. Gomis, M. Huang, K. Leitzell, E. Lonnoy, J.B.R. Matthews, T.K. Maycock, T. Waterfield, O. Yelekçi, R. Yu, and B. Zhou (eds.)]. Cambridge University Press, Cambridge, United Kingdom and New York, NY, USA, pp. 287–422, doi:10.1017/9781009157896.004.</t>
  </si>
  <si>
    <t>https://dx.doi.org/10.5285/2a1284ec9d564f679480ee013b733ae1</t>
  </si>
  <si>
    <t>https://catalogue.ceda.ac.uk/uuid/2a1284ec9d564f679480ee013b733ae1/</t>
  </si>
  <si>
    <t>Global</t>
  </si>
  <si>
    <t>Land</t>
  </si>
  <si>
    <t>Ocean</t>
  </si>
  <si>
    <t>Figure 2.17</t>
  </si>
  <si>
    <t>https://www.ipcc.ch/report/ar6/wg1/figures/chapter-2/figure-2-17</t>
  </si>
  <si>
    <t>Changes in tropical atmospheric circulation</t>
  </si>
  <si>
    <t>Hadley Cell Extent</t>
  </si>
  <si>
    <t>Rivera, J.A.; Studholme, J. (2023): Chapter 2 of the Working Group I Contribution to the IPCC Sixth Assessment Report - data for Figure 2.17 (v20211203). NERC EDS Centre for Environmental Data Analysis, 03 July 2023. doi:10.5285/b51b72736ff943bb830e3c241d032621.</t>
  </si>
  <si>
    <t>https://dx.doi.org/10.5285/b51b72736ff943bb830e3c241d032621</t>
  </si>
  <si>
    <t>https://catalogue.ceda.ac.uk/uuid/b51b72736ff943bb830e3c241d032621/</t>
  </si>
  <si>
    <t>Hadley Cell Intensity</t>
  </si>
  <si>
    <t>Figure 2.18</t>
  </si>
  <si>
    <t>https://www.ipcc.ch/report/ar6/wg1/figures/chapter-2/figure-2-18</t>
  </si>
  <si>
    <t>Trends in ERA5 zonal-mean zonal wind speed.</t>
  </si>
  <si>
    <t>DJ F</t>
  </si>
  <si>
    <t>Daoyi Gong. (2022). IPCC AR6 WGI - Figure 2.18 (v1.0.0). Zenodo. https://doi.org/10.5281/zenodo.6353867</t>
  </si>
  <si>
    <t>Data was on external website without DOI, but not archived. No DOI attached. https://github.com/IPCC-WG1/Chapter-2_Fig18/blob/v1.0.0/readme_for_code_Fig2_18.txt
Need to verify.</t>
  </si>
  <si>
    <t>Data found through Github Readme. Download from here: https://cds.climate.copernicus.eu/datasets/reanalysis-era5-pressure-levels-monthly-means?tab=overview</t>
  </si>
  <si>
    <t>https://doi.org/10.5281/zenodo.6353867</t>
  </si>
  <si>
    <t>https://zenodo.org/records/6353867</t>
  </si>
  <si>
    <t>MAM</t>
  </si>
  <si>
    <t>J J A</t>
  </si>
  <si>
    <t>SON</t>
  </si>
  <si>
    <t>Figure 2.19</t>
  </si>
  <si>
    <t>https://www.ipcc.ch/report/ar6/wg1/figures/chapter-2/figure-2-19</t>
  </si>
  <si>
    <t>Trends in surface wind speed 1988-2017</t>
  </si>
  <si>
    <t>HadISD</t>
  </si>
  <si>
    <t>Daoyi Gong. (2022). IPCC AR6 WGI - Figure 2.19 (v1.0.0). Zenodo. https://doi.org/10.5281/zenodo.6339999</t>
  </si>
  <si>
    <t>Data was on external website without DOI, but not archived. No DOI attached. https://github.com/IPCC-WG1/Chapter-2_Fig19/blob/v1.0.0/readme_for_code_Fig2_19.txt
Need to verify.</t>
  </si>
  <si>
    <t>Data links:
HadISD: https://www.metoffice.gov.uk/hadobs/hadisd/v202_2017f/station_download.html
ERA5: https://cds.climate.copernicus.eu/cdsapp#!/dataset/reanalysis-era5-pressure-levels-monthly-means?tab=form
CCMP:http://data.remss.com/ccmp/v02.0
OAFlux: ftp://ftp.whoi.edu/pub/science/oaflux/wind_v1</t>
  </si>
  <si>
    <t>https://doi.org/10.5281/zenodo.6339999</t>
  </si>
  <si>
    <t>https://zenodo.org/records/6339999</t>
  </si>
  <si>
    <t>CCMP</t>
  </si>
  <si>
    <t>ERA5</t>
  </si>
  <si>
    <t>OAFlux</t>
  </si>
  <si>
    <t>Figure 2.20</t>
  </si>
  <si>
    <t>https://www.ipcc.ch/report/ar6/wg1/figures/chapter-2/figure-2-20</t>
  </si>
  <si>
    <t>Changes in Arctic and Antarctic sea ice area</t>
  </si>
  <si>
    <t>Three time series of Arctic sea-ice area (SIA) for March and September from 1979 to 2020 (passive microwave satellite era). In addition, the range of SIA from 1850–1978 is indicated by the vertical bar to the left.</t>
  </si>
  <si>
    <t>Three time series of Antarctic sea ice area for September and February (1979–2020)</t>
  </si>
  <si>
    <t>Figure 2.21</t>
  </si>
  <si>
    <t>https://www.ipcc.ch/report/ar6/wg1/figures/chapter-2/figure-2-21</t>
  </si>
  <si>
    <t>Arctic sea ice thickness changes (means) for autumn (red/dotted red) and winter (blue/dotted blue).</t>
  </si>
  <si>
    <t>Figure 2.22</t>
  </si>
  <si>
    <t>https://www.ipcc.ch/report/ar6/wg1/figures/chapter-2/figure-2-22</t>
  </si>
  <si>
    <t>April snow cover extent (SCE) for the Northern Hemisphere (1922–2018)</t>
  </si>
  <si>
    <t>Smith, S.; Mudryk, L. (2023): Chapter 2 of the Working Group I Contribution to the IPCC Sixth Assessment Report - data for Figure 2.22 (v20211109). NERC EDS Centre for Environmental Data Analysis, 03 July 2023. doi:10.5285/8bbebd486eed4b7392dd306462e3f724.</t>
  </si>
  <si>
    <t>https://dx.doi.org/10.5285/8bbebd486eed4b7392dd306462e3f724</t>
  </si>
  <si>
    <t>https://catalogue.ceda.ac.uk/uuid/8bbebd486eed4b7392dd306462e3f724/</t>
  </si>
  <si>
    <t>Figure 2.23</t>
  </si>
  <si>
    <t>https://www.ipcc.ch/report/ar6/wg1/figures/chapter-2/figure-2-23</t>
  </si>
  <si>
    <t>Mountain glacier advance and annual mass change</t>
  </si>
  <si>
    <t>Number of a finite selection of surveyed glaciers that advanced during the past 2000 years.</t>
  </si>
  <si>
    <t>Hugonnet, R.; McNabb, R. (2023): Chapter 2 of the Working Group I Contribution to the IPCC Sixth Assessment Report - Input data for Figure 2.23 (v20220630). NERC EDS Centre for Environmental Data Analysis, 04 July 2023. doi:10.5285/b618062ee96a4d36b6010271e099a5c4.</t>
  </si>
  <si>
    <t>https://dx.doi.org/10.5285/b618062ee96a4d36b6010271e099a5c4</t>
  </si>
  <si>
    <t>https://catalogue.ceda.ac.uk/uuid/b618062ee96a4d36b6010271e099a5c4/</t>
  </si>
  <si>
    <t xml:space="preserve">Annual and decadal global glacier mass change (Gt yr–1) from 1961 until 2018. </t>
  </si>
  <si>
    <t>Figure 2.24</t>
  </si>
  <si>
    <t>https://www.ipcc.ch/report/ar6/wg1/figures/chapter-2/figure-2-24</t>
  </si>
  <si>
    <t>Cumulative Antarctic Ice Sheet (AIS) and Greenland Ice Sheet (GrIS) mass changes.</t>
  </si>
  <si>
    <t>Figure 2.25</t>
  </si>
  <si>
    <t>https://www.ipcc.ch/report/ar6/wg1/figures/chapter-2/figure-2-25</t>
  </si>
  <si>
    <t>Changes in permafrost temperature</t>
  </si>
  <si>
    <t>Romanovsky, V.; Smith, S.; Isaksen, K.; Nyland, K.; Kholodov, A.; Shiklomanov, N.; Streletskiy, D.; Farquharson, L.; Drozdov, D.; Malkova, G.; Christiansen, H. (2023): Chapter 2 of the Working Group I Contribution to the IPCC Sixth Assessment Report - Input data for Figure 2.25 (v20220119). NERC EDS Centre for Environmental Data Analysis, 04 July 2023. doi:10.5285/528c3543bc394134916aa792c4a2e700.</t>
  </si>
  <si>
    <t>DOI missing</t>
  </si>
  <si>
    <t>https://catalogue.ceda.ac.uk/uuid/0e80e12edb7e4dc9b9219df77c0fe9d6/</t>
  </si>
  <si>
    <t>Figure 2.26</t>
  </si>
  <si>
    <t>https://www.ipcc.ch/report/ar6/wg1/figures/chapter-2/figure-2-26</t>
  </si>
  <si>
    <t>Changes in ocean heat content (OHC)</t>
  </si>
  <si>
    <t>full depth of the ocean from 1871–2019 from a selection of indirect and direct measurement methods.</t>
  </si>
  <si>
    <t>Smith, S. (2023): Chapter 2 of the Working Group I Contribution to the IPCC Sixth Assessment Report - data for Figure 2.26 (v20230523). NERC EDS Centre for Environmental Data Analysis, 26 September 2023. doi:10.5285/3659eca2afe54ab9ae437bf25fec1c2e.</t>
  </si>
  <si>
    <t>https://dx.doi.org/10.5285/3659eca2afe54ab9ae437bf25fec1c2e</t>
  </si>
  <si>
    <t>https://catalogue.ceda.ac.uk/uuid/3659eca2afe54ab9ae437bf25fec1c2e/</t>
  </si>
  <si>
    <t>as (a) but for 0–2000 m depths only and reflecting the broad range of available estimates over this period</t>
  </si>
  <si>
    <t>Figure 2.27</t>
  </si>
  <si>
    <t>https://www.ipcc.ch/report/ar6/wg1/figures/chapter-2/figure-2-27</t>
  </si>
  <si>
    <t>Changes in ocean salinity</t>
  </si>
  <si>
    <t>global near-surface salinity (SSS) changes</t>
  </si>
  <si>
    <t>Durack, P.J. (2023): Chapter 2 of the Working Group I Contribution to the IPCC Sixth Assessment Report - Input data for Figure 2.27 (v20211112). NERC EDS Centre for Environmental Data Analysis, 04 July 2023. doi:10.5285/78ad6999f2d743d2a7db16757c27b549</t>
  </si>
  <si>
    <t>.txt, .nc</t>
  </si>
  <si>
    <t>https://dx.doi.org/10.5285/78ad6999f2d743d2a7db16757c27b549</t>
  </si>
  <si>
    <t>https://catalogue.ceda.ac.uk/uuid/78ad6999f2d743d2a7db16757c27b549/</t>
  </si>
  <si>
    <t>global zonal mean subsurface salinity changes</t>
  </si>
  <si>
    <t>Figure 2.28</t>
  </si>
  <si>
    <t>https://www.ipcc.ch/report/ar6/wg1/figures/chapter-2/figure-2-28</t>
  </si>
  <si>
    <t>Changes in global mean sea level</t>
  </si>
  <si>
    <t>Last 800 kyr</t>
  </si>
  <si>
    <t>Smith, S. (2023): Chapter 2 of the Working Group I Contribution to the IPCC Sixth Assessment Report - data for Figure 2.28 (v20230523). NERC EDS Centre for Environmental Data Analysis, 26 September 2023. doi:10.5285/12ce1a305f7649bc85a9b81e782da0c9.</t>
  </si>
  <si>
    <t>https://dx.doi.org/10.5285/12ce1a305f7649bc85a9b81e782da0c9</t>
  </si>
  <si>
    <t>https://catalogue.ceda.ac.uk/uuid/12ce1a305f7649bc85a9b81e782da0c9/</t>
  </si>
  <si>
    <t>Last 200 years</t>
  </si>
  <si>
    <t>Since 1850</t>
  </si>
  <si>
    <t>Recent</t>
  </si>
  <si>
    <t>Figure 2.29</t>
  </si>
  <si>
    <t>https://www.ipcc.ch/report/ar6/wg1/figures/chapter-2/figure-2-29</t>
  </si>
  <si>
    <t>Low latitude surface ocean pH over the last 65 million years</t>
  </si>
  <si>
    <t>Low-latitude (30°N–30°S) surface ocean pH over the last 65 Myr, reconstructed using boron isotopes in foraminifera.</t>
  </si>
  <si>
    <t>Gregor, L.; Gruber, N.; Foster, G.; von Schuckmann, K. (2023): Chapter 2 of the Working Group I Contribution to the IPCC Sixth Assessment Report - input data for Figure 2.29 (v20220624). NERC EDS Centre for Environmental Data Analysis, 04 July 2023. doi:10.5285/81f53dc4487b4260b92d4dd8000a8b09.</t>
  </si>
  <si>
    <t>https://dx.doi.org/10.5285/81f53dc4487b4260b92d4dd8000a8b09</t>
  </si>
  <si>
    <t>https://catalogue.ceda.ac.uk/uuid/81f53dc4487b4260b92d4dd8000a8b09/</t>
  </si>
  <si>
    <t>as (a) but for the last 3.5 Myr. Double headed arrow shows the approximate magnitude of glacial-interglacial pH changes.</t>
  </si>
  <si>
    <t>Multisite composite of surface pH. In (a, b, c) uncertainty is shown at 95% confidence as a shaded band. Relevant paleoclimate reference periods (CCB2.1) have been labelled. Period windows for succeeding panels are shown as horizontal black lines in (a) and (b).</t>
  </si>
  <si>
    <t>Estimated low-latitude surface pH from direct observations (BATS, HOT) and global mean pH (65°S–65°N) from two indirect estimates (CMEMS, OCEAN-SODA).</t>
  </si>
  <si>
    <t>Figure 2.30</t>
  </si>
  <si>
    <t>https://www.ipcc.ch/report/ar6/wg1/figures/chapter-2/figure-2-30</t>
  </si>
  <si>
    <t>Changes in the amplitude of the seasonal cycle of CO2</t>
  </si>
  <si>
    <t>Observed peak-to-trough seasonal amplitude given by the day of year of downward zero crossing, of CO2 concentration at Barrow (71°N, blue) and Mauna Loa (20°N, black).</t>
  </si>
  <si>
    <t>Seasonal CO2 cycles observed at Barrow</t>
  </si>
  <si>
    <t>Seasonal CO2 cycles observed at Mauna Loa</t>
  </si>
  <si>
    <t>Figure 2.31</t>
  </si>
  <si>
    <t>https://www.ipcc.ch/report/ar6/wg1/figures/chapter-2/figure-2-31</t>
  </si>
  <si>
    <t>Phytoplankton dynamics in the ocean</t>
  </si>
  <si>
    <t>Climatology: Chlorophyll concenration</t>
  </si>
  <si>
    <t>Data was on external website without DOI, but not archived. No DOI attached. https://github.com/IPCC-WG1/Chapter-2_Fig31/tree/main
Need to verify.</t>
  </si>
  <si>
    <t>Code found in Github, but not archived. No DOI attached. https://github.com/IPCC-WG1/Chapter-2_Fig31</t>
  </si>
  <si>
    <t>https://www.oceancolour.org/browser/</t>
  </si>
  <si>
    <t>Linear trends: Chlorophyll concentration</t>
  </si>
  <si>
    <t>Chlorophyll concentration: Histogram of trends</t>
  </si>
  <si>
    <t>Figure 2.32</t>
  </si>
  <si>
    <t>https://www.ipcc.ch/report/ar6/wg1/figures/chapter-2/figure-2-32</t>
  </si>
  <si>
    <t>Phenological indicators of changes in growing season</t>
  </si>
  <si>
    <t>Cherry blossom peak bloom in Kyoto, Japan</t>
  </si>
  <si>
    <t>grape harvest in Beaune, France</t>
  </si>
  <si>
    <t>spring phenology index in eastern China</t>
  </si>
  <si>
    <t>full flower of Piedmont species in Philadelphia, USA</t>
  </si>
  <si>
    <t>grape harvest in Central Victoria, Australia</t>
  </si>
  <si>
    <t>start of growing season in Tibetan Plateau, China</t>
  </si>
  <si>
    <t>Figure 2.33</t>
  </si>
  <si>
    <t>https://www.ipcc.ch/report/ar6/wg1/figures/chapter-2/figure-2-33</t>
  </si>
  <si>
    <t>Satellite-based trends in fraction of absorbed photosynthetically active radiation (per decade) for 1998–2019.</t>
  </si>
  <si>
    <t>Figure 2.34</t>
  </si>
  <si>
    <t>https://www.ipcc.ch/report/ar6/wg1/figures/chapter-2/figure-2-34</t>
  </si>
  <si>
    <t>Selected large-scale climate indicators during paleoclimate and recent reference periods of the Cenozoic Era</t>
  </si>
  <si>
    <t>Figure 2.35</t>
  </si>
  <si>
    <t>https://www.ipcc.ch/report/ar6/wg1/figures/chapter-2/figure-2-35</t>
  </si>
  <si>
    <t>Southern Annular Mode reconstructions over the last millenium</t>
  </si>
  <si>
    <t>Reconstructed SAM variability</t>
  </si>
  <si>
    <t>Juan A. Rivera. (2022). IPCC AR6 WGI - Figure 2.35 (v1.0.0). Zenodo. https://doi.org/10.5281/zenodo.6353893</t>
  </si>
  <si>
    <t>https://doi.org/10.5281/zenodo.6353893</t>
  </si>
  <si>
    <t>https://zenodo.org/records/6353893</t>
  </si>
  <si>
    <t>Observed SAM variability</t>
  </si>
  <si>
    <t>Figure 2.36</t>
  </si>
  <si>
    <t>https://www.ipcc.ch/report/ar6/wg1/figures/chapter-2/figure-2-36</t>
  </si>
  <si>
    <t>Reconstructed and historical variance ratio of El Niño–Southern Oscillation (ENSO).</t>
  </si>
  <si>
    <t>ENSO variance ratio - reconstructed</t>
  </si>
  <si>
    <t>McGregor, S.; Trewin, B. (9999): Chapter 2 of the Working Group I Contribution to the IPCC Sixth Assessment Report - data for Figure 2.36 (v20211112). NERC EDS Centre for Environmental Data Analysis, date of citation.</t>
  </si>
  <si>
    <t>No DOI</t>
  </si>
  <si>
    <t>Not published yet</t>
  </si>
  <si>
    <t>https://catalogue.ceda.ac.uk/uuid/8dcf91b3ebb44458b67124896b131ac5/</t>
  </si>
  <si>
    <t>ENSO variance ratio - historical</t>
  </si>
  <si>
    <t>Figure 2.37</t>
  </si>
  <si>
    <t>https://www.ipcc.ch/report/ar6/wg1/figures/chapter-2/figure-2-37</t>
  </si>
  <si>
    <t>Interannual Climate Indices</t>
  </si>
  <si>
    <t>Nnamchi, H. (2023): Chapter 2 of the Working Group I Contribution to the IPCC Sixth Assessment Report - data for Figure 2.37 (v20211215). NERC EDS Centre for Environmental Data Analysis, 03 July 2023. doi:10.5285/691c673c0d204911893659e10d4ddcba.</t>
  </si>
  <si>
    <t>https://dx.doi.org/10.5285/691c673c0d204911893659e10d4ddcba</t>
  </si>
  <si>
    <t>https://catalogue.ceda.ac.uk/uuid/691c673c0d204911893659e10d4ddcba/</t>
  </si>
  <si>
    <t>Figure 2.38</t>
  </si>
  <si>
    <t>https://www.ipcc.ch/report/ar6/wg1/figures/chapter-2/figure-2-38</t>
  </si>
  <si>
    <t>Multi-decadal climate indices</t>
  </si>
  <si>
    <t>Nnamchi, H. (2023): Chapter 2 of the Working Group I Contribution to the IPCC Sixth Assessment Report - data for Figure 2.38 (v20221115). NERC EDS Centre for Environmental Data Analysis, 03 July 2023. doi:10.5285/7a7630213de543a9a19c7015dc198970.</t>
  </si>
  <si>
    <t>https://dx.doi.org/10.5285/7a7630213de543a9a19c7015dc198970</t>
  </si>
  <si>
    <t>https://catalogue.ceda.ac.uk/uuid/7a7630213de543a9a19c7015dc198970/</t>
  </si>
  <si>
    <t>FAQ 2.1, Figure 1</t>
  </si>
  <si>
    <t>https://www.ipcc.ch/report/ar6/wg1/figures/chapter-2/faq-2-1-figure-1/</t>
  </si>
  <si>
    <t>How is this global warming different to before?</t>
  </si>
  <si>
    <t>FAQ 2.1, Figure 1 in IPCC, 2021: Chapter 2. In: Climate Change 2021: The Physical Science Basis. Contribution of Working Group I to the Sixth Assessment Report of the Intergovernmental Panel on Climate Change [Gulev, S.K., P.W. Thorne, J. Ahn, F.J. Dentener, C.M. Domingues, S. Gerland, D. Gong, D.S. Kaufman, H.C. Nnamchi, J. Quaas, J.A. Rivera, S. Sathyendranath, S.L. Smith, B. Trewin, K. von Schuckmann, and R.S. Vose, 2021: Changing State of the Climate System. In Climate Change 2021: The Physical Science Basis. Contribution of Working Group I to the Sixth Assessment Report of the Intergovernmental Panel on Climate Change [Masson-Delmotte, V., P. Zhai, A. Pirani, S.L. Connors, C. Péan, S. Berger, N. Caud, Y. Chen, L. Goldfarb, M.I. Gomis, M. Huang, K. Leitzell, E. Lonnoy, J.B.R. Matthews, T.K. Maycock, T. Waterfield, O. Yelekçi, R. Yu, and B. Zhou (eds.)]. Cambridge University Press, Cambridge, United Kingdom and New York, NY, USA, pp. 287–422, doi: 10.1017/9781009157896.004 .]</t>
  </si>
  <si>
    <t>FAQ 2.2, Figure 1</t>
  </si>
  <si>
    <t>https://www.ipcc.ch/report/ar6/wg1/figures/chapter-2/faq-2-2-figure-1/</t>
  </si>
  <si>
    <t>What is the evidence for climate change?</t>
  </si>
  <si>
    <t>FAQ 2.2, Figure 1 in IPCC, 2021: Chapter 2. In: Climate Change 2021: The Physical Science Basis. Contribution of Working Group I to the Sixth Assessment Report of the Intergovernmental Panel on Climate Change [Gulev, S.K., P.W. Thorne, J. Ahn, F.J. Dentener, C.M. Domingues, S. Gerland, D. Gong, D.S. Kaufman, H.C. Nnamchi, J. Quaas, J.A. Rivera, S. Sathyendranath, S.L. Smith, B. Trewin, K. von Schuckmann, and R.S. Vose, 2021: Changing State of the Climate System. In Climate Change 2021: The Physical Science Basis. Contribution of Working Group I to the Sixth Assessment Report of the Intergovernmental Panel on Climate Change [Masson-Delmotte, V., P. Zhai, A. Pirani, S.L. Connors, C. Péan, S. Berger, N. Caud, Y. Chen, L. Goldfarb, M.I. Gomis, M. Huang, K. Leitzell, E. Lonnoy, J.B.R. Matthews, T.K. Maycock, T. Waterfield, O. Yelekçi, R. Yu, and B. Zhou (eds.)]. Cambridge University Press, Cambridge, United Kingdom and New York, NY, USA, pp. 287–422, doi: 10.1017/9781009157896.004 .]</t>
  </si>
  <si>
    <t>Cross-Chapter Box 2.1, Figure 1</t>
  </si>
  <si>
    <t>https://www.ipcc.ch/report/ar6/wg1/figures/chapter-2/ccbox-2-1-figure-1/</t>
  </si>
  <si>
    <t>Global mean surface temperature (GMST) over the past 60 million years (60 Myr) relative to 1850–1900 shown on three time scales</t>
  </si>
  <si>
    <t>Kaufman, D. (2023): Chapter 2 of the Working Group I Contribution to the IPCC Sixth Assessment Report - data for CCB 2.1, Figure 1 v20221114. NERC EDS Centre for Environmental Data Analysis, 26 September 2023. doi:10.5285/0f05c2fb8f814d60ac2d657a70e9a7f5.</t>
  </si>
  <si>
    <t>Many related publications/citations</t>
  </si>
  <si>
    <t>https://dx.doi.org/10.5285/0f05c2fb8f814d60ac2d657a70e9a7f5</t>
  </si>
  <si>
    <t>https://catalogue.ceda.ac.uk/uuid/0f05c2fb8f814d60ac2d657a70e9a7f5/</t>
  </si>
  <si>
    <t>Cross-chapter Box 2.3, Figure 1</t>
  </si>
  <si>
    <t>https://www.ipcc.ch/report/ar6/wg1/figures/chapter-2/ccbox-2-3-figure-1/</t>
  </si>
  <si>
    <t>Changes in assessed historical surface temperature changes since AR5</t>
  </si>
  <si>
    <t>Change in assessed historical global surface temperature estimates since AR5</t>
  </si>
  <si>
    <t>Trewin, B.; Samset, B. (2023): Chapter 2 of the Working Group I Contribution to the IPCC Sixth Assessment Report - data for CCB 2.3, Figure 1 (v20221115). NERC EDS Centre for Environmental Data Analysis, 03 July 2023. doi:10.5285/44864a906fb14075bf81db6f0bf068e7.</t>
  </si>
  <si>
    <t>https://dx.doi.org/10.5285/44864a906fb14075bf81db6f0bf068e7</t>
  </si>
  <si>
    <t>https://catalogue.ceda.ac.uk/uuid/44864a906fb14075bf81db6f0bf068e7/</t>
  </si>
  <si>
    <t>Assessed global surface temperature anomalies</t>
  </si>
  <si>
    <t>Cross-Chapter Box 2.4, Figure 1</t>
  </si>
  <si>
    <t>https://www.ipcc.ch/report/ar6/wg1/figures/chapter-2/ccbox-2-4-figure-1/</t>
  </si>
  <si>
    <t>Climate indicators of the mid-Pliocene Warm Period</t>
  </si>
  <si>
    <t>Surface air temperature and precipitation rate anomalies relative to 1850-1900</t>
  </si>
  <si>
    <t>Changes in vegetation from the Piacenzian to present day</t>
  </si>
  <si>
    <t>Figure 3.1</t>
  </si>
  <si>
    <t>https://www.ipcc.ch/report/ar6/wg1/figures/chapter-3/figure-3-1/</t>
  </si>
  <si>
    <t>Visual guide to Chapter 3</t>
  </si>
  <si>
    <t>Figure 3.1 in IPCC, 2021: Chapter 3. In: Climate Change 2021: The Physical Science Basis. Contribution of Working Group I to the Sixth Assessment Report of the Intergovernmental Panel on Climate Change [Eyring, V., N.P. Gillett, K.M. Achuta Rao, R. Barimalala, M. Barreiro Parrillo, N. Bellouin, C. Cassou, P.J. Durack, Y. Kosaka, S. McGregor, S. Min, O. Morgenstern, and Y. Sun, 2021: Human Influence on the Climate System. In Climate Change 2021: The Physical Science Basis. Contribution of Working Group I to the Sixth Assessment Report of the Intergovernmental Panel on Climate Change [Masson-Delmotte, V., P. Zhai, A. Pirani, S.L. Connors, C. Péan, S. Berger, N. Caud, Y. Chen, L. Goldfarb, M.I. Gomis, M. Huang, K. Leitzell, E. Lonnoy, J.B.R. Matthews, T.K. Maycock, T. Waterfield, O. Yelekçi, R. Yu, and B. Zhou (eds.)]. Cambridge University Press, Cambridge, United Kingdom and New York, NY, USA, pp. 423–552, doi: 10.1017/9781009157896.005 .]</t>
  </si>
  <si>
    <t>Figure 3.2</t>
  </si>
  <si>
    <t>https://www.ipcc.ch/report/ar6/wg1/figures/chapter-3/figure-3-2/</t>
  </si>
  <si>
    <t>Changes in surface temperature for different paleoclimates</t>
  </si>
  <si>
    <t>Last Glacial Maximum reconstructed and modelled land and ocean tropical temperature anomaly</t>
  </si>
  <si>
    <t>Kageyama, M.; Zhao, A.; Brierley, C.; Schurer, A.; Malinina, E. (2023): Chapter 3 of the Working Group I Contribution to the IPCC Sixth Assessment Report - data for Figure 3.2 (v20220610). NERC EDS Centre for Environmental Data Analysis, 03 July 2023. doi:10.5285/4394898334094551bfb29fb37d2f054c.</t>
  </si>
  <si>
    <t>https://dx.doi.org/10.5285/4394898334094551bfb29fb37d2f054c</t>
  </si>
  <si>
    <t>https://catalogue.ceda.ac.uk/uuid/4394898334094551bfb29fb37d2f054c/</t>
  </si>
  <si>
    <t>Global temperature anomaly over land and ocean for a range of climates</t>
  </si>
  <si>
    <t>Volcanic forcing and reconstructed and modelled GMST over the past millennium</t>
  </si>
  <si>
    <t>Figure 3.3</t>
  </si>
  <si>
    <t>https://www.ipcc.ch/report/ar6/wg1/figures/chapter-3/figure-3-3/</t>
  </si>
  <si>
    <t>Near Surface Air Temperature</t>
  </si>
  <si>
    <t>CMIP6</t>
  </si>
  <si>
    <t>Bock, L. (2023): Chapter 3 of the Working Group I Contribution to the IPCC Sixth Assessment Report - data for Figure 3.3 (v20211001). NERC EDS Centre for Environmental Data Analysis, 08 February 2023. doi:10.5285/03cc44f98b0e4a4b97df37662e62be79.</t>
  </si>
  <si>
    <t>https://dx.doi.org/10.5285/03cc44f98b0e4a4b97df37662e62be79</t>
  </si>
  <si>
    <t>https://catalogue.ceda.ac.uk/uuid/03cc44f98b0e4a4b97df37662e62be79/</t>
  </si>
  <si>
    <t>CMIP5 bias</t>
  </si>
  <si>
    <t>CMIP56 root mean squared error</t>
  </si>
  <si>
    <t>HighResMIP (high) bias</t>
  </si>
  <si>
    <t>HighResMIP (low) bias</t>
  </si>
  <si>
    <t>Figure 3.4</t>
  </si>
  <si>
    <t>https://www.ipcc.ch/report/ar6/wg1/figures/chapter-3/figure-3-4/</t>
  </si>
  <si>
    <t>Observed and simulated time series of the anomalies in annual and global mean surface air temperature (GSAT)</t>
  </si>
  <si>
    <t>Bock, L. (2023): Chapter 3 of the Working Group I Contribution to the IPCC Sixth Assessment Report - data for Figure 3.4 (v20211028). NERC EDS Centre for Environmental Data Analysis, 08 February 2023. doi:10.5285/06a4ad1656774087a5b6db3c7a57211e.</t>
  </si>
  <si>
    <t>https://dx.doi.org/10.5285/06a4ad1656774087a5b6db3c7a57211e</t>
  </si>
  <si>
    <t>https://catalogue.ceda.ac.uk/uuid/06a4ad1656774087a5b6db3c7a57211e/</t>
  </si>
  <si>
    <t>Figure 3.5</t>
  </si>
  <si>
    <t>https://www.ipcc.ch/report/ar6/wg1/figures/chapter-3/figure-3-5/</t>
  </si>
  <si>
    <t>Temporal variability of near-surface air temperature</t>
  </si>
  <si>
    <t>Bock, L. (2023): Chapter 3 of the Working Group I Contribution to the IPCC Sixth Assessment Report - data for Figure 3.5 (v20211001). NERC EDS Centre for Environmental Data Analysis, 08 February 2023. doi:10.5285/b6ca8b2d797348dd86823cfc2da7ba83.</t>
  </si>
  <si>
    <t>https://dx.doi.org/10.5285/b6ca8b2d797348dd86823cfc2da7ba83</t>
  </si>
  <si>
    <t>https://catalogue.ceda.ac.uk/uuid/b6ca8b2d797348dd86823cfc2da7ba83/</t>
  </si>
  <si>
    <t>Figure 3.6</t>
  </si>
  <si>
    <t>https://www.ipcc.ch/report/ar6/wg1/figures/chapter-3/figure-3-6</t>
  </si>
  <si>
    <t>Simulated variability of GSAT versus observed changes</t>
  </si>
  <si>
    <t>Decadal variation of GSAT in piControl (45 models)</t>
  </si>
  <si>
    <t>Phillips, A.; Kosaka, Y.; Cassou, C.; Bock, L. (2023): Chapter 3 of the Working Group I Contribution to the IPCC Sixth Assessment Report - data for Figure 3.6 (v20220119). NERC EDS Centre for Environmental Data Analysis, 08 February 2023. doi:10.5285/c3450dc769f044898ea5f3be784f354b.</t>
  </si>
  <si>
    <t>https://dx.doi.org/10.5285/c3450dc769f044898ea5f3be784f354b</t>
  </si>
  <si>
    <t>https://catalogue.ceda.ac.uk/uuid/c3450dc769f044898ea5f3be784f354b/</t>
  </si>
  <si>
    <t>Changes from 1850-1900 to 2010-2019 &amp; corresponding changes in piControl</t>
  </si>
  <si>
    <t>Observed GMST changes</t>
  </si>
  <si>
    <t>Figure 3.7</t>
  </si>
  <si>
    <t>https://www.ipcc.ch/report/ar6/wg1/figures/chapter-3/figure-3-7</t>
  </si>
  <si>
    <t>Model-by-model regression coefficients and attributable warming estimates</t>
  </si>
  <si>
    <t>Upper panels show regression coefficients based on a two-way regression (left) and three-way regression (right), of observed five-year mean, globally averaged, masked and blended surface temperature (HadCRUT4) onto individual model response patterns, and a multi-model mean, labelled ‘Multi’</t>
  </si>
  <si>
    <t>Gillett, N.; Malinina, E. (2023): Chapter 3 of the Working Group I Contribution to the IPCC Sixth Assessment Report - data for Figure 3.7 (v20220613). NERC EDS Centre for Environmental Data Analysis, 08 February 2023. doi:10.5285/392c8351349b4436923c102c558873d9.</t>
  </si>
  <si>
    <t>https://dx.doi.org/10.5285/392c8351349b4436923c102c558873d9</t>
  </si>
  <si>
    <t>https://catalogue.ceda.ac.uk/uuid/392c8351349b4436923c102c558873d9/</t>
  </si>
  <si>
    <t>Lower panels show corresponding observationally-constrained estimates of attributable warming in globally-complete GSAT for the period 2010–2019, relative to 1850–1900, and the horizontal black line shows an estimate of observed warming in GSAT for this period</t>
  </si>
  <si>
    <t>Figure 3.8</t>
  </si>
  <si>
    <t>https://www.ipcc.ch/report/ar6/wg1/figures/chapter-3/figure-3-8</t>
  </si>
  <si>
    <t>Assessed contributions to observed warming, and supporitng lines of evidence</t>
  </si>
  <si>
    <t>Gillett, N.; Malinina, E. (2023): Chapter 3 of the Working Group I Contribution to the IPCC Sixth Assessment Report - data for Figure 3.8 (v20220613). NERC EDS Centre for Environmental Data Analysis, 08 February 2023. doi:10.5285/bf3d0b8a8c0d4ae19cfd994b6fef4a5c.</t>
  </si>
  <si>
    <t>https://dx.doi.org/10.5285/bf3d0b8a8c0d4ae19cfd994b6fef4a5c</t>
  </si>
  <si>
    <t>https://catalogue.ceda.ac.uk/uuid/bf3d0b8a8c0d4ae19cfd994b6fef4a5c/</t>
  </si>
  <si>
    <t>Figure 3.9</t>
  </si>
  <si>
    <t>https://www.ipcc.ch/report/ar6/wg1/figures/chapter-3/figure-3-9</t>
  </si>
  <si>
    <t>Anomaly of Near-Surface Air Temperature</t>
  </si>
  <si>
    <t>Global Ocean</t>
  </si>
  <si>
    <t>Bock, L. (2023): Chapter 3 of the Working Group I Contribution to the IPCC Sixth Assessment Report - data for Figure 3.9 (v20211028). NERC EDS Centre for Environmental Data Analysis, 08 February 2023. doi:10.5285/bbb759da50fe4cd5a1387c7462655908.</t>
  </si>
  <si>
    <t>https://dx.doi.org/10.5285/bbb759da50fe4cd5a1387c7462655908</t>
  </si>
  <si>
    <t>https://catalogue.ceda.ac.uk/uuid/bbb759da50fe4cd5a1387c7462655908/</t>
  </si>
  <si>
    <t>Global Land</t>
  </si>
  <si>
    <t>North America</t>
  </si>
  <si>
    <t>Central and South America</t>
  </si>
  <si>
    <t>Europe and North America</t>
  </si>
  <si>
    <t>Africa</t>
  </si>
  <si>
    <t>Panel (h)</t>
  </si>
  <si>
    <t>Asia</t>
  </si>
  <si>
    <t>Panel (i)</t>
  </si>
  <si>
    <t>Australasia</t>
  </si>
  <si>
    <t>Panel (j)</t>
  </si>
  <si>
    <t>Antarctica</t>
  </si>
  <si>
    <t>Figure 3.10</t>
  </si>
  <si>
    <t>https://www.ipcc.ch/report/ar6/wg1/figures/chapter-3/figure-3-10</t>
  </si>
  <si>
    <t>Observed ans imulated tropical mean temperature trends through the atmosphere</t>
  </si>
  <si>
    <t>1979-2014</t>
  </si>
  <si>
    <t>Lo, E. (2023): Chapter 3 of the Working Group I Contribution to the IPCC Sixth Assessment Report - data for Figure 3.10 (v20211001). NERC EDS Centre for Environmental Data Analysis, 08 February 2023. doi:10.5285/cf006675070548359e22e36d354d0f92.</t>
  </si>
  <si>
    <t>https://dx.doi.org/10.5285/cf006675070548359e22e36d354d0f92</t>
  </si>
  <si>
    <t>https://catalogue.ceda.ac.uk/uuid/cf006675070548359e22e36d354d0f92/</t>
  </si>
  <si>
    <t>1979-1997</t>
  </si>
  <si>
    <t>1998-2014</t>
  </si>
  <si>
    <t>Figure 3.11</t>
  </si>
  <si>
    <t>https://www.ipcc.ch/report/ar6/wg1/figures/chapter-3/figure-3-11</t>
  </si>
  <si>
    <t>Precipitation change in the Mid-Holocene</t>
  </si>
  <si>
    <t>Brierley, C.; Zhao, A. (2023): Chapter 3 of the Working Group I Contribution to the IPCC Sixth Assessment Report - data for Figure 3.11 (v20220620). NERC EDS Centre for Environmental Data Analysis, 08 February 2023. doi:10.5285/f38913d950694e3e8f0a19d0dc7f378e.</t>
  </si>
  <si>
    <t>https://dx.doi.org/10.5285/f38913d950694e3e8f0a19d0dc7f378e</t>
  </si>
  <si>
    <t>https://catalogue.ceda.ac.uk/uuid/f38913d950694e3e8f0a19d0dc7f378e/</t>
  </si>
  <si>
    <t>Figure 3.12</t>
  </si>
  <si>
    <t>https://www.ipcc.ch/report/ar6/wg1/figures/chapter-3/figure-3-12</t>
  </si>
  <si>
    <t>Trends in total column water vapour between 50 S and 50 N for 1988-2019.</t>
  </si>
  <si>
    <t>Weigel, K.; Santer, B.D.; Kazeroni, R.; Bock, L. (2023): Chapter 3 of the Working Group I Contribution to the IPCC Sixth Assessment Report - data for Figure 3.12 (v20211001). NERC EDS Centre for Environmental Data Analysis, 08 February 2023. doi:10.5285/7273023a04d24da58ec5d83343cd861d.</t>
  </si>
  <si>
    <t>https://dx.doi.org/10.5285/7273023a04d24da58ec5d83343cd861d</t>
  </si>
  <si>
    <t>https://catalogue.ceda.ac.uk/uuid/7273023a04d24da58ec5d83343cd861d/</t>
  </si>
  <si>
    <t>Figure 3.13</t>
  </si>
  <si>
    <t>https://www.ipcc.ch/report/ar6/wg1/figures/chapter-3/figure-3-13</t>
  </si>
  <si>
    <t>Annual-mean precipitation rate (mm day–1) for the period 1995–2014.</t>
  </si>
  <si>
    <t xml:space="preserve">Bock, L. (2023): Chapter 3 of the Working Group I Contribution to the IPCC Sixth Assessment Report - data for Figure 3.13 (v20211001). NERC EDS Centre for Environmental Data Analysis, 08 February 2023. doi:10.5285/ba3ac68281b94c7b9963278681ee8ee5. </t>
  </si>
  <si>
    <t>https://dx.doi.org/10.5285/ba3ac68281b94c7b9963278681ee8ee5</t>
  </si>
  <si>
    <t>https://catalogue.ceda.ac.uk/uuid/ba3ac68281b94c7b9963278681ee8ee5/</t>
  </si>
  <si>
    <t>CMIP6 bias</t>
  </si>
  <si>
    <t>CMIP6 root mean squared error</t>
  </si>
  <si>
    <t>Figure 3.14</t>
  </si>
  <si>
    <t>https://www.ipcc.ch/report/ar6/wg1/figures/chapter-3/figure-3-14</t>
  </si>
  <si>
    <t>Detection and attribution analysis of tropical precipitation</t>
  </si>
  <si>
    <t>Annual precip in wet areas (mm)</t>
  </si>
  <si>
    <t>Kazeroni, R.; Schurer, A.; Bock, L. (2023): Chapter 3 of the Working Group I Contribution to the IPCC Sixth Assessment Report - data for Figure 3.14 (v20211001). NERC EDS Centre for Environmental Data Analysis, 08 February 2023. doi:10.5285/8c9c35e4c877440abcaa10b9aa173c33.</t>
  </si>
  <si>
    <t>https://dx.doi.org/10.5285/8c9c35e4c877440abcaa10b9aa173c33</t>
  </si>
  <si>
    <t>https://catalogue.ceda.ac.uk/uuid/8c9c35e4c877440abcaa10b9aa173c33/</t>
  </si>
  <si>
    <t>Annual precip in dry areas (mm)</t>
  </si>
  <si>
    <t>GPCP</t>
  </si>
  <si>
    <t>Figure 3.15</t>
  </si>
  <si>
    <t>https://www.ipcc.ch/report/ar6/wg1/figures/chapter-3/figure-3-15</t>
  </si>
  <si>
    <t>Precipitation anomaly</t>
  </si>
  <si>
    <t>Bock, L. (2023): Chapter 3 of the Working Group I Contribution to the IPCC Sixth Assessment Report - data for Figure 3.15 (v20211001). NERC EDS Centre for Environmental Data Analysis, 08 February 2023. doi:10.5285/a6b79b1abac64d72a1a3f2fcf62ee81e.</t>
  </si>
  <si>
    <t>https://dx.doi.org/10.5285/a6b79b1abac64d72a1a3f2fcf62ee81e</t>
  </si>
  <si>
    <t>https://catalogue.ceda.ac.uk/uuid/a6b79b1abac64d72a1a3f2fcf62ee81e/</t>
  </si>
  <si>
    <t>GHCN Climatology 1950-2014</t>
  </si>
  <si>
    <t>Catalog page only has panels a, c, d, e, f</t>
  </si>
  <si>
    <t>60N-90N</t>
  </si>
  <si>
    <t>30N-60N</t>
  </si>
  <si>
    <t>30S-30N</t>
  </si>
  <si>
    <t>60S-30S</t>
  </si>
  <si>
    <t>Figure 3.16</t>
  </si>
  <si>
    <t>https://www.ipcc.ch/report/ar6/wg1/figures/chapter-3/figure-3-16</t>
  </si>
  <si>
    <t>Tropical overturning circulation changes</t>
  </si>
  <si>
    <t>NH annual mean 1980-2014</t>
  </si>
  <si>
    <t>Kosaka, Y.; Cassou, C.; Kazeroni, R. (2023): Chapter 3 of the Working Group I Contribution to the IPCC Sixth Assessment Report - data for Figure 3.16 (v20220105). NERC EDS Centre for Environmental Data Analysis, 08 February 2023. doi:10.5285/4e80c4a2933344259a3f423715771952.</t>
  </si>
  <si>
    <t>https://dx.doi.org/10.5285/4e80c4a2933344259a3f423715771952</t>
  </si>
  <si>
    <t>https://catalogue.ceda.ac.uk/uuid/4e80c4a2933344259a3f423715771952/</t>
  </si>
  <si>
    <t>SH annual mean 1980-2014</t>
  </si>
  <si>
    <t>SH summer 1981-2000</t>
  </si>
  <si>
    <t>Annual mean 1901-2010</t>
  </si>
  <si>
    <t>Annual mean 1951-2010</t>
  </si>
  <si>
    <t>Annual mean 1980-2014</t>
  </si>
  <si>
    <t>Figure 3.17</t>
  </si>
  <si>
    <t>https://www.ipcc.ch/report/ar6/wg1/figures/chapter-3/figure-3-17/</t>
  </si>
  <si>
    <t>Global monsoon domain and intensity</t>
  </si>
  <si>
    <t>GPCP &amp; ERA5</t>
  </si>
  <si>
    <t>Kosaka, Y.; Kazeroni, R. (2023): Chapter 3 of the Working Group I Contribution to the IPCC Sixth Assessment Report - data for Figure 3.17 (v20211208). NERC EDS Centre for Environmental Data Analysis, 08 February 2023. doi:10.5285/71c2e401df5e4798b917ae4a353daff1.</t>
  </si>
  <si>
    <t>https://dx.doi.org/10.5285/71c2e401df5e4798b917ae4a353daff1</t>
  </si>
  <si>
    <t>https://catalogue.ceda.ac.uk/uuid/71c2e401df5e4798b917ae4a353daff1/</t>
  </si>
  <si>
    <t>CMIP6 MME mean</t>
  </si>
  <si>
    <t>Global land summer monsoon precipitation</t>
  </si>
  <si>
    <t>NH summer monsoon circulation</t>
  </si>
  <si>
    <t>Figure 3.18</t>
  </si>
  <si>
    <t>https://www.ipcc.ch/report/ar6/wg1/figures/chapter-3/figure-3-18</t>
  </si>
  <si>
    <t>Instantaneous Blocking: DJFM 1979-2000</t>
  </si>
  <si>
    <t>Kazeroni, R., Davini, A., Bock, L., Eyring, V., &amp; Morgenstern, O. (2022). IPCC AR6 WGI - Figure 3.18 (v1.0.0). Zenodo. https://doi.org/10.5281/zenodo.6778109</t>
  </si>
  <si>
    <t>Davini, P., and D’Andrea, F. (2020). From CMIP3 to CMIP6: Northern hemisphere atmospheric blocking simulation in present and future climate. J. Clim. 33, 10021–10038. doi:10.1175/JCLI-D-19-0862.1.</t>
  </si>
  <si>
    <t>"Dataset" button on IPCC figure page brings you to WRONG dataset. Incorrectly linked to Figure 3.19 data.</t>
  </si>
  <si>
    <t>https://doi.org/10.5281/zenodo.6778109</t>
  </si>
  <si>
    <t>https://zenodo.org/records/6778109</t>
  </si>
  <si>
    <t>Figure 3.19</t>
  </si>
  <si>
    <t>https://www.ipcc.ch/report/ar6/wg1/figures/chapter-3/figure-3-19</t>
  </si>
  <si>
    <t>Changes in zonal-mean wind (1985-2014)</t>
  </si>
  <si>
    <t>Bock, L. (2023): Chapter 3 of the Working Group I Contribution to the IPCC Sixth Assessment Report - data for Figure 3.19 (v20211001). NERC EDS Centre for Environmental Data Analysis, 08 February 2023. doi:10.5285/7493e7dd46854227beb4f891a80a1016.</t>
  </si>
  <si>
    <t>https://dx.doi.org/10.5285/7493e7dd46854227beb4f891a80a1016</t>
  </si>
  <si>
    <t>https://catalogue.ceda.ac.uk/uuid/7493e7dd46854227beb4f891a80a1016/</t>
  </si>
  <si>
    <t>Figure 3.20</t>
  </si>
  <si>
    <t>https://www.ipcc.ch/report/ar6/wg1/figures/chapter-3/figure-3-20/</t>
  </si>
  <si>
    <t>Mean (x-axis) and trend (y-axis) of Arctic sea ice area (SIA) in September (left) and Antarctic SIA in February (right) for 1979–2017 from CMIP5 (upper) and CMIP6 (lower) models.</t>
  </si>
  <si>
    <t>Malinina, E.; Min, S.-K.; Kim, Y.-H. (2023): Chapter 3 of the Working Group I Contribution to the IPCC Sixth Assessment Report - data for Figure 3.20 (v20220613). NERC EDS Centre for Environmental Data Analysis, 08 February 2023. doi:10.5285/becdaa43cf884c299435dc319e758f4e.</t>
  </si>
  <si>
    <t>https://dx.doi.org/10.5285/becdaa43cf884c299435dc319e758f4e</t>
  </si>
  <si>
    <t>https://catalogue.ceda.ac.uk/uuid/becdaa43cf884c299435dc319e758f4e/</t>
  </si>
  <si>
    <t>Figure 3.21</t>
  </si>
  <si>
    <t>https://www.ipcc.ch/report/ar6/wg1/figures/chapter-3/figure-3-21</t>
  </si>
  <si>
    <t>Timeseries of observed and simulated sea ice area (SIA) anomalies</t>
  </si>
  <si>
    <t>Malinina, E.; Min, S.-K.; Kim, Y.-H. (2023): Chapter 3 of the Working Group I Contribution to the IPCC Sixth Assessment Report - data for Figure 3.21 (v20220613). NERC EDS Centre for Environmental Data Analysis, 08 February 2023. doi:10.5285/6f800cbda88d424cbcc59181b8b85aaa.</t>
  </si>
  <si>
    <t>https://dx.doi.org/10.5285/6f800cbda88d424cbcc59181b8b85aaa</t>
  </si>
  <si>
    <t>https://catalogue.ceda.ac.uk/uuid/6f800cbda88d424cbcc59181b8b85aaa/</t>
  </si>
  <si>
    <t>Figure 3.22</t>
  </si>
  <si>
    <t>https://www.ipcc.ch/report/ar6/wg1/figures/chapter-3/figure-3-22</t>
  </si>
  <si>
    <t>Northern Hemisphere Snow Cover Extent (SCE) anomalies</t>
  </si>
  <si>
    <t>Malinina, E.; Min, S.-K.; Morgenstern, O.; Paik, S. (2023): Chapter 3 of the Working Group I Contribution to the IPCC Sixth Assessment Report - data for Figure 3.22 (v20220613). NERC EDS Centre for Environmental Data Analysis, 08 February 2023. doi:10.5285/0915a82fa8a84e21bcb5467be84d49fc.</t>
  </si>
  <si>
    <t>https://dx.doi.org/10.5285/0915a82fa8a84e21bcb5467be84d49fc</t>
  </si>
  <si>
    <t>https://catalogue.ceda.ac.uk/uuid/0915a82fa8a84e21bcb5467be84d49fc/</t>
  </si>
  <si>
    <t>Figure 3.23</t>
  </si>
  <si>
    <t>https://www.ipcc.ch/report/ar6/wg1/figures/chapter-3/figure-3-23</t>
  </si>
  <si>
    <t>Multi-model mean bias as defined as the difference between the CMIP6 multi-model mean and the climatology from the World Ocean Atlas 2018.</t>
  </si>
  <si>
    <t>CMIP6 Sea Surface Temperature Bias</t>
  </si>
  <si>
    <t>Bock, L. (2023): Chapter 3 of the Working Group I Contribution to the IPCC Sixth Assessment Report - data for Figure 3.23 (v20211001). NERC EDS Centre for Environmental Data Analysis, 08 February 2023. doi:10.5285/44adfc4f92834bd9950341dd24d6d2e0.</t>
  </si>
  <si>
    <t>https://dx.doi.org/10.5285/44adfc4f92834bd9950341dd24d6d2e0</t>
  </si>
  <si>
    <t>https://catalogue.ceda.ac.uk/uuid/44adfc4f92834bd9950341dd24d6d2e0/</t>
  </si>
  <si>
    <t>CMIP6 Sea Surface Salinity Bias</t>
  </si>
  <si>
    <t>Figure 3.24</t>
  </si>
  <si>
    <t>https://www.ipcc.ch/report/ar6/wg1/figures/chapter-3/figure-3-24</t>
  </si>
  <si>
    <t>Sea Surface Temperature (SST)</t>
  </si>
  <si>
    <t>Zonal mean SST bias</t>
  </si>
  <si>
    <t>Malinina, E.; de Mora, L. (2023): Chapter 3 of the Working Group I Contribution to the IPCC Sixth Assessment Report - data for Figure 3.24 (v20220614). NERC EDS Centre for Environmental Data Analysis, 08 February 2023. doi:10.5285/a71383af93af4f58ae27d66ba15b3543.</t>
  </si>
  <si>
    <t>https://dx.doi.org/10.5285/a71383af93af4f58ae27d66ba15b3543</t>
  </si>
  <si>
    <t>https://catalogue.ceda.ac.uk/uuid/a71383af93af4f58ae27d66ba15b3543/</t>
  </si>
  <si>
    <t>Equatorial SST bias</t>
  </si>
  <si>
    <t>Equatorial SST</t>
  </si>
  <si>
    <t>Figure 3.25</t>
  </si>
  <si>
    <t>https://www.ipcc.ch/report/ar6/wg1/figures/chapter-3/figure-3-25</t>
  </si>
  <si>
    <t>Potential temperature and salinity bias for ocean basins (1981-2010)</t>
  </si>
  <si>
    <t>Potential temperature - Global</t>
  </si>
  <si>
    <t>Malinina, E.; de Mora, L. (2023): Chapter 3 of the Working Group I Contribution to the IPCC Sixth Assessment Report - data for Figure 3.25 (v20220614). NERC EDS Centre for Environmental Data Analysis, 08 February 2023. doi:10.5285/dce3253d984c4342899b01548f52ba5f.</t>
  </si>
  <si>
    <t>https://dx.doi.org/10.5285/dce3253d984c4342899b01548f52ba5f</t>
  </si>
  <si>
    <t>https://catalogue.ceda.ac.uk/uuid/dce3253d984c4342899b01548f52ba5f/</t>
  </si>
  <si>
    <t>Potential salinity - Global</t>
  </si>
  <si>
    <t>Potential temperature - Atlantic</t>
  </si>
  <si>
    <t>Potential salinity - Atlantic</t>
  </si>
  <si>
    <t>Potential temperature - Pacific</t>
  </si>
  <si>
    <t>Potential salinity - Pacific</t>
  </si>
  <si>
    <t>Potential temperature - Indian</t>
  </si>
  <si>
    <t>Potential salinity - Indian</t>
  </si>
  <si>
    <t>Figure 3.26</t>
  </si>
  <si>
    <t>https://www.ipcc.ch/report/ar6/wg1/figures/chapter-3/figure-3-26</t>
  </si>
  <si>
    <t>Global Ocean Heat Content</t>
  </si>
  <si>
    <t xml:space="preserve">de Mora, L.; Malinina, E. (2023): Chapter 3 of the Working Group I Contribution to the IPCC Sixth Assessment Report - data for Figure 3.26 (v20220616). NERC EDS Centre for Environmental Data Analysis, 08 February 2023. doi:10.5285/85168e39bfff444ba02bf55e7682f73d. </t>
  </si>
  <si>
    <t>https://dx.doi.org/10.5285/85168e39bfff444ba02bf55e7682f73d</t>
  </si>
  <si>
    <t>https://catalogue.ceda.ac.uk/uuid/85168e39bfff444ba02bf55e7682f73d/</t>
  </si>
  <si>
    <t>Figure 3.27</t>
  </si>
  <si>
    <t>https://www.ipcc.ch/report/ar6/wg1/figures/chapter-3/figure-3-27</t>
  </si>
  <si>
    <t>Observed and modelled near-surface salinity trends</t>
  </si>
  <si>
    <t>de Mora, L.; Malinina, E. (2023): Chapter 3 of the Working Group I Contribution to the IPCC Sixth Assessment Report - data for Figure 3.27 (v20220616). NERC EDS Centre for Environmental Data Analysis, 08 February 2023. doi:10.5285/ceae289f1a56414ea708f43db83fc2c6.</t>
  </si>
  <si>
    <t>https://dx.doi.org/10.5285/ceae289f1a56414ea708f43db83fc2c6</t>
  </si>
  <si>
    <t>https://catalogue.ceda.ac.uk/uuid/ceae289f1a56414ea708f43db83fc2c6/</t>
  </si>
  <si>
    <t>Figure 3.28</t>
  </si>
  <si>
    <t>https://www.ipcc.ch/report/ar6/wg1/figures/chapter-3/figure-3-28</t>
  </si>
  <si>
    <t>Halosteric and thermosteric sea level trends</t>
  </si>
  <si>
    <t>de Mora, L.; Malinina, E. (2023): Chapter 3 of the Working Group I Contribution to the IPCC Sixth Assessment Report - data for Figure 3.28 (v20220614). NERC EDS Centre for Environmental Data Analysis, 08 February 2023. doi:10.5285/38512cd8209b4669a0743e9672f70a6e.</t>
  </si>
  <si>
    <t>https://dx.doi.org/10.5285/38512cd8209b4669a0743e9672f70a6e</t>
  </si>
  <si>
    <t>https://catalogue.ceda.ac.uk/uuid/38512cd8209b4669a0743e9672f70a6e/</t>
  </si>
  <si>
    <t>Figure 3.29</t>
  </si>
  <si>
    <t>https://www.ipcc.ch/report/ar6/wg1/figures/chapter-3/figure-3-29</t>
  </si>
  <si>
    <t>Simulated and observed global mean sea level change due to thermal expansion</t>
  </si>
  <si>
    <t>AchutaRao, K.; Malinina, E. (2023): Chapter 3 of the Working Group I Contribution to the IPCC Sixth Assessment Report - data for Figure 3.29 (v20220616). NERC EDS Centre for Environmental Data Analysis, 08 February 2023. doi:10.5285/a8915aca7806434984baab86835a1b18.</t>
  </si>
  <si>
    <t>https://dx.doi.org/10.5285/a8915aca7806434984baab86835a1b18</t>
  </si>
  <si>
    <t>https://catalogue.ceda.ac.uk/uuid/a8915aca7806434984baab86835a1b18/</t>
  </si>
  <si>
    <t>Figure 3.30</t>
  </si>
  <si>
    <t>https://www.ipcc.ch/report/ar6/wg1/figures/chapter-3/figure-3-30</t>
  </si>
  <si>
    <t>Observed and CMIP6 simulated AMOC mean state, variability and long-term trends.</t>
  </si>
  <si>
    <t>AMOC streamfunction profiles</t>
  </si>
  <si>
    <t>de Mora, L.; Malinina, E. (2023): Chapter 3 of the Working Group I Contribution to the IPCC Sixth Assessment Report - data for Figure 3.30 (v20220614). NERC EDS Centre for Environmental Data Analysis, 08 February 2023. doi:10.5285/a3902bb4d1b543b39cc85380df8d1586.</t>
  </si>
  <si>
    <t>https://dx.doi.org/10.5285/a3902bb4d1b543b39cc85380df8d1586</t>
  </si>
  <si>
    <t>https://catalogue.ceda.ac.uk/uuid/a3902bb4d1b543b39cc85380df8d1586/</t>
  </si>
  <si>
    <t>Distribution of 8 year AMOC trends</t>
  </si>
  <si>
    <t>Distribution of interannual AMOC changes</t>
  </si>
  <si>
    <t>1850-2014</t>
  </si>
  <si>
    <t>1940-1985</t>
  </si>
  <si>
    <t>1985-2014</t>
  </si>
  <si>
    <t>Figure 3.31</t>
  </si>
  <si>
    <t>https://www.ipcc.ch/report/ar6/wg1/figures/chapter-3/figure-3-31</t>
  </si>
  <si>
    <t>Carbon sinks in CMIP6 emissions driven simulations</t>
  </si>
  <si>
    <t>atmospheric CO2</t>
  </si>
  <si>
    <t>Gier, T.; Bock, L. (2023): Chapter 3 of the Working Group I Contribution to the IPCC Sixth Assessment Report - data for Figure 3.31 (v20211203). NERC EDS Centre for Environmental Data Analysis, 08 February 2023. doi:10.5285/a4cbbffe1bd44c7ba3e8608ee9c54547.</t>
  </si>
  <si>
    <t>https://dx.doi.org/10.5285/a4cbbffe1bd44c7ba3e8608ee9c54547</t>
  </si>
  <si>
    <t>https://catalogue.ceda.ac.uk/uuid/a4cbbffe1bd44c7ba3e8608ee9c54547/</t>
  </si>
  <si>
    <t>surface air temperature anomaly</t>
  </si>
  <si>
    <t>land carbon uptake</t>
  </si>
  <si>
    <t>ocean carbon uptake</t>
  </si>
  <si>
    <t>Figure 3.32</t>
  </si>
  <si>
    <t>https://www.ipcc.ch/report/ar6/wg1/figures/chapter-3/figure-3-32</t>
  </si>
  <si>
    <t>Amplitude of seasonal cycle of CO2 concentration and land sink</t>
  </si>
  <si>
    <t>Gier, T.; Bock, L. (2023): Chapter 3 of the Working Group I Contribution to the IPCC Sixth Assessment Report - data for Figure 3.32 (v20211210). NERC EDS Centre for Environmental Data Analysis, 08 February 2023. doi:10.5285/25d4a6597d954721bc4a616d094b0cda.</t>
  </si>
  <si>
    <t>https://dx.doi.org/10.5285/25d4a6597d954721bc4a616d094b0cda</t>
  </si>
  <si>
    <t>https://catalogue.ceda.ac.uk/uuid/25d4a6597d954721bc4a616d094b0cda/</t>
  </si>
  <si>
    <t>Figure 3.33</t>
  </si>
  <si>
    <t>https://www.ipcc.ch/report/ar6/wg1/figures/chapter-3/figure-3-33</t>
  </si>
  <si>
    <t>Model Evaluation of NAM, NAO, and SAM in boreal winter</t>
  </si>
  <si>
    <t>NAM - Obs (JRA-55)</t>
  </si>
  <si>
    <t>Phillips, A.; Kosaka, Y.; Cassou, C.; Kazeroni, R. (2023): Chapter 3 of the Working Group I Contribution to the IPCC Sixth Assessment Report - data for Figure 3.33 (v20211209). NERC EDS Centre for Environmental Data Analysis, 08 February 2023. doi:10.5285/4fe1afacdc524c118989c16a1bccd51e.</t>
  </si>
  <si>
    <t>https://dx.doi.org/10.5285/4fe1afacdc524c118989c16a1bccd51e</t>
  </si>
  <si>
    <t>https://catalogue.ceda.ac.uk/uuid/4fe1afacdc524c118989c16a1bccd51e/</t>
  </si>
  <si>
    <t>SAM - Obs (JRA-55)</t>
  </si>
  <si>
    <t>NAM -  Hist MME</t>
  </si>
  <si>
    <t>NAO - Hist MME</t>
  </si>
  <si>
    <t>SAM - Hist MME</t>
  </si>
  <si>
    <t>NAM</t>
  </si>
  <si>
    <t>SAM</t>
  </si>
  <si>
    <t>NAM (1958-2014)</t>
  </si>
  <si>
    <t>Panel (k)</t>
  </si>
  <si>
    <t>NAO (1958-2014)</t>
  </si>
  <si>
    <t>Panel (l)</t>
  </si>
  <si>
    <t>SAM (1979-2014)</t>
  </si>
  <si>
    <t>Figure 3.34</t>
  </si>
  <si>
    <t>https://www.ipcc.ch/report/ar6/wg1/figures/chapter-3/figure-3-34</t>
  </si>
  <si>
    <t>Attribution of observed seasonal trends in the annular modes to forcings</t>
  </si>
  <si>
    <t>NAM (1958-2019)</t>
  </si>
  <si>
    <t>Phillips, A.; Kosaka, Y.; Cassou, C.; Bock, L. (2023): Chapter 3 of the Working Group I Contribution to the IPCC Sixth Assessment Report - data for Figure 3.34 (v20220104). NERC EDS Centre for Environmental Data Analysis, 08 February 2023. doi:10.5285/678ee967fe114a34a6d1f7d50e4aa7ee.</t>
  </si>
  <si>
    <t>https://dx.doi.org/10.5285/678ee967fe114a34a6d1f7d50e4aa7ee</t>
  </si>
  <si>
    <t>https://catalogue.ceda.ac.uk/uuid/678ee967fe114a34a6d1f7d50e4aa7ee/</t>
  </si>
  <si>
    <t>SAM (1979-2019)</t>
  </si>
  <si>
    <t>SAM (2000-2019)</t>
  </si>
  <si>
    <t>Figure 3.35</t>
  </si>
  <si>
    <t>https://www.ipcc.ch/report/ar6/wg1/figures/chapter-3/figure-3-35</t>
  </si>
  <si>
    <t>Annual-mean SAM index over the last millennium</t>
  </si>
  <si>
    <t>Kosaka, Y.; Morgenstern, O.; Cassou, C.; Kazeroni, R. (2023): Chapter 3 of the Working Group I Contribution to the IPCC Sixth Assessment Report - data for Figure 3.35 (v20220614). NERC EDS Centre for Environmental Data Analysis, 08 February 2023. doi:10.5285/ef5ca18bcaf441d9993f181a058016ba.</t>
  </si>
  <si>
    <t>https://dx.doi.org/10.5285/ef5ca18bcaf441d9993f181a058016ba</t>
  </si>
  <si>
    <t>https://catalogue.ceda.ac.uk/uuid/ef5ca18bcaf441d9993f181a058016ba/</t>
  </si>
  <si>
    <t>Figure 3.36</t>
  </si>
  <si>
    <t>https://www.ipcc.ch/report/ar6/wg1/figures/chapter-3/figure-3-36</t>
  </si>
  <si>
    <t>ENSO lifecycle</t>
  </si>
  <si>
    <t>El Nino evolution</t>
  </si>
  <si>
    <t>Kosaka, Y.; McGregor, S.; Cassou, C.; Kazeroni, R. (2023): Chapter 3 of the Working Group I Contribution to the IPCC Sixth Assessment Report - data for Figure 3.36 (v20220620). NERC EDS Centre for Environmental Data Analysis, 08 February 2023. doi:10.5285/8af00e7bba784c1cbf4c16fef984aeb6.</t>
  </si>
  <si>
    <t>https://dx.doi.org/10.5285/8af00e7bba784c1cbf4c16fef984aeb6</t>
  </si>
  <si>
    <t>https://catalogue.ceda.ac.uk/uuid/8af00e7bba784c1cbf4c16fef984aeb6/</t>
  </si>
  <si>
    <t>La Nina evolution</t>
  </si>
  <si>
    <t>Mean El Nino duration</t>
  </si>
  <si>
    <t>Mean La Nina duration</t>
  </si>
  <si>
    <t>Figure 3.37</t>
  </si>
  <si>
    <t>https://www.ipcc.ch/report/ar6/wg1/figures/chapter-3/figure-3-37</t>
  </si>
  <si>
    <t>ENSO seasonality</t>
  </si>
  <si>
    <t>Standard deviation of the ENSO index</t>
  </si>
  <si>
    <t>Kosaka, Y.; McGregor, S.; Cassou, C.; Kazeroni, R. (2023): Chapter 3 of the Working Group I Contribution to the IPCC Sixth Assessment Report - data for Figure 3.37 (v20220620). NERC EDS Centre for Environmental Data Analysis, 08 February 2023. doi:10.5285/babcd0de678e4d10aef395f1a265da03.</t>
  </si>
  <si>
    <t>https://dx.doi.org/10.5285/babcd0de678e4d10aef395f1a265da03</t>
  </si>
  <si>
    <t>https://catalogue.ceda.ac.uk/uuid/babcd0de678e4d10aef395f1a265da03/</t>
  </si>
  <si>
    <t>Seasonality metric</t>
  </si>
  <si>
    <t>Figure 3.38</t>
  </si>
  <si>
    <t>https://www.ipcc.ch/report/ar6/wg1/figures/chapter-3/figure-3-38</t>
  </si>
  <si>
    <t>Model evaluation of ENSO teleconnection for near surface air temperature and precipitation in boreal winter</t>
  </si>
  <si>
    <t>Cassou, C.; Bock, L. (2023): Chapter 3 of the Working Group I Contribution to the IPCC Sixth Assessment Report - data for Figure 3.38 (v20220614). NERC EDS Centre for Environmental Data Analysis, 08 February 2023. doi:10.5285/758419765d0f4926aa70002ec6c856b0.</t>
  </si>
  <si>
    <t>https://dx.doi.org/10.5285/758419765d0f4926aa70002ec6c856b0</t>
  </si>
  <si>
    <t>https://catalogue.ceda.ac.uk/uuid/758419765d0f4926aa70002ec6c856b0/</t>
  </si>
  <si>
    <t>Figure 3.39</t>
  </si>
  <si>
    <t>https://www.ipcc.ch/report/ar6/wg1/figures/chapter-3/figure-3-39</t>
  </si>
  <si>
    <t>Model Evaluation of the Pacific Decadal Variability (PDV - 1900-2014)</t>
  </si>
  <si>
    <t>Observations</t>
  </si>
  <si>
    <t>Phillips, A.; Kosaka, Y.; Cassou, C.; Kazeroni, R. (2023): Chapter 3 of the Working Group I Contribution to the IPCC Sixth Assessment Report - data for Figure 3.39 (v20220614). NERC EDS Centre for Environmental Data Analysis, 08 February 2023. doi:10.5285/02006a22c33b42039d96be53d332930a.</t>
  </si>
  <si>
    <t>https://dx.doi.org/10.5285/02006a22c33b42039d96be53d332930a</t>
  </si>
  <si>
    <t>https://catalogue.ceda.ac.uk/uuid/02006a22c33b42039d96be53d332930a/</t>
  </si>
  <si>
    <t>CMIP6 Hist MME</t>
  </si>
  <si>
    <t>Taylor Statistics</t>
  </si>
  <si>
    <t>Autocorrelation</t>
  </si>
  <si>
    <t>Standard Deviation</t>
  </si>
  <si>
    <t>Temporal Evolution</t>
  </si>
  <si>
    <t>Figure 3.40</t>
  </si>
  <si>
    <t>https://www.ipcc.ch/report/ar6/wg1/figures/chapter-3/figure-3-40</t>
  </si>
  <si>
    <t>Model Evaluation of the Atlantic Multi-Decadal Variability (AMV - 1900-2014)</t>
  </si>
  <si>
    <t>Phillips, A.; Kosaka, Y.; Cassou, C.; Kazeroni, R. (2023): Chapter 3 of the Working Group I Contribution to the IPCC Sixth Assessment Report - data for Figure 3.40 (v20220614). NERC EDS Centre for Environmental Data Analysis, 08 February 2023. doi:10.5285/12f0d7db5ed747d2940210e52211ed6a.</t>
  </si>
  <si>
    <t>https://dx.doi.org/10.5285/12f0d7db5ed747d2940210e52211ed6a</t>
  </si>
  <si>
    <t>https://catalogue.ceda.ac.uk/uuid/12f0d7db5ed747d2940210e52211ed6a/</t>
  </si>
  <si>
    <t>https://www.ipcc.ch/report/ar6/wg1/figures/chapter-3/figure-3-41</t>
  </si>
  <si>
    <t>Summary figure showing simulated and observed changes in key large-scale indicators of climate change across the climate system, for continental, ocean basin and larger scales.</t>
  </si>
  <si>
    <t>Figure 3.42</t>
  </si>
  <si>
    <t>https://www.ipcc.ch/report/ar6/wg1/figures/chapter-3/figure-3-42</t>
  </si>
  <si>
    <t>Relative space–time root-mean-square deviation (RMSD) calculated from the climatological seasonal cycle of the CMIP simulations (1980–1999) compared to observational datasets.</t>
  </si>
  <si>
    <t xml:space="preserve">CMIP3, CMIP5, and CMIP6 for 16 atmospheric variables </t>
  </si>
  <si>
    <t>Bock, L. (2023): Chapter 3 of the Working Group I Contribution to the IPCC Sixth Assessment Report - data for Figure 3.42 (v20211001). NERC EDS Centre for Environmental Data Analysis, 08 February 2023. doi:10.5285/e3d21f98cc764d1185b0d6e662532831.</t>
  </si>
  <si>
    <t>https://dx.doi.org/10.5285/e3d21f98cc764d1185b0d6e662532831</t>
  </si>
  <si>
    <t>https://catalogue.ceda.ac.uk/uuid/e3d21f98cc764d1185b0d6e662532831/</t>
  </si>
  <si>
    <t>CMIP5 and CMIP6 for 10 land variables and four ocean/sea-ice variables.</t>
  </si>
  <si>
    <t>https://www.ipcc.ch/report/ar6/wg1/figures/chapter-3/figure-3-43</t>
  </si>
  <si>
    <t>Pattern correlation with observational reference</t>
  </si>
  <si>
    <t>Bock, L. (2023): Chapter 3 of the Working Group I Contribution to the IPCC Sixth Assessment Report - data for Figure 3.43 (v20211001). NERC EDS Centre for Environmental Data Analysis, 08 February 2023. doi:10.5285/80c10f8aeb7049778c5a15ede4917128.</t>
  </si>
  <si>
    <t>https://dx.doi.org/10.5285/80c10f8aeb7049778c5a15ede4917128</t>
  </si>
  <si>
    <t>https://catalogue.ceda.ac.uk/uuid/80c10f8aeb7049778c5a15ede4917128/</t>
  </si>
  <si>
    <t>Figure 3.44</t>
  </si>
  <si>
    <t>https://www.ipcc.ch/report/ar6/wg1/figures/chapter-3/figure-3-44</t>
  </si>
  <si>
    <t>Data-model comparison summary CMIP5-PMIP3 vs CMIP6-PMIP4</t>
  </si>
  <si>
    <t>GSAT anomalies for five PMIP4 periods</t>
  </si>
  <si>
    <t>Kageyama, M.; Malinina, E. (2023): Chapter 3 of the Working Group I Contribution to the IPCC Sixth Assessment Report - data for Figure 3.44 (v20220615). NERC EDS Centre for Environmental Data Analysis, 08 February 2023. doi:10.5285/d35ac1955c264deea9699d08dbc568f2.</t>
  </si>
  <si>
    <t>https://dx.doi.org/10.5285/d35ac1955c264deea9699d08dbc568f2</t>
  </si>
  <si>
    <t>https://catalogue.ceda.ac.uk/uuid/d35ac1955c264deea9699d08dbc568f2/</t>
  </si>
  <si>
    <t>Regional features for the mid-Holocene</t>
  </si>
  <si>
    <t>Regional features for the LGM periods</t>
  </si>
  <si>
    <t>FAQ 3.1 Figure 1</t>
  </si>
  <si>
    <t>https://www.ipcc.ch/report/ar6/wg1/figures/chapter-3/faq-3-1-figure-1</t>
  </si>
  <si>
    <t>How do we know humans are cuasing climate change?</t>
  </si>
  <si>
    <t>Gillett, N.; Malinina, E. (2023): Chapter 3 of the Working Group I Contribution to the IPCC Sixth Assessment Report - data for FAQ 3.1, Figure 1 (v20220615). NERC EDS Centre for Environmental Data Analysis, 03 July 2023. doi:10.5285/c03ba3e2a7314f848e41a3a724bd8d25.</t>
  </si>
  <si>
    <t>https://dx.doi.org/10.5285/c03ba3e2a7314f848e41a3a724bd8d25</t>
  </si>
  <si>
    <t>https://catalogue.ceda.ac.uk/uuid/c03ba3e2a7314f848e41a3a724bd8d25/</t>
  </si>
  <si>
    <t>FAQ 3.2 Figure 1</t>
  </si>
  <si>
    <t>https://www.ipcc.ch/report/ar6/wg1/figures/chapter-3/faq-3-2-figure-1</t>
  </si>
  <si>
    <t>What is natural variability and how has it influenced recent climate changes?</t>
  </si>
  <si>
    <t>McGregor, S.; Malinina, E. (2023): Chapter 3 of the Working Group I Contribution to the IPCC Sixth Assessment Report - data for FAQ 3.2, Figure 1 (v20220615). NERC EDS Centre for Environmental Data Analysis, 03 July 2023. doi:10.5285/f148031d13954c85b873900cd3f47170.</t>
  </si>
  <si>
    <t>https://dx.doi.org/10.5285/f148031d13954c85b873900cd3f47170</t>
  </si>
  <si>
    <t>https://catalogue.ceda.ac.uk/uuid/f148031d13954c85b873900cd3f47170/</t>
  </si>
  <si>
    <t>FAQ 3.3 Figure 1</t>
  </si>
  <si>
    <t>https://www.ipcc.ch/report/ar6/wg1/figures/chapter-3/faq-3-3-figure-1/</t>
  </si>
  <si>
    <t>Are Climate Models Improving?</t>
  </si>
  <si>
    <t>Bock, L. (2023): Chapter 3 of the Working Group I Contribution to the IPCC Sixth Assessment Report - data for FAQ 3.3, Figure 1 (v20220615). NERC EDS Centre for Environmental Data Analysis, 08 February 2023. doi:10.5285/afe80eb32a1c4164a3b84396c6d7a5d6</t>
  </si>
  <si>
    <t>https://dx.doi.org/10.5285/afe80eb32a1c4164a3b84396c6d7a5d6</t>
  </si>
  <si>
    <t>https://catalogue.ceda.ac.uk/uuid/afe80eb32a1c4164a3b84396c6d7a5d6/</t>
  </si>
  <si>
    <t>Cross-Chapter Box 3.1, Figure 1</t>
  </si>
  <si>
    <t>https://www.ipcc.ch/report/ar6/wg1/figures/chapter-3/ccbox-3-1-figure-1</t>
  </si>
  <si>
    <t>Decadal modulation of the surface global warming trend</t>
  </si>
  <si>
    <t>1998-2012</t>
  </si>
  <si>
    <t>Kosaka, Y.; Cassou, C.; Kazeroni, R. (2023): Chapter 3 of the Working Group I Contribution to the IPCC Sixth Assessment Report - data for Cross-Chapter Box 3.1, Figure 1 (v20220615). NERC EDS Centre for Environmental Data Analysis, 08 February 2023. doi:10.5285/e299379f837142bfb2aa6df64cc66fe7.</t>
  </si>
  <si>
    <t>https://dx.doi.org/10.5285/e299379f837142bfb2aa6df64cc66fe7</t>
  </si>
  <si>
    <t>https://catalogue.ceda.ac.uk/uuid/e299379f837142bfb2aa6df64cc66fe7/</t>
  </si>
  <si>
    <t>2012-2026</t>
  </si>
  <si>
    <t>HadCRUT5 mean</t>
  </si>
  <si>
    <t>CMIP6 composite</t>
  </si>
  <si>
    <t>Cross-Chapter Box 3.2, Figure 1</t>
  </si>
  <si>
    <t>https://www.ipcc.ch/report/ar6/wg1/figures/chapter-3/ccbox-3-2-figure-1</t>
  </si>
  <si>
    <t>Climate extreme indices</t>
  </si>
  <si>
    <t>Durack, P. (2023): Chapter 3 of the Working Group I Contribution to the IPCC Sixth Assessment Report - Input data for Figure 3.28 (v20220621). NERC EDS Centre for Environmental Data Analysis, 08 February 2023. doi:10.5285/f7c3f3cbf65447b9a43207dcc30219d9.</t>
  </si>
  <si>
    <t>https://dx.doi.org/10.5285/f7c3f3cbf65447b9a43207dcc30219d9</t>
  </si>
  <si>
    <t>https://catalogue.ceda.ac.uk/uuid/f7c3f3cbf65447b9a43207dcc30219d9/</t>
  </si>
  <si>
    <t>Figure 4.1</t>
  </si>
  <si>
    <t>https://www.ipcc.ch/report/ar6/wg1/figures/chapter-4/figure-4-1/</t>
  </si>
  <si>
    <t>Visual guide to Chapter 4</t>
  </si>
  <si>
    <t>Lee, J.-Y., J. Marotzke, G. Bala, L. Cao, S. Corti, J.P. Dunne, F. Engelbrecht, E. Fischer, J.C. Fyfe, C. Jones, A. Maycock, J. Mutemi, O. Ndiaye, S. Panickal, and T. Zhou</t>
  </si>
  <si>
    <t>Figure 4.1 in IPCC, 2021: Chapter 4. In: Climate Change 2021: The Physical Science Basis. Contribution of Working Group I to the Sixth Assessment Report of the Intergovernmental Panel on Climate Change [Lee, J.-Y., J. Marotzke, G. Bala, L. Cao, S. Corti, J.P. Dunne, F. Engelbrecht, E. Fischer, J.C. Fyfe, C. Jones, A. Maycock, J. Mutemi, O. Ndiaye, S. Panickal, and T. Zhou, 2021: Future Global Climate: Scenario-Based Projections and Near-Term Information. In Climate Change 2021: The Physical Science Basis. Contribution of Working Group I to the Sixth Assessment Report of the Intergovernmental Panel on Climate Change [Masson-Delmotte, V., P. Zhai, A. Pirani, S.L. Connors, C. Péan, S. Berger, N. Caud, Y. Chen, L. Goldfarb, M.I. Gomis, M. Huang, K. Leitzell, E. Lonnoy, J.B.R. Matthews, T.K. Maycock, T. Waterfield, O. Yelekçi, R. Yu, and B. Zhou (eds.)]. Cambridge University Press, Cambridge, United Kingdom and New York, NY, USA, pp. 553–672, doi: 10.1017/9781009157896.006 .]</t>
  </si>
  <si>
    <t>Figure 4.2</t>
  </si>
  <si>
    <t>https://www.ipcc.ch/report/ar6/wg1/figures/chapter-4/figure-4-2/</t>
  </si>
  <si>
    <t>Selected indicators of global climatechange from CMIP6 historical and scenario simulations.</t>
  </si>
  <si>
    <t>Global temperature change</t>
  </si>
  <si>
    <t>Global land precipitation change</t>
  </si>
  <si>
    <t>September Arctic sea ice area</t>
  </si>
  <si>
    <t>Figure 4.3</t>
  </si>
  <si>
    <t>https://www.ipcc.ch/report/ar6/wg1/figures/chapter-4/figure-4-3/</t>
  </si>
  <si>
    <t>Comparison ofconcentration-driven and emissions-driven simulation.</t>
  </si>
  <si>
    <t>Figure 4.4</t>
  </si>
  <si>
    <t>https://www.ipcc.ch/report/ar6/wg1/figures/chapter-4/figure-4-4/</t>
  </si>
  <si>
    <t>CMIP6 annual mean precipitation changes (%) from historical and scenario simulations.</t>
  </si>
  <si>
    <t>Extratropical precipitation change</t>
  </si>
  <si>
    <t>Subtropical precipitation change</t>
  </si>
  <si>
    <t>Figure 4.5</t>
  </si>
  <si>
    <t>https://www.ipcc.ch/report/ar6/wg1/figures/chapter-4/figure-4-5/</t>
  </si>
  <si>
    <t>Arctic sea ice extent in September in a large initial-condition ensemble of observationally-constrained simulations of an Earth system model (CanESM2).</t>
  </si>
  <si>
    <t>Figure 4.6</t>
  </si>
  <si>
    <t>https://www.ipcc.ch/report/ar6/wg1/figures/chapter-4/figure-4-6/</t>
  </si>
  <si>
    <t>CMIP6 annual mean Atlantic Meridional Overturning Circulation (AMOC) strength change in historical and scenario simulations.</t>
  </si>
  <si>
    <t>Figure 4.7</t>
  </si>
  <si>
    <t>https://www.ipcc.ch/report/ar6/wg1/figures/chapter-4/figure-4-7/</t>
  </si>
  <si>
    <t>CMIP6 carbon uptake in historical and scenario simulations.</t>
  </si>
  <si>
    <t>Atmosphere to ocean carbon flux</t>
  </si>
  <si>
    <t>Atmosphere to land carbon flux</t>
  </si>
  <si>
    <t>Figure 4.8</t>
  </si>
  <si>
    <t>https://www.ipcc.ch/report/ar6/wg1/figures/chapter-4/figure-4-8/</t>
  </si>
  <si>
    <t>Global average surface ocean pH</t>
  </si>
  <si>
    <t>Figure 4.9</t>
  </si>
  <si>
    <t>https://www.ipcc.ch/report/ar6/wg1/figures/chapter-4/figure-4-9/</t>
  </si>
  <si>
    <t>CMIP6 simulations of boreal winter (December–January–February, DJF) Annular Mode indices.</t>
  </si>
  <si>
    <t>Northern annual mode (DJF)</t>
  </si>
  <si>
    <t>Southern annual mode (DJF)</t>
  </si>
  <si>
    <t>Figure 4.10</t>
  </si>
  <si>
    <t>https://www.ipcc.ch/report/ar6/wg1/figures/chapter-4/figure-4-10/</t>
  </si>
  <si>
    <t>Changes in amplitude of ENSO Variability</t>
  </si>
  <si>
    <t>Nino3.4 SST amplitude change</t>
  </si>
  <si>
    <t>Nino3.4 precipitation amplitude change</t>
  </si>
  <si>
    <t>Figure 4.11</t>
  </si>
  <si>
    <t>https://www.ipcc.ch/report/ar6/wg1/figures/chapter-4/figure-4-11/</t>
  </si>
  <si>
    <t>Multiple lines of evidence for global surface air temperature (GSAT) changes for the long-term period, 2081–2100, relative to the average over 1995–2014, for all five priority scenarios.</t>
  </si>
  <si>
    <t>Unconstrained CMIP6</t>
  </si>
  <si>
    <t>Data not linked on IPCC figure page</t>
  </si>
  <si>
    <t>Apache 2.0</t>
  </si>
  <si>
    <t>.nc, .csv</t>
  </si>
  <si>
    <t>https://doi.org/10.5281/zenodo.7303811</t>
  </si>
  <si>
    <t>https://zenodo.org/records/7303811</t>
  </si>
  <si>
    <t>Constrained CMIP6</t>
  </si>
  <si>
    <t>Synthesis</t>
  </si>
  <si>
    <t>Assessed GSAT</t>
  </si>
  <si>
    <t>Figure 4.12</t>
  </si>
  <si>
    <t>https://www.ipcc.ch/report/ar6/wg1/figures/chapter-4/figure-4-12/</t>
  </si>
  <si>
    <t>Near-term change of seasonal mean surface temperature.</t>
  </si>
  <si>
    <t>Fischer, E. (2023): Chapter 4 of the Working Group I Contribution to the IPCC Sixth Assessment Report - data for Figure 4.12 (v20230203). NERC EDS Centre for Environmental Data Analysis, 03 July 2023. https://catalogue.ceda.ac.uk/uuid/0078d944259049a4b1bc5947623f6e97/</t>
  </si>
  <si>
    <t>Lee, J.-Y., J. Marotzke, G. Bala, L. Cao, S. Corti, J.P. Dunne, F. Engelbrecht, E. Fischer, J.C. Fyfe, C. Jones, A. Maycock, J. Mutemi, O. Ndiaye, S. Panickal, and T. Zhou, 2021: Future Global Climate: Scenario-Based Projections and Near-Term Information. In Climate Change 2021: The Physical Science Basis. Contribution of Working Group I to the Sixth Assessment Report of the Intergovernmental Panel on Climate Change [Masson-Delmotte, V., P. Zhai, A. Pirani, S.L. Connors, C. Péan, S. Berger, N. Caud, Y. Chen, L. Goldfarb, M.I. Gomis, M. Huang, K. Leitzell, E. Lonnoy, J.B.R. Matthews, T.K. Maycock, T. Waterfield, O. Yelekçi, R. Yu, and B. Zhou (eds.)]. Cambridge University Press, Cambridge, United Kingdom and New York, NY, USA, pp. 553–672, doi:10.1017/9781009157896.006.</t>
  </si>
  <si>
    <t>https://catalogue.ceda.ac.uk/uuid/0078d944259049a4b1bc5947623f6e97/</t>
  </si>
  <si>
    <t>Figure 4.13</t>
  </si>
  <si>
    <t>https://www.ipcc.ch/report/ar6/wg1/figures/chapter-4/figure-4-13/</t>
  </si>
  <si>
    <t>Near-term change of seasonal mean precipitation</t>
  </si>
  <si>
    <t>Fischer, E. (2023): Chapter 4 of the Working Group I Contribution to the IPCC Sixth Assessment Report - data for Figure 4.13 (v20230203). NERC EDS Centre for Environmental Data Analysis, 03 July 2023. doi:10.5285/11d45679506d44fda224d65326edcdb4.</t>
  </si>
  <si>
    <t>https://dx.doi.org/10.5285/11d45679506d44fda224d65326edcdb4</t>
  </si>
  <si>
    <t>https://catalogue.ceda.ac.uk/uuid/11d45679506d44fda224d65326edcdb4/</t>
  </si>
  <si>
    <t>Figure 4.14</t>
  </si>
  <si>
    <t>https://www.ipcc.ch/report/ar6/wg1/figures/chapter-4/figure-4-14</t>
  </si>
  <si>
    <t>Time series of global land monsoon precipitation and Northern Hemisphere summer monsoon (NHSM) circulation index anomalies.</t>
  </si>
  <si>
    <t>Global land monsoon precipitation index</t>
  </si>
  <si>
    <t>NHSM Circulation Index</t>
  </si>
  <si>
    <t>Figure 4.15</t>
  </si>
  <si>
    <t>https://www.ipcc.ch/report/ar6/wg1/figures/chapter-4/figure-4-15</t>
  </si>
  <si>
    <t>Figure 4.16</t>
  </si>
  <si>
    <t>https://www.ipcc.ch/report/ar6/wg1/figures/chapter-4/figure-4-16</t>
  </si>
  <si>
    <t>CMIP6 trends in ocean and land carbon flux for 10-year, 20-year, and 30-year periods ending in 2021–2040.</t>
  </si>
  <si>
    <t>Figure 4.17</t>
  </si>
  <si>
    <t>https://www.ipcc.ch/report/ar6/wg1/figures/chapter-4/figure-4-17</t>
  </si>
  <si>
    <t>CMIP6 Annular Mode index change (hPa) from 1995–2014 to 2021–2040.</t>
  </si>
  <si>
    <t>Northern Annular Mode</t>
  </si>
  <si>
    <t>Southern Annular Mode</t>
  </si>
  <si>
    <t>Figure 4.18</t>
  </si>
  <si>
    <t>https://www.ipcc.ch/report/ar6/wg1/figures/chapter-4/figure-4-18</t>
  </si>
  <si>
    <t>Global surface air temperature change</t>
  </si>
  <si>
    <t>Figure 4.19</t>
  </si>
  <si>
    <t>https://www.ipcc.ch/report/ar6/wg1/figures/chapter-4/figure-4-19</t>
  </si>
  <si>
    <t>Mid-and long-term change of annual mean surface temperature.</t>
  </si>
  <si>
    <t>Fischer, E. (2023): Chapter 4 of the Working Group I Contribution to the IPCC Sixth Assessment Report - data for Figure 4.19 (v20230203). NERC EDS Centre for Environmental Data Analysis, 03 July 2023. doi:10.5285/dce10ff4596241e190aaea9291cc4249.</t>
  </si>
  <si>
    <t>https://dx.doi.org/10.5285/dce10ff4596241e190aaea9291cc4249</t>
  </si>
  <si>
    <t>https://catalogue.ceda.ac.uk/uuid/dce10ff4596241e190aaea9291cc4249/</t>
  </si>
  <si>
    <t>Figure 4.20</t>
  </si>
  <si>
    <t>https://www.ipcc.ch/report/ar6/wg1/figures/chapter-4/figure-4-20</t>
  </si>
  <si>
    <t>Difference of surface temperature change between June-July-August (JJA) and December-January-February (DJF)</t>
  </si>
  <si>
    <t>Figure 4.21</t>
  </si>
  <si>
    <t>https://www.ipcc.ch/report/ar6/wg1/figures/chapter-4/figure-4-21</t>
  </si>
  <si>
    <t>Percentage change in interannual variability of (left) December–January–February (DJF) and (right) June–July–August (JJA) mean temperature averaged across seven large initial condition ensembles.</t>
  </si>
  <si>
    <t>Figure 4.22</t>
  </si>
  <si>
    <t>https://www.ipcc.ch/report/ar6/wg1/figures/chapter-4/figure-4-22</t>
  </si>
  <si>
    <t>Long-term change of annual and zonal mean atmospheric temperature.</t>
  </si>
  <si>
    <t>Fischer, E. (2023): Chapter 4 of the Working Group I Contribution to the IPCC Sixth Assessment Report - data for Figure 4.22 (v20230203). NERC EDS Centre for Environmental Data Analysis, 03 July 2023. doi:10.5285/9527d9be07c243599f00af5ab945c7ed.</t>
  </si>
  <si>
    <t>https://dx.doi.org/10.5285/9527d9be07c243599f00af5ab945c7ed</t>
  </si>
  <si>
    <t>https://catalogue.ceda.ac.uk/uuid/9527d9be07c243599f00af5ab945c7ed/</t>
  </si>
  <si>
    <t>Figure 4.23</t>
  </si>
  <si>
    <t>https://www.ipcc.ch/report/ar6/wg1/figures/chapter-4/figure-4-23</t>
  </si>
  <si>
    <t>Long-term changes in seasonal mean relative humidity.</t>
  </si>
  <si>
    <t>Fischer, E. (2023): Chapter 4 of the Working Group I Contribution to the IPCC Sixth Assessment Report - data for Figure 4.23 (v20230203). NERC EDS Centre for Environmental Data Analysis, 03 July 2023. doi:10.5285/34810c5e2d2047b487ade01830cac1f4.</t>
  </si>
  <si>
    <t>https://dx.doi.org/10.5285/34810c5e2d2047b487ade01830cac1f4</t>
  </si>
  <si>
    <t>https://catalogue.ceda.ac.uk/uuid/34810c5e2d2047b487ade01830cac1f4/</t>
  </si>
  <si>
    <t>Figure 4.24</t>
  </si>
  <si>
    <t>https://www.ipcc.ch/report/ar6/wg1/figures/chapter-4/figure-4-24</t>
  </si>
  <si>
    <t>Long-term change of seasonal mean precipitation.</t>
  </si>
  <si>
    <t>Fischer, E. (2023): Chapter 4 of the Working Group I Contribution to the IPCC Sixth Assessment Report - data for Figure 4.24 (v20230213). NERC EDS Centre for Environmental Data Analysis, 03 July 2023. doi:10.5285/5ed073b87dbc45d6a66d7c704caef01d.</t>
  </si>
  <si>
    <t>https://dx.doi.org/10.5285/5ed073b87dbc45d6a66d7c704caef01d</t>
  </si>
  <si>
    <t>https://catalogue.ceda.ac.uk/uuid/5ed073b87dbc45d6a66d7c704caef01d/</t>
  </si>
  <si>
    <t>Figure 4.25</t>
  </si>
  <si>
    <t>https://www.ipcc.ch/report/ar6/wg1/figures/chapter-4/figure-4-25</t>
  </si>
  <si>
    <t>Long-term change of seasonal-mean sea level pressure</t>
  </si>
  <si>
    <t>Fischer, E. (2023): Chapter 4 of the Working Group I Contribution to the IPCC Sixth Assessment Report - data for Figure 4.25 (v20230213). NERC EDS Centre for Environmental Data Analysis, 03 July 2023. doi:10.5285/b1d79f8dea6244ea943d49040f0f9f6d.</t>
  </si>
  <si>
    <t>https://dx.doi.org/10.5285/b1d79f8dea6244ea943d49040f0f9f6d</t>
  </si>
  <si>
    <t>https://catalogue.ceda.ac.uk/uuid/b1d79f8dea6244ea943d49040f0f9f6d/</t>
  </si>
  <si>
    <t>Figure 4.26</t>
  </si>
  <si>
    <t>https://www.ipcc.ch/report/ar6/wg1/figures/chapter-4/figure-4-26</t>
  </si>
  <si>
    <t>Long-term change of zonal-mean, zonal wind</t>
  </si>
  <si>
    <t>Fischer, E. (2023): Chapter 4 of the Working Group I Contribution to the IPCC Sixth Assessment Report - data for Figure 4.26 v20230530. NERC EDS Centre for Environmental Data Analysis, 03 July 2023. doi:10.5285/1e60155294934ffcaf194e555a81294b.</t>
  </si>
  <si>
    <t>https://dx.doi.org/10.5285/1e60155294934ffcaf194e555a81294b</t>
  </si>
  <si>
    <t>https://catalogue.ceda.ac.uk/uuid/1e60155294934ffcaf194e555a81294b/</t>
  </si>
  <si>
    <t>Figure 4.27</t>
  </si>
  <si>
    <t>https://www.ipcc.ch/report/ar6/wg1/figures/chapter-4/figure-4-27</t>
  </si>
  <si>
    <t>Changes in extratropical storm track density</t>
  </si>
  <si>
    <t>NH DJF 2080-2100 (13)</t>
  </si>
  <si>
    <t>SH JJA 2080-2100 (13)</t>
  </si>
  <si>
    <t>Figure 4.28</t>
  </si>
  <si>
    <t>https://www.ipcc.ch/report/ar6/wg1/figures/chapter-4/figure-4-28</t>
  </si>
  <si>
    <t>Projected winter atmospheric blocking frequencies.</t>
  </si>
  <si>
    <t>Central Europe</t>
  </si>
  <si>
    <t>Greenland</t>
  </si>
  <si>
    <t>North Pacific</t>
  </si>
  <si>
    <t>Figure 4.29</t>
  </si>
  <si>
    <t>https://www.ipcc.ch/report/ar6/wg1/figures/chapter-4/figure-4-29</t>
  </si>
  <si>
    <t>Long-term change of annual and zonal ocean pH</t>
  </si>
  <si>
    <t>Figure 4.30</t>
  </si>
  <si>
    <t>https://www.ipcc.ch/report/ar6/wg1/figures/chapter-4/figure-4-30</t>
  </si>
  <si>
    <t>CMIP6 Annular Mode index change from 1995-2014 to 2081-2100</t>
  </si>
  <si>
    <t>Figure 4.31</t>
  </si>
  <si>
    <t>https://www.ipcc.ch/report/ar6/wg1/figures/chapter-4/figure-4-31</t>
  </si>
  <si>
    <t>Projected spatial patterns of change in annual average near-surface temperature (°C) at different levels of global warming.</t>
  </si>
  <si>
    <t>Change at 1.5°C global warming</t>
  </si>
  <si>
    <t>Fischer, E. (2023): Chapter 4 of the Working Group I Contribution to the IPCC Sixth Assessment Report - data for Figure 4.31 v20230531. NERC EDS Centre for Environmental Data Analysis, 03 July 2023. doi:10.5285/8fa708d0474d4a3caa5c9f645a89d282.</t>
  </si>
  <si>
    <t>https://dx.doi.org/10.5285/8fa708d0474d4a3caa5c9f645a89d282</t>
  </si>
  <si>
    <t>https://catalogue.ceda.ac.uk/uuid/8fa708d0474d4a3caa5c9f645a89d282</t>
  </si>
  <si>
    <t>Change at 2°C global warming</t>
  </si>
  <si>
    <t>Change at 3°C global warming</t>
  </si>
  <si>
    <t>Change at 4°C global warming</t>
  </si>
  <si>
    <t>Difference 2°C vs. 1.5°C</t>
  </si>
  <si>
    <t>Difference 3°C vs. 1.5°C</t>
  </si>
  <si>
    <t>Difference 4°C vs. 1.5°C</t>
  </si>
  <si>
    <t>Figure 4.32</t>
  </si>
  <si>
    <t>https://www.ipcc.ch/report/ar6/wg1/figures/chapter-4/figure-4-32</t>
  </si>
  <si>
    <t>Projected spatial patterns of change in annual average precipitation (expressed as a percentage change) at different levels of global warming.</t>
  </si>
  <si>
    <t xml:space="preserve">Fischer, E. </t>
  </si>
  <si>
    <t>Fischer, E., 2023, Chapter 4 of the Working Group I Contribution to the IPCC Sixth Assessment Report - data for Figure 4.32 v20230531, NERC EDS Centre for Environmental Data Analysis, https://dx.doi.org/10.5285/0192ae3037794e0eb93b022c5140f399</t>
  </si>
  <si>
    <t>Found page in IPCC data catalog but data is not included</t>
  </si>
  <si>
    <t>https://dx.doi.org/10.5285/0192ae3037794e0eb93b022c5140f399</t>
  </si>
  <si>
    <t>https://ipcc-browser.ipcc-data.org/browser/dataset/6392/0</t>
  </si>
  <si>
    <t>Figure 4.33</t>
  </si>
  <si>
    <t>https://www.ipcc.ch/report/ar6/wg1/figures/chapter-4/figure-4-33</t>
  </si>
  <si>
    <t>Area fraction of significant precipitation change at 1.5°C, 2°C, 3°C, and 4°C of global warming.</t>
  </si>
  <si>
    <t>Figure 4.34</t>
  </si>
  <si>
    <t>https://www.ipcc.ch/report/ar6/wg1/figures/chapter-4/figure-4-34</t>
  </si>
  <si>
    <t>Simulated changes in climate indices for SSP5-3.4-OS plotted against atmospheric CO2 concentration (ppm) from 480 up to 571 and back to 496 by 2100.</t>
  </si>
  <si>
    <t>Global thermosteric sea level change</t>
  </si>
  <si>
    <t>Figure 4.35</t>
  </si>
  <si>
    <t>https://www.ipcc.ch/report/ar6/wg1/figures/chapter-4/figure-4-35</t>
  </si>
  <si>
    <t>Comparison of RCPs and SSPs run by a single emulator to estimate scenario differences.</t>
  </si>
  <si>
    <t>Effective Radiative Forcing</t>
  </si>
  <si>
    <t>Surface Air Temperature Change</t>
  </si>
  <si>
    <t>Figure 4.36</t>
  </si>
  <si>
    <t>https://www.ipcc.ch/report/ar6/wg1/figures/chapter-4/figure-4-36</t>
  </si>
  <si>
    <t>Masking of climate response to mitigation by internal variability in the near term</t>
  </si>
  <si>
    <t>Figure 4.37</t>
  </si>
  <si>
    <t>https://www.ipcc.ch/report/ar6/wg1/figures/chapter-4/figure-4-37</t>
  </si>
  <si>
    <t>Delayed climate response to carbon dioxide removal (CDR)-caused net negative CO2 emissions.</t>
  </si>
  <si>
    <t>Normalized Anomaly Comparison</t>
  </si>
  <si>
    <t>Surface Air Temperature</t>
  </si>
  <si>
    <t>Arctic Sea Ice in September</t>
  </si>
  <si>
    <t>Atlantic Meridonal Overturning Circulation</t>
  </si>
  <si>
    <t>Sea Level</t>
  </si>
  <si>
    <t>Figure 4.38</t>
  </si>
  <si>
    <t>https://www.ipcc.ch/report/ar6/wg1/figures/chapter-4/figure-4-38</t>
  </si>
  <si>
    <t xml:space="preserve">Multi-model response per degree global mean cooling in temperature and precipitation in response to CO2 forcing and SRM forcing. </t>
  </si>
  <si>
    <t>Figure 4.39</t>
  </si>
  <si>
    <t>https://www.ipcc.ch/report/ar6/wg1/figures/chapter-4/figure-4-39</t>
  </si>
  <si>
    <t xml:space="preserve"> Zero emissions commitment (ZEC).</t>
  </si>
  <si>
    <t>atmospheric CO2 concentration</t>
  </si>
  <si>
    <t>evolution of global surface air temperature (GSAT) following cessation of CO2 emissions branched from the 1% per year experiment after emissions of 1000 Pg C</t>
  </si>
  <si>
    <t>Figure 4.40</t>
  </si>
  <si>
    <t>https://www.ipcc.ch/report/ar6/wg1/figures/chapter-4/figure-4-40</t>
  </si>
  <si>
    <t>Simulated climate changes up to 2300 under the extended SSP scenarios</t>
  </si>
  <si>
    <t>Global temperature change (GSAT)</t>
  </si>
  <si>
    <t>as (a) but zoomed in to show low-emissions scenarios</t>
  </si>
  <si>
    <t>Figure 4.41</t>
  </si>
  <si>
    <t>https://www.ipcc.ch/report/ar6/wg1/figures/chapter-4/figure-4-41</t>
  </si>
  <si>
    <t>High-warming storylines for changes in annual mean temperature.</t>
  </si>
  <si>
    <t>SSP1-2.6 Best estimate (scaled)</t>
  </si>
  <si>
    <t>Fischer, E. (2023): Chapter 4 of the Working Group I Contribution to the IPCC Sixth Assessment Report - data for Figure 4.41 (v20230213). NERC EDS Centre for Environmental Data Analysis, 03 July 2023. doi:10.5285/e397fe6f20024295b095e2e3ca1e9f04.</t>
  </si>
  <si>
    <t>Box TS.3 Figure 1 (a)</t>
  </si>
  <si>
    <t>SSP5-8.5 Best estimate (scaled)</t>
  </si>
  <si>
    <t>Box TS.3 Figure 1 (d)</t>
  </si>
  <si>
    <t>SSP1-2.6 Additional warming in high-warming storyline (scaled)</t>
  </si>
  <si>
    <t>SSP5-8.5 Additional warming in high-warming storyline (scaled)</t>
  </si>
  <si>
    <t>SSP1-2.6 Additional warming in high-warming storyline (5 nearest models)</t>
  </si>
  <si>
    <t>Box TS.3 Figure 1 (b)</t>
  </si>
  <si>
    <t>SSP5-8.5 Additional warming in high-warming storyline (5 nearest models)</t>
  </si>
  <si>
    <t>Box TS.3 Figure 1 (e)</t>
  </si>
  <si>
    <t>SSP1-2.6 Additional warming in very-high-warming storyline (4 models)</t>
  </si>
  <si>
    <t>Box TS.3 Figure 1 (c)</t>
  </si>
  <si>
    <t>SSP5-8.5 Additional warming in very-high-warming storyline (5 models)</t>
  </si>
  <si>
    <t>Box TS.3 Figure 1 (f)</t>
  </si>
  <si>
    <t>Figure 4.42</t>
  </si>
  <si>
    <t>https://www.ipcc.ch/report/ar6/wg1/figures/chapter-4/figure-4-42</t>
  </si>
  <si>
    <t>High-warming storylines for changes in annual mean precipitation.</t>
  </si>
  <si>
    <t>Fischer, E. (2023): Chapter 4 of the Working Group I Contribution to the IPCC Sixth Assessment Report - data for Figure 4.42 (v20230213). NERC EDS Centre for Environmental Data Analysis, 03 July 2023. doi:10.5285/e5e7afe5355a439e8d63be47ee7467c8.</t>
  </si>
  <si>
    <t>https://dx.doi.org/10.5285/e5e7afe5355a439e8d63be47ee7467c8</t>
  </si>
  <si>
    <t>https://catalogue.ceda.ac.uk/uuid/e5e7afe5355a439e8d63be47ee7467c8/</t>
  </si>
  <si>
    <t>Upper bound of very likely range (pattern-scaled)</t>
  </si>
  <si>
    <t>Upper bound of very likely range (5 nearest models)</t>
  </si>
  <si>
    <t>Individual selected models</t>
  </si>
  <si>
    <t>Local upper estimate</t>
  </si>
  <si>
    <t>Local lower eatimate</t>
  </si>
  <si>
    <t>Area fraction of changes in annual mean precipitation 2081–2100 relative to 1995–2014</t>
  </si>
  <si>
    <t>Box 4.1, Figure 1</t>
  </si>
  <si>
    <t>https://www.ipcc.ch/report/ar6/wg1/figures/chapter-4/box-4-1-figure-1</t>
  </si>
  <si>
    <t>CMIP6 annual mean global surface air temperature (GSAT) simulations and various contributions to uncertainty in the projections ensemble.</t>
  </si>
  <si>
    <t>FAQ 4.1, Figure 1</t>
  </si>
  <si>
    <t>https://www.ipcc.ch/report/ar6/wg1/figures/chapter-4/faq-4-1-figure-1</t>
  </si>
  <si>
    <t>How will climate change over the next 20 years?</t>
  </si>
  <si>
    <t>FAQ 4.2, Figure 1</t>
  </si>
  <si>
    <t>https://www.ipcc.ch/report/ar6/wg1/figures/chapter-4/faq-4-2-figure-1</t>
  </si>
  <si>
    <t>Observing the benefits of emissions reductions.</t>
  </si>
  <si>
    <t>FAQ 4.3, Figure 1</t>
  </si>
  <si>
    <t>https://www.ipcc.ch/report/ar6/wg1/figures/chapter-4/faq-4-3-figure-1</t>
  </si>
  <si>
    <t>Climate change and regional patterns</t>
  </si>
  <si>
    <t>Cross-Chapter Box 4.1, Figure 1</t>
  </si>
  <si>
    <t>https://www.ipcc.ch/report/ar6/wg1/figures/chapter-4/ccbox-4-1-figure-1</t>
  </si>
  <si>
    <t>Potential impact of volcanic eruption on future global temperature change.</t>
  </si>
  <si>
    <t>Potential low likelihood high impact 21st Century volcanic future</t>
  </si>
  <si>
    <t>Impact of eruptions upon 21st Century GSAT projections</t>
  </si>
  <si>
    <t>Figure 5.1</t>
  </si>
  <si>
    <t>https://www.ipcc.ch/report/ar6/wg1/figures/chapter-5/figure-5-1</t>
  </si>
  <si>
    <t>Visual guide to Chapter 5</t>
  </si>
  <si>
    <t>Canadell, J.G., P.M.S. Monteiro, M.H. Costa, L. Cotrim da Cunha, P.M. Cox, A.V. Eliseev, S. Henson, M. Ishii, S. Jaccard, C. Koven, A. Lohila, P.K. Patra, S. Piao, J. Rogelj, S. Syampungani, S. Zaehle, and K. Zickfeld</t>
  </si>
  <si>
    <t>Figure 5.1 in IPCC, 2021: Chapter 5. In: Climate Change 2021: The Physical Science Basis. Contribution of Working Group I to the Sixth Assessment Report of the Intergovernmental Panel on Climate Change [Canadell, J.G., P.M.S. Monteiro, M.H. Costa, L. Cotrim da Cunha, P.M. Cox, A.V. Eliseev, S. Henson, M. Ishii, S. Jaccard, C. Koven, A. Lohila, P.K. Patra, S. Piao, J. Rogelj, S. Syampungani, S. Zaehle, and K. Zickfeld, 2021: Global Carbon and other Biogeochemical Cycles and Feedbacks. In Climate Change 2021: The Physical Science Basis. Contribution of Working Group I to the Sixth Assessment Report of the Intergovernmental Panel on Climate Change [Masson-Delmotte, V., P. Zhai, A. Pirani, S.L. Connors, C. Péan, S. Berger, N. Caud, Y. Chen, L. Goldfarb, M.I. Gomis, M. Huang, K. Leitzell, E. Lonnoy, J.B.R. Matthews, T.K. Maycock, T. Waterfield, O. Yelekçi, R. Yu, and B. Zhou (eds.)]. Cambridge University Press, Cambridge, United Kingdom and New York, NY, USA, pp. 673–816, doi: 10.1017/9781009157896.007 .]</t>
  </si>
  <si>
    <t>Figure 5.2</t>
  </si>
  <si>
    <t>https://www.ipcc.ch/report/ar6/wg1/figures/chapter-5/figure-5-2</t>
  </si>
  <si>
    <t xml:space="preserve">Key compartments, processes and pathways that govern historical and future CO2 concentrations and carbon–climate feedbacks through the coupled Earth system. </t>
  </si>
  <si>
    <t>Figure 5.2 in IPCC, 2021: Chapter 5. In: Climate Change 2021: The Physical Science Basis. Contribution of Working Group I to the Sixth Assessment Report of the Intergovernmental Panel on Climate Change [Canadell, J.G., P.M.S. Monteiro, M.H. Costa, L. Cotrim da Cunha, P.M. Cox, A.V. Eliseev, S. Henson, M. Ishii, S. Jaccard, C. Koven, A. Lohila, P.K. Patra, S. Piao, J. Rogelj, S. Syampungani, S. Zaehle, and K. Zickfeld, 2021: Global Carbon and other Biogeochemical Cycles and Feedbacks. In Climate Change 2021: The Physical Science Basis. Contribution of Working Group I to the Sixth Assessment Report of the Intergovernmental Panel on Climate Change [Masson-Delmotte, V., P. Zhai, A. Pirani, S.L. Connors, C. Péan, S. Berger, N. Caud, Y. Chen, L. Goldfarb, M.I. Gomis, M. Huang, K. Leitzell, E. Lonnoy, J.B.R. Matthews, T.K. Maycock, T. Waterfield, O. Yelekçi, R. Yu, and B. Zhou (eds.)]. Cambridge University Press, Cambridge, United Kingdom and New York, NY, USA, pp. 673–816, doi: 10.1017/9781009157896.007 .]</t>
  </si>
  <si>
    <t>Figure 5.3</t>
  </si>
  <si>
    <t>https://www.ipcc.ch/report/ar6/wg1/figures/chapter-5/figure-5-3</t>
  </si>
  <si>
    <t>Atmospheric CO2 concentrations and growth rates for the past 60 million years (Myr) and projections to 2100.</t>
  </si>
  <si>
    <t>Atmospheric CO2 concentrations</t>
  </si>
  <si>
    <t>Atmospheric CO2 growth rate</t>
  </si>
  <si>
    <t>Figure 5.4</t>
  </si>
  <si>
    <t>https://www.ipcc.ch/report/ar6/wg1/figures/chapter-5/figure-5-4</t>
  </si>
  <si>
    <t xml:space="preserve">Atmospheric concentrations of CO2, CH4and N2O in air bubbles and clathrate crystals in ice cores (800,000 BCE to 1990 CE). </t>
  </si>
  <si>
    <t>Github not linked on IPCC Figure page</t>
  </si>
  <si>
    <t>https://github.com/IPCC-WG1/Chapter-5_Fig04</t>
  </si>
  <si>
    <t>Atmospheric CH4 concentration</t>
  </si>
  <si>
    <t>Atmospheric N2O concentration</t>
  </si>
  <si>
    <t>Figure 5.5</t>
  </si>
  <si>
    <t>https://www.ipcc.ch/report/ar6/wg1/figures/chapter-5/figure-5-5</t>
  </si>
  <si>
    <t>Global anthropogenic CO2 emissions</t>
  </si>
  <si>
    <t>Anthropogenic global CO2 emissions</t>
  </si>
  <si>
    <t>Global CO2 emissions from land-use change</t>
  </si>
  <si>
    <t>Figure 5.6</t>
  </si>
  <si>
    <t>https://www.ipcc.ch/report/ar6/wg1/figures/chapter-5/figure-5-6</t>
  </si>
  <si>
    <t>Time series of CO2 concentrations and related measurements in ambient air</t>
  </si>
  <si>
    <t>Concentration time series and MLO-SPO difference</t>
  </si>
  <si>
    <t>growth rates</t>
  </si>
  <si>
    <t>14C and13C isotopes</t>
  </si>
  <si>
    <t>O2/N2 ratio</t>
  </si>
  <si>
    <t>Figure 5.7</t>
  </si>
  <si>
    <t>https://www.ipcc.ch/report/ar6/wg1/figures/chapter-5/figure-5-7</t>
  </si>
  <si>
    <t>Airborne fraction and anthropogenic (fossil fuel and land-use change) CO2 emissions.</t>
  </si>
  <si>
    <t>Figure 5.8</t>
  </si>
  <si>
    <t>https://www.ipcc.ch/report/ar6/wg1/figures/chapter-5/figure-5-8</t>
  </si>
  <si>
    <t>Multi-decadal trends for the ocean sink of CO2</t>
  </si>
  <si>
    <t>Comparative trends in the ocean sink for anthropogenic CO2 models (1960-2018) and observation-based products (1987-2018)</t>
  </si>
  <si>
    <t>Multi-method Decadal means of the Ocean Sink Fluxes for Anthropogenic CO2</t>
  </si>
  <si>
    <t>Figure 5.9</t>
  </si>
  <si>
    <t>https://www.ipcc.ch/report/ar6/wg1/figures/chapter-5/figure-5-9</t>
  </si>
  <si>
    <t>Comparative regional characteristics of the mean decadal (1994-2007) sea-air CO2 flux (Fnet) and ocean storage of anthropogenic CO2</t>
  </si>
  <si>
    <t>Net air-sea flux (Fnet) of CO, (1994-2007)</t>
  </si>
  <si>
    <t>Rate of change in anthropogenic CO2 inventory (1994-2007)</t>
  </si>
  <si>
    <t>Figure 5.10</t>
  </si>
  <si>
    <t>https://www.ipcc.ch/report/ar6/wg1/figures/chapter-5/figure-5-10</t>
  </si>
  <si>
    <t>Trends of the net land CO2 sink and related vegetation observations during 1980–2019</t>
  </si>
  <si>
    <t>net land CO2 sink</t>
  </si>
  <si>
    <t>Normalized Difference Vegetation Index</t>
  </si>
  <si>
    <t>NIRv/CSIF anomaly</t>
  </si>
  <si>
    <t>Gross Primary Production</t>
  </si>
  <si>
    <t>Figure 5.11</t>
  </si>
  <si>
    <t>https://www.ipcc.ch/report/ar6/wg1/figures/chapter-5/figure-5-11</t>
  </si>
  <si>
    <t>Interannual variation in detrended anomalies of the net land CO2 sink and land surface air temperature during 1980–2019.</t>
  </si>
  <si>
    <t>North</t>
  </si>
  <si>
    <t>South</t>
  </si>
  <si>
    <t>Figure 5.12</t>
  </si>
  <si>
    <t>https://www.ipcc.ch/report/ar6/wg1/figures/chapter-5/figure-5-12</t>
  </si>
  <si>
    <t>Global carbon (CO2) budget (2010–2019)</t>
  </si>
  <si>
    <t>Figure 5.13</t>
  </si>
  <si>
    <t>https://www.ipcc.ch/report/ar6/wg1/figures/chapter-5/figure-5-13</t>
  </si>
  <si>
    <t>Time series of CH4 concentrations, growth rates and isotopic composition.</t>
  </si>
  <si>
    <t>CH4 concentrations</t>
  </si>
  <si>
    <t>CH4 growth rates</t>
  </si>
  <si>
    <t>d13 -CH4</t>
  </si>
  <si>
    <t>Figure 5.14</t>
  </si>
  <si>
    <t>https://www.ipcc.ch/report/ar6/wg1/figures/chapter-5/figure-5-14</t>
  </si>
  <si>
    <t>Global methane (CH4) budget (2008-2017)</t>
  </si>
  <si>
    <t>Figure 5.15</t>
  </si>
  <si>
    <t>https://www.ipcc.ch/report/ar6/wg1/figures/chapter-5/figure-5-15</t>
  </si>
  <si>
    <t>Changes in atmospheric nitrous oxide (N2O) and its isotopic composit ion since 1940.</t>
  </si>
  <si>
    <t>Atmospheric Nitrous Oxide (N2O)</t>
  </si>
  <si>
    <t>Atmospheric N-N2O</t>
  </si>
  <si>
    <t>Atmospheric N alpha - N2O</t>
  </si>
  <si>
    <t>Figure 5.16</t>
  </si>
  <si>
    <t>https://www.ipcc.ch/report/ar6/wg1/figures/chapter-5/figure-5-16</t>
  </si>
  <si>
    <t>Decadal mean nitrous oxide (N2O) emissions for 2007–2016 and its change since 1850 based on process-model projections.</t>
  </si>
  <si>
    <t>Average Nitrous Oxide (N2O) flux (2007-2016)</t>
  </si>
  <si>
    <t>Boreal North America</t>
  </si>
  <si>
    <t>Temperate North America</t>
  </si>
  <si>
    <t>Central America</t>
  </si>
  <si>
    <t>Tropical America</t>
  </si>
  <si>
    <t>Temperate South America</t>
  </si>
  <si>
    <t>Europe</t>
  </si>
  <si>
    <t>Northern Africa</t>
  </si>
  <si>
    <t>West Asia</t>
  </si>
  <si>
    <t>Central Africa</t>
  </si>
  <si>
    <t>North Asia</t>
  </si>
  <si>
    <t>Southern Africa</t>
  </si>
  <si>
    <t>Panel (m)</t>
  </si>
  <si>
    <t>South Asia</t>
  </si>
  <si>
    <t>Panel (n)</t>
  </si>
  <si>
    <t>East Asia</t>
  </si>
  <si>
    <t>Panel (o)</t>
  </si>
  <si>
    <t>Southeast Asia</t>
  </si>
  <si>
    <t>Panel (p)</t>
  </si>
  <si>
    <t>Oceania</t>
  </si>
  <si>
    <t>Figure 5.17</t>
  </si>
  <si>
    <t>https://www.ipcc.ch/report/ar6/wg1/figures/chapter-5/figure-5-17</t>
  </si>
  <si>
    <t>Global nitrous oxide (N2O) budget (2007–2016)</t>
  </si>
  <si>
    <t>Figure 5.18</t>
  </si>
  <si>
    <t>https://www.ipcc.ch/report/ar6/wg1/figures/chapter-5/figure-5-18</t>
  </si>
  <si>
    <t>Contributions of carbon dioxide (CO2), methane (CH4), nitrous oxide (N2O) and halogenated species to the total effective radiative forcing (ERF) increases in 2019 since 1850, 1960 and 2000, respectively.</t>
  </si>
  <si>
    <t>Figure 5.19</t>
  </si>
  <si>
    <t>https://www.ipcc.ch/report/ar6/wg1/figures/chapter-5/figure-5-19</t>
  </si>
  <si>
    <t>Regional distributions of CO2, CH4, N2O fluxes by inverse modeling</t>
  </si>
  <si>
    <t>Figure 5.20</t>
  </si>
  <si>
    <t>https://www.ipcc.ch/report/ar6/wg1/figures/chapter-5/figure-5-20</t>
  </si>
  <si>
    <t>Multi-decadal trends of pH (Total Scale) in surface layer at various sites of the oceans and a global distribution of annual mean pH adjusted to the year 2000.</t>
  </si>
  <si>
    <t>Figure 5.21</t>
  </si>
  <si>
    <t>https://www.ipcc.ch/report/ar6/wg1/figures/chapter-5/figure-5-21</t>
  </si>
  <si>
    <t>Spread of ocean acidification from the surface into the interior of ocean since pre-industrial times.</t>
  </si>
  <si>
    <t>Map showing the three transects used to create the cross sections shown in (b) and (c); vertical sections of the changes</t>
  </si>
  <si>
    <t xml:space="preserve">pH </t>
  </si>
  <si>
    <t>saturation state of aragonite (Ωarag)</t>
  </si>
  <si>
    <t>Figure 5.22</t>
  </si>
  <si>
    <t>https://www.ipcc.ch/report/ar6/wg1/figures/chapter-5/figure-5-22</t>
  </si>
  <si>
    <t>Overview scores for CMIP5 (left-hand side of table) and CMIP6 (right-hand side of table) Earth system models (ESMs), for multiple benchmarks against different datasets.</t>
  </si>
  <si>
    <t>Benchmarking of ESM land models</t>
  </si>
  <si>
    <t>Benchmarking of ocean models</t>
  </si>
  <si>
    <t>Figure 5.23</t>
  </si>
  <si>
    <t>https://www.ipcc.ch/report/ar6/wg1/figures/chapter-5/figure-5-23</t>
  </si>
  <si>
    <t>CMIP6 Earth system model (ESM) concentration-driven historical simulations for 1850 to 2014, compared to observation-based estimates from the global carbon project (GCP).</t>
  </si>
  <si>
    <t>Change in Ocean Carbon Storage</t>
  </si>
  <si>
    <t>Change in Land Carbon Storage</t>
  </si>
  <si>
    <t>Figure 5.24</t>
  </si>
  <si>
    <t>https://www.ipcc.ch/report/ar6/wg1/figures/chapter-5/figure-5-24</t>
  </si>
  <si>
    <t>Comparison of modelled zonal distribution of contemporary carbon sinks against atmospheric inversion estimates for 2000–2009</t>
  </si>
  <si>
    <t>Ocean Carbon Uptake v Latitude, 2000-2009</t>
  </si>
  <si>
    <t>Land Carbon Uptake v Latitude, 2000-2009</t>
  </si>
  <si>
    <t>Figure 5.25</t>
  </si>
  <si>
    <t>https://www.ipcc.ch/report/ar6/wg1/figures/chapter-5/figure-5-25</t>
  </si>
  <si>
    <t>Modelled evolution of the global land and ocean carbon sinks for 1900 to 2100 in concentration-driven CMIP6 Earth system model (ESM) scenario runs.</t>
  </si>
  <si>
    <t>Atmospheric CO2 Scenarios</t>
  </si>
  <si>
    <t>Ocean Carbon Sink</t>
  </si>
  <si>
    <t>Net Land Carbon Sink</t>
  </si>
  <si>
    <t>Cumulative Sink Fraction</t>
  </si>
  <si>
    <t>Ocean Carbon Storage</t>
  </si>
  <si>
    <t>Land Carbon Storage</t>
  </si>
  <si>
    <t>FIgure 5.26</t>
  </si>
  <si>
    <t>https://www.ipcc.ch/report/ar6/wg1/figures/chapter-5/figure-5-26</t>
  </si>
  <si>
    <t>Changes in carbon from 2015 to 2100 under SSP scenarios</t>
  </si>
  <si>
    <t>Github found but not data.</t>
  </si>
  <si>
    <t>https://github.com/IPCC-WG1/Chapter-5_Fig26/tree/main</t>
  </si>
  <si>
    <t>Figure 5.27</t>
  </si>
  <si>
    <t>https://www.ipcc.ch/report/ar6/wg1/figures/chapter-5/figure-5-27</t>
  </si>
  <si>
    <t>Maps of carbon-concentration and carbon–climate feedback terms, as well as net carbon changes under the idealized 1% per year carbon dioxide (CO2) scenario, as evaluated from CMIP6 Earth system models (ESMs).</t>
  </si>
  <si>
    <t>Carbon-Concentration (Beta) Feedback in 1%/yr scenario</t>
  </si>
  <si>
    <t>https://github.com/IPCC-WG1/Chapter-5_Fig27/tree/main</t>
  </si>
  <si>
    <t>Carbon-Climate (Gamma) Feedback in 1%/yr scenario</t>
  </si>
  <si>
    <t>Carbon Change at 2x CO2 in 1%/yr scenario</t>
  </si>
  <si>
    <t>Figure 5.28</t>
  </si>
  <si>
    <t>https://www.ipcc.ch/report/ar6/wg1/figures/chapter-5/figure-5-28</t>
  </si>
  <si>
    <t>Examples of emergent constraints on the carbon cycle in Earth system models (ESMs)</t>
  </si>
  <si>
    <t>Future CO2 under RCP8.5</t>
  </si>
  <si>
    <t>Tropical climate-carbon feedback</t>
  </si>
  <si>
    <t>Extra-tropical CO2 fertilisation</t>
  </si>
  <si>
    <t>High-latitude greening</t>
  </si>
  <si>
    <t>Tropical Ocean PP</t>
  </si>
  <si>
    <t>Ocean Carbon Uptake</t>
  </si>
  <si>
    <t>Figure 5.29</t>
  </si>
  <si>
    <t>https://www.ipcc.ch/report/ar6/wg1/figures/chapter-5/figure-5-29</t>
  </si>
  <si>
    <t>Estimates of the biogeochemical climate feedback parameter (α)</t>
  </si>
  <si>
    <t>Biogeochemical Feedbacks in the Climate System</t>
  </si>
  <si>
    <t>Carbon-Cycle Climate Feedbacks included in CMIP5 &amp; CMIP6 ESMs</t>
  </si>
  <si>
    <t>Other Biogeochemical Climate Feedbacks</t>
  </si>
  <si>
    <t>Figure 5.30</t>
  </si>
  <si>
    <t>https://www.ipcc.ch/report/ar6/wg1/figures/chapter-5/figure-5-30</t>
  </si>
  <si>
    <t>Trajectories of carbon cycle dynamics for models beyond 2100.</t>
  </si>
  <si>
    <t>Long-term Net Land Sink</t>
  </si>
  <si>
    <t>https://github.com/IPCC-WG1/Chapter-5_Fig30</t>
  </si>
  <si>
    <t>Long-term Net Ocean Sink</t>
  </si>
  <si>
    <t>Figure 5.31</t>
  </si>
  <si>
    <t>https://www.ipcc.ch/report/ar6/wg1/figures/chapter-5/figure-5-31</t>
  </si>
  <si>
    <t>Illustration of relationship between cumulative emissions of carbon dioxide (CO2) and global mean surface air temperature (GSAT) increase (left) and conceptual schematic of the assessment of the remaining carbon budget from its constituting components (right).</t>
  </si>
  <si>
    <t>Figure 5.32</t>
  </si>
  <si>
    <t>https://www.ipcc.ch/report/ar6/wg1/figures/chapter-5/figure-5-32</t>
  </si>
  <si>
    <t>Land carbon change</t>
  </si>
  <si>
    <t>Ocean carbon change</t>
  </si>
  <si>
    <t>Figure 5.33</t>
  </si>
  <si>
    <t>https://www.ipcc.ch/report/ar6/wg1/figures/chapter-5/figure-5-33</t>
  </si>
  <si>
    <t>Carbon sink response in a scenario with net carbon dioxide (CO2) removal from the atmosphere</t>
  </si>
  <si>
    <t>Mathesius, S.; Koven, C.; Zickfeld, K. (2023): Chapter 5 of the Working Group I Contribution to the IPCC Sixth Assessment Report - data for Figure 5.33 (v20220623). NERC EDS Centre for Environmental Data Analysis, 15 May 2023. doi:10.5285/85409987ce6a4976b0845b512baa2843.</t>
  </si>
  <si>
    <t>https://dx.doi.org/10.5285/85409987ce6a4976b0845b512baa2843</t>
  </si>
  <si>
    <t>https://catalogue.ceda.ac.uk/uuid/85409987ce6a4976b0845b512baa2843/</t>
  </si>
  <si>
    <t>Figure 5.34</t>
  </si>
  <si>
    <t>https://www.ipcc.ch/report/ar6/wg1/figures/chapter-5/figure-5-34</t>
  </si>
  <si>
    <t>Removal effectiveness of carbon dioxide removal (CDR).</t>
  </si>
  <si>
    <t>Fraction remaining out of atmosphere</t>
  </si>
  <si>
    <t>Figure 5.35</t>
  </si>
  <si>
    <t>https://www.ipcc.ch/report/ar6/wg1/figures/chapter-5/figure-5-35</t>
  </si>
  <si>
    <t>Asymmetry in the atmospheric carbon dioxide (CO2) response to CO2 emissions and removals.</t>
  </si>
  <si>
    <t>Figure 5.36</t>
  </si>
  <si>
    <t>https://www.ipcc.ch/report/ar6/wg1/figures/chapter-5/figure-5-36/</t>
  </si>
  <si>
    <t>Characteristics of carbon dioxide removal (CDR) methods, ordered according to the time scale of carbon storage.</t>
  </si>
  <si>
    <t>Figure 5.37</t>
  </si>
  <si>
    <t>https://www.ipcc.ch/report/ar6/wg1/figures/chapter-5/figure-5-37</t>
  </si>
  <si>
    <t>Effect of SRM on land and ocean CO2 uptake</t>
  </si>
  <si>
    <t>FAQ 5.2, Figure 1</t>
  </si>
  <si>
    <t>https://www.ipcc.ch/report/ar6/wg1/figures/chapter-5/faq-5-2-figure-1</t>
  </si>
  <si>
    <t>The Arctic permafrost in a big pool of carbon that is sensitive to climate change.</t>
  </si>
  <si>
    <t>Box 5.3, Figure 1</t>
  </si>
  <si>
    <t>https://www.ipcc.ch/report/ar6/wg1/figures/chapter-5/box-5-3-figure-1</t>
  </si>
  <si>
    <t>Schematic representation of carbon fluxes between atmosphere, land, ocean and geological reservoirs.</t>
  </si>
  <si>
    <t>Unperturbed carbon cycle fluxes</t>
  </si>
  <si>
    <t>Industrial era CO2 emissions</t>
  </si>
  <si>
    <t>Net positive CO2 emissions with CDR</t>
  </si>
  <si>
    <t>FAQ 5.3, Figure 1</t>
  </si>
  <si>
    <t>https://www.ipcc.ch/report/ar6/wg1/figures/chapter-5/faq-5-3-figure-1</t>
  </si>
  <si>
    <t>Changes in aspects of climate change in response to a peak and decline in the atmospheric CO2 concentration(top panel).</t>
  </si>
  <si>
    <t>FAQ 5.4, Figure 1</t>
  </si>
  <si>
    <t>https://www.ipcc.ch/report/ar6/wg1/figures/chapter-5/faq-5-4-figure-1</t>
  </si>
  <si>
    <t>Various types of carbon budgets</t>
  </si>
  <si>
    <t>Cross-Chapter Box 5.2, Figure 1</t>
  </si>
  <si>
    <t>https://www.ipcc.ch/report/ar6/wg1/figures/chapter-5/ccbox-5-2-figure-1</t>
  </si>
  <si>
    <t>Methand sources and sinks for four decades from atmospheric inversions with the budget imbalance</t>
  </si>
  <si>
    <t>Cross-Chapter Box 5.2, Figure 2</t>
  </si>
  <si>
    <t>https://www.ipcc.ch/report/ar6/wg1/figures/chapter-5/ccbox-5-2-figure-2</t>
  </si>
  <si>
    <t>Anomalies in global and regional methane (CH4) emissions for 1988–2017</t>
  </si>
  <si>
    <t>Boreal N. America</t>
  </si>
  <si>
    <t>Temp. N. America</t>
  </si>
  <si>
    <t>Temp. S. America</t>
  </si>
  <si>
    <t>Cross-Chapter Box 5.3, Figure 1</t>
  </si>
  <si>
    <t>https://www.ipcc.ch/report/ar6/wg1/figures/chapter-5/ccbox-5-3-figure-1</t>
  </si>
  <si>
    <t>CMIP6 multi-model mean of changes</t>
  </si>
  <si>
    <t>heat</t>
  </si>
  <si>
    <t>carbon storage</t>
  </si>
  <si>
    <t>FAQ5.1, Figure 1</t>
  </si>
  <si>
    <t>https://www.ipcc.ch/report/ar6/wg1/figures/chapter-5/faq-5-1-figure-1</t>
  </si>
  <si>
    <t>Atmospheric carbon dioxide (CO2) and natural carbon sinks</t>
  </si>
  <si>
    <t>Atmospheric carbon dioxide CO2 and natural carbon sinks</t>
  </si>
  <si>
    <t>Figure 6.1</t>
  </si>
  <si>
    <t>https://www.ipcc.ch/report/ar6/wg1/figures/chapter-6/figure-6-1/</t>
  </si>
  <si>
    <t>Sources and processes leading to atmospheric short-lived climate forcer (SLCF) burden and their interactions with the climate system.</t>
  </si>
  <si>
    <t>Figure 6.1 in IPCC, 2021: Chapter 6. In: Climate Change 2021: The Physical Science Basis. Contribution of Working Group I to the Sixth Assessment Report of the Intergovernmental Panel on Climate Change [Szopa, S., V. Naik, B. Adhikary, P. Artaxo, T. Berntsen, W.D. Collins, S. Fuzzi, L. Gallardo, A. Kiendler-Scharr, Z. Klimont, H. Liao, N. Unger, and P. Zanis, 2021: Short-Lived Climate Forcers. In Climate Change 2021: The Physical Science Basis. Contribution of Working Group I to the Sixth Assessment Report of the Intergovernmental Panel on Climate Change [Masson-Delmotte, V., P. Zhai, A. Pirani, S.L. Connors, C. Péan, S. Berger, N. Caud, Y. Chen, L. Goldfarb, M.I. Gomis, M. Huang, K. Leitzell, E. Lonnoy, J.B.R. Matthews, T.K. Maycock, T. Waterfield, O. Yelekçi, R. Yu, and B. Zhou (eds.)]. Cambridge University Press, Cambridge, United Kingdom and New York, NY, USA, pp. 817–922, doi: 10.1017/9781009157896.008 .]</t>
  </si>
  <si>
    <t>Figure 6.2</t>
  </si>
  <si>
    <t>https://www.ipcc.ch/report/ar6/wg1/figures/chapter-6/figure-6-2</t>
  </si>
  <si>
    <t>Visual guide to Chapter 6</t>
  </si>
  <si>
    <t>Figure 6.2 in IPCC, 2021: Chapter 6. In: Climate Change 2021: The Physical Science Basis. Contribution of Working Group I to the Sixth Assessment Report of the Intergovernmental Panel on Climate Change [Szopa, S., V. Naik, B. Adhikary, P. Artaxo, T. Berntsen, W.D. Collins, S. Fuzzi, L. Gallardo, A. Kiendler-Scharr, Z. Klimont, H. Liao, N. Unger, and P. Zanis, 2021: Short-Lived Climate Forcers. In Climate Change 2021: The Physical Science Basis. Contribution of Working Group I to the Sixth Assessment Report of the Intergovernmental Panel on Climate Change [Masson-Delmotte, V., P. Zhai, A. Pirani, S.L. Connors, C. Péan, S. Berger, N. Caud, Y. Chen, L. Goldfarb, M.I. Gomis, M. Huang, K. Leitzell, E. Lonnoy, J.B.R. Matthews, T.K. Maycock, T. Waterfield, O. Yelekçi, R. Yu, and B. Zhou (eds.)]. Cambridge University Press, Cambridge, United Kingdom and New York, NY, USA, pp. 817–922, doi: 10.1017/9781009157896.008 .]</t>
  </si>
  <si>
    <t>Figure 6.3</t>
  </si>
  <si>
    <t>https://www.ipcc.ch/report/ar6/wg1/figures/chapter-6/figure-6-3</t>
  </si>
  <si>
    <t>Relative regional and sectoral contributions to the present day (year 2014) anthropogenic emissions of short-lived climate forcers (SLCFs)</t>
  </si>
  <si>
    <t>Zbigniew, K. (2023): Chapter 6 of the Working Group I Contribution to the IPCC Sixth Assessment Report - data for Figure 6.3 v20220928. NERC EDS Centre for Environmental Data Analysis, 03 July 2023. doi:10.5285/d059d2e28b6d4a7d88a6fe2d0d25ba93.</t>
  </si>
  <si>
    <t>https://dx.doi.org/10.5285/d059d2e28b6d4a7d88a6fe2d0d25ba93</t>
  </si>
  <si>
    <t>https://catalogue.ceda.ac.uk/uuid/d059d2e28b6d4a7d88a6fe2d0d25ba93/</t>
  </si>
  <si>
    <t>Figure 6.4</t>
  </si>
  <si>
    <t>https://www.ipcc.ch/report/ar6/wg1/figures/chapter-6/figure-6-4</t>
  </si>
  <si>
    <t>Tropospheric ozone burden</t>
  </si>
  <si>
    <t>Figure 6.5</t>
  </si>
  <si>
    <t>https://www.ipcc.ch/report/ar6/wg1/figures/chapter-6/figure-6-5</t>
  </si>
  <si>
    <t>Decadal tropospheric ozone trend since 1994.</t>
  </si>
  <si>
    <t>Figure 6.6</t>
  </si>
  <si>
    <t>https://www.ipcc.ch/report/ar6/wg1/figures/chapter-6/figure-6-6</t>
  </si>
  <si>
    <t>Long-term climatological mean (a) and time evolution (b) of tropospheric nitrogen dioxide (NO2) vertical column density.</t>
  </si>
  <si>
    <t>Map</t>
  </si>
  <si>
    <t>line plot</t>
  </si>
  <si>
    <t>Figure 6.7</t>
  </si>
  <si>
    <t>https://www.ipcc.ch/report/ar6/wg1/figures/chapter-6/figure-6-7</t>
  </si>
  <si>
    <t>Distribution of PM2.5 composition mass concentration (in μg m–3) for the major PM2.5 aerosol components.</t>
  </si>
  <si>
    <t>Tsimpidi, A. (2023): Chapter 6 of the Working Group I Contribution to the IPCC Sixth Assessment Report - Input data for Figure 6.7 (v20230210). NERC EDS Centre for Environmental Data Analysis, 03 July 2023. doi:10.5285/c4031dd3227c4bceb6eae480d2a47a0c.</t>
  </si>
  <si>
    <t>https://dx.doi.org/10.5285/c4031dd3227c4bceb6eae480d2a47a0c</t>
  </si>
  <si>
    <t>https://catalogue.ceda.ac.uk/uuid/c4031dd3227c4bceb6eae480d2a47a0c/</t>
  </si>
  <si>
    <t>Figure 6.8</t>
  </si>
  <si>
    <t>https://www.ipcc.ch/report/ar6/wg1/figures/chapter-6/figure-6-8</t>
  </si>
  <si>
    <t>Time evolution of changes in global mean aerosol optical depth (AOD) at 550 nm.</t>
  </si>
  <si>
    <t>Tsimpidi, A. (2023): Chapter 6 of the Working Group I Contribution to the IPCC Sixth Assessment Report - Input data for Figure 6.8 (v20230213). NERC EDS Centre for Environmental Data Analysis, 03 July 2023. doi:10.5285/dc11fff6fda04b1d82e317132b93a3bf.</t>
  </si>
  <si>
    <t>https://dx.doi.org/10.5285/dc11fff6fda04b1d82e317132b93a3bf</t>
  </si>
  <si>
    <t>https://catalogue.ceda.ac.uk/uuid/dc11fff6fda04b1d82e317132b93a3bf/</t>
  </si>
  <si>
    <t>Figure 6.9</t>
  </si>
  <si>
    <t>https://www.ipcc.ch/report/ar6/wg1/figures/chapter-6/figure-6-9</t>
  </si>
  <si>
    <t>Time evolution of global annual mean tropospheric hydroxyl (OH) over the historical period, expressed as a percentage anomaly relative to the mean over 1998–2007.</t>
  </si>
  <si>
    <t>Stevenson et al. (2020): Trends in global tropospheric hydroxyl radical and methane lifetime since 1850 from AerChemMIP, Atmos. Chem. Phys. https://doi.org/10.5194/acp-20-12905-2020, 2020</t>
  </si>
  <si>
    <t>Github linked, but no data</t>
  </si>
  <si>
    <t>Copyright 2021, The AerChemMIP Project</t>
  </si>
  <si>
    <t>https://doi.org/10.5194/acp-20-12905-2020</t>
  </si>
  <si>
    <t>https://github.com/IPCC-WG1/Chapter-6_Fig09/tree/main</t>
  </si>
  <si>
    <t>Figure 6.10</t>
  </si>
  <si>
    <t>https://www.ipcc.ch/report/ar6/wg1/figures/chapter-6/figure-6-10/</t>
  </si>
  <si>
    <t>Multi-model mean effective radiative forcings (ERFs) over the recent-past (1995-2014) induced by aerosol changes since 1850.</t>
  </si>
  <si>
    <t>Net effective radiative forcing due to aerosols</t>
  </si>
  <si>
    <t>Mean regional effective radiative forcing due to aerosols</t>
  </si>
  <si>
    <t>Figure 6.11</t>
  </si>
  <si>
    <t>https://www.ipcc.ch/report/ar6/wg1/figures/chapter-6/figure-6-11/</t>
  </si>
  <si>
    <t>Temporal Regional Mean Net Effective Radiative Forcing due to Aerosols</t>
  </si>
  <si>
    <t>Figure 6.12</t>
  </si>
  <si>
    <t>https://www.ipcc.ch/report/ar6/wg1/figures/chapter-6/figure-6-12</t>
  </si>
  <si>
    <t>Contribution to effective radiative forcing (ERF)</t>
  </si>
  <si>
    <t>Effective radiative forcing, 1750 to 2019</t>
  </si>
  <si>
    <t>Blichner, S.M.; Berntsen, T. (2023): Chapter 6 of the Working Group I Contribution to the IPCC Sixth Assessment Report - data for Figure 6.12 (v20220815). NERC EDS Centre for Environmental Data Analysis, 22 March 2023. doi:10.5285/8855e410adf547b4afd039a5b88487f4. https://dx.doi.org/10.5285/8855e410adf547b4afd039a5b88487f4</t>
  </si>
  <si>
    <t>https://dx.doi.org/10.5285/8855e410adf547b4afd039a5b88487f4</t>
  </si>
  <si>
    <t>https://catalogue.ceda.ac.uk/uuid/8855e410adf547b4afd039a5b88487f4/</t>
  </si>
  <si>
    <t>Change in GSAT, 1750 to 2019</t>
  </si>
  <si>
    <t>Figure 6.13</t>
  </si>
  <si>
    <t>https://www.ipcc.ch/report/ar6/wg1/figures/chapter-6/figure-6-13</t>
  </si>
  <si>
    <t>Multi-model mean surface air temperature response over the recent past (1995-2014) induced by aerosol changes since 1850</t>
  </si>
  <si>
    <t>Surface air temperature response due to aerosols</t>
  </si>
  <si>
    <t>Zonal mean change in surface air temperature due to aerosols</t>
  </si>
  <si>
    <t>Figure 6.14</t>
  </si>
  <si>
    <t>https://www.ipcc.ch/report/ar6/wg1/figures/chapter-6/figure-6-14</t>
  </si>
  <si>
    <t xml:space="preserve">Multi-model annual mean change in surface O3(ppb) concentrations at different warming levels. </t>
  </si>
  <si>
    <t>ozone change at 1.0°C (-0.69 ≤ 0.16)</t>
  </si>
  <si>
    <t>Turnock, S.; Zanis, P.; Szopa, S.; Naik, V. (2023): Chapter 6 of the Working Group I Contribution to the IPCC Sixth Assessment Report - Input data for Figure 6.14 v20220930. NERC EDS Centre for Environmental Data Analysis, 03 July 2023. doi:10.5285/39b789cb48694497941cd0c17f99bd69. https://dx.doi.org/10.5285/39b789cb48694497941cd0c17f99bd69</t>
  </si>
  <si>
    <t>https://dx.doi.org/10.5285/39b789cb48694497941cd0c17f99bd69</t>
  </si>
  <si>
    <t>https://catalogue.ceda.ac.uk/uuid/39b789cb48694497941cd0c17f99bd69/</t>
  </si>
  <si>
    <t>ozone change at 1.5°C (-1.19 ≤ 0.10)</t>
  </si>
  <si>
    <t>ozone change at 2.0°C (-1.70 ÷ 0.15)</t>
  </si>
  <si>
    <t>ozone change at 2.5°C (-2.28 $ 0.24)</t>
  </si>
  <si>
    <t>Figure 6.15</t>
  </si>
  <si>
    <t>https://www.ipcc.ch/report/ar6/wg1/figures/chapter-6/figure-6-15</t>
  </si>
  <si>
    <t xml:space="preserve">Global mean surface air temperature (GSAT) response to an abrupt reduction in emissions (at time t=0) of idealized climate forcing agents with different lifetimes. </t>
  </si>
  <si>
    <t>https://www.ipcc.ch/report/ar6/wg1/figures/chapter-6/figure-6-16</t>
  </si>
  <si>
    <t>Global mean temperature response 10 and 100 years following one year of present-day (year 2014) emissions.</t>
  </si>
  <si>
    <t>Data also used for TS.20</t>
  </si>
  <si>
    <t>Figure 6.17</t>
  </si>
  <si>
    <t>https://www.ipcc.ch/report/ar6/wg1/figures/chapter-6/figure-6-17</t>
  </si>
  <si>
    <t>Emissions source-sector attribution of regional population-weighted mean concentrations of PM2.5and ozone for present-day emissions (year 2014).</t>
  </si>
  <si>
    <t xml:space="preserve"> Van Dingenen, R.; Klimont, Z. (2023): Chapter 6 of the Working Group I Contribution to the IPCC Sixth Assessment Report - data for Figure 6.17 (v20220928). NERC EDS Centre for Environmental Data Analysis, 22 March 2023. doi:10.5285/cdabe9af5aa94608b227e6b9a96771f9. https://dx.doi.org/10.5285/cdabe9af5aa94608b227e6b9a96771f9</t>
  </si>
  <si>
    <t>https://dx.doi.org/10.5285/cdabe9af5aa94608b227e6b9a96771f9</t>
  </si>
  <si>
    <t>https://catalogue.ceda.ac.uk/uuid/cdabe9af5aa94608b227e6b9a96771f9/</t>
  </si>
  <si>
    <t>Figure 6.18</t>
  </si>
  <si>
    <t>https://www.ipcc.ch/report/ar6/wg1/figures/chapter-6/figure-6-18</t>
  </si>
  <si>
    <t>Global anthropogenic and biomass burning short-lived climate forcer (SLCF) and CO2 emissions from 1850 to 2100 and HFC emissions from 1990 to 2100.</t>
  </si>
  <si>
    <t>Figure 6.19</t>
  </si>
  <si>
    <t>https://www.ipcc.ch/report/ar6/wg1/figures/chapter-6/figure-6-19</t>
  </si>
  <si>
    <t>Regional anthropogenic and biomass burning short-lived climate forcer (SLCF) emissions from 1850 to 2100.</t>
  </si>
  <si>
    <t>Github linked on figure page but Github does not contain a DOI. Not available in CEDA catalog.</t>
  </si>
  <si>
    <t>https://github.com/IPCC-WG1/Chapter-6_Fig19?tab=readme-ov-file</t>
  </si>
  <si>
    <t>Figure 6.20</t>
  </si>
  <si>
    <t>https://www.ipcc.ch/report/ar6/wg1/figures/chapter-6/figure-6-20</t>
  </si>
  <si>
    <t xml:space="preserve">Projected changes in regional annual mean surface ozone (O3; ppb) from 2015 to 2100 in different shared socio-economic pathways (SSPs). </t>
  </si>
  <si>
    <t>Turnock, S.; Szopa, S.; Naik, V. (2023): Chapter 6 of the Working Group I Contribution to the IPCC Sixth Assessment Report - data for Figure 6.20 (v20220928). NERC EDS Centre for Environmental Data Analysis, 22 March 2023. doi:10.5285/022d449b91eb453eb56228c17fdce725. https://dx.doi.org/10.5285/022d449b91eb453eb56228c17fdce725</t>
  </si>
  <si>
    <t>https://dx.doi.org/10.5285/022d449b91eb453eb56228c17fdce725</t>
  </si>
  <si>
    <t>https://catalogue.ceda.ac.uk/uuid/022d449b91eb453eb56228c17fdce725/</t>
  </si>
  <si>
    <t>Figure 6.21</t>
  </si>
  <si>
    <t>https://www.ipcc.ch/report/ar6/wg1/figures/chapter-6/figure-6-21</t>
  </si>
  <si>
    <t>Future changes in regional five-year mean surface PM2.5from 2015 to 2100 in different shared socio-economic pathways (SSPs).</t>
  </si>
  <si>
    <t>Turnock, S.; Szopa, S.; Naik, V. (2023): Chapter 6 of the Working Group I Contribution to the IPCC Sixth Assessment Report - data for Figure 6.21 (v20220928). NERC EDS Centre for Environmental Data Analysis, 22 March 2023. doi:10.5285/572c9744ddab47fc8a5b938c4a4f7387. https://dx.doi.org/10.5285/572c9744ddab47fc8a5b938c4a4f7387</t>
  </si>
  <si>
    <t>https://dx.doi.org/10.5285/572c9744ddab47fc8a5b938c4a4f7387</t>
  </si>
  <si>
    <t>https://catalogue.ceda.ac.uk/uuid/572c9744ddab47fc8a5b938c4a4f7387/</t>
  </si>
  <si>
    <t>Figure 6.22</t>
  </si>
  <si>
    <t>https://www.ipcc.ch/report/ar6/wg1/figures/chapter-6/figure-6-22</t>
  </si>
  <si>
    <t>Time evolution of the effects of changes in short-lived climate forcers (SLCFs) and hydrofluorocarbons (HFCs) on global surface air temperature (GSAT) across the WGI core set of Shared Socio-Economic Pathways (SSPs)</t>
  </si>
  <si>
    <t>Blichner, S.M.; Berntsen, T. (2023): Chapter 6 of the Working Group I Contribution to the IPCC Sixth Assessment Report - data for Figure 6.22 (v20220815). NERC EDS Centre for Environmental Data Analysis, 22 March 2023. doi:10.5285/288d2cfa740f4e60a369b5778064bd5a. https://dx.doi.org/10.5285/288d2cfa740f4e60a369b5778064bd5a</t>
  </si>
  <si>
    <t>https://dx.doi.org/10.5285/288d2cfa740f4e60a369b5778064bd5a</t>
  </si>
  <si>
    <t>https://catalogue.ceda.ac.uk/uuid/288d2cfa740f4e60a369b5778064bd5a/</t>
  </si>
  <si>
    <t>Figure 6.23</t>
  </si>
  <si>
    <t>https://www.ipcc.ch/report/ar6/wg1/figures/chapter-6/figure-6-23</t>
  </si>
  <si>
    <t>Contribution from regional emissions of short-lived climate forcers (SLCFs) to changes in global surface air temperature (GSAT) in 2040 (upper row) and 2100 (lower row), relative to 2020 for four Shared Socio-economic Pathways (SSPs).</t>
  </si>
  <si>
    <t>Lund, M.T. (2023): Chapter 6 of the Working Group I Contribution to the IPCC Sixth Assessment Report - data for Figure 6.23 v20220928. NERC EDS Centre for Environmental Data Analysis, 22 March 2023. doi:10.5285/a1f46ad9f2644e60a87591c6b4537fef. https://dx.doi.org/10.5285/a1f46ad9f2644e60a87591c6b4537fef</t>
  </si>
  <si>
    <t>https://dx.doi.org/10.5285/a1f46ad9f2644e60a87591c6b4537fef</t>
  </si>
  <si>
    <t>https://catalogue.ceda.ac.uk/uuid/a1f46ad9f2644e60a87591c6b4537fef/</t>
  </si>
  <si>
    <t>Figure 6.24</t>
  </si>
  <si>
    <t>https://www.ipcc.ch/report/ar6/wg1/figures/chapter-6/figure-6-24</t>
  </si>
  <si>
    <t>Effects of changes in short-lived climate forcers (SLCFs) and hydrofluorocarbons (HFCs) on global surface air temperature (GSAT) across the WGI core set of Shared Socio-economic Pathways (SSPs).</t>
  </si>
  <si>
    <t>Blichner, S.M.; Berntsen, T. (2023): Chapter 6 of the Working Group I Contribution to the IPCC Sixth Assessment Report - data for Figure 6.24 (v20220815). NERC EDS Centre for Environmental Data Analysis, 22 March 2023. doi:10.5285/ca4127fb1be14ea68fefd5643fe3677f. https://dx.doi.org/10.5285/ca4127fb1be14ea68fefd5643fe3677f</t>
  </si>
  <si>
    <t>https://dx.doi.org/10.5285/ca4127fb1be14ea68fefd5643fe3677f</t>
  </si>
  <si>
    <t>https://catalogue.ceda.ac.uk/uuid/ca4127fb1be14ea68fefd5643fe3677f/</t>
  </si>
  <si>
    <t>Figure 6.25</t>
  </si>
  <si>
    <t>https://www.ipcc.ch/report/ar6/wg1/figures/chapter-6/figure-6-25</t>
  </si>
  <si>
    <t>Effect of dedicated air pollution or climate policy on population-weighted PM2.5 concentrations (µg m–3) and share of population (%) exposed to different PM2.5levels across 10 world regions.</t>
  </si>
  <si>
    <t>van Dingene, R.; Klimont, Z.; Szopa, S. (2023): Chapter 6 of the Working Group I Contribution to the IPCC Sixth Assessment Report - data for Figure 6.25 (v20221215). NERC EDS Centre for Environmental Data Analysis, 22 March 2023. doi:10.5285/abb030f60cf848278fe519379a2aaac9. https://dx.doi.org/10.5285/abb030f60cf848278fe519379a2aaac9</t>
  </si>
  <si>
    <t>https://catalogue.ceda.ac.uk/uuid/abb030f60cf848278fe519379a2aaac9/</t>
  </si>
  <si>
    <t>Figure 6.26</t>
  </si>
  <si>
    <t>https://www.ipcc.ch/report/ar6/wg1/figures/chapter-6/figure-6-26</t>
  </si>
  <si>
    <t xml:space="preserve">Effect of dedicated air pollution or climate policy on population-weighted ozone concentrations (ppb) and share of population (%) exposed to different ozone levels across 10 world regions. </t>
  </si>
  <si>
    <t>van Dingenen, R.; Klimont, Z.; Szopa, S. (2023): Chapter 6 of the Working Group I Contribution to the IPCC Sixth Assessment Report - data for Figure 6.26 (v20221215). NERC EDS Centre for Environmental Data Analysis, 22 March 2023. doi:10.5285/bf31afbbbafc49d39546aa78a2268f44. https://dx.doi.org/10.5285/bf31afbbbafc49d39546aa78a2268f44</t>
  </si>
  <si>
    <t>https://catalogue.ceda.ac.uk/uuid/bf31afbbbafc49d39546aa78a2268f44/</t>
  </si>
  <si>
    <t>Box 6.1, Figure 1</t>
  </si>
  <si>
    <t>https://www.ipcc.ch/report/ar6/wg1/figures/chapter-6/box-6-1-figure-1</t>
  </si>
  <si>
    <t>Knowledge exchange between laboratory/theoretical studies, observations and global climate–chemistry models (CCMs) to inform our understanding of short-lived climate forcers (SLCFs).</t>
  </si>
  <si>
    <t>Box 6.1, Figure 1 in IPCC, 2021: Chapter 6. In: Climate Change 2021: The Physical Science Basis. Contribution of Working Group I to the Sixth Assessment Report of the Intergovernmental Panel on Climate Change [Szopa, S., V. Naik, B. Adhikary, P. Artaxo, T. Berntsen, W.D. Collins, S. Fuzzi, L. Gallardo, A. Kiendler-Scharr, Z. Klimont, H. Liao, N. Unger, and P. Zanis, 2021: Short-Lived Climate Forcers. In Climate Change 2021: The Physical Science Basis. Contribution of Working Group I to the Sixth Assessment Report of the Intergovernmental Panel on Climate Change [Masson-Delmotte, V., P. Zhai, A. Pirani, S.L. Connors, C. Péan, S. Berger, N. Caud, Y. Chen, L. Goldfarb, M.I. Gomis, M. Huang, K. Leitzell, E. Lonnoy, J.B.R. Matthews, T.K. Maycock, T. Waterfield, O. Yelekçi, R. Yu, and B. Zhou (eds.)]. Cambridge University Press, Cambridge, United Kingdom and New York, NY, USA, pp. 817–922, doi: 10.1017/9781009157896.008 .]</t>
  </si>
  <si>
    <t>FAQ 6.1, Figure 1</t>
  </si>
  <si>
    <t>https://www.ipcc.ch/report/ar6/wg1/figures/chapter-6/faq-6-1-figure-1</t>
  </si>
  <si>
    <t>Main short-lived climate forcers, their sources, how long they exist in the atmosphere, and their relative contribution to global surface temperature changes between 1750 and 2019</t>
  </si>
  <si>
    <t>FAQ 6.1 Figure 1 in IPCC, 2021: Chapter 6. In: Climate Change 2021: The Physical Science Basis. Contribution of Working Group I to the Sixth Assessment Report of the Intergovernmental Panel on Climate Change [Szopa, S., V. Naik, B. Adhikary, P. Artaxo, T. Berntsen, W.D. Collins, S. Fuzzi, L. Gallardo, A. Kiendler-Scharr, Z. Klimont, H. Liao, N. Unger, and P. Zanis, 2021: Short-Lived Climate Forcers. In Climate Change 2021: The Physical Science Basis. Contribution of Working Group I to the Sixth Assessment Report of the Intergovernmental Panel on Climate Change [Masson-Delmotte, V., P. Zhai, A. Pirani, S.L. Connors, C. Péan, S. Berger, N. Caud, Y. Chen, L. Goldfarb, M.I. Gomis, M. Huang, K. Leitzell, E. Lonnoy, J.B.R. Matthews, T.K. Maycock, T. Waterfield, O. Yelekçi, R. Yu, and B. Zhou (eds.)]. Cambridge University Press, Cambridge, United Kingdom and New York, NY, USA, pp. 817–922, doi: 10.1017/9781009157896.008 .]</t>
  </si>
  <si>
    <t>FAQ 6.2, Figure 1</t>
  </si>
  <si>
    <t>https://www.ipcc.ch/report/ar6/wg1/figures/chapter-6/faq-6-2-figure-1</t>
  </si>
  <si>
    <t>Links between actions aiming to limit climate change and actions to improve air quality.</t>
  </si>
  <si>
    <t>FAQ 6.2 Figure 1 in IPCC, 2021: Chapter 6. In: Climate Change 2021: The Physical Science Basis. Contribution of Working Group I to the Sixth Assessment Report of the Intergovernmental Panel on Climate Change [Szopa, S., V. Naik, B. Adhikary, P. Artaxo, T. Berntsen, W.D. Collins, S. Fuzzi, L. Gallardo, A. Kiendler-Scharr, Z. Klimont, H. Liao, N. Unger, and P. Zanis, 2021: Short-Lived Climate Forcers. In Climate Change 2021: The Physical Science Basis. Contribution of Working Group I to the Sixth Assessment Report of the Intergovernmental Panel on Climate Change [Masson-Delmotte, V., P. Zhai, A. Pirani, S.L. Connors, C. Péan, S. Berger, N. Caud, Y. Chen, L. Goldfarb, M.I. Gomis, M. Huang, K. Leitzell, E. Lonnoy, J.B.R. Matthews, T.K. Maycock, T. Waterfield, O. Yelekçi, R. Yu, and B. Zhou (eds.)]. Cambridge University Press, Cambridge, United Kingdom and New York, NY, USA, pp. 817–922, doi: 10.1017/9781009157896.008 .]</t>
  </si>
  <si>
    <t>Cross-Chapter Box 6.1, Figure 1</t>
  </si>
  <si>
    <t>https://www.ipcc.ch/report/ar6/wg1/figures/chapter-6/ccbox-6-1-figure-1</t>
  </si>
  <si>
    <t xml:space="preserve">Emissions reductions and their effect on aerosols and climate in response to COVID-19. </t>
  </si>
  <si>
    <t>Changes in emissions</t>
  </si>
  <si>
    <t>Simulated aerosol optical depth anomalies</t>
  </si>
  <si>
    <t>Simulated GSAT anomalies</t>
  </si>
  <si>
    <t>Figure 7.1</t>
  </si>
  <si>
    <t>https://www.ipcc.ch/report/ar6/wg1/figures/chapter-7/figure-7-1-1/</t>
  </si>
  <si>
    <t>Figure 7.1 in IPCC, 2021: Chapter 7. In: Climate Change 2021: The Physical Science Basis. Contribution of Working Group I to the Sixth Assessment Report of the Intergovernmental Panel on Climate Change [Forster, P., T. Storelvmo, K. Armour, W. Collins, J.-L. Dufresne, D. Frame, D.J. Lunt, T. Mauritsen, M.D. Palmer, M. Watanabe, M. Wild, and H. Zhang, 2021: The Earth’s Energy Budget, Climate Feedbacks, and Climate Sensitivity. In Climate Change 2021: The Physical Science Basis. Contribution of Working Group I to the Sixth Assessment Report of the Intergovernmental Panel on Climate Change [Masson-Delmotte, V., P. Zhai, A. Pirani, S.L. Connors, C. Péan, S. Berger, N. Caud, Y. Chen, L. Goldfarb, M.I. Gomis, M. Huang, K. Leitzell, E. Lonnoy, J.B.R. Matthews, T.K. Maycock, T. Waterfield, O. Yelekçi, R. Yu, and B. Zhou (eds.)]. Cambridge University Press, Cambridge, United Kingdom and New York, NY, USA, pp. 923–1054, doi: 10.1017/9781009157896.009 .]</t>
  </si>
  <si>
    <t>Figure 7.2</t>
  </si>
  <si>
    <t>https://www.ipcc.ch/report/ar6/wg1/figures/chapter-7/figure-7-2/</t>
  </si>
  <si>
    <t>Figure 7.2 in IPCC, 2021: Chapter 7. In: Climate Change 2021: The Physical Science Basis. Contribution of Working Group I to the Sixth Assessment Report of the Intergovernmental Panel on Climate Change [Forster, P., T. Storelvmo, K. Armour, W. Collins, J.-L. Dufresne, D. Frame, D.J. Lunt, T. Mauritsen, M.D. Palmer, M. Watanabe, M. Wild, and H. Zhang, 2021: The Earth’s Energy Budget, Climate Feedbacks, and Climate Sensitivity. In Climate Change 2021: The Physical Science Basis. Contribution of Working Group I to the Sixth Assessment Report of the Intergovernmental Panel on Climate Change [Masson-Delmotte, V., P. Zhai, A. Pirani, S.L. Connors, C. Péan, S. Berger, N. Caud, Y. Chen, L. Goldfarb, M.I. Gomis, M. Huang, K. Leitzell, E. Lonnoy, J.B.R. Matthews, T.K. Maycock, T. Waterfield, O. Yelekçi, R. Yu, and B. Zhou (eds.)]. Cambridge University Press, Cambridge, United Kingdom and New York, NY, USA, pp. 923–1054, doi: 10.1017/9781009157896.009 .]</t>
  </si>
  <si>
    <t>Figure 7.3</t>
  </si>
  <si>
    <t>https://www.ipcc.ch/report/ar6/wg1/figures/chapter-7/figure-7-3/</t>
  </si>
  <si>
    <t>Global mean solar flux anomaly</t>
  </si>
  <si>
    <t>Palmer, M.; Smith, C. (2023): Chapter 7 of the Working Group I Contribution to the IPCC Sixth Assessment Report - Input data for Figure 7.3 (v20220721). NERC EDS Centre for Environmental Data Analysis, 05 July 2023. doi:10.5285/6842c53c516746ea860e11512dc133c2. https://dx.doi.org/10.5285/6842c53c516746ea860e11512dc133c2</t>
  </si>
  <si>
    <t>Data is not linked on IPCC figure page. Figures are also missing a title/caption.</t>
  </si>
  <si>
    <t>Github also available for plotting code: https://github.com/IPCC-WG1/Chapter-7/blob/main/notebooks/300_chapter7_fig7.3.ipynb</t>
  </si>
  <si>
    <t>https://dx.doi.org/10.5285/6842c53c516746ea860e11512dc133c2</t>
  </si>
  <si>
    <t>https://catalogue.ceda.ac.uk/uuid/6842c53c516746ea860e11512dc133c2/</t>
  </si>
  <si>
    <t>Global mean thermal flux anomaly</t>
  </si>
  <si>
    <t>Global mean net flux anomaly</t>
  </si>
  <si>
    <t>Figure 7.4</t>
  </si>
  <si>
    <t>https://www.ipcc.ch/report/ar6/wg1/figures/chapter-7/figure-7-4/</t>
  </si>
  <si>
    <t>Radiative adjustments at top of atmosphere for seven different climate drivers as a proportion of forcing.</t>
  </si>
  <si>
    <t>Smith, C. (2023): Chapter 7 of the Working Group I Contribution to the IPCC Sixth Assessment Report - Input data for Figure 7.4 (v20230517). NERC EDS Centre for Environmental Data Analysis, 06 July 2023. doi:10.5285/d32090ff8fe342788191683eb4416411.</t>
  </si>
  <si>
    <t>https://dx.doi.org/10.5285/d32090ff8fe342788191683eb4416411</t>
  </si>
  <si>
    <t>https://catalogue.ceda.ac.uk/uuid/d32090ff8fe342788191683eb4416411/</t>
  </si>
  <si>
    <t>Figure 7.5</t>
  </si>
  <si>
    <t>https://www.ipcc.ch/report/ar6/wg1/figures/chapter-7/figure-7-5/</t>
  </si>
  <si>
    <t>Net aerosol effective radiative forcing (ERF) from different lines of evidence.</t>
  </si>
  <si>
    <t>Smith, C. (2023): Chapter 7 of the Working Group I Contribution to the IPCC Sixth Assessment Report - Input data for Figure 7.5 (v20230221). NERC EDS Centre for Environmental Data Analysis, 06 July 2023. doi:10.5285/7b3d379fc1f040978df4806c6775a0df.</t>
  </si>
  <si>
    <t>https://dx.doi.org/10.5285/7b3d379fc1f040978df4806c6775a0df</t>
  </si>
  <si>
    <t>https://catalogue.ceda.ac.uk/uuid/7b3d379fc1f040978df4806c6775a0df/</t>
  </si>
  <si>
    <t>Figure 7.6</t>
  </si>
  <si>
    <t>https://www.ipcc.ch/report/ar6/wg1/figures/chapter-7/figure-7-6/</t>
  </si>
  <si>
    <t>Change in effective radiative forcing from 1750 to 2019</t>
  </si>
  <si>
    <t>Smith, C. (2023): Chapter 7 of the Working Group I Contribution to the IPCC Sixth Assessment Report - data for Figure 7.6 (v20220721). NERC EDS Centre for Environmental Data Analysis, 06 July 2023. doi:10.5285/0dd364e74c254b64bb5fddb5dceed364.</t>
  </si>
  <si>
    <t>https://dx.doi.org/10.5285/0dd364e74c254b64bb5fddb5dceed364</t>
  </si>
  <si>
    <t>https://catalogue.ceda.ac.uk/uuid/0dd364e74c254b64bb5fddb5dceed364/</t>
  </si>
  <si>
    <t>Figure 7.7</t>
  </si>
  <si>
    <t>https://www.ipcc.ch/report/ar6/wg1/figures/chapter-7/figure-7-7/</t>
  </si>
  <si>
    <t>Simulated temperature contributions in 2019 relative to 1750</t>
  </si>
  <si>
    <t>"DATASETS" button has broken link. Can't find data in CEDA catalog or Github repo. Found Github but no data: https://github.com/IPCC-WG1/Chapter-7/blob/main/notebooks/220_chapter7_fig7.7.ipynb</t>
  </si>
  <si>
    <t>FIgure 7.8</t>
  </si>
  <si>
    <t>https://www.ipcc.ch/report/ar6/wg1/figures/chapter-7/figure-7-8/</t>
  </si>
  <si>
    <t>Attributed temperature change relative to 1750</t>
  </si>
  <si>
    <t>Smith, C. (2023): Chapter 7 of the Working Group I Contribution to the IPCC Sixth Assessment Report - data for Figure 7.8 (v20220721). NERC EDS Centre for Environmental Data Analysis, 06 July 2023. doi:10.5285/5ef11ad195844a59b83393870a5860e1.</t>
  </si>
  <si>
    <t>https://dx.doi.org/10.5285/5ef11ad195844a59b83393870a5860e1</t>
  </si>
  <si>
    <t>https://catalogue.ceda.ac.uk/uuid/5ef11ad195844a59b83393870a5860e1/</t>
  </si>
  <si>
    <t>Figure 7.9</t>
  </si>
  <si>
    <t>https://www.ipcc.ch/report/ar6/wg1/figures/chapter-7/figure-7-9/</t>
  </si>
  <si>
    <t>Schematic cross section of diverse cloud responses to surface warming from the tropics to polar regions.</t>
  </si>
  <si>
    <t>Figure 7.9 in IPCC, 2021: Chapter 7. In: Climate Change 2021: The Physical Science Basis. Contribution of Working Group I to the Sixth Assessment Report of the Intergovernmental Panel on Climate Change [Forster, P., T. Storelvmo, K. Armour, W. Collins, J.-L. Dufresne, D. Frame, D.J. Lunt, T. Mauritsen, M.D. Palmer, M. Watanabe, M. Wild, and H. Zhang, 2021: The Earth’s Energy Budget, Climate Feedbacks, and Climate Sensitivity. In Climate Change 2021: The Physical Science Basis. Contribution of Working Group I to the Sixth Assessment Report of the Intergovernmental Panel on Climate Change [Masson-Delmotte, V., P. Zhai, A. Pirani, S.L. Connors, C. Péan, S. Berger, N. Caud, Y. Chen, L. Goldfarb, M.I. Gomis, M. Huang, K. Leitzell, E. Lonnoy, J.B.R. Matthews, T.K. Maycock, T. Waterfield, O. Yelekçi, R. Yu, and B. Zhou (eds.)]. Cambridge University Press, Cambridge, United Kingdom and New York, NY, USA, pp. 923–1054, doi: 10.1017/9781009157896.009 .]</t>
  </si>
  <si>
    <t>Figure 7.10</t>
  </si>
  <si>
    <t>https://www.ipcc.ch/report/ar6/wg1/figures/chapter-7/figure-7-10/</t>
  </si>
  <si>
    <t>Assessment of climate feedbacks</t>
  </si>
  <si>
    <t>Zelinka, M. (2023): Chapter 7 of the Working Group I Contribution to the IPCC Sixth Assessment Report - Input data for Figure 7.10 (v20220721). NERC EDS Centre for Environmental Data Analysis, 10 July 2023. doi:10.5285/80380cfc0b10478b8b5821c0facdbdda.</t>
  </si>
  <si>
    <t>.json</t>
  </si>
  <si>
    <t>https://dx.doi.org/10.5285/80380cfc0b10478b8b5821c0facdbdda</t>
  </si>
  <si>
    <t>https://catalogue.ceda.ac.uk/uuid/80380cfc0b10478b8b5821c0facdbdda/</t>
  </si>
  <si>
    <t>Figure 7.11</t>
  </si>
  <si>
    <t>https://www.ipcc.ch/report/ar6/wg1/figures/chapter-7/figure-7-11/</t>
  </si>
  <si>
    <t>Temperature-dependence of α from ESMs and paleoclimate proxies</t>
  </si>
  <si>
    <t>Lunt, D. (2023): Chapter 7 of the Working Group I Contribution to the IPCC Sixth Assessment Report - data for Figure 7.11 (v20220721). NERC EDS Centre for Environmental Data Analysis, 10 July 2023. doi:10.5285/a95ffffa5a734724b9cf307411208569.</t>
  </si>
  <si>
    <t>https://dx.doi.org/10.5285/a95ffffa5a734724b9cf307411208569</t>
  </si>
  <si>
    <t>https://catalogue.ceda.ac.uk/uuid/a95ffffa5a734724b9cf307411208569/</t>
  </si>
  <si>
    <t>Figure 7.12</t>
  </si>
  <si>
    <t>https://www.ipcc.ch/report/ar6/wg1/figures/chapter-7/figure-7-12/</t>
  </si>
  <si>
    <t>Contributions of effective radiative forcing, ocean heat uptake, atmospheric heat transport, and radiative feedbacks to regional surface temperature changes at year 100 of abrupt 4xCO2 simulations of CMIP6 Earth system models (ESMs).</t>
  </si>
  <si>
    <t>Contributions to regional warming in CMIP6 ESMs in response to CO, quadrupling</t>
  </si>
  <si>
    <t>"DATASETS" button has broken link. Can't find data in CEDA catalog or Github repo.</t>
  </si>
  <si>
    <t>Arctic warming contributions (°C)</t>
  </si>
  <si>
    <t>Tropics warming contributions (°C)</t>
  </si>
  <si>
    <t>Antarctic warming contributions (°C)</t>
  </si>
  <si>
    <t>Figure 7.13</t>
  </si>
  <si>
    <t>https://www.ipcc.ch/report/ar6/wg1/figures/chapter-7/figure-7-13/</t>
  </si>
  <si>
    <t>Polar amplification in paleo proxies and models of the Early Eocene Climatic Optimum (EECO), the Mid-Pliocene Warm Period (MPWP) and the Last Glacial Maximum (LGM).</t>
  </si>
  <si>
    <t>Modelled near-surface air temperature anomalies for ensemble-mean simulations of the EECO</t>
  </si>
  <si>
    <t>Lunt, D. (2023): Chapter 7 of the Working Group I Contribution to the IPCC Sixth Assessment Report - Input data for Figure 7.13 (v20220118). NERC EDS Centre for Environmental Data Analysis, 10 July 2023. doi:10.5285/4dbd3ccb85d747188586735133f1d3d9.</t>
  </si>
  <si>
    <t>https://dx.doi.org/10.5285/4dbd3ccb85d747188586735133f1d3d9</t>
  </si>
  <si>
    <t>https://catalogue.ceda.ac.uk/uuid/4dbd3ccb85d747188586735133f1d3d9/</t>
  </si>
  <si>
    <t>Modelled near-surface air temperature anomalies for ensemble-mean simulations of the MPWP</t>
  </si>
  <si>
    <t>Modelled near-surface air temperature anomalies for ensemble-mean simulations of the LGM</t>
  </si>
  <si>
    <t>Near-surface air temperature for EECO</t>
  </si>
  <si>
    <t>Near-surface air temperature for MPWP</t>
  </si>
  <si>
    <t>Near-surface air temperature for LGM</t>
  </si>
  <si>
    <t>Sea surface temperature for EECO</t>
  </si>
  <si>
    <t>Sea surface temperature for MPWP</t>
  </si>
  <si>
    <t>Sea surface temperature for LGM</t>
  </si>
  <si>
    <t>Modelled sea surface temperature anomalies for ensemble-mean simulations of the EECO</t>
  </si>
  <si>
    <t>Modelled sea surface temperature anomalies for ensemble-mean simulations of the MPWP</t>
  </si>
  <si>
    <t>Modelled sea surface temperature anomalies for ensemble-mean simulations of the LGM</t>
  </si>
  <si>
    <t>Figure 7.14</t>
  </si>
  <si>
    <t>https://www.ipcc.ch/report/ar6/wg1/figures/chapter-7/figure-7-14/</t>
  </si>
  <si>
    <t>Illustration of tropospheric temperature and low-cloud response to observed and projected Pacific Ocean sea surface temperature trends.</t>
  </si>
  <si>
    <t>Atmospheric response to observed Pacific ocean warming</t>
  </si>
  <si>
    <t>Figure 7.14 in IPCC, 2021: Chapter 7. In: Climate Change 2021: The Physical Science Basis. Contribution of Working Group I to the Sixth Assessment Report of the Intergovernmental Panel on Climate Change [Forster, P., T. Storelvmo, K. Armour, W. Collins, J.-L. Dufresne, D. Frame, D.J. Lunt, T. Mauritsen, M.D. Palmer, M. Watanabe, M. Wild, and H. Zhang, 2021: The Earth’s Energy Budget, Climate Feedbacks, and Climate Sensitivity. In Climate Change 2021: The Physical Science Basis. Contribution of Working Group I to the Sixth Assessment Report of the Intergovernmental Panel on Climate Change [Masson-Delmotte, V., P. Zhai, A. Pirani, S.L. Connors, C. Péan, S. Berger, N. Caud, Y. Chen, L. Goldfarb, M.I. Gomis, M. Huang, K. Leitzell, E. Lonnoy, J.B.R. Matthews, T.K. Maycock, T. Waterfield, O. Yelekçi, R. Yu, and B. Zhou (eds.)]. Cambridge University Press, Cambridge, United Kingdom and New York, NY, USA, pp. 923–1054, doi: 10.1017/9781009157896.009 .]</t>
  </si>
  <si>
    <t>Remove "DATASETS" and "GITHUB" buttons on figure page. Conceptual.</t>
  </si>
  <si>
    <t>Atmospheric response to projected Pacific ocean warming</t>
  </si>
  <si>
    <t>Figure 7.15</t>
  </si>
  <si>
    <t>https://www.ipcc.ch/report/ar6/wg1/figures/chapter-7/figure-7-15/</t>
  </si>
  <si>
    <t>Relationship between historical and abrupt 4xCO2 net radiative feedbacks in ESMs.</t>
  </si>
  <si>
    <t>CMIP6 ESMs under historical forcing or idealized CO2 forcing</t>
  </si>
  <si>
    <t>"DATASETS" button has broken link.</t>
  </si>
  <si>
    <t>Atmosphere-only ESMs using observed historical warming patterns.</t>
  </si>
  <si>
    <t>Figure 7.16</t>
  </si>
  <si>
    <t>https://www.ipcc.ch/report/ar6/wg1/figures/chapter-7/figure-7-16/</t>
  </si>
  <si>
    <t>Process assessment of Equilibrium Climate Sensitivity (ECS)</t>
  </si>
  <si>
    <t>Smith, C.; Watanabe, M. (2023): Chapter 7 of the Working Group I Contribution to the IPCC Sixth Assessment Report - data for Figure 7.16 (v20220721). NERC EDS Centre for Environmental Data Analysis, date of citation.</t>
  </si>
  <si>
    <t>DOI is for Chapter 7 in general. Missing for figure specifically.</t>
  </si>
  <si>
    <t>Data is in Github repo: https://github.com/IPCC-WG1/Chapter-7/blob/main/notebooks/020_chapter7_fig7.16.ipynb</t>
  </si>
  <si>
    <t>MIT License</t>
  </si>
  <si>
    <t>https://doi.org/10.5281/zenodo.5211358</t>
  </si>
  <si>
    <t>https://catalogue.ceda.ac.uk/uuid/6fcc9d2c792243c1bb99de9c3cfdef2f/</t>
  </si>
  <si>
    <t>Figure 7.17</t>
  </si>
  <si>
    <t>https://www.ipcc.ch/report/ar6/wg1/figures/chapter-7/figure-7-17/</t>
  </si>
  <si>
    <t>Process assessment of Transient Climate Response</t>
  </si>
  <si>
    <t>Idealized radiative forcing</t>
  </si>
  <si>
    <t>Watanabe, M. (2023): Chapter 7 of the Working Group I Contribution to the IPCC Sixth Assessment Report - data for Figure 7.17 (v20220721). NERC EDS Centre for Environmental Data Analysis, 10 July 2023. doi:10.5285/b9303c07edb24582b45088795f347ca9.</t>
  </si>
  <si>
    <t>https://dx.doi.org/10.5285/b9303c07edb24582b45088795f347ca9</t>
  </si>
  <si>
    <t>https://catalogue.ceda.ac.uk/uuid/b9303c07edb24582b45088795f347ca9/</t>
  </si>
  <si>
    <t>Emulated temperature response</t>
  </si>
  <si>
    <t>Figure 7.18</t>
  </si>
  <si>
    <t>https://www.ipcc.ch/report/ar6/wg1/figures/chapter-7/figure-7-18/</t>
  </si>
  <si>
    <t>Equilibrium climate sensitivity estimates</t>
  </si>
  <si>
    <t>Transient climate response estimates</t>
  </si>
  <si>
    <t>Figure 7.19</t>
  </si>
  <si>
    <t>https://www.ipcc.ch/report/ar6/wg1/figures/chapter-7/figure-7-19/</t>
  </si>
  <si>
    <t>Global mean temperature anomaly in models and observations from five time periods.</t>
  </si>
  <si>
    <t>Historical</t>
  </si>
  <si>
    <t>Lunt, D. (2023): Chapter 7 of the Working Group I Contribution to the IPCC Sixth Assessment Report - data for Figure 7.19 (v20220721). NERC EDS Centre for Environmental Data Analysis, 10 July 2023. doi:10.5285/9ce84c3a242e4b999c24dc1647c89794.</t>
  </si>
  <si>
    <t>https://dx.doi.org/10.5285/9ce84c3a242e4b999c24dc1647c89794</t>
  </si>
  <si>
    <t>https://catalogue.ceda.ac.uk/uuid/9ce84c3a242e4b999c24dc1647c89794/</t>
  </si>
  <si>
    <t>post 1975</t>
  </si>
  <si>
    <t>LGM</t>
  </si>
  <si>
    <t>MPWP</t>
  </si>
  <si>
    <t>EECO</t>
  </si>
  <si>
    <t>Figure 7.20</t>
  </si>
  <si>
    <t>https://www.ipcc.ch/report/ar6/wg1/figures/chapter-7/figure-7-20/</t>
  </si>
  <si>
    <t>Contributions to global mean warming in CMIP6 ESMs in response to CO2 quadrupling.</t>
  </si>
  <si>
    <t>Global atmospheric energy inputs</t>
  </si>
  <si>
    <t>Global warming contributions</t>
  </si>
  <si>
    <t>Figure 7.21</t>
  </si>
  <si>
    <t>https://www.ipcc.ch/report/ar6/wg1/figures/chapter-7/figure-7-21/</t>
  </si>
  <si>
    <t>Emissions metrics for two short-lived greenhouse gases: HFC-32 and methane (CH4; lifetimes of 5.4 and 11.8 years)</t>
  </si>
  <si>
    <t>Temperature change from emission step change</t>
  </si>
  <si>
    <t>Collins, B.; Smith, C. (2023): Chapter 7 of the Working Group I Contribution to the IPCC Sixth Assessment Report - Input data for Figure 7.21 (v20220721). NERC EDS Centre for Environmental Data Analysis, 10 July 2023. doi:10.5285/f94821849dfb4ee2bd1a367a81a6b6f7.</t>
  </si>
  <si>
    <t>https://dx.doi.org/10.5285/f94821849dfb4ee2bd1a367a81a6b6f7</t>
  </si>
  <si>
    <t>https://catalogue.ceda.ac.uk/uuid/f94821849dfb4ee2bd1a367a81a6b6f7/</t>
  </si>
  <si>
    <t>Temperature change from emission pulse</t>
  </si>
  <si>
    <t>Temperature ratio for pulse emissions</t>
  </si>
  <si>
    <t>Temperature ratio for step vs pulse emissions</t>
  </si>
  <si>
    <t>Figure 7.22</t>
  </si>
  <si>
    <t>https://www.ipcc.ch/report/ar6/wg1/figures/chapter-7/figure-7-22/</t>
  </si>
  <si>
    <t>Warming equivalence of cumulative emissions</t>
  </si>
  <si>
    <t>SSP4-6.0</t>
  </si>
  <si>
    <t>"DATASETS" button has broken link. Github found but not data: https://github.com/IPCC-WG1/Chapter-7/blob/main/notebooks/310_chapter7_fig7.22.ipynb</t>
  </si>
  <si>
    <t>FAQ 7.1 Figure 1</t>
  </si>
  <si>
    <t>https://www.ipcc.ch/report/ar6/wg1/figures/chapter-7/faq-7-1-figure-1</t>
  </si>
  <si>
    <t>The Earth’s energy budget compares the flows of incoming and outgoing energy that are relevant for the climate system.</t>
  </si>
  <si>
    <t>FAQ 7.1 Figure 1 in IPCC, 2021: Chapter 7. In: Climate Change 2021: The Physical Science Basis. Contribution of Working Group I to the Sixth Assessment Report of the Intergovernmental Panel on Climate Change [Forster, P., T. Storelvmo, K. Armour, W. Collins, J.-L. Dufresne, D. Frame, D.J. Lunt, T. Mauritsen, M.D. Palmer, M. Watanabe, M. Wild, and H. Zhang, 2021: The Earth’s Energy Budget, Climate Feedbacks, and Climate Sensitivity. In Climate Change 2021: The Physical Science Basis. Contribution of Working Group I to the Sixth Assessment Report of the Intergovernmental Panel on Climate Change [Masson-Delmotte, V., P. Zhai, A. Pirani, S.L. Connors, C. Péan, S. Berger, N. Caud, Y. Chen, L. Goldfarb, M.I. Gomis, M. Huang, K. Leitzell, E. Lonnoy, J.B.R. Matthews, T.K. Maycock, T. Waterfield, O. Yelekçi, R. Yu, and B. Zhou (eds.)]. Cambridge University Press, Cambridge, United Kingdom and New York, NY, USA, pp. 923–1054, doi: 10.1017/9781009157896.009 .]</t>
  </si>
  <si>
    <t>Remove "GITHUB" button on figure page. Conceptual.</t>
  </si>
  <si>
    <t>Box 7.1, Figure 1</t>
  </si>
  <si>
    <t>https://www.ipcc.ch/report/ar6/wg1/figures/chapter-7/box-7-1-figure-1/</t>
  </si>
  <si>
    <t>Schematics of the forcing–feedback framework adopted within the assessment, following Equation 7.1.</t>
  </si>
  <si>
    <t>Definitions based on idealized 2xCO2 response</t>
  </si>
  <si>
    <t>Approximate estimates based on models or other analyses</t>
  </si>
  <si>
    <t>FAQ 7.2 Figure 1</t>
  </si>
  <si>
    <t>https://www.ipcc.ch/report/ar6/wg1/figures/chapter-7/faq-7-2-figure-1/</t>
  </si>
  <si>
    <t>Interactions between clouds and the climate, today and in a warmer future.</t>
  </si>
  <si>
    <t>FAQ 7.2 Figure 1 in IPCC, 2021: Chapter 7. In: Climate Change 2021: The Physical Science Basis. Contribution of Working Group I to the Sixth Assessment Report of the Intergovernmental Panel on Climate Change [Forster, P., T. Storelvmo, K. Armour, W. Collins, J.-L. Dufresne, D. Frame, D.J. Lunt, T. Mauritsen, M.D. Palmer, M. Watanabe, M. Wild, and H. Zhang, 2021: The Earth’s Energy Budget, Climate Feedbacks, and Climate Sensitivity. In Climate Change 2021: The Physical Science Basis. Contribution of Working Group I to the Sixth Assessment Report of the Intergovernmental Panel on Climate Change [Masson-Delmotte, V., P. Zhai, A. Pirani, S.L. Connors, C. Péan, S. Berger, N. Caud, Y. Chen, L. Goldfarb, M.I. Gomis, M. Huang, K. Leitzell, E. Lonnoy, J.B.R. Matthews, T.K. Maycock, T. Waterfield, O. Yelekçi, R. Yu, and B. Zhou (eds.)]. Cambridge University Press, Cambridge, United Kingdom and New York, NY, USA, pp. 923–1054, doi: 10.1017/9781009157896.009 .]</t>
  </si>
  <si>
    <t>Box 7.2, Figure 1</t>
  </si>
  <si>
    <t>https://www.ipcc.ch/report/ar6/wg1/figures/chapter-7/box-7-2-figure-1</t>
  </si>
  <si>
    <t>Estimates of the net cumulative energy change (ZJ = 1021Joules) for the period 1971–2018</t>
  </si>
  <si>
    <t>Global Energy Inventory</t>
  </si>
  <si>
    <t>Palmer, M.; Smith, C. (2023): Chapter 7 of the Working Group I Contribution to the IPCC Sixth Assessment Report - Input data for Box 7.2, Figure 1. (v20220817). NERC EDS Centre for Environmental Data Analysis, 10 July 2023. doi:10.5285/568fb4b2e6464a50a30c7140bb88a497.</t>
  </si>
  <si>
    <t>"DATASETS" button has broken link but data found in CEDA catalog</t>
  </si>
  <si>
    <t>https://dx.doi.org/10.5285/568fb4b2e6464a50a30c7140bb88a497</t>
  </si>
  <si>
    <t>https://catalogue.ceda.ac.uk/uuid/568fb4b2e6464a50a30c7140bb88a497/</t>
  </si>
  <si>
    <t>Integrated Radiative Forcing</t>
  </si>
  <si>
    <t>Integrated Radiative Response</t>
  </si>
  <si>
    <t>Energy Inventory Components</t>
  </si>
  <si>
    <t>Radiative Forcing Components</t>
  </si>
  <si>
    <t>Energy Budget 1971-2018</t>
  </si>
  <si>
    <t>FAQ 7.3 Figure 1</t>
  </si>
  <si>
    <t>https://www.ipcc.ch/report/ar6/wg1/figures/chapter-7/faq-7-3-figure-1/</t>
  </si>
  <si>
    <t>Equilibrium climate sensitivity and future warming.</t>
  </si>
  <si>
    <t>Berger, S. (2023): Chapter 7 of the Working Group I Contribution to the IPCC Sixth Assessment Report - Input data for FAQ 7.3, Figure 1 (v20220721). NERC EDS Centre for Environmental Data Analysis, 10 July 2023. doi:10.5285/47586c6f52a9473ea0b1f909fb231bfc.</t>
  </si>
  <si>
    <t>.xlsx, .nc, .txt</t>
  </si>
  <si>
    <t>https://dx.doi.org/10.5285/47586c6f52a9473ea0b1f909fb231bfc</t>
  </si>
  <si>
    <t>https://catalogue.ceda.ac.uk/uuid/47586c6f52a9473ea0b1f909fb231bfc/</t>
  </si>
  <si>
    <t>Cross-Chapter Box 7.1, Figure 1</t>
  </si>
  <si>
    <t>https://www.ipcc.ch/report/ar6/wg1/figures/chapter-7/ccbox-7-1-figure-1/</t>
  </si>
  <si>
    <t>Emulation of historical warming</t>
  </si>
  <si>
    <t>IPCC Figure page "Not Found" (https://www.ipcc.ch/report/ar6/wg1/figures/chapter-7/ccbox-7-1-figure-1/)</t>
  </si>
  <si>
    <t>Figure 8.1</t>
  </si>
  <si>
    <t>https://www.ipcc.ch/report/ar6/wg1/figures/chapter-8/figure-8-1/</t>
  </si>
  <si>
    <t>Depiction of the present-day water cycle based on previous assessments</t>
  </si>
  <si>
    <t>Water stores</t>
  </si>
  <si>
    <t>Illustrative figure but contains numbers which is why I marked it as quantitative.</t>
  </si>
  <si>
    <t>Water fluxes</t>
  </si>
  <si>
    <t>Figure 8.2</t>
  </si>
  <si>
    <t>https://www.ipcc.ch/report/ar6/wg1/figures/chapter-8/figure-8-2/</t>
  </si>
  <si>
    <t>Visual guide to Chapter 8.</t>
  </si>
  <si>
    <t>Figure 8.2 in IPCC, 2021: Chapter 8. In: Climate Change 2021: The Physical Science Basis. Contribution of Working Group I to the Sixth Assessment Report of the Intergovernmental Panel on Climate Change [D]ouville, H., K. Raghavan, J. Renwick, R.P. Allan, P.A. Arias, M. Barlow, R. Cerezo-Mota, A. Cherchi, T.Y. Gan, J. Gergis, D. Jiang, A. Khan, W. Pokam Mba, D. Rosenfeld, J. Tierney, and O. Zolina, 2021: Water Cycle Changes. In Climate Change 2021: The Physical Science Basis. Contribution of Working Group I to the Sixth Assessment Report of the Intergovernmental Panel on Climate Change [Masson-Delmotte, V., P. Zhai, A. Pirani, S.L. Connors, C. Péan, S. Berger, N. Caud, Y. Chen, L. Goldfarb, M.I. Gomis, M. Huang, K. Leitzell, E. Lonnoy, J.B.R. Matthews, T.K. Maycock, T. Waterfield, O. Yelekçi, R. Yu, and B. Zhou (eds.)]. Cambridge University Press, Cambridge, United Kingdom and New York, NY, USA, pp. 1055–1210, doi: 10.1017/9781009157896.010 .]</t>
  </si>
  <si>
    <t>Figure 8.3</t>
  </si>
  <si>
    <t>https://www.ipcc.ch/report/ar6/wg1/figures/chapter-8/figure-8-3/</t>
  </si>
  <si>
    <t>Schematic representation of fast and slow responses of the atmospheric energy balance and global precipitation to radiative forcing.</t>
  </si>
  <si>
    <t>Figure 8.3 in IPCC, 2021: Chapter 8. In: Climate Change 2021: The Physical Science Basis. Contribution of Working Group I to the Sixth Assessment Report of the Intergovernmental Panel on Climate Change [D]ouville, H., K. Raghavan, J. Renwick, R.P. Allan, P.A. Arias, M. Barlow, R. Cerezo-Mota, A. Cherchi, T.Y. Gan, J. Gergis, D. Jiang, A. Khan, W. Pokam Mba, D. Rosenfeld, J. Tierney, and O. Zolina, 2021: Water Cycle Changes. In Climate Change 2021: The Physical Science Basis. Contribution of Working Group I to the Sixth Assessment Report of the Intergovernmental Panel on Climate Change [Masson-Delmotte, V., P. Zhai, A. Pirani, S.L. Connors, C. Péan, S. Berger, N. Caud, Y. Chen, L. Goldfarb, M.I. Gomis, M. Huang, K. Leitzell, E. Lonnoy, J.B.R. Matthews, T.K. Maycock, T. Waterfield, O. Yelekçi, R. Yu, and B. Zhou (eds.)]. Cambridge University Press, Cambridge, United Kingdom and New York, NY, USA, pp. 1055–1210, doi: 10.1017/9781009157896.010 .]</t>
  </si>
  <si>
    <t>Figure 8.4</t>
  </si>
  <si>
    <t>https://www.ipcc.ch/report/ar6/wg1/figures/chapter-8/figure-8-4/</t>
  </si>
  <si>
    <t>Estimate (5–95% range) of the increase in precipitation and its extremes with global mean surface warming</t>
  </si>
  <si>
    <t>Figure 8.5</t>
  </si>
  <si>
    <t>https://www.ipcc.ch/report/ar6/wg1/figures/chapter-8/figure-8-5/</t>
  </si>
  <si>
    <t>Zonally-averaged annual mean changes in precipitation minus evaporation</t>
  </si>
  <si>
    <t>ocean</t>
  </si>
  <si>
    <t>land</t>
  </si>
  <si>
    <t>Figure 8.6</t>
  </si>
  <si>
    <t>https://www.ipcc.ch/report/ar6/wg1/figures/chapter-8/figure-8-6/</t>
  </si>
  <si>
    <t>Climatic drivers of drought, effects on water availability, and impacts.</t>
  </si>
  <si>
    <t>Figure 8.6 in IPCC, 2021: Chapter 8. In: Climate Change 2021: The Physical Science Basis. Contribution of Working Group I to the Sixth Assessment Report of the Intergovernmental Panel on Climate Change [D]ouville, H., K. Raghavan, J. Renwick, R.P. Allan, P.A. Arias, M. Barlow, R. Cerezo-Mota, A. Cherchi, T.Y. Gan, J. Gergis, D. Jiang, A. Khan, W. Pokam Mba, D. Rosenfeld, J. Tierney, and O. Zolina, 2021: Water Cycle Changes. In Climate Change 2021: The Physical Science Basis. Contribution of Working Group I to the Sixth Assessment Report of the Intergovernmental Panel on Climate Change [Masson-Delmotte, V., P. Zhai, A. Pirani, S.L. Connors, C. Péan, S. Berger, N. Caud, Y. Chen, L. Goldfarb, M.I. Gomis, M. Huang, K. Leitzell, E. Lonnoy, J.B.R. Matthews, T.K. Maycock, T. Waterfield, O. Yelekçi, R. Yu, and B. Zhou (eds.)]. Cambridge University Press, Cambridge, United Kingdom and New York, NY, USA, pp. 1055–1210, doi: 10.1017/9781009157896.010 .]</t>
  </si>
  <si>
    <t>Figure 8.7</t>
  </si>
  <si>
    <t>https://www.ipcc.ch/report/ar6/wg1/figures/chapter-8/figure-8-7/</t>
  </si>
  <si>
    <t>Linear trends in annual mean precipitation (mm day–1per decade) for 1901–1984 (left) and 1985–2014 (right)</t>
  </si>
  <si>
    <t>observational dataset</t>
  </si>
  <si>
    <t>all radiative forcings</t>
  </si>
  <si>
    <t>GHG-only radiative forcings</t>
  </si>
  <si>
    <t>aerosol-only radiative forcings</t>
  </si>
  <si>
    <t>Figure 8.8</t>
  </si>
  <si>
    <t>https://www.ipcc.ch/report/ar6/wg1/figures/chapter-8/figure-8-8/</t>
  </si>
  <si>
    <t>Linear trends in annual mean evapotranspiration (mm day–1 per decade) for1901–1984 (left) and 1985–2014 (right)</t>
  </si>
  <si>
    <t>Land Model Intercomparison Project (LMIP) and observational dataset</t>
  </si>
  <si>
    <t>Figure 8.9</t>
  </si>
  <si>
    <t>https://www.ipcc.ch/report/ar6/wg1/figures/chapter-8/figure-8-9/</t>
  </si>
  <si>
    <t>Spatial expressions</t>
  </si>
  <si>
    <t>Temperature footprint of greenhouse gases</t>
  </si>
  <si>
    <t>Precipitation footprint of greenhouse gases</t>
  </si>
  <si>
    <t>Aridity footprint of greenhouse gases</t>
  </si>
  <si>
    <t>Time series of greenhouse gas footprint</t>
  </si>
  <si>
    <t>Temperature footprint of aerosols</t>
  </si>
  <si>
    <t>Precipitation footprint of aerosols</t>
  </si>
  <si>
    <t>Aridity footprint of aerosols</t>
  </si>
  <si>
    <t>Time series of aerosols footprint</t>
  </si>
  <si>
    <t>Figure 8.10</t>
  </si>
  <si>
    <t>https://www.ipcc.ch/report/ar6/wg1/figures/chapter-8/figure-8-10/</t>
  </si>
  <si>
    <t xml:space="preserve">Trends in Terrestrial Water Storage (TWS; in centimetres per year, cm yr–1) obtained on the basis of GRACE observations from April 2002 to March 2016. </t>
  </si>
  <si>
    <t>Figure 8.11</t>
  </si>
  <si>
    <t>https://www.ipcc.ch/report/ar6/wg1/figures/chapter-8/figure-8-11</t>
  </si>
  <si>
    <t>Regional monsoon precipitation changes from observations and model attribution.</t>
  </si>
  <si>
    <t>Figure 8.12</t>
  </si>
  <si>
    <t>https://www.ipcc.ch/report/ar6/wg1/figures/chapter-8/figure-8-12/</t>
  </si>
  <si>
    <t>Annual anomalies</t>
  </si>
  <si>
    <t>Northern hemisphere, annual, total</t>
  </si>
  <si>
    <t>Southern hemisphere, annual, total</t>
  </si>
  <si>
    <t>Northern hemisphere, annual, deep</t>
  </si>
  <si>
    <t>Southern hemisphere, annual, deep</t>
  </si>
  <si>
    <t>Northern hemisphere, JFM, boreal winter</t>
  </si>
  <si>
    <t>Southern hemisphere, JFM, austral summer</t>
  </si>
  <si>
    <t>Figure 8.13</t>
  </si>
  <si>
    <t>https://www.ipcc.ch/report/ar6/wg1/figures/chapter-8/figure-8-13/</t>
  </si>
  <si>
    <t>Zonal and annual-mean projected long-term changes in the atmospheric water budget.</t>
  </si>
  <si>
    <t>Sénési, S. (2023): Chapter 8 of the Working Group I Contribution to the IPCC Sixth Assessment Report - data for Figure 8.13 (v20220718). NERC EDS Centre for Environmental Data Analysis, 15 May 2023. doi:10.5285/6ed1539e8fe84caea089a0d6a7ffcdbd.</t>
  </si>
  <si>
    <t>Douville, H., K. Raghavan, J. Renwick, R.P. Allan, P.A. Arias, M. Barlow, R. Cerezo-Mota, A. Cherchi, T.Y. Gan, J. Gergis, D. Jiang, A. Khan, W. Pokam Mba, D. Rosenfeld, J. Tierney, and O. Zolina, 2021: Water Cycle Changes. In Climate Change 2021: The Physical Science Basis. Contribution of Working Group I to the Sixth Assessment Report of the Intergovernmental Panel on Climate Change [Masson-Delmotte, V., P. Zhai, A. Pirani, S.L. Connors, C. Péan, S. Berger, N. Caud, Y. Chen, L. Goldfarb, M.I. Gomis, M. Huang, K. Leitzell, E. Lonnoy, J.B.R. Matthews, T.K. Maycock, T. Waterfield, O. Yelekçi, R. Yu, and B. Zhou (eds.)]. Cambridge University Press, Cambridge, United Kingdom and New York, NY, USA, pp. 1055–1210, doi:10.1017/9781009157896.010.</t>
  </si>
  <si>
    <t>https://dx.doi.org/10.5285/6ed1539e8fe84caea089a0d6a7ffcdbd</t>
  </si>
  <si>
    <t>https://catalogue.ceda.ac.uk/uuid/6ed1539e8fe84caea089a0d6a7ffcdbd/</t>
  </si>
  <si>
    <t>Figure 8.14</t>
  </si>
  <si>
    <t>https://www.ipcc.ch/report/ar6/wg1/figures/chapter-8/figure-8-14/</t>
  </si>
  <si>
    <t>Projected long-term relative changes in seasonal mean precipitation.</t>
  </si>
  <si>
    <t>DJF</t>
  </si>
  <si>
    <t xml:space="preserve">Sénési, S. (2023): Chapter 8 of the Working Group I Contribution to the IPCC Sixth Assessment Report - data for Figure 8.14 (v20220718). NERC EDS Centre for Environmental Data Analysis, 15 May 2023. doi:10.5285/bbf5ae3b78c44bf28ccb17b487d58a94. </t>
  </si>
  <si>
    <t>https://dx.doi.org/10.5285/bbf5ae3b78c44bf28ccb17b487d58a94</t>
  </si>
  <si>
    <t>https://catalogue.ceda.ac.uk/uuid/bbf5ae3b78c44bf28ccb17b487d58a94/</t>
  </si>
  <si>
    <t>JJA</t>
  </si>
  <si>
    <t>Figure 8.15</t>
  </si>
  <si>
    <t>https://www.ipcc.ch/report/ar6/wg1/figures/chapter-8/figure-8-15/</t>
  </si>
  <si>
    <t>Projected long-term relative changes in daily precipitation statistics.</t>
  </si>
  <si>
    <t>SSP1-2.6 dry days per year</t>
  </si>
  <si>
    <t xml:space="preserve">Sénési, S. (2023): Chapter 8 of the Working Group I Contribution to the IPCC Sixth Assessment Report - data for Figure 8.15 (v20220718). NERC EDS Centre for Environmental Data Analysis, 15 May 2023. doi:10.5285/2d67a9f7631247d7bb6130ddc033ba7a. </t>
  </si>
  <si>
    <t>https://dx.doi.org/10.5285/2d67a9f7631247d7bb6130ddc033ba7a</t>
  </si>
  <si>
    <t>https://catalogue.ceda.ac.uk/uuid/2d67a9f7631247d7bb6130ddc033ba7a/</t>
  </si>
  <si>
    <t>SSP1-2.6 daily precipitation intensity</t>
  </si>
  <si>
    <t>SSP2-4.5 dry days per year</t>
  </si>
  <si>
    <t>SSP2-4.5 daily precipitation intensity</t>
  </si>
  <si>
    <t>SSP5-8.5 dry days per year</t>
  </si>
  <si>
    <t>SSP5-8.5 daily precipitation intensity</t>
  </si>
  <si>
    <t>Figure 8.16</t>
  </si>
  <si>
    <t>https://www.ipcc.ch/report/ar6/wg1/figures/chapter-8/figure-8-16/</t>
  </si>
  <si>
    <t>Rate of change in components of water cycle mean and variability across increasing global warming levels.</t>
  </si>
  <si>
    <t>Tropics JJA</t>
  </si>
  <si>
    <t>Sénési, S. (2023): Chapter 8 of the Working Group I Contribution to the IPCC Sixth Assessment Report - Input data for Figure 8.16 (v20220718). NERC EDS Centre for Environmental Data Analysis, 15 May 2023. doi:10.5285/92dc7ae089d84a43a28099ae49633383.</t>
  </si>
  <si>
    <t>https://dx.doi.org/10.5285/92dc7ae089d84a43a28099ae49633383</t>
  </si>
  <si>
    <t>https://catalogue.ceda.ac.uk/uuid/92dc7ae089d84a43a28099ae49633383/</t>
  </si>
  <si>
    <t>Tropics DJF</t>
  </si>
  <si>
    <t>Extra-tropics summer</t>
  </si>
  <si>
    <t>Extra-tropics winter</t>
  </si>
  <si>
    <t>Figure 8.17</t>
  </si>
  <si>
    <t>https://www.ipcc.ch/report/ar6/wg1/figures/chapter-8/figure-8-17/</t>
  </si>
  <si>
    <t xml:space="preserve">Projected long-term relative changes in seasonal mean evapotranspiration. </t>
  </si>
  <si>
    <t>SSP1-2.6 DJF</t>
  </si>
  <si>
    <t xml:space="preserve"> Sénési, S. (2023): Chapter 8 of the Working Group I Contribution to the IPCC Sixth Assessment Report - data for Figure 8.17 (v20220718). NERC EDS Centre for Environmental Data Analysis, 15 May 2023. doi:10.5285/7da00222bbb345c99ce14e358cde9f6d.</t>
  </si>
  <si>
    <t>https://dx.doi.org/10.5285/7da00222bbb345c99ce14e358cde9f6d</t>
  </si>
  <si>
    <t>https://catalogue.ceda.ac.uk/uuid/7da00222bbb345c99ce14e358cde9f6d/</t>
  </si>
  <si>
    <t>SSP1-2.6 JJA</t>
  </si>
  <si>
    <t>SSP2-4.5 DJF</t>
  </si>
  <si>
    <t>SSP2-4.5 JJA</t>
  </si>
  <si>
    <t>SSP5-8.5 DJF</t>
  </si>
  <si>
    <t>SSP5-8.5 JJA</t>
  </si>
  <si>
    <t>Figure 8.18</t>
  </si>
  <si>
    <t>https://www.ipcc.ch/report/ar6/wg1/figures/chapter-8/figure-8-18/</t>
  </si>
  <si>
    <t>Projected long-term relative changes in seasonal mean runoff.</t>
  </si>
  <si>
    <t>Sénési, S. (2023): Chapter 8 of the Working Group I Contribution to the IPCC Sixth Assessment Report - data for Figure 8.18 (v20220718). NERC EDS Centre for Environmental Data Analysis, 15 May 2023. doi:10.5285/caf598e54c674d219f2e245df32dbc1a.</t>
  </si>
  <si>
    <t>https://dx.doi.org/10.5285/caf598e54c674d219f2e245df32dbc1a</t>
  </si>
  <si>
    <t>https://catalogue.ceda.ac.uk/uuid/caf598e54c674d219f2e245df32dbc1a/</t>
  </si>
  <si>
    <t>Figure 8.19</t>
  </si>
  <si>
    <t>https://www.ipcc.ch/report/ar6/wg1/figures/chapter-8/figure-8-19/</t>
  </si>
  <si>
    <t>Projected long-term relative changes in annual mean soil moisture and vapour pressure deficit.</t>
  </si>
  <si>
    <t>SSP2-4.5</t>
  </si>
  <si>
    <t>Figure 8.20</t>
  </si>
  <si>
    <t>https://www.ipcc.ch/report/ar6/wg1/figures/chapter-8/figure-8-20/</t>
  </si>
  <si>
    <t>Past-to-future drought variability in paleoclimate reconstructions and models for select regions.</t>
  </si>
  <si>
    <t>Mediterranean</t>
  </si>
  <si>
    <t>Central Chile</t>
  </si>
  <si>
    <t>Western North America</t>
  </si>
  <si>
    <t>Eastern Australia and New Zealand</t>
  </si>
  <si>
    <t>Central Asia</t>
  </si>
  <si>
    <t>Figure 8.21</t>
  </si>
  <si>
    <t>https://www.ipcc.ch/report/ar6/wg1/figures/chapter-8/figure-8-21/</t>
  </si>
  <si>
    <t xml:space="preserve">Schematic depicting large-scale circulation changes and impacts on the regional water cycle. </t>
  </si>
  <si>
    <t>Sénési, S. (2023): Chapter 8 of the Working Group I Contribution to the IPCC Sixth Assessment Report - data for Figure 8.21 (v20220718). NERC EDS Centre for Environmental Data Analysis, 15 May 2023. doi:10.5285/b03a4577108545c2a05bbae2d9759f9d.</t>
  </si>
  <si>
    <t>https://dx.doi.org/10.5285/b03a4577108545c2a05bbae2d9759f9d</t>
  </si>
  <si>
    <t>https://catalogue.ceda.ac.uk/uuid/b03a4577108545c2a05bbae2d9759f9d/</t>
  </si>
  <si>
    <t>Figure 8.22</t>
  </si>
  <si>
    <t>https://www.ipcc.ch/report/ar6/wg1/figures/chapter-8/figure-8-22/</t>
  </si>
  <si>
    <t xml:space="preserve">Projected regional monsoons precipitation changes. </t>
  </si>
  <si>
    <t>Figure 8.23</t>
  </si>
  <si>
    <t>https://www.ipcc.ch/report/ar6/wg1/figures/chapter-8/figure-8-23/</t>
  </si>
  <si>
    <t xml:space="preserve">Geographical and zonal mean distribution of the percentage of variance explained by the three sources of uncertainty in CMIP6 projections </t>
  </si>
  <si>
    <t>Figure 8.24</t>
  </si>
  <si>
    <t>https://www.ipcc.ch/report/ar6/wg1/figures/chapter-8/figure-8-24/</t>
  </si>
  <si>
    <t>Impact of the North Atlantic Oscillation (NAO) on2016–2045climate trends.</t>
  </si>
  <si>
    <t>Internal</t>
  </si>
  <si>
    <t>Forced</t>
  </si>
  <si>
    <t>Internal - Forced</t>
  </si>
  <si>
    <t>Internal + Forced</t>
  </si>
  <si>
    <t>Figure 8.25</t>
  </si>
  <si>
    <t>https://www.ipcc.ch/report/ar6/wg1/figures/chapter-8/figure-8-25/</t>
  </si>
  <si>
    <t>Effect of first versus second 2°C of global warming relative to the 1850–1900 base period on seasonal mean precipitation (mm day–1)</t>
  </si>
  <si>
    <t>DJF, first 2°</t>
  </si>
  <si>
    <t>Sénési, S. (2023): Chapter 8 of the Working Group I Contribution to the IPCC Sixth Assessment Report - data for Figure 8.25 (v20220718). NERC EDS Centre for Environmental Data Analysis, 15 May 2023. doi:10.5285/47961b1927b8492990ed92f10a514b6b.</t>
  </si>
  <si>
    <t>https://dx.doi.org/10.5285/47961b1927b8492990ed92f10a514b6b</t>
  </si>
  <si>
    <t>https://catalogue.ceda.ac.uk/uuid/47961b1927b8492990ed92f10a514b6b/</t>
  </si>
  <si>
    <t>JJA, first 2°</t>
  </si>
  <si>
    <t>DJF, second 2°</t>
  </si>
  <si>
    <t>JJA, second 2°</t>
  </si>
  <si>
    <t>DJF, second 2° - first 2°</t>
  </si>
  <si>
    <t>JJA, second 2° - first 2°</t>
  </si>
  <si>
    <t>Figure 8.26</t>
  </si>
  <si>
    <t>https://www.ipcc.ch/report/ar6/wg1/figures/chapter-8/figure-8-26/</t>
  </si>
  <si>
    <t>Rate of change in basin-scale runoff mean</t>
  </si>
  <si>
    <t>Mississippi</t>
  </si>
  <si>
    <t>Sénési, S. (2023): Chapter 8 of the Working Group I Contribution to the IPCC Sixth Assessment Report - data for Figure 8.26 (v20220718). NERC EDS Centre for Environmental Data Analysis, 15 May 2023. doi:10.5285/ef3dd7efa4f442b2812c4ee905f794c2.</t>
  </si>
  <si>
    <t>https://dx.doi.org/10.5285/ef3dd7efa4f442b2812c4ee905f794c2</t>
  </si>
  <si>
    <t>https://catalogue.ceda.ac.uk/uuid/ef3dd7efa4f442b2812c4ee905f794c2/</t>
  </si>
  <si>
    <t>Danube</t>
  </si>
  <si>
    <t>Lena</t>
  </si>
  <si>
    <t>Amazon</t>
  </si>
  <si>
    <t>Euphrates</t>
  </si>
  <si>
    <t>Yangtze</t>
  </si>
  <si>
    <t>Niger</t>
  </si>
  <si>
    <t>Indus</t>
  </si>
  <si>
    <t>Murray</t>
  </si>
  <si>
    <t>Figure 8.27</t>
  </si>
  <si>
    <t>https://www.ipcc.ch/report/ar6/wg1/figures/chapter-8/figure-8-27/</t>
  </si>
  <si>
    <t>Comparison of reconstructed past and idealized future annual mean precipitation responses to an Atlantic Meridional Overturning Circulation (AMOC) collapse.</t>
  </si>
  <si>
    <t>Younger Dryas Event</t>
  </si>
  <si>
    <t>AMOC collapse under doubled CO2</t>
  </si>
  <si>
    <t>Box 8.1, Figure 1</t>
  </si>
  <si>
    <t>https://www.ipcc.ch/report/ar6/wg1/figures/chapter-8/box-8-1-figure-1/</t>
  </si>
  <si>
    <t>NH summer SW radiation anomalies</t>
  </si>
  <si>
    <t>NH summer precipitation anomalies</t>
  </si>
  <si>
    <t>FAQ 8.1, Figure 1</t>
  </si>
  <si>
    <t>https://www.ipcc.ch/report/ar6/wg1/figures/chapter-8/faq-8-1-figure-1/</t>
  </si>
  <si>
    <t>Land-use changes and their consequences on the water cycle.</t>
  </si>
  <si>
    <t>FAQ 8.1 Figure 1 in IPCC, 2021: Chapter 8. In: Climate Change 2021: The Physical Science Basis. Contribution of Working Group I to the Sixth Assessment Report of the Intergovernmental Panel on Climate Change [D]ouville, H., K. Raghavan, J. Renwick, R.P. Allan, P.A. Arias, M. Barlow, R. Cerezo-Mota, A. Cherchi, T.Y. Gan, J. Gergis, D. Jiang, A. Khan, W. Pokam Mba, D. Rosenfeld, J. Tierney, and O. Zolina, 2021: Water Cycle Changes. In Climate Change 2021: The Physical Science Basis. Contribution of Working Group I to the Sixth Assessment Report of the Intergovernmental Panel on Climate Change [Masson-Delmotte, V., P. Zhai, A. Pirani, S.L. Connors, C. Péan, S. Berger, N. Caud, Y. Chen, L. Goldfarb, M.I. Gomis, M. Huang, K. Leitzell, E. Lonnoy, J.B.R. Matthews, T.K. Maycock, T. Waterfield, O. Yelekçi, R. Yu, and B. Zhou (eds.)]. Cambridge University Press, Cambridge, United Kingdom and New York, NY, USA, pp. 1055–1210, doi: 10.1017/9781009157896.010 .]</t>
  </si>
  <si>
    <t>Box 8.1, Figure 2</t>
  </si>
  <si>
    <t>https://www.ipcc.ch/report/ar6/wg1/figures/chapter-8/box-8-1-figure-2/</t>
  </si>
  <si>
    <t>Schematic depiction of the atmospheric effects of light-absorbing aerosols on convection and cloud formation</t>
  </si>
  <si>
    <t>without the presence of absorbing aerosols in the planetary boundary layer</t>
  </si>
  <si>
    <t>with the presence of absorbing aerosols in the planetary boundary layer</t>
  </si>
  <si>
    <t>Box 8.2, Figure 1</t>
  </si>
  <si>
    <t>https://www.ipcc.ch/report/ar6/wg1/figures/chapter-8/box-8-2-figure-1/</t>
  </si>
  <si>
    <t>Projected long-term changes in precipitation seasonality.</t>
  </si>
  <si>
    <t>historical</t>
  </si>
  <si>
    <t>Sénési, S. (2023): Chapter 8 of the Working Group I Contribution to the IPCC Sixth Assessment Report - data for Box 8.2, Figure 1 (v20220718). NERC EDS Centre for Environmental Data Analysis, 15 May 2023. doi:10.5285/8d769bddaddc4e10bdd6f5428a3a0af5.</t>
  </si>
  <si>
    <t>https://dx.doi.org/10.5285/8d769bddaddc4e10bdd6f5428a3a0af5</t>
  </si>
  <si>
    <t>https://catalogue.ceda.ac.uk/uuid/8d769bddaddc4e10bdd6f5428a3a0af5/</t>
  </si>
  <si>
    <t>FAQ 8.2, Figure 1</t>
  </si>
  <si>
    <t>https://www.ipcc.ch/report/ar6/wg1/figures/chapter-8/faq-8-2-figure-1/</t>
  </si>
  <si>
    <t>Schematic illustrating factors important in determining changes in heavy precipitation and flooding.</t>
  </si>
  <si>
    <t>FAQ 8.2 Figure 1 in IPCC, 2021: Chapter 8. In: Climate Change 2021: The Physical Science Basis. Contribution of Working Group I to the Sixth Assessment Report of the Intergovernmental Panel on Climate Change [D]ouville, H., K. Raghavan, J. Renwick, R.P. Allan, P.A. Arias, M. Barlow, R. Cerezo-Mota, A. Cherchi, T.Y. Gan, J. Gergis, D. Jiang, A. Khan, W. Pokam Mba, D. Rosenfeld, J. Tierney, and O. Zolina, 2021: Water Cycle Changes. In Climate Change 2021: The Physical Science Basis. Contribution of Working Group I to the Sixth Assessment Report of the Intergovernmental Panel on Climate Change [Masson-Delmotte, V., P. Zhai, A. Pirani, S.L. Connors, C. Péan, S. Berger, N. Caud, Y. Chen, L. Goldfarb, M.I. Gomis, M. Huang, K. Leitzell, E. Lonnoy, J.B.R. Matthews, T.K. Maycock, T. Waterfield, O. Yelekçi, R. Yu, and B. Zhou (eds.)]. Cambridge University Press, Cambridge, United Kingdom and New York, NY, USA, pp. 1055–1210, doi: 10.1017/9781009157896.010 .]</t>
  </si>
  <si>
    <t>FAQ 8.3, Figure 1</t>
  </si>
  <si>
    <t>https://www.ipcc.ch/report/ar6/wg1/figures/chapter-8/faq-8-3-figure-1/</t>
  </si>
  <si>
    <t>Schematic map highlighting in brown the regions where droughts are expected to become worse as a result of climate change.</t>
  </si>
  <si>
    <t>Figure 9.1</t>
  </si>
  <si>
    <t>https://www.ipcc.ch/report/ar6/wg1/figures/chapter-9/figure-9-1/</t>
  </si>
  <si>
    <t>.</t>
  </si>
  <si>
    <t>Visual guide to Chapter 9.</t>
  </si>
  <si>
    <t>Figure 9.2</t>
  </si>
  <si>
    <t>https://www.ipcc.ch/report/ar6/wg1/figures/chapter-9/figure-9-2/</t>
  </si>
  <si>
    <t>Components of ocean, cryosphere and sea level assessed in this chapter</t>
  </si>
  <si>
    <t>Brodie Pearson, Baylor Fox-Kemper, Robert Kopp, Sophie Berger, Jakob Doerr, Gerhard Krinner, Dirk Notz, Lucas Ruiz, Nicolas Jourdain, Thomas Froelicher, Gregory Garner, Mark Hemer, Tim Hermans, Laura Jackson, Matt Menary, Alan Mix, Matt Palmer, &amp; William Sweet</t>
  </si>
  <si>
    <t>Brodie Pearson, Baylor Fox-Kemper, Robert Kopp, Sophie Berger, Jakob Doerr, Gerhard Krinner, Dirk Notz, Lucas Ruiz, Nicolas Jourdain, Thomas Froelicher, Gregory Garner, Mark Hemer, Tim Hermans, Laura Jackson, Matt Menary, Alan Mix, Matt Palmer, &amp; William Sweet. (2021). IPCC WGI AR6 Chapter 9 (v.1.0). Zenodo. https://doi.org/10.5281/zenodo.5217365</t>
  </si>
  <si>
    <t>Fox-Kemper, B., H.T. Hewitt, C. Xiao, G. Aðalgeirsdóttir, S.S. Drijfhout, T.L. Edwards, N.R. Golledge, M. Hemer, R.E. Kopp, G. Krinner, A. Mix, D. Notz, S. Nowicki, I.S. Nurhati, L. Ruiz, J.-B. Sallée, A.B.A. Slangen, and Y. Yu, 2021: Ocean, Cryosphere and Sea Level Change. In Climate Change 2021: The Physical Science Basis. Contribution of Working Group I to the Sixth Assessment Report of the Intergovernmental Panel on Climate Change [Masson-Delmotte, V., P. Zhai, A. Pirani, S.L. Connors, C. Péan, S. Berger, N. Caud, Y. Chen, L. Goldfarb, M.I. Gomis, M. Huang, K. Leitzell, E. Lonnoy, J.B.R. Matthews, T.K. Maycock, T. Waterfield, O. Yelekçi, R. Yu, and B. Zhou (eds.)]. Cambridge University Press, Cambridge, United Kingdom and New York, NY, USA, pp. 1211–1362, doi:10.1017/9781009157896.011.</t>
  </si>
  <si>
    <t>Other (Open)</t>
  </si>
  <si>
    <t>dbf, prj, shp, shx, mat, m</t>
  </si>
  <si>
    <t>https://doi.org/10.5281/zenodo.5217365</t>
  </si>
  <si>
    <t>https://zenodo.org/records/5217365</t>
  </si>
  <si>
    <t>Figure 9.3</t>
  </si>
  <si>
    <t>https://www.ipcc.ch/report/ar6/wg1/figures/chapter-9/figure-9-3/</t>
  </si>
  <si>
    <t>Sea surface temperature (SST) and its changes with time</t>
  </si>
  <si>
    <t>Pearson, B.; Mix, A.</t>
  </si>
  <si>
    <t>Pearson, B.; Mix, A. (2023): Chapter 9 of the Working Group I Contribution to the IPCC Sixth Assessment Report - data for Figure 9.3 (v20220721). NERC EDS Centre for Environmental Data Analysis, 15 May 2023. doi:10.5285/ef7b615816cb432088d02c97836ca9fa.</t>
  </si>
  <si>
    <t>NetCDF, txt</t>
  </si>
  <si>
    <t>https://dx.doi.org/10.5285/ef7b615816cb432088d02c97836ca9fa</t>
  </si>
  <si>
    <t>https://catalogue.ceda.ac.uk/uuid/ef7b615816cb432088d02c97836ca9fa/</t>
  </si>
  <si>
    <t>Observation-based SST climatology (⁰C; HADISST 1995-2014)</t>
  </si>
  <si>
    <t>Observation-based Change Rate (1950-2014)</t>
  </si>
  <si>
    <t>SSP5-8.5 CMIP CHange Rate (2005-2100)</t>
  </si>
  <si>
    <t>CMIP Bias (1995-2014)</t>
  </si>
  <si>
    <t>CMIP Change Rate (1950-2014)</t>
  </si>
  <si>
    <t>SSP5-5.8 Change Rate (2005-2050)</t>
  </si>
  <si>
    <t>HighResMIP Bias (1995-2014)</t>
  </si>
  <si>
    <t>HighResMIP CHange Rate (1950-2014)</t>
  </si>
  <si>
    <t>HighResMIP</t>
  </si>
  <si>
    <t>Figure 9.4</t>
  </si>
  <si>
    <t>https://www.ipcc.ch/report/ar6/wg1/figures/chapter-9/figure-9-4/</t>
  </si>
  <si>
    <t>Global maps of observed mean fluxes (a, d, g), the observed trends in these fluxes (b, e, h) and the projected rate of change in these fluxes from SSP5-8.5 (c, f, i).</t>
  </si>
  <si>
    <t>Freshwater Flux 17 CMIP models: Observed Fluxes (1995-2014)</t>
  </si>
  <si>
    <t>Pearson, B.</t>
  </si>
  <si>
    <t>Pearson, B. (2023): Chapter 9 of the Working Group I Contribution to the IPCC Sixth Assessment Report - data for Figure 9.4 (v20220721). NERC EDS Centre for Environmental Data Analysis, 15 May 2023. doi:10.5285/fdfeb81d2ffd42c3ba2bbb00b681317c.</t>
  </si>
  <si>
    <t>https://dx.doi.org/10.5285/fdfeb81d2ffd42c3ba2bbb00b681317c</t>
  </si>
  <si>
    <t>https://catalogue.ceda.ac.uk/uuid/fdfeb81d2ffd42c3ba2bbb00b681317c/</t>
  </si>
  <si>
    <t>Freshwater Flux 17 CMIP models: Observed Trends (1995-2014)</t>
  </si>
  <si>
    <t>Freshwater Flux 17 CMIP models: Rate of change (SSP4-8.5; 1995-2100)</t>
  </si>
  <si>
    <t>Net Heat Flux 21 CMIP models: Observed Fluxes (1995-2014)</t>
  </si>
  <si>
    <t>Net Heat Flux 21 CMIP models: Observed Trends (1995-2014)</t>
  </si>
  <si>
    <t>Net Heat Flux 21 CMIP models: Rate of change (SSP4-8.5; 1995-2100)</t>
  </si>
  <si>
    <t>Wind Stress 11 CMIP models: Observed Fluxes (1995-2014)</t>
  </si>
  <si>
    <t>Wind Stress 11 CMIP models: Observed Trends (1995-2014)</t>
  </si>
  <si>
    <t>Wind Stress 11 CMIP models: Rate of change (SSP4-8.5; 1995-2100)</t>
  </si>
  <si>
    <t>Figure 9.5</t>
  </si>
  <si>
    <t>https://www.ipcc.ch/report/ar6/wg1/figures/chapter-9/figure-9-5/</t>
  </si>
  <si>
    <t>Mixed-layer depth in (a–d) winter and (e–h) summer</t>
  </si>
  <si>
    <t>Winter: Observed MLD (2000-2019)</t>
  </si>
  <si>
    <t>Yu, Y.; Hua, L.; Pearson, B.</t>
  </si>
  <si>
    <t>Yu, Y.; Hua, L.; Pearson, B. (2023): Chapter 9 of the Working Group I Contribution to the IPCC Sixth Assessment Report - data for Figure 9.5 (v20220721). NERC EDS Centre for Environmental Data Analysis, 15 May 2023. doi:10.5285/8d9719be04d148d88d5ed8edd0426cf2.</t>
  </si>
  <si>
    <t>https://dx.doi.org/10.5285/8d9719be04d148d88d5ed8edd0426cf2/</t>
  </si>
  <si>
    <t>https://catalogue.ceda.ac.uk/uuid/8d9719be04d148d88d5ed8edd0426cf2/</t>
  </si>
  <si>
    <t>Winter: CMIP MLD Bias (33 models)</t>
  </si>
  <si>
    <t>Winter: SSP1-2.6 MLD Change (1995-2100; 20 models)</t>
  </si>
  <si>
    <t>Winter: SSP5-8.5 MLD CHange (1995-2100; 21 models)</t>
  </si>
  <si>
    <t>Summer: Observed MLD (2000-2019)</t>
  </si>
  <si>
    <t>Summer: CMIP MLD Bias (33 models)</t>
  </si>
  <si>
    <t>Summer: SSP1-2.6 MLD Change (1995-2100; 20 models)</t>
  </si>
  <si>
    <t>Summer: SSP5-8.5 MLD CHange (1995-2100; 21 models)</t>
  </si>
  <si>
    <t>Figure 9.6</t>
  </si>
  <si>
    <t>https://www.ipcc.ch/report/ar6/wg1/figures/chapter-9/figure-9-6/</t>
  </si>
  <si>
    <t>Ocean heat content (OHC) and its changes with time</t>
  </si>
  <si>
    <t>Yu, Y.; Hua, L.; Mix, A.; Pearson, B.</t>
  </si>
  <si>
    <t>Yu, Y.; Hua, L.; Mix, A.; Pearson, B. (2023): Chapter 9 of the Working Group I Contribution to the IPCC Sixth Assessment Report - data for Figure 9.6 (v20220721). NERC EDS Centre for Environmental Data Analysis, 15 May 2023. doi:10.5285/439ccb0b0eb04c17b5c6897fb9cb550b.</t>
  </si>
  <si>
    <t>https://dx.doi.org/10.5285/439ccb0b0eb04c17b5c6897fb9cb550b/</t>
  </si>
  <si>
    <t>https://catalogue.ceda.ac.uk/uuid/439ccb0b0eb04c17b5c6897fb9cb550b/</t>
  </si>
  <si>
    <t>Observed OHC Trends: 0-700m depth (1971-2014)</t>
  </si>
  <si>
    <t>CMIP Bias in OHC Trends: 0-700m depth (1971-2014)</t>
  </si>
  <si>
    <t>Projected Rate of Change (0-700m): SSP5-8.5 (2005-2100)</t>
  </si>
  <si>
    <t>Observed OHC Trends: 0-2000m depth (2005-2014)</t>
  </si>
  <si>
    <t>CMIP Bias in OHC Trends: 0-2000m depth (2005-2014)</t>
  </si>
  <si>
    <t>Projected Rate of Change (0-700m): SSP1-2.6 (2005-2100)</t>
  </si>
  <si>
    <t>Figure 9.7</t>
  </si>
  <si>
    <t>https://www.ipcc.ch/report/ar6/wg1/figures/chapter-9/figure-9-7/</t>
  </si>
  <si>
    <t>Meridional-depth profiles of zonal-mean potential temperature in the ocean and its rate of change in the upper 2000 m of the Global, Pacific, Atlantic and Indian oceans.</t>
  </si>
  <si>
    <t>Global Ocean: Observed Temperature (Argo; 2005-2014)</t>
  </si>
  <si>
    <t>Pearson, B. (2023): Chapter 9 of the Working Group I Contribution to the IPCC Sixth Assessment Report - data for Figure 9.7 (v20220721). NERC EDS Centre for Environmental Data Analysis, 15 May 2023. doi:10.5285/e2d7ec1924b04bebbb4044982e2be0ff.</t>
  </si>
  <si>
    <t>https://dx.doi.org/10.5285/e2d7ec1924b04bebbb4044982e2be0ff</t>
  </si>
  <si>
    <t>https://catalogue.ceda.ac.uk/uuid/e2d7ec1924b04bebbb4044982e2be0ff/</t>
  </si>
  <si>
    <t>Global Ocean: CMIP Bias (30 models; 2005-2014)</t>
  </si>
  <si>
    <t>Global Ocean: SSP1-2.6 Rate of Change (13 models; 1995-2100)</t>
  </si>
  <si>
    <t>Global Ocean: SSP5-8.5 Rate of Change (13 models; 1995-2100)</t>
  </si>
  <si>
    <t>Pacific: Observed Temperature (Argo; 2005-2014)</t>
  </si>
  <si>
    <t>Pacific: CMIP Bias (30 models; 2005-2014)</t>
  </si>
  <si>
    <t>Pacific: SSP1-2.6 Rate of Change (13 models; 1995-2100)</t>
  </si>
  <si>
    <t>Pacific: SSP5-8.5 Rate of Change (13 models; 1995-2100)</t>
  </si>
  <si>
    <t>Atlantic: Observed Temperature (Argo; 2005-2014)</t>
  </si>
  <si>
    <t>Atlantic: CMIP Bias (30 models; 2005-2014)</t>
  </si>
  <si>
    <t>Atlantic: SSP1-2.6 Rate of Change (13 models; 1995-2100)</t>
  </si>
  <si>
    <t>Atlantic: SSP5-8.5 Rate of Change (13 models; 1995-2100)</t>
  </si>
  <si>
    <t>Indian: Observed Temperature (Argo; 2005-2014)</t>
  </si>
  <si>
    <t>Indian: CMIP Bias (30 models; 2005-2014)</t>
  </si>
  <si>
    <t>Indian: SSP1-2.6 Rate of Change (13 models; 1995-2100)</t>
  </si>
  <si>
    <t>Indian: SSP5-8.5 Rate of Change (13 models; 1995-2100)</t>
  </si>
  <si>
    <t>Figure 9.8</t>
  </si>
  <si>
    <t>https://www.ipcc.ch/report/ar6/wg1/figures/chapter-9/figure-9-8/</t>
  </si>
  <si>
    <t>Decomposition of simulated ocean heat content and northward ocean heat transport</t>
  </si>
  <si>
    <t>Observed Total Warming Rate (1951-2011)</t>
  </si>
  <si>
    <t>https://doi.org/10.5281/zenodo.5217365/</t>
  </si>
  <si>
    <t>https://zenodo.org/records/5217365/</t>
  </si>
  <si>
    <t>Observed Added Warming Rate (1951-2011)</t>
  </si>
  <si>
    <t>Brodie Pearson, Baylor Fox-Kemper, Robert Kopp, Sophie Berger, Jakob Doerr, Gerhard Krinner, Dirk Notz, Lucas Ruiz, Nicolas Jourdain, Thomas Froelicher, Gregory Garner, Mark Hemer, Tim Hermans, Laura Jackson, Matt Menary, Alan Mix, Matt Palmer, &amp; William Sweet. (2021). IPCC WGI AR6 Chapter 9 (v.1.0). Zenodo. https://doi.org/10.5281/zenodo.5217366</t>
  </si>
  <si>
    <t>CMIP5 Total Warming Rate (1951-2011)</t>
  </si>
  <si>
    <t>Brodie Pearson, Baylor Fox-Kemper, Robert Kopp, Sophie Berger, Jakob Doerr, Gerhard Krinner, Dirk Notz, Lucas Ruiz, Nicolas Jourdain, Thomas Froelicher, Gregory Garner, Mark Hemer, Tim Hermans, Laura Jackson, Matt Menary, Alan Mix, Matt Palmer, &amp; William Sweet. (2021). IPCC WGI AR6 Chapter 9 (v.1.0). Zenodo. https://doi.org/10.5281/zenodo.5217367</t>
  </si>
  <si>
    <t>CMIP5 Added Warming Rate (1951-2011)</t>
  </si>
  <si>
    <t>Brodie Pearson, Baylor Fox-Kemper, Robert Kopp, Sophie Berger, Jakob Doerr, Gerhard Krinner, Dirk Notz, Lucas Ruiz, Nicolas Jourdain, Thomas Froelicher, Gregory Garner, Mark Hemer, Tim Hermans, Laura Jackson, Matt Menary, Alan Mix, Matt Palmer, &amp; William Sweet. (2021). IPCC WGI AR6 Chapter 9 (v.1.0). Zenodo. https://doi.org/10.5281/zenodo.5217368</t>
  </si>
  <si>
    <t>RCP8.5 Total Warming Rate (2011-2060)</t>
  </si>
  <si>
    <t>Brodie Pearson, Baylor Fox-Kemper, Robert Kopp, Sophie Berger, Jakob Doerr, Gerhard Krinner, Dirk Notz, Lucas Ruiz, Nicolas Jourdain, Thomas Froelicher, Gregory Garner, Mark Hemer, Tim Hermans, Laura Jackson, Matt Menary, Alan Mix, Matt Palmer, &amp; William Sweet. (2021). IPCC WGI AR6 Chapter 9 (v.1.0). Zenodo. https://doi.org/10.5281/zenodo.5217369</t>
  </si>
  <si>
    <t>RCP8.5 Added Warming Rate (2011-2060)</t>
  </si>
  <si>
    <t>Brodie Pearson, Baylor Fox-Kemper, Robert Kopp, Sophie Berger, Jakob Doerr, Gerhard Krinner, Dirk Notz, Lucas Ruiz, Nicolas Jourdain, Thomas Froelicher, Gregory Garner, Mark Hemer, Tim Hermans, Laura Jackson, Matt Menary, Alan Mix, Matt Palmer, &amp; William Sweet. (2021). IPCC WGI AR6 Chapter 9 (v.1.0). Zenodo. https://doi.org/10.5281/zenodo.5217370</t>
  </si>
  <si>
    <t>Relation of AMOC and Northward Heat Transport at 26.5N</t>
  </si>
  <si>
    <t>Brodie Pearson, Baylor Fox-Kemper, Robert Kopp, Sophie Berger, Jakob Doerr, Gerhard Krinner, Dirk Notz, Lucas Ruiz, Nicolas Jourdain, Thomas Froelicher, Gregory Garner, Mark Hemer, Tim Hermans, Laura Jackson, Matt Menary, Alan Mix, Matt Palmer, &amp; William Sweet. (2021). IPCC WGI AR6 Chapter 9 (v.1.0). Zenodo. https://doi.org/10.5281/zenodo.5217371</t>
  </si>
  <si>
    <t>Figure 9.9</t>
  </si>
  <si>
    <t>https://www.ipcc.ch/report/ar6/wg1/figures/chapter-9/figure-9-9/</t>
  </si>
  <si>
    <t>Long-term trends of ocean heat content (OHC) and surface temperature</t>
  </si>
  <si>
    <t>Mix, A.; Pearson, B.</t>
  </si>
  <si>
    <t>Mix, A.; Pearson, B. (2023): Chapter 9 of the Working Group I Contribution to the IPCC Sixth Assessment Report - data for Figure 9.9 (v20220721). NERC EDS Centre for Environmental Data Analysis, 15 May 2023. doi:10.5285/b35923b0641944178d0c9e17ce7dc9cb.</t>
  </si>
  <si>
    <t>https://dx.doi.org/10.5285/b35923b0641944178d0c9e17ce7dc9cb</t>
  </si>
  <si>
    <t>https://catalogue.ceda.ac.uk/uuid/b35923b0641944178d0c9e17ce7dc9cb/</t>
  </si>
  <si>
    <t>Figure 9.10</t>
  </si>
  <si>
    <t>https://www.ipcc.ch/report/ar6/wg1/figures/chapter-9/figure-9-10/</t>
  </si>
  <si>
    <t>Atlantic Meridional Overturning Circulation (AMOC) strength in simulations and sensitivity to resolution and forcing.</t>
  </si>
  <si>
    <t>NetCDF, txt, csv</t>
  </si>
  <si>
    <t>Figure 9.11</t>
  </si>
  <si>
    <t>https://www.ipcc.ch/report/ar6/wg1/figures/chapter-9/figure-9-11/</t>
  </si>
  <si>
    <t>Simulated barotropic streamfunction, surface speed and major current transport in Coupled Model Intercomparison Project Phase 5 and 6 (CMIP5 and CMIP6)</t>
  </si>
  <si>
    <t>Barotropic Streamfunction (17 CMIP &amp; 11 SSP5-8.5 models): CMIP Climatology (1995-2014)</t>
  </si>
  <si>
    <t>Yu, Y.; Hua, L.; Pearson, B. (2023): Chapter 9 of the Working Group I Contribution to the IPCC Sixth Assessment Report - data for Figure 9.11 (v20220712). NERC EDS Centre for Environmental Data Analysis, 16 May 2023. doi:10.5285/88dc6a422faa4d0486d35088e3d1d78f.</t>
  </si>
  <si>
    <t>https://dx.doi.org/10.5285/88dc6a422faa4d0486d35088e3d1d78f</t>
  </si>
  <si>
    <t>https://catalogue.ceda.ac.uk/uuid/88dc6a422faa4d0486d35088e3d1d78f/</t>
  </si>
  <si>
    <t>Barotropic Streamfunction (17 CMIP &amp; 11 SSP5-8.5 models): SP5-8.5 CHange (1995-2100)</t>
  </si>
  <si>
    <t>Surface Speed (28 CMIP &amp; SSP5-8.5 models): CMIP Climatology (1995-2014)</t>
  </si>
  <si>
    <t>Surface Speed (28 CMIP &amp; SSP5-8.5 models): SSP5-8.5 CHange (1995-2100)</t>
  </si>
  <si>
    <t>Figure 9.12</t>
  </si>
  <si>
    <t>https://www.ipcc.ch/report/ar6/wg1/figures/chapter-9/figure-9-12/</t>
  </si>
  <si>
    <t>Coupled Model Intercomparison Project Phase 6 (CMIP6) multi-model mean projected change contributions to relative sea level change in (a, d) steric sea level anomaly, (b, e) thermosteric sea level anomaly, and (c, f) halosteric sea level anomaly between 1995–2014 and 2081–2100 using a method that does not require a reference level (Landerer et al., 2007)</t>
  </si>
  <si>
    <t>Steric: SSP5-8.5 (17 models)</t>
  </si>
  <si>
    <t>Yu, Y.; Hua, L.; Pearson, B. (2023): Chapter 9 of the Working Group I Contribution to the IPCC Sixth Assessment Report - data for Figure 9.12 (v20220721). NERC EDS Centre for Environmental Data Analysis, 16 May 2023. doi:10.5285/b37501409dd641219dd7c57174acdc35.</t>
  </si>
  <si>
    <t>https://dx.doi.org/10.5285/b37501409dd641219dd7c57174acdc35/</t>
  </si>
  <si>
    <t>https://catalogue.ceda.ac.uk/uuid/b37501409dd641219dd7c57174acdc35/</t>
  </si>
  <si>
    <t>Thermosteric: SSP5-8.5 (17 models)</t>
  </si>
  <si>
    <t>Halosteric: SSP5-8.5 (17 models)</t>
  </si>
  <si>
    <t>Steric: SSP1-2.6 (17 models)</t>
  </si>
  <si>
    <t>Thermosteric: SSP1-2.6 (17 models)</t>
  </si>
  <si>
    <t>Halosteric: SSP1-2.6 (17 models)</t>
  </si>
  <si>
    <t>Standard deviation of Sea Surface Height: Observed</t>
  </si>
  <si>
    <t>Standard deviation of Sea Surface Height: OMIP (high resolution; 3 models)</t>
  </si>
  <si>
    <t>Standard deviation of Sea Surface Height: OMIP (low-resolution; 3 models)</t>
  </si>
  <si>
    <t>Figure 9.13</t>
  </si>
  <si>
    <t>https://www.ipcc.ch/report/ar6/wg1/figures/chapter-9/figure-9-13/</t>
  </si>
  <si>
    <t>Arctic sea ice historical records and Coupled Model Intercomparison Project Phase 6 (CMIP6) projections</t>
  </si>
  <si>
    <t>Notz, D.; Doerr, J.</t>
  </si>
  <si>
    <t>Notz, D.; Doerr, J. (2023): Chapter 9 of the Working Group I Contribution to the IPCC Sixth Assessment Report - data for Figure 9.13 (v20220721). NERC EDS Centre for Environmental Data Analysis, 16 May 2023. doi:10.5285/6f6697fff85e42fdb87156ad34e4a24e.</t>
  </si>
  <si>
    <t>https://dx.doi.org/10.5285/6f6697fff85e42fdb87156ad34e4a24e</t>
  </si>
  <si>
    <t>https://catalogue.ceda.ac.uk/uuid/6f6697fff85e42fdb87156ad34e4a24e/</t>
  </si>
  <si>
    <t>Figure 9.14</t>
  </si>
  <si>
    <t>https://www.ipcc.ch/report/ar6/wg1/figures/chapter-9/figure-9-14/</t>
  </si>
  <si>
    <t>Monthly mean March (a–d) and September (e–h) sea ice area as a function of global surface air temperature (GSAT) anomaly (a, e); cumulative anthropogenic CO2 emissions (b, f); year (c, g) in Coupled Model Intercomparison Project Phase 6 (CMIP6) model simulations (shading, ensemble mean as bold line) and in observations (black dots)</t>
  </si>
  <si>
    <t>Doerr, J.</t>
  </si>
  <si>
    <t>Doerr, J. (2023): Chapter 9 of the Working Group I Contribution to the IPCC Sixth Assessment Report - data for Figure 9.14 (v20220721). NERC EDS Centre for Environmental Data Analysis, 16 May 2023. doi:10.5285/e25c3cffd4ae4abc8b2ff9b755fce164.</t>
  </si>
  <si>
    <t>NetCDF, csv</t>
  </si>
  <si>
    <t>https://dx.doi.org/10.5285/e25c3cffd4ae4abc8b2ff9b755fce164/</t>
  </si>
  <si>
    <t>https://catalogue.ceda.ac.uk/uuid/e25c3cffd4ae4abc8b2ff9b755fce164/</t>
  </si>
  <si>
    <t>Figure 9.15</t>
  </si>
  <si>
    <t>https://www.ipcc.ch/report/ar6/wg1/figures/chapter-9/figure-9-15/</t>
  </si>
  <si>
    <t>Antarctic sea ice historical records and Coupled Model Intercomparison Project Phase 6 (CMIP6) projections.</t>
  </si>
  <si>
    <t>Notz, D.; Doerr, J. (2023): Chapter 9 of the Working Group I Contribution to the IPCC Sixth Assessment Report - data for Figure 9.15 (v20220712). NERC EDS Centre for Environmental Data Analysis, 16 May 2023. doi:10.5285/65c832a5eeda4ed7a9b0a8af6cf5058d.</t>
  </si>
  <si>
    <t>https://dx.doi.org/10.5285/65c832a5eeda4ed7a9b0a8af6cf5058d</t>
  </si>
  <si>
    <t>https://catalogue.ceda.ac.uk/uuid/65c832a5eeda4ed7a9b0a8af6cf5058d/</t>
  </si>
  <si>
    <t>Figure 9.16</t>
  </si>
  <si>
    <t>https://www.ipcc.ch/report/ar6/wg1/figures/chapter-9/figure-9-16/</t>
  </si>
  <si>
    <t>Mass changes and mass change rates for Greenland and Antarctic ice sheet regions</t>
  </si>
  <si>
    <t>Greenland Mass Change Relative to 2015</t>
  </si>
  <si>
    <t>dat, m, xlsx</t>
  </si>
  <si>
    <t>Antarctic Mass Change Relative to 2015</t>
  </si>
  <si>
    <t>Northwest (NW)</t>
  </si>
  <si>
    <t>North (NO)</t>
  </si>
  <si>
    <t>Northeast (NE)</t>
  </si>
  <si>
    <t>Central West (CW)</t>
  </si>
  <si>
    <t>Greenland Ice Sheet (GIS)</t>
  </si>
  <si>
    <t>Brodie Pearson, Baylor Fox-Kemper, Robert Kopp, Sophie Berger, Jakob Doerr, Gerhard Krinner, Dirk Notz, Lucas Ruiz, Nicolas Jourdain, Thomas Froelicher, Gregory Garner, Mark Hemer, Tim Hermans, Laura Jackson, Matt Menary, Alan Mix, Matt Palmer, &amp; William Sweet. (2021). IPCC WGI AR6 Chapter 9 (v.1.0). Zenodo. https://doi.org/10.5281/zenodo.5217372</t>
  </si>
  <si>
    <t>Central East (CE)</t>
  </si>
  <si>
    <t>Brodie Pearson, Baylor Fox-Kemper, Robert Kopp, Sophie Berger, Jakob Doerr, Gerhard Krinner, Dirk Notz, Lucas Ruiz, Nicolas Jourdain, Thomas Froelicher, Gregory Garner, Mark Hemer, Tim Hermans, Laura Jackson, Matt Menary, Alan Mix, Matt Palmer, &amp; William Sweet. (2021). IPCC WGI AR6 Chapter 9 (v.1.0). Zenodo. https://doi.org/10.5281/zenodo.5217373</t>
  </si>
  <si>
    <t>Southwest (SW)</t>
  </si>
  <si>
    <t>Brodie Pearson, Baylor Fox-Kemper, Robert Kopp, Sophie Berger, Jakob Doerr, Gerhard Krinner, Dirk Notz, Lucas Ruiz, Nicolas Jourdain, Thomas Froelicher, Gregory Garner, Mark Hemer, Tim Hermans, Laura Jackson, Matt Menary, Alan Mix, Matt Palmer, &amp; William Sweet. (2021). IPCC WGI AR6 Chapter 9 (v.1.0). Zenodo. https://doi.org/10.5281/zenodo.5217374</t>
  </si>
  <si>
    <t>Southeast (SE)</t>
  </si>
  <si>
    <t>Brodie Pearson, Baylor Fox-Kemper, Robert Kopp, Sophie Berger, Jakob Doerr, Gerhard Krinner, Dirk Notz, Lucas Ruiz, Nicolas Jourdain, Thomas Froelicher, Gregory Garner, Mark Hemer, Tim Hermans, Laura Jackson, Matt Menary, Alan Mix, Matt Palmer, &amp; William Sweet. (2021). IPCC WGI AR6 Chapter 9 (v.1.0). Zenodo. https://doi.org/10.5281/zenodo.5217375</t>
  </si>
  <si>
    <t>Brodie Pearson, Baylor Fox-Kemper, Robert Kopp, Sophie Berger, Jakob Doerr, Gerhard Krinner, Dirk Notz, Lucas Ruiz, Nicolas Jourdain, Thomas Froelicher, Gregory Garner, Mark Hemer, Tim Hermans, Laura Jackson, Matt Menary, Alan Mix, Matt Palmer, &amp; William Sweet. (2021). IPCC WGI AR6 Chapter 9 (v.1.0). Zenodo. https://doi.org/10.5281/zenodo.5217376</t>
  </si>
  <si>
    <t>AP</t>
  </si>
  <si>
    <t>Brodie Pearson, Baylor Fox-Kemper, Robert Kopp, Sophie Berger, Jakob Doerr, Gerhard Krinner, Dirk Notz, Lucas Ruiz, Nicolas Jourdain, Thomas Froelicher, Gregory Garner, Mark Hemer, Tim Hermans, Laura Jackson, Matt Menary, Alan Mix, Matt Palmer, &amp; William Sweet. (2021). IPCC WGI AR6 Chapter 9 (v.1.0). Zenodo. https://doi.org/10.5281/zenodo.5217377</t>
  </si>
  <si>
    <t>WAIS</t>
  </si>
  <si>
    <t>Brodie Pearson, Baylor Fox-Kemper, Robert Kopp, Sophie Berger, Jakob Doerr, Gerhard Krinner, Dirk Notz, Lucas Ruiz, Nicolas Jourdain, Thomas Froelicher, Gregory Garner, Mark Hemer, Tim Hermans, Laura Jackson, Matt Menary, Alan Mix, Matt Palmer, &amp; William Sweet. (2021). IPCC WGI AR6 Chapter 9 (v.1.0). Zenodo. https://doi.org/10.5281/zenodo.5217378</t>
  </si>
  <si>
    <t>EAIS</t>
  </si>
  <si>
    <t>Brodie Pearson, Baylor Fox-Kemper, Robert Kopp, Sophie Berger, Jakob Doerr, Gerhard Krinner, Dirk Notz, Lucas Ruiz, Nicolas Jourdain, Thomas Froelicher, Gregory Garner, Mark Hemer, Tim Hermans, Laura Jackson, Matt Menary, Alan Mix, Matt Palmer, &amp; William Sweet. (2021). IPCC WGI AR6 Chapter 9 (v.1.0). Zenodo. https://doi.org/10.5281/zenodo.5217379</t>
  </si>
  <si>
    <t>Figure 9.17</t>
  </si>
  <si>
    <t>https://www.ipcc.ch/report/ar6/wg1/figures/chapter-9/figure-9-17/</t>
  </si>
  <si>
    <t>Greenland Ice Sheet cumulative mass change and equivalent sea level contribution</t>
  </si>
  <si>
    <t>Paleo</t>
  </si>
  <si>
    <t>Brodie Pearson, Baylor Fox-Kemper, Robert Kopp, Sophie Berger, Jakob Doerr, Gerhard Krinner, Dirk Notz, Lucas Ruiz, Nicolas Jourdain, Thomas Froelicher, Gregory Garner, Mark Hemer, Tim Hermans, Laura Jackson, Matt Menary, Alan Mix, Matt Palmer, &amp; William Sweet. (2021). IPCC WGI AR6 Chapter 9 (v.1.0). Zenodo. https://doi.org/10.5281/zenodo.5217380</t>
  </si>
  <si>
    <t>dat, m, xlsx, csv, NetCDF</t>
  </si>
  <si>
    <t>Modern &amp; Projected Changes</t>
  </si>
  <si>
    <t>Brodie Pearson, Baylor Fox-Kemper, Robert Kopp, Sophie Berger, Jakob Doerr, Gerhard Krinner, Dirk Notz, Lucas Ruiz, Nicolas Jourdain, Thomas Froelicher, Gregory Garner, Mark Hemer, Tim Hermans, Laura Jackson, Matt Menary, Alan Mix, Matt Palmer, &amp; William Sweet. (2021). IPCC WGI AR6 Chapter 9 (v.1.0). Zenodo. https://doi.org/10.5281/zenodo.5217381</t>
  </si>
  <si>
    <t>Mid-Pliocene Warm Period</t>
  </si>
  <si>
    <t>Brodie Pearson, Baylor Fox-Kemper, Robert Kopp, Sophie Berger, Jakob Doerr, Gerhard Krinner, Dirk Notz, Lucas Ruiz, Nicolas Jourdain, Thomas Froelicher, Gregory Garner, Mark Hemer, Tim Hermans, Laura Jackson, Matt Menary, Alan Mix, Matt Palmer, &amp; William Sweet. (2021). IPCC WGI AR6 Chapter 9 (v.1.0). Zenodo. https://doi.org/10.5281/zenodo.5217382</t>
  </si>
  <si>
    <t>Last Interglacial</t>
  </si>
  <si>
    <t>Brodie Pearson, Baylor Fox-Kemper, Robert Kopp, Sophie Berger, Jakob Doerr, Gerhard Krinner, Dirk Notz, Lucas Ruiz, Nicolas Jourdain, Thomas Froelicher, Gregory Garner, Mark Hemer, Tim Hermans, Laura Jackson, Matt Menary, Alan Mix, Matt Palmer, &amp; William Sweet. (2021). IPCC WGI AR6 Chapter 9 (v.1.0). Zenodo. https://doi.org/10.5281/zenodo.5217383</t>
  </si>
  <si>
    <t>Last Glacial Maximum</t>
  </si>
  <si>
    <t>Brodie Pearson, Baylor Fox-Kemper, Robert Kopp, Sophie Berger, Jakob Doerr, Gerhard Krinner, Dirk Notz, Lucas Ruiz, Nicolas Jourdain, Thomas Froelicher, Gregory Garner, Mark Hemer, Tim Hermans, Laura Jackson, Matt Menary, Alan Mix, Matt Palmer, &amp; William Sweet. (2021). IPCC WGI AR6 Chapter 9 (v.1.0). Zenodo. https://doi.org/10.5281/zenodo.5217384</t>
  </si>
  <si>
    <t>Observations (2010-2017)</t>
  </si>
  <si>
    <t>Brodie Pearson, Baylor Fox-Kemper, Robert Kopp, Sophie Berger, Jakob Doerr, Gerhard Krinner, Dirk Notz, Lucas Ruiz, Nicolas Jourdain, Thomas Froelicher, Gregory Garner, Mark Hemer, Tim Hermans, Laura Jackson, Matt Menary, Alan Mix, Matt Palmer, &amp; William Sweet. (2021). IPCC WGI AR6 Chapter 9 (v.1.0). Zenodo. https://doi.org/10.5281/zenodo.5217385</t>
  </si>
  <si>
    <t>ISMIP6 Model Mean (2093-2100)</t>
  </si>
  <si>
    <t>Brodie Pearson, Baylor Fox-Kemper, Robert Kopp, Sophie Berger, Jakob Doerr, Gerhard Krinner, Dirk Notz, Lucas Ruiz, Nicolas Jourdain, Thomas Froelicher, Gregory Garner, Mark Hemer, Tim Hermans, Laura Jackson, Matt Menary, Alan Mix, Matt Palmer, &amp; William Sweet. (2021). IPCC WGI AR6 Chapter 9 (v.1.0). Zenodo. https://doi.org/10.5281/zenodo.5217386</t>
  </si>
  <si>
    <t>Figure 9.18</t>
  </si>
  <si>
    <t>https://www.ipcc.ch/report/ar6/wg1/figures/chapter-9/figure-9-18/</t>
  </si>
  <si>
    <t>Antarctic Ice Sheet cumulative mass change and equivalent sea level contribution</t>
  </si>
  <si>
    <t>Brodie Pearson, Baylor Fox-Kemper, Robert Kopp, Sophie Berger, Jakob Doerr, Gerhard Krinner, Dirk Notz, Lucas Ruiz, Nicolas Jourdain, Thomas Froelicher, Gregory Garner, Mark Hemer, Tim Hermans, Laura Jackson, Matt Menary, Alan Mix, Matt Palmer, &amp; William Sweet. (2021). IPCC WGI AR6 Chapter 9 (v.1.0). Zenodo. https://doi.org/10.5281/zenodo.5217387</t>
  </si>
  <si>
    <t>dat, m, xlsx, csv, NetCDF, txt</t>
  </si>
  <si>
    <t>Brodie Pearson, Baylor Fox-Kemper, Robert Kopp, Sophie Berger, Jakob Doerr, Gerhard Krinner, Dirk Notz, Lucas Ruiz, Nicolas Jourdain, Thomas Froelicher, Gregory Garner, Mark Hemer, Tim Hermans, Laura Jackson, Matt Menary, Alan Mix, Matt Palmer, &amp; William Sweet. (2021). IPCC WGI AR6 Chapter 9 (v.1.0). Zenodo. https://doi.org/10.5281/zenodo.5217388</t>
  </si>
  <si>
    <t>Brodie Pearson, Baylor Fox-Kemper, Robert Kopp, Sophie Berger, Jakob Doerr, Gerhard Krinner, Dirk Notz, Lucas Ruiz, Nicolas Jourdain, Thomas Froelicher, Gregory Garner, Mark Hemer, Tim Hermans, Laura Jackson, Matt Menary, Alan Mix, Matt Palmer, &amp; William Sweet. (2021). IPCC WGI AR6 Chapter 9 (v.1.0). Zenodo. https://doi.org/10.5281/zenodo.5217389</t>
  </si>
  <si>
    <t>Brodie Pearson, Baylor Fox-Kemper, Robert Kopp, Sophie Berger, Jakob Doerr, Gerhard Krinner, Dirk Notz, Lucas Ruiz, Nicolas Jourdain, Thomas Froelicher, Gregory Garner, Mark Hemer, Tim Hermans, Laura Jackson, Matt Menary, Alan Mix, Matt Palmer, &amp; William Sweet. (2021). IPCC WGI AR6 Chapter 9 (v.1.0). Zenodo. https://doi.org/10.5281/zenodo.5217390</t>
  </si>
  <si>
    <t>Brodie Pearson, Baylor Fox-Kemper, Robert Kopp, Sophie Berger, Jakob Doerr, Gerhard Krinner, Dirk Notz, Lucas Ruiz, Nicolas Jourdain, Thomas Froelicher, Gregory Garner, Mark Hemer, Tim Hermans, Laura Jackson, Matt Menary, Alan Mix, Matt Palmer, &amp; William Sweet. (2021). IPCC WGI AR6 Chapter 9 (v.1.0). Zenodo. https://doi.org/10.5281/zenodo.5217391</t>
  </si>
  <si>
    <t>Observations (1978-2017)</t>
  </si>
  <si>
    <t>Brodie Pearson, Baylor Fox-Kemper, Robert Kopp, Sophie Berger, Jakob Doerr, Gerhard Krinner, Dirk Notz, Lucas Ruiz, Nicolas Jourdain, Thomas Froelicher, Gregory Garner, Mark Hemer, Tim Hermans, Laura Jackson, Matt Menary, Alan Mix, Matt Palmer, &amp; William Sweet. (2021). IPCC WGI AR6 Chapter 9 (v.1.0). Zenodo. https://doi.org/10.5281/zenodo.5217392</t>
  </si>
  <si>
    <t>ISMIP6 Model Mean (2061-2100)</t>
  </si>
  <si>
    <t>Brodie Pearson, Baylor Fox-Kemper, Robert Kopp, Sophie Berger, Jakob Doerr, Gerhard Krinner, Dirk Notz, Lucas Ruiz, Nicolas Jourdain, Thomas Froelicher, Gregory Garner, Mark Hemer, Tim Hermans, Laura Jackson, Matt Menary, Alan Mix, Matt Palmer, &amp; William Sweet. (2021). IPCC WGI AR6 Chapter 9 (v.1.0). Zenodo. https://doi.org/10.5281/zenodo.5217393</t>
  </si>
  <si>
    <t>Figure 9.19</t>
  </si>
  <si>
    <t>https://www.ipcc.ch/report/ar6/wg1/figures/chapter-9/figure-9-19/</t>
  </si>
  <si>
    <t>Ice-shelf basal melt rates for present-day (upper panels) and changes from present-day to the end of the 21st century under the RCP8.5 scenario (lower panels)</t>
  </si>
  <si>
    <t>Brodie Pearson, Baylor Fox-Kemper, Robert Kopp, Sophie Berger, Jakob Doerr, Gerhard Krinner, Dirk Notz, Lucas Ruiz, Nicolas Jourdain, Thomas Froelicher, Gregory Garner, Mark Hemer, Tim Hermans, Laura Jackson, Matt Menary, Alan Mix, Matt Palmer, &amp; William Sweet. (2021). IPCC WGI AR6 Chapter 9 (v.1.0). Zenodo. https://doi.org/10.5281/zenodo.5217394</t>
  </si>
  <si>
    <t>npz</t>
  </si>
  <si>
    <t>Figure 9.20</t>
  </si>
  <si>
    <t>https://www.ipcc.ch/report/ar6/wg1/figures/chapter-9/figure-9-20/</t>
  </si>
  <si>
    <t>Global and regional glacier mass change rate between 1960 and 2019</t>
  </si>
  <si>
    <t>Brodie Pearson, Baylor Fox-Kemper, Robert Kopp, Sophie Berger, Jakob Doerr, Gerhard Krinner, Dirk Notz, Lucas Ruiz, Nicolas Jourdain, Thomas Froelicher, Gregory Garner, Mark Hemer, Tim Hermans, Laura Jackson, Matt Menary, Alan Mix, Matt Palmer, &amp; William Sweet. (2021). IPCC WGI AR6 Chapter 9 (v.1.0). Zenodo. https://doi.org/10.5281/zenodo.5217395</t>
  </si>
  <si>
    <t>xlsx, csv, mat, m</t>
  </si>
  <si>
    <t>Figure 9.21</t>
  </si>
  <si>
    <t>https://www.ipcc.ch/report/ar6/wg1/figures/chapter-9/figure-9-21/</t>
  </si>
  <si>
    <t>Global and regional glacier mass evolution between 1901 and 2100 relative to glacier mass in 2015</t>
  </si>
  <si>
    <t>Brodie Pearson, Baylor Fox-Kemper, Robert Kopp, Sophie Berger, Jakob Doerr, Gerhard Krinner, Dirk Notz, Lucas Ruiz, Nicolas Jourdain, Thomas Froelicher, Gregory Garner, Mark Hemer, Tim Hermans, Laura Jackson, Matt Menary, Alan Mix, Matt Palmer, &amp; William Sweet. (2021). IPCC WGI AR6 Chapter 9 (v.1.0). Zenodo. https://doi.org/10.5281/zenodo.5217396</t>
  </si>
  <si>
    <t>tab, mat, csv, txt, netCDF</t>
  </si>
  <si>
    <t>Figure 9.22</t>
  </si>
  <si>
    <t>https://www.ipcc.ch/report/ar6/wg1/figures/chapter-9/figure-9-22/</t>
  </si>
  <si>
    <t>Simulated versus observed permafrost extent and volume change by warming level</t>
  </si>
  <si>
    <t>1979-1998 NH Area with Permafrost in top 15m</t>
  </si>
  <si>
    <t>Krinner, G.</t>
  </si>
  <si>
    <t>Krinner, G. (2023): Chapter 9 of the Working Group I Contribution to the IPCC Sixth Assessment Report - data for Figure 9.22 (v20230206). NERC EDS Centre for Environmental Data Analysis, 16 May 2023. doi:10.5285/503edf9eb68040c4a439fed88b81c8c9.</t>
  </si>
  <si>
    <t>https://dx.doi.org/10.5285/503edf9eb68040c4a439fed88b81c8c9</t>
  </si>
  <si>
    <t>https://catalogue.ceda.ac.uk/uuid/503edf9eb68040c4a439fed88b81c8c9/</t>
  </si>
  <si>
    <t>Global Permafrost Volume CHange (top 3m)</t>
  </si>
  <si>
    <t>Figure 9.23</t>
  </si>
  <si>
    <t>https://www.ipcc.ch/report/ar6/wg1/figures/chapter-9/figure-9-23/</t>
  </si>
  <si>
    <t>Observed monthly Northern Hemisphere snow cover (a) trends and (b) anomalies, and snow mass (c) trends and (d) anomalies</t>
  </si>
  <si>
    <t>NH Snow Cover Trend</t>
  </si>
  <si>
    <t>txt</t>
  </si>
  <si>
    <t>NH Snow Cover Anomaly</t>
  </si>
  <si>
    <t>NH Snow Mass Trend</t>
  </si>
  <si>
    <t>NH Snow Mass Anomaly</t>
  </si>
  <si>
    <t>Figure 9.24</t>
  </si>
  <si>
    <t>https://www.ipcc.ch/report/ar6/wg1/figures/chapter-9/figure-9-24/</t>
  </si>
  <si>
    <t>Simulated Coupled Model Intercomparison Project Phase 6 (CMIP6) and observed snow cover extent (SCE)</t>
  </si>
  <si>
    <t>CMIP6 NH Snow Extent (1981-2014)</t>
  </si>
  <si>
    <t>Krinner, G. (2023): Chapter 9 of the Working Group I Contribution to the IPCC Sixth Assessment Report - data for Figure 9.24 (v20221114). NERC EDS Centre for Environmental Data Analysis, 17 May 2023. doi:10.5285/5806683122b74f4ca60e0d6c546583f9.</t>
  </si>
  <si>
    <t>https://dx.doi.org/10.5285/5806683122b74f4ca60e0d6c546583f9</t>
  </si>
  <si>
    <t>https://catalogue.ceda.ac.uk/uuid/5806683122b74f4ca60e0d6c546583f9/</t>
  </si>
  <si>
    <t>Sensitivity of NG spring (MAM) snow cover</t>
  </si>
  <si>
    <t>Figure 9.25</t>
  </si>
  <si>
    <t>https://www.ipcc.ch/report/ar6/wg1/figures/chapter-9/figure-9-25/</t>
  </si>
  <si>
    <t>Literature global mean sea level (GMSL) projections (m) for 2050 (left) and 2100 (right) since 1995–2014, for RCP8.5/SSP5-8.5 (top set), RCP4.5/SSP2-4.5 (middle set), and RCP2.6/SSP1-2.6 (bottom set)</t>
  </si>
  <si>
    <t>xlsx, tsv, fig, m</t>
  </si>
  <si>
    <t>Figure 9.26</t>
  </si>
  <si>
    <t>https://www.ipcc.ch/report/ar6/wg1/figures/chapter-9/figure-9-26/</t>
  </si>
  <si>
    <t>Median global mean and regional relative sea level projections (m) by contribution for the SSP1-2.6 and SSP5-8.5 scenarios</t>
  </si>
  <si>
    <t>Garner, G.; Pearson, B.</t>
  </si>
  <si>
    <t>Garner, G.; Pearson, B. (2023): Chapter 9 of the Working Group I Contribution to the IPCC Sixth Assessment Report - data for Figure 9.26 (v20220721). NERC EDS Centre for Environmental Data Analysis, 17 May 2023. doi:10.5285/64fa14764534431f805e747249786f88.</t>
  </si>
  <si>
    <t>NetCDF</t>
  </si>
  <si>
    <t>https://dx.doi.org/10.5285/64fa14764534431f805e747249786f88</t>
  </si>
  <si>
    <t>https://catalogue.ceda.ac.uk/uuid/64fa14764534431f805e747249786f88/</t>
  </si>
  <si>
    <t>Figure 9.27</t>
  </si>
  <si>
    <t>https://www.ipcc.ch/report/ar6/wg1/figures/chapter-9/figure-9-27/</t>
  </si>
  <si>
    <t>Projected global mean sea level rise under different Shared Socio-economic Pathway (SSP) scenarios</t>
  </si>
  <si>
    <t>NetCDF, xlsx, m, mat, eml</t>
  </si>
  <si>
    <t>Figure 9.28</t>
  </si>
  <si>
    <t>https://www.ipcc.ch/report/ar6/wg1/figures/chapter-9/figure-9-28/</t>
  </si>
  <si>
    <t>Regional sea level change at 2100 for different scenarios (with respect to 1995–2014)</t>
  </si>
  <si>
    <t>SSP1-1.9 median change</t>
  </si>
  <si>
    <t>Garner, G.; Pearson, B. (2023): Chapter 9 of the Working Group I Contribution to the IPCC Sixth Assessment Report - data for Figure 9.28 (v20220721). NERC EDS Centre for Environmental Data Analysis, 17 May 2023. doi:10.5285/7f9c951b59ae44aeb6d745ed702c56dd.</t>
  </si>
  <si>
    <t>https://dx.doi.org/10.5285/7f9c951b59ae44aeb6d745ed702c56dd</t>
  </si>
  <si>
    <t>https://catalogue.ceda.ac.uk/uuid/7f9c951b59ae44aeb6d745ed702c56dd/</t>
  </si>
  <si>
    <t>SSP2-4.5 median change</t>
  </si>
  <si>
    <t>SSP5-8.5 median change</t>
  </si>
  <si>
    <t>SSP1-2.6 median change</t>
  </si>
  <si>
    <t>SSP3-7.0 median change</t>
  </si>
  <si>
    <t>SSP3-7.0 uncertainty</t>
  </si>
  <si>
    <t>Figure 9.29</t>
  </si>
  <si>
    <t>https://www.ipcc.ch/report/ar6/wg1/figures/chapter-9/figure-9-29/</t>
  </si>
  <si>
    <t>Timing of when global mean sea level (GMSL) thresholds of 0.5, 1.0, 1.5 and 2.0 m are exceeded, based on four different ice-sheet projection methods informing post-2100 projections</t>
  </si>
  <si>
    <t>Garner, G.; Kopp, R.</t>
  </si>
  <si>
    <t>Garner, G.; Kopp, R. (2023): Chapter 9 of the Working Group I Contribution to the IPCC Sixth Assessment Report - data for Figure 9.29 (v20221114). NERC EDS Centre for Environmental Data Analysis, 17 May 2023. doi:10.5285/ff28d78693f645aa820266d472a6e1b3.</t>
  </si>
  <si>
    <t>https://dx.doi.org/10.5285/ff28d78693f645aa820266d472a6e1b3</t>
  </si>
  <si>
    <t>https://catalogue.ceda.ac.uk/uuid/ff28d78693f645aa820266d472a6e1b3/</t>
  </si>
  <si>
    <t>Figure 9.30</t>
  </si>
  <si>
    <t>https://www.ipcc.ch/report/ar6/wg1/figures/chapter-9/figure-9-30/</t>
  </si>
  <si>
    <t>Global mean sea level (GMSL) commitment as a function of peak global surface air temperature</t>
  </si>
  <si>
    <t>Kopp, R.; Fox-Kemper, B.; Pearson, B.</t>
  </si>
  <si>
    <t>Kopp, R.; Fox-Kemper, B.; Pearson, B. (2023): Chapter 9 of the Working Group I Contribution to the IPCC Sixth Assessment Report - data for Figure 9.30 (v20220712). NERC EDS Centre for Environmental Data Analysis, 17 May 2023. doi:10.5285/9374ee722fab464fb3ee8ea659b56546.</t>
  </si>
  <si>
    <t>https://dx.doi.org/10.5285/9374ee722fab464fb3ee8ea659b56546</t>
  </si>
  <si>
    <t>https://catalogue.ceda.ac.uk/uuid/9374ee722fab464fb3ee8ea659b56546/</t>
  </si>
  <si>
    <t>Figure 9.31</t>
  </si>
  <si>
    <t>https://www.ipcc.ch/report/ar6/wg1/figures/chapter-9/figure-9-31/</t>
  </si>
  <si>
    <t>Historical occurrences of minor extreme still water levels</t>
  </si>
  <si>
    <t>Change in Current Average Annual Minor Tidal Flood Frequency relative to 1960-1980 Average</t>
  </si>
  <si>
    <t>mat, xlsx, m</t>
  </si>
  <si>
    <t>Wellington, New Zealand</t>
  </si>
  <si>
    <t>Balboa, Panama</t>
  </si>
  <si>
    <t>San Diego, United States</t>
  </si>
  <si>
    <t>Atlantic City, United STates</t>
  </si>
  <si>
    <t>Kushimoto, Japan</t>
  </si>
  <si>
    <t>Brest, France</t>
  </si>
  <si>
    <t>Figure 9.32</t>
  </si>
  <si>
    <t>https://www.ipcc.ch/report/ar6/wg1/figures/chapter-9/figure-9-32/</t>
  </si>
  <si>
    <t>Projected median frequency amplification factors for the 1% average annual probability extreme still water level in 2050 (a, c, e) and 2100 (b, d, f).</t>
  </si>
  <si>
    <t>2050: SSP5-8.5</t>
  </si>
  <si>
    <t>Hermans, T.; Garner, G.; Kopp, R.; Slangen, A.</t>
  </si>
  <si>
    <t>Hermans, T.; Garner, G.; Kopp, R.; Slangen, A. (2023): Chapter 9 of the Working Group I Contribution to the IPCC Sixth Assessment Report - data for Figure 9.32 (v20220721). NERC EDS Centre for Environmental Data Analysis, 17 May 2023. doi:10.5285/6b33327d0d0d4bcca872b431279086db.</t>
  </si>
  <si>
    <t>https://dx.doi.org/10.5285/6b33327d0d0d4bcca872b431279086db</t>
  </si>
  <si>
    <t>https://catalogue.ceda.ac.uk/uuid/6b33327d0d0d4bcca872b431279086db/</t>
  </si>
  <si>
    <t>2100: SSP5-8.5</t>
  </si>
  <si>
    <t>2050: SSP2-4.5</t>
  </si>
  <si>
    <t>2100: SSP2-4.5</t>
  </si>
  <si>
    <t>2050: SSP1-2.6</t>
  </si>
  <si>
    <t>2100: SSP1-2.6</t>
  </si>
  <si>
    <t>FAQ 9.1 Figure 1</t>
  </si>
  <si>
    <t>https://www.ipcc.ch/report/ar6/wg1/figures/chapter-9/faq-9-1-figure-1/</t>
  </si>
  <si>
    <t>Ice sheets growth and decay</t>
  </si>
  <si>
    <t>Box 9.2, Figure 1</t>
  </si>
  <si>
    <t>https://www.ipcc.ch/report/ar6/wg1/figures/chapter-9/box-9-2-figure-1/</t>
  </si>
  <si>
    <t>Observed and simulated regional probability ratio of marine heatwaves (MHWs) for the 1985–2014 period and for the end of the 21st century under two different greenhouse gas emissions scenarios</t>
  </si>
  <si>
    <t>Observations (ERSSTv5 and Satellite): 1985-2014</t>
  </si>
  <si>
    <t>CMIP6: 1985-2014</t>
  </si>
  <si>
    <t>CMIP6 SSP1-2.6:2081-2100</t>
  </si>
  <si>
    <t>CMIP6 SSP5-8.5: 2081-2100</t>
  </si>
  <si>
    <t>FAQ 9.2, Figure 1</t>
  </si>
  <si>
    <t>https://www.ipcc.ch/report/ar6/wg1/figures/chapter-9/faq-9-2-figure-1/</t>
  </si>
  <si>
    <t>Observed and projected global mean sea level rise and the contributions from its major constituents.</t>
  </si>
  <si>
    <t>xlsx</t>
  </si>
  <si>
    <t>FAQ 9.3, Figure 1</t>
  </si>
  <si>
    <t>https://www.ipcc.ch/report/ar6/wg1/figures/chapter-9/faq-9-3-figure-1/</t>
  </si>
  <si>
    <t>Horizontal (gyre) and vertical (Atlantic Meridional Overturning Circulation, AMOC) circulations in the Atlantic today (left) and in a warmer world (right)</t>
  </si>
  <si>
    <t>Cross-Chapter Box 9.1, Figure 1</t>
  </si>
  <si>
    <t>https://www.ipcc.ch/report/ar6/wg1/figures/chapter-9/ccbox-9-1-figure-1/</t>
  </si>
  <si>
    <t>Global Energy Inventory and Sea Level Budget</t>
  </si>
  <si>
    <t>Palmer, M.D.; Savita, A.; Boeira Dias, F.; Domingues, C.M.; Blazquez, A.; Boyer, T.; Cheng, L.; Clement, L.; Desbruyères, D.; Ishii, M.; Johnson, G.; Killick, R.; King, B.; Kolodziejczyk, N.; Le Traon, P.-Y.; Lu, W.; Lyman, J.; Meyssignac, B.; Monselesan, D.P.; Purkey, S.; Resplandy, L.; von Schuckmann, K.; Zanna, L.</t>
  </si>
  <si>
    <t>Palmer, M.D.; Savita, A.; Boeira Dias, F.; Domingues, C.M.; Blazquez, A.; Boyer, T.; Cheng, L.; Clement, L.; Desbruyères, D.; Ishii, M.; Johnson, G.; Killick, R.; King, B.; Kolodziejczyk, N.; Le Traon, P.-Y.; Lu, W.; Lyman, J.; Meyssignac, B.; Monselesan, D.P.; Purkey, S.; Resplandy, L.; von Schuckmann, K.; Zanna, L. (2023): Chapter 9 of the Working Group I Contribution to the IPCC Sixth Assessment Report - Input data for CCB 9.1, Figure 1 (v20230310). NERC EDS Centre for Environmental Data Analysis, 26 September 2023. doi:10.5285/d54f2a1e4d2f42e68c10e2b11668dcd6.</t>
  </si>
  <si>
    <t>Fox-Kemper, B., H.T. Hewitt, C. Xiao, G. Aðalgeirsdóttir, S.S. Drijfhout, T.L. Edwards, N.R. Golledge, M. Hemer, R.E. Kopp, G. Krinner, A. Mix, D. Notz, S. Nowicki, I.S. Nurhati, L. Ruiz, J.-B. Sallée, A.B.A. Slangen, and Y. Yu, 2021: Ocean, Cryosphere and Sea Level Change. In Climate Change 2021: The Physical Science Basis. Contribution of Working Group I to the Sixth Assessment Report of the Intergovernmental Panel on Climate Change [Masson-Delmotte, V., P. Zhai, A. Pirani, S.L. Connors, C. Péan, S. Berger, N. Caud, Y. Chen, L. Goldfarb, M.I. Gomis, M. Huang, K. Leitzell, E. Lonnoy, J.B.R. Matthews, T.K. Maycock, T. Waterfield, O. Yelekçi, R. Yu, and B. Zhou (eds.)]. Cambridge University Press, Cambridge, United Kingdom and New York, NY, USA, pp. 1211–1362, doi:10.1017/9781009157896.011.</t>
  </si>
  <si>
    <t>csv</t>
  </si>
  <si>
    <t>https://dx.doi.org/10.5285/d54f2a1e4d2f42e68c10e2b11668dcd6</t>
  </si>
  <si>
    <t>https://catalogue.ceda.ac.uk/uuid/d54f2a1e4d2f42e68c10e2b11668dcd6/</t>
  </si>
  <si>
    <t>Global Sea-Level Budget</t>
  </si>
  <si>
    <t>Figure 10.1</t>
  </si>
  <si>
    <t>https://www.ipcc.ch/report/ar6/wg1/figures/chapter-10/figure-10-1/</t>
  </si>
  <si>
    <t>Diagram of the processes leading to the construction of regional climate information (blue) and user-relevant regional climate information (brown)</t>
  </si>
  <si>
    <t>Figure 10.2</t>
  </si>
  <si>
    <t>https://www.ipcc.ch/report/ar6/wg1/figures/chapter-10/figure-10-2/</t>
  </si>
  <si>
    <t>Visual guide to Chapter 10</t>
  </si>
  <si>
    <t>Figure 10.3</t>
  </si>
  <si>
    <t>https://www.ipcc.ch/report/ar6/wg1/figures/chapter-10/figure-10-3/</t>
  </si>
  <si>
    <t>Schematic diagramto display interacting spatial and temporal scales relevant to regional climate change information</t>
  </si>
  <si>
    <t>Figure 10.4</t>
  </si>
  <si>
    <t>https://www.ipcc.ch/report/ar6/wg1/figures/chapter-10/figure-10-4/</t>
  </si>
  <si>
    <t>Schematic diagram that illustrates the treatment of regional climate change in the different parts of the WGI Report and how the chapters relate to each other</t>
  </si>
  <si>
    <t>Figure 10.5</t>
  </si>
  <si>
    <t>https://www.ipcc.ch/report/ar6/wg1/figures/chapter-10/figure-10-5/</t>
  </si>
  <si>
    <t>Typical model types and chains used in modelling regional climate</t>
  </si>
  <si>
    <t>Figure 10.6</t>
  </si>
  <si>
    <t>https://www.ipcc.ch/report/ar6/wg1/figures/chapter-10/figure-10-6/</t>
  </si>
  <si>
    <t>Illustration of some model biases in simulations performed with dynamical models</t>
  </si>
  <si>
    <t>Western Mediterranean June to August mean surface air temperature (1986-2005)</t>
  </si>
  <si>
    <t>Jury, M.; Doblas-Reyes, F.</t>
  </si>
  <si>
    <t>Jury, M.; Doblas-Reyes, F. (2023): Chapter 10 of the Working Group I Contribution to the IPCC Sixth Assessment Report - data for Figure 10.6 (v20220113). NERC EDS Centre for Environmental Data Analysis, 17 May 2023. doi:10.5285/2dc808195d984efe8de7b52942796924.</t>
  </si>
  <si>
    <t>https://dx.doi.org/10.5285/2dc808195d984efe8de7b52942796924</t>
  </si>
  <si>
    <t>https://catalogue.ceda.ac.uk/uuid/2dc808195d984efe8de7b52942796924/</t>
  </si>
  <si>
    <t>Western Mediterranean June to August mean preceiptation (1986-2005)</t>
  </si>
  <si>
    <t>Figure 10.7</t>
  </si>
  <si>
    <t>https://www.ipcc.ch/report/ar6/wg1/figures/chapter-10/figure-10-7/</t>
  </si>
  <si>
    <t>Northern Hemisphere blocking performance in historical coupled simulations for different multi-model ensembles</t>
  </si>
  <si>
    <t>Figure 10.8</t>
  </si>
  <si>
    <t>https://www.ipcc.ch/report/ar6/wg1/figures/chapter-10/figure-10-8/</t>
  </si>
  <si>
    <t>Hourly accumulated precipitation profiles (mm hour–1) around the eye of Typhoon Haiyan</t>
  </si>
  <si>
    <t>GSMaP</t>
  </si>
  <si>
    <t>Radar</t>
  </si>
  <si>
    <t>60km</t>
  </si>
  <si>
    <t>20k</t>
  </si>
  <si>
    <t>5km</t>
  </si>
  <si>
    <t>1km</t>
  </si>
  <si>
    <t>Figure 10.9</t>
  </si>
  <si>
    <t>https://www.ipcc.ch/report/ar6/wg1/figures/chapter-10/figure-10-9/</t>
  </si>
  <si>
    <t>Projected changes in summer (June to August) precipitation (in percent with respect to the mean precipitation) over the Alps between the periods 2070–2099 and 1975–2004</t>
  </si>
  <si>
    <t>GCMs</t>
  </si>
  <si>
    <t>RCMs</t>
  </si>
  <si>
    <t>Figure 10.10</t>
  </si>
  <si>
    <t>https://www.ipcc.ch/report/ar6/wg1/figures/chapter-10/figure-10-10/</t>
  </si>
  <si>
    <t>Observed and projected changes in austral summer (December to February) mean precipitation in Global Precipitation Climatoloy Centre (GPCC), Climatic Research Unit Time Series (CRU TS) and 100 members of the Max Planck Institute for Meteorology Earth System Model (MPI-ESM.</t>
  </si>
  <si>
    <t>MPI-ESM trends (2015-2070)</t>
  </si>
  <si>
    <t>Jury, M.; Maraun, D.</t>
  </si>
  <si>
    <t>Jury, M.; Maraun, D. (2023): Chapter 10 of the Working Group I Contribution to the IPCC Sixth Assessment Report - data for Figure 10.10 (v20220622). NERC EDS Centre for Environmental Data Analysis, 17 May 2023. doi:10.5285/d4eccbbd51db4ab7a8ad05a6f2f6a98a.</t>
  </si>
  <si>
    <t>https://dx.doi.org/10.5285/d4eccbbd51db4ab7a8ad05a6f2f6a98a</t>
  </si>
  <si>
    <t>https://catalogue.ceda.ac.uk/uuid/d4eccbbd51db4ab7a8ad05a6f2f6a98a/</t>
  </si>
  <si>
    <t>Precipitation anomalies and trend</t>
  </si>
  <si>
    <t>Figure 10.11</t>
  </si>
  <si>
    <t>https://www.ipcc.ch/report/ar6/wg1/figures/chapter-10/figure-10-11/</t>
  </si>
  <si>
    <t>Attribution of historic precipitation change in the Sahelian West African monsoon during June to September</t>
  </si>
  <si>
    <t>Sahel precipitation anomalies (CRU TS) Baseline period is 1955-1984</t>
  </si>
  <si>
    <t>Jury, M.; Turner, A.; Shonk, J.</t>
  </si>
  <si>
    <t>Jury, M.; Turner, A.; Shonk, J. (2023): Chapter 10 of the Working Group I Contribution to the IPCC Sixth Assessment Report - data for Figure 10.11 (v20220622). NERC EDS Centre for Environmental Data Analysis, 17 May 2023. doi:10.5285/970847e5690c4f9e8c4ad455641bd558.</t>
  </si>
  <si>
    <t>https://dx.doi.org/10.5285/970847e5690c4f9e8c4ad455641bd558</t>
  </si>
  <si>
    <t>https://catalogue.ceda.ac.uk/uuid/970847e5690c4f9e8c4ad455641bd558/</t>
  </si>
  <si>
    <t>Precipitation change over Africa CRU TS (1980-1990 - 1950-1960)</t>
  </si>
  <si>
    <t>1.5x - 0.2x aerosol scaling (1955-1984) HadGEM3-GC3.1 hist-aer scalings</t>
  </si>
  <si>
    <t>Sahel precipitation anomalies (CMIP6) Baseline period is 1955-1984</t>
  </si>
  <si>
    <t>Sahel precipitation trend distribution (Baseline period is 1955-1984)</t>
  </si>
  <si>
    <t>Figure 10.12</t>
  </si>
  <si>
    <t>https://www.ipcc.ch/report/ar6/wg1/figures/chapter-10/figure-10-12/</t>
  </si>
  <si>
    <t>South-Eastern South America positive mean precipitation trend and its drivers during 1951–2014</t>
  </si>
  <si>
    <t>Mechanisms contributing to the southeastern South America summer wetting (1951-2014)</t>
  </si>
  <si>
    <t>Southeastern South America precipitation anomalies</t>
  </si>
  <si>
    <t>Jury, M.; Sörensson, A.</t>
  </si>
  <si>
    <t>Jury, M.; Sörensson, A. (2023): Chapter 10 of the Working Group I Contribution to the IPCC Sixth Assessment Report - data for Figure 10.12 (v20220622). NERC EDS Centre for Environmental Data Analysis, 17 May 2023. doi:10.5285/b981b3f983df4aa48a16ddbe3d8bf38d.</t>
  </si>
  <si>
    <t>https://dx.doi.org/10.5285/b981b3f983df4aa48a16ddbe3d8bf38d</t>
  </si>
  <si>
    <t>https://catalogue.ceda.ac.uk/uuid/b981b3f983df4aa48a16ddbe3d8bf38d/</t>
  </si>
  <si>
    <t>South-Eastern South America positive mean precipitation trend and its drivers during 1951–2015</t>
  </si>
  <si>
    <t>Observed precipitation trends over southern South America</t>
  </si>
  <si>
    <t>South-Eastern South America positive mean precipitation trend and its drivers during 1951–2016</t>
  </si>
  <si>
    <t>Southeastern South America precipitation trend distribution</t>
  </si>
  <si>
    <t>Figure 10.13</t>
  </si>
  <si>
    <t>https://www.ipcc.ch/report/ar6/wg1/figures/chapter-10/figure-10-13/</t>
  </si>
  <si>
    <t>Attribution of the south-western North America precipitation decline during the 1983–2014 period</t>
  </si>
  <si>
    <t>Annual mean precipitation trend over North America (1983-2014)</t>
  </si>
  <si>
    <t>Jury, M.; Terray, L.</t>
  </si>
  <si>
    <t>Jury, M.; Terray, L. (2023): Chapter 10 of the Working Group I Contribution to the IPCC Sixth Assessment Report - data for Figure 10.13 (v20220622). NERC EDS Centre for Environmental Data Analysis, 17 May 2023. doi:10.5285/5d64c2103c534f83b8ec11a2a4cab10d.</t>
  </si>
  <si>
    <t>https://dx.doi.org/10.5285/5d64c2103c534f83b8ec11a2a4cab10d</t>
  </si>
  <si>
    <t>https://catalogue.ceda.ac.uk/uuid/5d64c2103c534f83b8ec11a2a4cab10d/</t>
  </si>
  <si>
    <t>Annual mean preciiptation anomalies in southwestern region</t>
  </si>
  <si>
    <t>Annual mean precipitation trend distribution over southwestern region</t>
  </si>
  <si>
    <t>Figure 10.14</t>
  </si>
  <si>
    <t>https://www.ipcc.ch/report/ar6/wg1/figures/chapter-10/figure-10-14/</t>
  </si>
  <si>
    <t>Robustness and scalability of anthropogenic signals at regional scale</t>
  </si>
  <si>
    <t>Summer land temperature</t>
  </si>
  <si>
    <t>Annual mean land precipitation</t>
  </si>
  <si>
    <t>Figure 10.15</t>
  </si>
  <si>
    <t>https://www.ipcc.ch/report/ar6/wg1/figures/chapter-10/figure-10-15/</t>
  </si>
  <si>
    <t>Future emergence of anthropogenic signal at regional scale.</t>
  </si>
  <si>
    <t>Function of Global Warming Levels</t>
  </si>
  <si>
    <t>Function of time</t>
  </si>
  <si>
    <t>Figure 10.16</t>
  </si>
  <si>
    <t>https://www.ipcc.ch/report/ar6/wg1/figures/chapter-10/figure-10-16/</t>
  </si>
  <si>
    <t>Illustration of how using different sources can result in different and potentially conflicting information</t>
  </si>
  <si>
    <t>Multi-model mean, April-September</t>
  </si>
  <si>
    <t>GCM1-RCM1</t>
  </si>
  <si>
    <t>GCM1-RCM2</t>
  </si>
  <si>
    <t>GCM2-RCM1</t>
  </si>
  <si>
    <t>GCM2-RCM2</t>
  </si>
  <si>
    <t>Figure 10.17</t>
  </si>
  <si>
    <t>https://www.ipcc.ch/report/ar6/wg1/figures/chapter-10/figure-10-17/</t>
  </si>
  <si>
    <t>Effective regional climate information requires shared development of actionable information that engages all parties involved and the values that guide their engagement</t>
  </si>
  <si>
    <t>Figure 10.18</t>
  </si>
  <si>
    <t>https://www.ipcc.ch/report/ar6/wg1/figures/chapter-10/figure-10-18/</t>
  </si>
  <si>
    <t>Historical and projected rainfall and Southern Annular Mode (SAM) over the Cape Town</t>
  </si>
  <si>
    <t>Annual precipitation accumulation</t>
  </si>
  <si>
    <t>Piotr, W.; Jury, M.; Gutowski, W.</t>
  </si>
  <si>
    <t>Piotr, W.; Jury, M.; Gutowski, W. (2023): Chapter 10 of the Working Group I Contribution to the IPCC Sixth Assessment Report - data for Figure 10.18 (v20220622). NERC EDS Centre for Environmental Data Analysis, 17 May 2023. doi:10.5285/567ca2ab6d6043479a1eaec678bfe91a.</t>
  </si>
  <si>
    <t>https://dx.doi.org/10.5285/567ca2ab6d6043479a1eaec678bfe91a</t>
  </si>
  <si>
    <t>https://catalogue.ceda.ac.uk/uuid/567ca2ab6d6043479a1eaec678bfe91a/</t>
  </si>
  <si>
    <t>Annual precipitation cycle</t>
  </si>
  <si>
    <t>Southern Annual Mode (SAM) index and precipitation anomalies</t>
  </si>
  <si>
    <t>SAM index and precipitation trends</t>
  </si>
  <si>
    <t>Figure 10.19</t>
  </si>
  <si>
    <t>https://www.ipcc.ch/report/ar6/wg1/figures/chapter-10/figure-10-19/</t>
  </si>
  <si>
    <t>Changes in the Indian summer monsoon in the historical and future periods</t>
  </si>
  <si>
    <t>Rain-gauge density</t>
  </si>
  <si>
    <t>Jury, M.; Turner, A.</t>
  </si>
  <si>
    <t>Jury, M.; Turner, A. (2023): Chapter 10 of the Working Group I Contribution to the IPCC Sixth Assessment Report - data for Figure 10.19 (v20220622). NERC EDS Centre for Environmental Data Analysis, 17 May 2023. doi:10.5285/e79aab21bf644e61bf5dacd02199daa3.</t>
  </si>
  <si>
    <t>https://dx.doi.org/10.5285/e79aab21bf644e61bf5dacd02199daa3</t>
  </si>
  <si>
    <t>https://catalogue.ceda.ac.uk/uuid/e79aab21bf644e61bf5dacd02199daa3/</t>
  </si>
  <si>
    <t>CMIP6 MME mean bias</t>
  </si>
  <si>
    <t>https://dx.doi.org/10.5285/e79aab21bf644e61bf5dacd02199daa4</t>
  </si>
  <si>
    <t>Precipitation trends</t>
  </si>
  <si>
    <t>https://dx.doi.org/10.5285/e79aab21bf644e61bf5dacd02199daa5</t>
  </si>
  <si>
    <t>Precipitation anomalies over central India</t>
  </si>
  <si>
    <t>https://dx.doi.org/10.5285/e79aab21bf644e61bf5dacd02199daa6</t>
  </si>
  <si>
    <t>Precipitation trend distribution over central India</t>
  </si>
  <si>
    <t>https://dx.doi.org/10.5285/e79aab21bf644e61bf5dacd02199daa7</t>
  </si>
  <si>
    <t>Spread of precipitation trends (3 min - 3 max)</t>
  </si>
  <si>
    <t>https://dx.doi.org/10.5285/e79aab21bf644e61bf5dacd02199daa8</t>
  </si>
  <si>
    <t>Figure 10.20</t>
  </si>
  <si>
    <t>https://www.ipcc.ch/report/ar6/wg1/figures/chapter-10/figure-10-20/</t>
  </si>
  <si>
    <t>Aspects of Mediterranean summer warming</t>
  </si>
  <si>
    <t>Box TS.12 Figure 1 (a)</t>
  </si>
  <si>
    <t>Box TS.12 Figure 1 (b)</t>
  </si>
  <si>
    <t>Observational grid point difference</t>
  </si>
  <si>
    <t>Observed trend (BerkeleyEarth)</t>
  </si>
  <si>
    <t>Box TS.12 Figure 1 (c)</t>
  </si>
  <si>
    <t>Ensemble mean trend differences with respect to the observed trend (d), 1960-2014</t>
  </si>
  <si>
    <t>Figure 10.21</t>
  </si>
  <si>
    <t>https://www.ipcc.ch/report/ar6/wg1/figures/chapter-10/figure-10-21/</t>
  </si>
  <si>
    <t>Projected Mediterranean summer warming</t>
  </si>
  <si>
    <t>Projcedt Mediterranean temperature anomalies</t>
  </si>
  <si>
    <t>Box TS.12 Figure 1 (d)</t>
  </si>
  <si>
    <t>Ensemble mean trends future period (2015-2050)</t>
  </si>
  <si>
    <t>Mediterranean summer vs global warming</t>
  </si>
  <si>
    <t>Box TS.12 Figure 1 (e)</t>
  </si>
  <si>
    <t>FAQ 10.1 Figure 1</t>
  </si>
  <si>
    <t>https://www.ipcc.ch/report/ar6/wg1/figures/chapter-10/faq-10-1-figure-1/</t>
  </si>
  <si>
    <t>Climate information for decision makers is more useful if the physical and cultural diversity across the world is considered</t>
  </si>
  <si>
    <t>FAQ 10.2, Figure 1</t>
  </si>
  <si>
    <t>https://www.ipcc.ch/report/ar6/wg1/figures/chapter-10/faq-10-2-figure-1/</t>
  </si>
  <si>
    <t>Efficiency of the various factors at warming up or cooling down neighbourhoods of urban areas</t>
  </si>
  <si>
    <t>Cross-Chapter Box 10.1, Figure 1</t>
  </si>
  <si>
    <t>https://www.ipcc.ch/report/ar6/wg1/figures/chapter-10/ccbox-10-1-figure-1/</t>
  </si>
  <si>
    <t>Mechanisms of potential influences of recent and future Arctic warming on mid-latitude climate and variability</t>
  </si>
  <si>
    <t>Cross-Chapter Box 10.2, Figure 1</t>
  </si>
  <si>
    <t>https://www.ipcc.ch/report/ar6/wg1/figures/chapter-10/ccbox-10-2-figure-1/</t>
  </si>
  <si>
    <t>Boreal spring (March to May) daily mean surface air temperature in the Sierra Nevada region in California</t>
  </si>
  <si>
    <t>MAM temperatrure 1981-2000</t>
  </si>
  <si>
    <t>MAM temperature change 2081-2100 vs 1981-2000</t>
  </si>
  <si>
    <t>Cross-Chapter Box 10.3, Figure 1</t>
  </si>
  <si>
    <t>https://www.ipcc.ch/report/ar6/wg1/figures/chapter-10/ccbox-10-3-figure-1/</t>
  </si>
  <si>
    <t>Figure link leads to 'Page Not Found'</t>
  </si>
  <si>
    <t>Cross-Chapter Box 10.4, Figure 1</t>
  </si>
  <si>
    <t>https://www.ipcc.ch/report/ar6/wg1/figures/chapter-10/ccbox-10-4-figure-1/</t>
  </si>
  <si>
    <t>Historical annual-mean surface air temperature linear trend (°C per decade) and its attribution over the Hindu Kush Himalaya (HKH) region</t>
  </si>
  <si>
    <t>Observed trend over southern Asia and the Hindu Kush Himalaya (HKH, 1961-2014)</t>
  </si>
  <si>
    <t>Jury, M.; Turner, A.; Zuo, Z.</t>
  </si>
  <si>
    <t>Jury, M.; Turner, A.; Zuo, Z. (2023): Chapter 10 of the Working Group I Contribution to the IPCC Sixth Assessment Report - data for CCB 10.4 Figure 1 (v20220622). NERC EDS Centre for Environmental Data Analysis, 17 May 2023. doi:10.5285/e4416a7d02ed4eeb9a971a7d3c2f4e42.</t>
  </si>
  <si>
    <t>https://dx.doi.org/10.5285/e4416a7d02ed4eeb9a971a7d3c2f4e42</t>
  </si>
  <si>
    <t>https://catalogue.ceda.ac.uk/uuid/e4416a7d02ed4eeb9a971a7d3c2f4e42/</t>
  </si>
  <si>
    <t>Modelled trend voer southern Asia and HKH (1961-2014)</t>
  </si>
  <si>
    <t>Temperature anomalies over HKH</t>
  </si>
  <si>
    <t>Temperature trend distribution over HKH</t>
  </si>
  <si>
    <t>Figure 11.1</t>
  </si>
  <si>
    <t>https://www.ipcc.ch/report/ar6/wg1/figures/chapter-11/figure-11-1/</t>
  </si>
  <si>
    <t>Visual guide to Chapter 11</t>
  </si>
  <si>
    <t>Figure 11.2</t>
  </si>
  <si>
    <t>https://www.ipcc.ch/report/ar6/wg1/figures/chapter-11/figure-11-2/</t>
  </si>
  <si>
    <t>Time series of observed temperature anomalies for global average annual mean temperature (black), land average annual mean temperature (green), land average annual hottest daily maximum temperature (TXx, purple), and land average annual coldest daily minimum temperature</t>
  </si>
  <si>
    <t>Script (ipynb) found in Github &amp; Zenodo, but data is not provided. Data available upon request from Mathias Hauser.</t>
  </si>
  <si>
    <t>https://doi.org/10.5281/zenodo.7692016</t>
  </si>
  <si>
    <t>https://zenodo.org/records/7692016; https://github.com/IPCC-WG1/Chapter-11/blob/main/code/Figure_11.2_obs_ts_plots.ipynb</t>
  </si>
  <si>
    <t>Figure 11.3</t>
  </si>
  <si>
    <t>https://www.ipcc.ch/report/ar6/wg1/figures/chapter-11/figure-11-3/</t>
  </si>
  <si>
    <t>Regional mean changes in annual hottest daily maximum temperature (TXx) for AR6 land regions and the global land area (except Antarctica), against changes in global mean surface air temperature (GSAT) as simulated by Coupled Model Intercomparison Project Phase 6 (CMIP6) models under different Shared Socio-economic Pathway (SSP) forcing scenarios, SSP1.9-1, SSP1.6-2, SSP2-4.5, SSP3-7. 0, and SSP5-8.5</t>
  </si>
  <si>
    <t>Land w/o Antartica</t>
  </si>
  <si>
    <t>Hauser, M.</t>
  </si>
  <si>
    <t>Hauser, M. (2023): Chapter 11 of the Working Group I Contribution to the IPCC Sixth Assessment Report - data for Figure 11.3 (v20220629). NERC EDS Centre for Environmental Data Analysis, 26 June 2023. doi:10.5285/592748a417ab4efca4eb98e22c9dbec4.</t>
  </si>
  <si>
    <t>Seneviratne, S.I., X. Zhang, M. Adnan, W. Badi, C. Dereczynski, A. Di Luca, S. Ghosh, I. Iskandar, J. Kossin, S. Lewis, F. Otto, I. Pinto, M. Satoh, S.M. Vicente-Serrano, M. Wehner, and B. Zhou, 2021: Weather and Climate Extreme Events in a Changing Climate. In Climate Change 2021: The Physical Science Basis. Contribution of Working Group I to the Sixth Assessment Report of the Intergovernmental Panel on Climate Change [Masson- Delmotte, V., P. Zhai, A. Pirani, S.L. Connors, C. Péan, S. Berger, N. Caud, Y. Chen, L. Goldfarb, M.I. Gomis, M. Huang, K. Leitzell, E. Lonnoy, J.B.R. Matthews, T.K. Maycock, T. Waterfield, O. Yelekçi, R. Yu, and B. Zhou (eds.)]. Cambridge University Press, Cambridge, United Kingdom and New York, NY, USA, pp. 1513–1766, doi:10.1017/9781009157896.013.</t>
  </si>
  <si>
    <t>netCDF</t>
  </si>
  <si>
    <t>https://dx.doi.org/10.5285/592748a417ab4efca4eb98e22c9dbec4</t>
  </si>
  <si>
    <t>https://catalogue.ceda.ac.uk/uuid/592748a417ab4efca4eb98e22c9dbec4/</t>
  </si>
  <si>
    <t>Regional mean changes in annual hottest daily maximum temperature (TXx) for AR6 land regions and the global land area (except Antarctica), against changes in global mean surface air temperature (GSAT) as simulated by Coupled Model Intercomparison Project Phase 6 (CMIP6) models under different Shared Socio-economic Pathway (SSP) forcing scenarios, SSP1.9-1, SSP1.6-2, SSP2-4.5, SSP3-7. 0, and SSP5-8.6</t>
  </si>
  <si>
    <t>Regional mean changes in annual hottest daily maximum temperature (TXx) for AR6 land regions and the global land area (except Antarctica), against changes in global mean surface air temperature (GSAT) as simulated by Coupled Model Intercomparison Project Phase 6 (CMIP6) models under different Shared Socio-economic Pathway (SSP) forcing scenarios, SSP1.9-1, SSP1.6-2, SSP2-4.5, SSP3-7. 0, and SSP5-8.7</t>
  </si>
  <si>
    <t>Regional mean changes in annual hottest daily maximum temperature (TXx) for AR6 land regions and the global land area (except Antarctica), against changes in global mean surface air temperature (GSAT) as simulated by Coupled Model Intercomparison Project Phase 6 (CMIP6) models under different Shared Socio-economic Pathway (SSP) forcing scenarios, SSP1.9-1, SSP1.6-2, SSP2-4.5, SSP3-7. 0, and SSP5-8.8</t>
  </si>
  <si>
    <t>Northern South America</t>
  </si>
  <si>
    <t>Regional mean changes in annual hottest daily maximum temperature (TXx) for AR6 land regions and the global land area (except Antarctica), against changes in global mean surface air temperature (GSAT) as simulated by Coupled Model Intercomparison Project Phase 6 (CMIP6) models under different Shared Socio-economic Pathway (SSP) forcing scenarios, SSP1.9-1, SSP1.6-2, SSP2-4.5, SSP3-7. 0, and SSP5-8.9</t>
  </si>
  <si>
    <t>Southern South AMerica</t>
  </si>
  <si>
    <t>Regional mean changes in annual hottest daily maximum temperature (TXx) for AR6 land regions and the global land area (except Antarctica), against changes in global mean surface air temperature (GSAT) as simulated by Coupled Model Intercomparison Project Phase 6 (CMIP6) models under different Shared Socio-economic Pathway (SSP) forcing scenarios, SSP1.9-1, SSP1.6-2, SSP2-4.5, SSP3-7. 0, and SSP5-8.10</t>
  </si>
  <si>
    <t>Regional mean changes in annual hottest daily maximum temperature (TXx) for AR6 land regions and the global land area (except Antarctica), against changes in global mean surface air temperature (GSAT) as simulated by Coupled Model Intercomparison Project Phase 6 (CMIP6) models under different Shared Socio-economic Pathway (SSP) forcing scenarios, SSP1.9-1, SSP1.6-2, SSP2-4.5, SSP3-7. 0, and SSP5-8.11</t>
  </si>
  <si>
    <t>Regional mean changes in annual hottest daily maximum temperature (TXx) for AR6 land regions and the global land area (except Antarctica), against changes in global mean surface air temperature (GSAT) as simulated by Coupled Model Intercomparison Project Phase 6 (CMIP6) models under different Shared Socio-economic Pathway (SSP) forcing scenarios, SSP1.9-1, SSP1.6-2, SSP2-4.5, SSP3-7. 0, and SSP5-8.12</t>
  </si>
  <si>
    <t>Regional mean changes in annual hottest daily maximum temperature (TXx) for AR6 land regions and the global land area (except Antarctica), against changes in global mean surface air temperature (GSAT) as simulated by Coupled Model Intercomparison Project Phase 6 (CMIP6) models under different Shared Socio-economic Pathway (SSP) forcing scenarios, SSP1.9-1, SSP1.6-2, SSP2-4.5, SSP3-7. 0, and SSP5-8.13</t>
  </si>
  <si>
    <t>Northern Asia</t>
  </si>
  <si>
    <t>Regional mean changes in annual hottest daily maximum temperature (TXx) for AR6 land regions and the global land area (except Antarctica), against changes in global mean surface air temperature (GSAT) as simulated by Coupled Model Intercomparison Project Phase 6 (CMIP6) models under different Shared Socio-economic Pathway (SSP) forcing scenarios, SSP1.9-1, SSP1.6-2, SSP2-4.5, SSP3-7. 0, and SSP5-8.14</t>
  </si>
  <si>
    <t>Middle East/ Central Asia</t>
  </si>
  <si>
    <t>Regional mean changes in annual hottest daily maximum temperature (TXx) for AR6 land regions and the global land area (except Antarctica), against changes in global mean surface air temperature (GSAT) as simulated by Coupled Model Intercomparison Project Phase 6 (CMIP6) models under different Shared Socio-economic Pathway (SSP) forcing scenarios, SSP1.9-1, SSP1.6-2, SSP2-4.5, SSP3-7. 0, and SSP5-8.15</t>
  </si>
  <si>
    <t>India/ Southeast Asia</t>
  </si>
  <si>
    <t>Regional mean changes in annual hottest daily maximum temperature (TXx) for AR6 land regions and the global land area (except Antarctica), against changes in global mean surface air temperature (GSAT) as simulated by Coupled Model Intercomparison Project Phase 6 (CMIP6) models under different Shared Socio-economic Pathway (SSP) forcing scenarios, SSP1.9-1, SSP1.6-2, SSP2-4.5, SSP3-7. 0, and SSP5-8.16</t>
  </si>
  <si>
    <t>Figure 11.4</t>
  </si>
  <si>
    <t>https://www.ipcc.ch/report/ar6/wg1/figures/chapter-11/figure-11-4/</t>
  </si>
  <si>
    <t>Overview of observed changes for cold, hot, and wet extremes and their potential human contribution</t>
  </si>
  <si>
    <t>Issue with text on website: no space in 'humancontribution', and 'contribution' should be bolded</t>
  </si>
  <si>
    <t>Figure 11.5</t>
  </si>
  <si>
    <t>https://www.ipcc.ch/report/ar6/wg1/figures/chapter-11/figure-11-5/</t>
  </si>
  <si>
    <t>Projected changes in the frequency of extreme temperature events under 1°C, 1.5°C, 2°C, 3°C, and 4°C global warming levels relative to the 1850–1900 baseline</t>
  </si>
  <si>
    <t>Figure 11.6</t>
  </si>
  <si>
    <t>https://www.ipcc.ch/report/ar6/wg1/figures/chapter-11/figure-11-6/</t>
  </si>
  <si>
    <t>Projected changes in the frequency of extreme precipitation events under 1°C, 1.5°C, 2°C, 3°C, and 4°C global warming levels relative to the 1850–1900 baseline</t>
  </si>
  <si>
    <t>Figure 11.7</t>
  </si>
  <si>
    <t>https://www.ipcc.ch/report/ar6/wg1/figures/chapter-11/figure-11-7/</t>
  </si>
  <si>
    <t>Figure 11.8</t>
  </si>
  <si>
    <t>https://www.ipcc.ch/report/ar6/wg1/figures/chapter-11/figure-11-8/</t>
  </si>
  <si>
    <t>Global and regional-scale emergence of changes in temperature (a) and precipitation (b) extremes for the globe (glob.), global oceans (oc.), global lands (land), and the AR6 regions</t>
  </si>
  <si>
    <t>Annual hottest temperature (TXx)</t>
  </si>
  <si>
    <t>Annual maximum daily precipitation (Rx1 day)</t>
  </si>
  <si>
    <t>Figure 11.9</t>
  </si>
  <si>
    <t>https://www.ipcc.ch/report/ar6/wg1/figures/chapter-11/figure-11-9/</t>
  </si>
  <si>
    <t>Linear trends over 1960–2018 for three temperature extreme indices</t>
  </si>
  <si>
    <t>Script (ipynb) found in Github &amp; Zenodo, but data is not provided. Data available upon request from Mathias Hauser. Issue with text on website: weird spacing and inconsistent bolded words in 'ext reme indices'</t>
  </si>
  <si>
    <t>https://zenodo.org/records/7692016; https://github.com/IPCC-WG1/Chapter-11/blob/main/code/Figure_11.9_HadEX3_maps.ipynb</t>
  </si>
  <si>
    <t>Annual coldest temperature (TNn)</t>
  </si>
  <si>
    <t>Script (ipynb) found in Github &amp; Zenodo, but data is not provided. Data available upon request from Mathias Hauser.. Issue with text on website: weird spacing and inconsistent bolded words in 'ext reme indices'</t>
  </si>
  <si>
    <t>Number of days exceeding 90th percentile (TX90p)</t>
  </si>
  <si>
    <t>Figure 11.10</t>
  </si>
  <si>
    <t>https://www.ipcc.ch/report/ar6/wg1/figures/chapter-11/figure-11-10/</t>
  </si>
  <si>
    <t>Multi-model mean bias in temperature extremes (°C) for the period 1979–2014, calculated as the difference between the Coupled Model Intercomparison Project Phase 6 (CMIP6) multi-model mean and the average of observations from the values available in HadEX3</t>
  </si>
  <si>
    <t>Bias in annual hootest temperature (TXx)</t>
  </si>
  <si>
    <t>Script (ipynb) found in Github &amp; Zenodo, but data is not provided. Data available upon request from Mathias Hauser. Issue with text on website: inconsistent bolding in 'available in HadEX3'</t>
  </si>
  <si>
    <t>https://zenodo.org/records/7692016; https://github.com/IPCC-WG1/Chapter-11/blob/main/code/Figure_11.10_Wehner_temperature_bias.ipynb</t>
  </si>
  <si>
    <t>Bias in annual coldest temperature (TNn)</t>
  </si>
  <si>
    <t>Figure 11.11</t>
  </si>
  <si>
    <t>https://www.ipcc.ch/report/ar6/wg1/figures/chapter-11/figure-11-11/</t>
  </si>
  <si>
    <t>Projected changes in (a–c) annual maximum temperature (TXx) and (d–f) annual minimum temperature (TNn) at 1.5°C, 2°C, and 4°C of global warming compared to the 1850–1900 baseline</t>
  </si>
  <si>
    <t>At 1.5ᵒC global warming</t>
  </si>
  <si>
    <t>Hauser, M. (2023): Chapter 11 of the Working Group I Contribution to the IPCC Sixth Assessment Report - data for Figure 11.11 (v20220117). NERC EDS Centre for Environmental Data Analysis, 26 June 2023. doi:10.5285/3f415b44b4334725bfcc572c9246aa60.</t>
  </si>
  <si>
    <t>Seneviratne, S.I., X. Zhang, M. Adnan, W. Badi, C. Dereczynski, A. Di Luca, S. Ghosh, I. Iskandar, J. Kossin, S. Lewis, F. Otto, I. Pinto, M. Satoh, S.M. Vicente-Serrano, M. Wehner, and B. Zhou, 2021: Weather and Climate Extreme Events in a Changing Climate. In Climate Change 2021: The Physical Science Basis. Contribution of Working Group I to the Sixth Assessment Report of the Intergovernmental Panel on Climate Change [Masson-Delmotte, V., P. Zhai, A. Pirani, S.L. Connors, C. Péan, S. Berger, N. Caud, Y. Chen, L. Goldfarb, M.I. Gomis, M. Huang, K. Leitzell, E. Lonnoy, J.B.R. Matthews, T.K. Maycock, T. Waterfield, O. Yelekçi, R. Yu, and B. Zhou (eds.)]. Cambridge University Press, Cambridge, United Kingdom and New York, NY, USA, pp. 1513–1766, doi:10.1017/9781009157896.013.</t>
  </si>
  <si>
    <t>txt, netCDF</t>
  </si>
  <si>
    <t>https://dx.doi.org/10.5285/3f415b44b4334725bfcc572c9246aa60</t>
  </si>
  <si>
    <t>https://catalogue.ceda.ac.uk/uuid/3f415b44b4334725bfcc572c9246aa60/</t>
  </si>
  <si>
    <t>At 2.0ᵒC global warming</t>
  </si>
  <si>
    <t>At 4.0ᵒC global warming</t>
  </si>
  <si>
    <t>Figure 11.12</t>
  </si>
  <si>
    <t>https://www.ipcc.ch/report/ar6/wg1/figures/chapter-11/figure-11-12/</t>
  </si>
  <si>
    <t>Projected changes in the intensity of extreme temperature events under 1°C, 1.5°C, 2°C, 3°C, and 4°C global warming levels relative to the 1850–1900 baseline</t>
  </si>
  <si>
    <t>https://zenodo.org/records/7692016; https://github.com/IPCC-WG1/Chapter-11/blob/main/code/Figure_11.12_TXx_intensity_Li_et_al.ipynb</t>
  </si>
  <si>
    <t>Figure 11.13</t>
  </si>
  <si>
    <t>https://www.ipcc.ch/report/ar6/wg1/figures/chapter-11/figure-11-13/</t>
  </si>
  <si>
    <t>Signs and significance of the observed trends in annual maximum daily precipitation (Rx1day) during 1950–2018 at 8345 stations with sufficient data</t>
  </si>
  <si>
    <t>Percentage of stations with significant positive or negative trends</t>
  </si>
  <si>
    <t>Issue with text on website: inconsistent bolding in 'sufficient data'</t>
  </si>
  <si>
    <t>Positive trends</t>
  </si>
  <si>
    <t>Script (ipynb) found in Github &amp; Zenodo, but data is not provided. Data available upon request from Mathias Hauser. Issue with text on website: inconsistent bolding in 'sufficient data'</t>
  </si>
  <si>
    <t>https://zenodo.org/records/7692016; https://github.com/IPCC-WG1/Chapter-11/blob/main/code/Figure_11.13_Rx1day_trend_maps_Sun.ipynb</t>
  </si>
  <si>
    <t>Negative trends</t>
  </si>
  <si>
    <t>Script (ipynb) found in Github &amp; Zenodo, but data is not provided.Data available upon request from Mathias Hauser. Issue with text on website: inconsistent bolding in 'sufficient data'</t>
  </si>
  <si>
    <t>Figure 11.14</t>
  </si>
  <si>
    <t>https://www.ipcc.ch/report/ar6/wg1/figures/chapter-11/figure-11-14/</t>
  </si>
  <si>
    <t>Multi model mean bias in annual maximum daily rainfall (Rx1day)</t>
  </si>
  <si>
    <t>https://zenodo.org/records/7692016; https://github.com/IPCC-WG1/Chapter-11/blob/main/code/Figure_11.14_Wehner_precipitation_bias.ipynb</t>
  </si>
  <si>
    <t>HadEx3</t>
  </si>
  <si>
    <t>REGEN</t>
  </si>
  <si>
    <t>Figure 11.15</t>
  </si>
  <si>
    <t>https://www.ipcc.ch/report/ar6/wg1/figures/chapter-11/figure-11-15/</t>
  </si>
  <si>
    <t>Projected changes in the intensity of extreme precipitation events under 1°C, 1.5°C, 2°C, 3°C, and 4°C global warming levels relative to the 1850–1900 baseline</t>
  </si>
  <si>
    <t>https://zenodo.org/records/7692016; https://github.com/IPCC-WG1/Chapter-11/blob/main/code/Figure_11.15_Rx1day_intensity_Li_et_al.ipynb</t>
  </si>
  <si>
    <t>Figure 11.16</t>
  </si>
  <si>
    <t>https://www.ipcc.ch/report/ar6/wg1/figures/chapter-11/figure-11-16/</t>
  </si>
  <si>
    <t>Projected changes in annual maximum daily precipitation at (a) 1.5°C, (b) 2°C, and (c) 4°C of global warming compared to the 1850–1900 baseline</t>
  </si>
  <si>
    <t>Hauser, M. (2023): Chapter 11 of the Working Group I Contribution to the IPCC Sixth Assessment Report - data for Figure 11.16 (v20220117). NERC EDS Centre for Environmental Data Analysis, 26 June 2023. doi:10.5285/e7c78370837d4f85be6a1f0cbe288a92.</t>
  </si>
  <si>
    <t>https://dx.doi.org/10.5285/e7c78370837d4f85be6a1f0cbe288a92</t>
  </si>
  <si>
    <t>https://catalogue.ceda.ac.uk/uuid/e7c78370837d4f85be6a1f0cbe288a92/</t>
  </si>
  <si>
    <t>Figure 11.17</t>
  </si>
  <si>
    <t>https://www.ipcc.ch/report/ar6/wg1/figures/chapter-11/figure-11-17/</t>
  </si>
  <si>
    <t>Observed linear trend for (a) consecutive dry days (CDD) during 1960–2018, (b) standardized precipitation index (SPI) and (c) standardized precipitation-evapotranspiration index (SPEI) during 1951–2016</t>
  </si>
  <si>
    <t>Consecutive dry days (CDD)</t>
  </si>
  <si>
    <t>Script (ipynb) found in Github &amp; Zenodo, but data is not provided. Data available upon request from Mathias Hauser. Issue with text on website: inconsistent bolding in 'during 1951–2016'</t>
  </si>
  <si>
    <t>https://zenodo.org/records/7692016; https://github.com/IPCC-WG1/Chapter-11/blob/main/code/Figure_11.17_CDD_SPI_SPEI.ipynb</t>
  </si>
  <si>
    <t>Observed linear trend for (a) consecutive dry days (CDD) during 1960–2018, (b) standardized precipitation index (SPI) and (c) standardized precipitation-evapotranspiration index (SPEI) during 1951–2017</t>
  </si>
  <si>
    <t>Standardized Precipitation Index (SPI-12)</t>
  </si>
  <si>
    <t>Script (ipynb) found in Github &amp; Zenodo, but data is not provided. Data available upon request from Mathias Hauser. Data available upon request from Mathias Hauser. Issue with text on website: inconsistent bolding in 'during 1951–2016'</t>
  </si>
  <si>
    <t>Observed linear trend for (a) consecutive dry days (CDD) during 1960–2018, (b) standardized precipitation index (SPI) and (c) standardized precipitation-evapotranspiration index (SPEI) during 1951–2018</t>
  </si>
  <si>
    <t>Standardized Precipitation Evapotranspiration Index (SPEI-12)</t>
  </si>
  <si>
    <t>Figure 11.18</t>
  </si>
  <si>
    <t>https://www.ipcc.ch/report/ar6/wg1/figures/chapter-11/figure-11-18/</t>
  </si>
  <si>
    <t>Projected changes in (a) the intensity and (b) the frequency of drought under 1°C, 1.5°C, 2°C, 3°C, and 4°C global warming levels relative to the 1850–1900 baseline</t>
  </si>
  <si>
    <t>Drought intensity</t>
  </si>
  <si>
    <t>https://zenodo.org/records/7692016; https://github.com/IPCC-WG1/Chapter-11/blob/main/code/SMDroughtIndex.ipynb</t>
  </si>
  <si>
    <t>Drought frequency</t>
  </si>
  <si>
    <t>Drying regions</t>
  </si>
  <si>
    <t>Figure 11.19</t>
  </si>
  <si>
    <t>https://www.ipcc.ch/report/ar6/wg1/figures/chapter-11/figure-11-19/</t>
  </si>
  <si>
    <t>Summary schematic of past and projected changes in tropical cyclone (TC), extratropical cyclone (ETC), atmospheric river (AR), and severe convective storm (SCS) behaviour</t>
  </si>
  <si>
    <t>Hauser, M. (2023): Chapter 11 of the Working Group I Contribution to the IPCC Sixth Assessment Report - data for Figure 11.19 (v20230203). NERC EDS Centre for Environmental Data Analysis, 26 June 2023. doi:10.5285/7be388b022e74926b0103125d22e6b06.</t>
  </si>
  <si>
    <t>Issue with text on website: inconsistent bolding in '(SCS) behaviour'</t>
  </si>
  <si>
    <t>https://dx.doi.org/10.5285/7be388b022e74926b0103125d22e6b06</t>
  </si>
  <si>
    <t>https://catalogue.ceda.ac.uk/uuid/7be388b022e74926b0103125d22e6b06/</t>
  </si>
  <si>
    <t>Figure 11.20</t>
  </si>
  <si>
    <t>https://www.ipcc.ch/report/ar6/wg1/figures/chapter-11/figure-11-20/</t>
  </si>
  <si>
    <t>Change in storms with increasing global warming</t>
  </si>
  <si>
    <t>Figure link returns "Page Not Found"</t>
  </si>
  <si>
    <t>Box 11.1 Figure 1</t>
  </si>
  <si>
    <t>https://www.ipcc.ch/report/ar6/wg1/figures/chapter-11/box-11-1-figure-1/</t>
  </si>
  <si>
    <t>Multi-model Coupled Model Intercomparison Project Phase 5 (CMIP5) mean fractional changes (in % per degree of warming)</t>
  </si>
  <si>
    <t>Total change</t>
  </si>
  <si>
    <t>Script (ipynb) found in Github &amp; Zenodo, but data is not provided. Data available upon request from Mathias Hauser. Issue with text on website: inconsistent bolding in '(a)'</t>
  </si>
  <si>
    <t>https://zenodo.org/records/7692016; https://github.com/IPCC-WG1/Chapter-11/blob/main/code/Box_11.1_Figure_1_Pfahl_2017.ipynb</t>
  </si>
  <si>
    <t>Thermodynamic contribution</t>
  </si>
  <si>
    <t>Dynamic contribution</t>
  </si>
  <si>
    <t>Box 11.4 Figure 1</t>
  </si>
  <si>
    <t>https://www.ipcc.ch/report/ar6/wg1/figures/chapter-11/box-11-4-figure-1/</t>
  </si>
  <si>
    <t>Analysis of the percentage of land area affected by temperature extremes larger than two (blue) or three (orange) standard deviations in June–July–August (JJA) between 30°N and 80°N using a normalization</t>
  </si>
  <si>
    <t>https://zenodo.org/records/7692016; https://github.com/IPCC-WG1/Chapter-11/blob/main/code/Box_11.4_Figure_1_Sippel_2015.ipynb</t>
  </si>
  <si>
    <t>Box 11.4 Figure 2</t>
  </si>
  <si>
    <t>https://www.ipcc.ch/report/ar6/wg1/figures/chapter-11/box-11-4-figure-2/</t>
  </si>
  <si>
    <t>Meteorological conditions in July 2018</t>
  </si>
  <si>
    <t>https://zenodo.org/records/7692016; https://github.com/IPCC-WG1/Chapter-11/blob/main/code/Box_11.4_Figure_2_2018.ipynb</t>
  </si>
  <si>
    <t>Cross-Chapter Box 11.1, Figure 1</t>
  </si>
  <si>
    <t>https://www.ipcc.ch/report/ar6/wg1/figures/chapter-11/ccbox-11-1-figure-1/</t>
  </si>
  <si>
    <t>Schematic representation of relationship between emissions scenarios, global warming levels (GWLs), regional climate responses, and impacts</t>
  </si>
  <si>
    <t>Cross-Chapter Box 11.1, Figure 2</t>
  </si>
  <si>
    <t>https://www.ipcc.ch/report/ar6/wg1/figures/chapter-11/ccbox-11-1-figure-2/</t>
  </si>
  <si>
    <t>Annual mean precipitation and mean temperature response at 2ᵒC</t>
  </si>
  <si>
    <t>High warming rate</t>
  </si>
  <si>
    <t>Medium to low warming rate</t>
  </si>
  <si>
    <t>https://www.ipcc.ch/report/ar6/wg1/figures/chapter-11/ccbox-11-1-figure-3/</t>
  </si>
  <si>
    <t>Illustration of the AR6 global warming level (GWL) sampling approach to derive the timing and the response at a given GWL for the case of Coupled Model Intercomparison Project Phase 6 (CMIP6) data</t>
  </si>
  <si>
    <t>FAQ 11.1 Figure 1</t>
  </si>
  <si>
    <t>https://www.ipcc.ch/report/ar6/wg1/figures/chapter-11/faq-11-1-figure-1/</t>
  </si>
  <si>
    <t>Global maps of future changes in surface temperature (top panels) and precipitation (bottom panels) for long-term average (left) and extreme conditions (right)</t>
  </si>
  <si>
    <t>Hauser, M. (2023): Chapter 11 of the Working Group I Contribution to the IPCC Sixth Assessment Report - data for FAQ 11.1, figure 1 (v20220629). NERC EDS Centre for Environmental Data Analysis, 26 June 2023.</t>
  </si>
  <si>
    <t>No DOI given</t>
  </si>
  <si>
    <t>https://catalogue.ceda.ac.uk/uuid/f218301d1f4a46f1bf27023a77a58639/</t>
  </si>
  <si>
    <t>FAQ 11.2, Figure 1</t>
  </si>
  <si>
    <t>https://www.ipcc.ch/report/ar6/wg1/figures/chapter-11/faq-11-2-figure-1/</t>
  </si>
  <si>
    <t>New types of unprecedented extremes that will occur as a result of climate change</t>
  </si>
  <si>
    <t>FAQ 11.3, Figure 1</t>
  </si>
  <si>
    <t>https://www.ipcc.ch/report/ar6/wg1/figures/chapter-11/faq-11-3-figure-1/</t>
  </si>
  <si>
    <t>Climate change and extreme events</t>
  </si>
  <si>
    <t>Figure link leads to 'Page Not Found'. Could be conceptual</t>
  </si>
  <si>
    <t>Figure 12.1</t>
  </si>
  <si>
    <t>https://www.ipcc.ch/report/ar6/wg1/figures/chapter-12/figure-12-1/</t>
  </si>
  <si>
    <t>Schematic diagram showing the use of climate change information (AR6 WGI chapters) for typical impacts or risk assessment (AR6 WGII chapters) and the role of Chapter 12, via an illustration of the assessment of property damage or loss in a particular region when extreme sea level exceeds dike height.</t>
  </si>
  <si>
    <t>Figure 12.2</t>
  </si>
  <si>
    <t>https://www.ipcc.ch/report/ar6/wg1/figures/chapter-12/figure-12-2/</t>
  </si>
  <si>
    <t>Visual guide to Chapter 12</t>
  </si>
  <si>
    <t>Figure 12.3</t>
  </si>
  <si>
    <t>https://www.ipcc.ch/report/ar6/wg1/figures/chapter-12/figure-12-3/</t>
  </si>
  <si>
    <t>Conceptual illustration of representative climatic impact-driver thresholds showing how graduating thresholds affect successive sectoral assets and lead to potentially more acute hazards as conditions become more extreme (exact values are not shown as these must be tailored to reflect diverse vulnerabilities of regional assets)</t>
  </si>
  <si>
    <t>Figure 12.4</t>
  </si>
  <si>
    <t>https://www.ipcc.ch/report/ar6/wg1/figures/chapter-12/figure-12-4/</t>
  </si>
  <si>
    <t>Median projected changes in selected climatic impact-driver indices based on CMIP6 models</t>
  </si>
  <si>
    <t>2081-2100, SSP1-2.6, Change in # days Tx&gt;35⁰C</t>
  </si>
  <si>
    <t>Servonnat, J.; Iles, C.; Iturbide, M.; Raffaele, F.; Hauser, M</t>
  </si>
  <si>
    <t>Servonnat, J.; Iles, C.; Iturbide, M.; Raffaele, F.; Hauser, M. (2023): Chapter 12 of the Working Group I Contribution to the IPCC Sixth Assessment Report - data for Figure 12.4 (v20220623). NERC EDS Centre for Environmental Data Analysis, 30 June 2023. doi:10.5285/b96e2225918348e1ae47b1fedee881a6.</t>
  </si>
  <si>
    <t>Ranasinghe, R., A.C. Ruane, R. Vautard, N. Arnell, E. Coppola, F.A. Cruz, S. Dessai, A.S. Islam, M. Rahimi, D. Ruiz Carrascal, J. Sillmann, M.B. Sylla, C. Tebaldi, W. Wang, and R. Zaaboul, 2021: Climate Change Information for Regional Impact and for Risk Assessment. In Climate Change 2021: The Physical Science Basis. Contribution of Working Group I to the Sixth Assessment Report of the Intergovernmental Panel on Climate Change [Masson- Delmotte, V., P. Zhai, A. Pirani, S.L. Connors, C. Péan, S. Berger, N. Caud, Y. Chen, L. Goldfarb, M.I. Gomis, M. Huang, K. Leitzell, E. Lonnoy, J.B.R. Matthews, T.K. Maycock, T. Waterfield, O. Yelekçi, R. Yu, and B. Zhou (eds.)]. Cambridge University Press, Cambridge, United Kingdom and New York, NY, USA, pp. 1767–1926, doi:10.1017/9781009157896.014.</t>
  </si>
  <si>
    <t>https://dx.doi.org/10.5285/b96e2225918348e1ae47b1fedee881a6</t>
  </si>
  <si>
    <t>https://catalogue.ceda.ac.uk/uuid/b96e2225918348e1ae47b1fedee881a6/</t>
  </si>
  <si>
    <t>2041-2060, SSP5-8.5, Change in # days Tx&gt;35⁰C</t>
  </si>
  <si>
    <t>2081-2100, SSP5-8.5, Change in # days Tx&gt;35⁰C</t>
  </si>
  <si>
    <t>2081-2100, SSP1-2.6, Change in # days HI&gt;41⁰C</t>
  </si>
  <si>
    <t>2041-2060, SSP5-8.5, Change in # days HI&gt;41⁰C</t>
  </si>
  <si>
    <t>2081-2100, SSP5-8.5, Change in # days HI&gt;41⁰C</t>
  </si>
  <si>
    <t>2081-2100, SSP1-2.6, Change in # droughts</t>
  </si>
  <si>
    <t>2041-2060, SSP5-8.5, Change in # droughts</t>
  </si>
  <si>
    <t>2081-2100, SSP5-8.5, Change in # droughts</t>
  </si>
  <si>
    <t>2081-2100, SSP1-2.6, Change in soil moisture</t>
  </si>
  <si>
    <t>2041-2060, SSP5-8.5, Change in soil moisture</t>
  </si>
  <si>
    <t>2081-2100, SSP5-8.5, Change in soil moisture</t>
  </si>
  <si>
    <t>2081-2100, SSP1-2.6, Change in mean wind</t>
  </si>
  <si>
    <t>2041-2060, SSP5-8.5, Change in mean wind</t>
  </si>
  <si>
    <t>2081-2100, SSP5-8.5, Change in mean wind</t>
  </si>
  <si>
    <t>2100, RCP4.5 CHange in extreme total water level</t>
  </si>
  <si>
    <t>Panel (q)</t>
  </si>
  <si>
    <t>2050, RCP8.5 CHange in extreme total water level</t>
  </si>
  <si>
    <t>Panel (r)</t>
  </si>
  <si>
    <t>2100, RCP8.5 CHange in extreme total water level</t>
  </si>
  <si>
    <t>Figure 12.5</t>
  </si>
  <si>
    <t>https://www.ipcc.ch/report/ar6/wg1/figures/chapter-12/figure-12-5/</t>
  </si>
  <si>
    <t>Projected changes in selected climatic impact-driver indices for Africa</t>
  </si>
  <si>
    <t>Change in 1-in-100 year river discharge per unit catchment area by mid-century, CORDEX RCP8.5</t>
  </si>
  <si>
    <t>Servonnat, J.; Iles, C.; Di Sante, F.</t>
  </si>
  <si>
    <t>Servonnat, J.; Iles, C.; Di Sante, F. (2023): Chapter 12 of the Working Group I Contribution to the IPCC Sixth Assessment Report - Input data for Figure 12.5 (v20220804). NERC EDS Centre for Environmental Data Analysis, 30 June 2023. doi:10.5285/91c218d3a80f4c43ac665d0bdf0ed5e7.</t>
  </si>
  <si>
    <t>NetCDF, CSV, json, txt</t>
  </si>
  <si>
    <t>https://dx.doi.org/10.5285/91c218d3a80f4c43ac665d0bdf0ed5e7</t>
  </si>
  <si>
    <t>https://catalogue.ceda.ac.uk/uuid/91c218d3a80f4c43ac665d0bdf0ed5e7/</t>
  </si>
  <si>
    <t>Shoreline position change by 2100 CMIP5 RCP8.5</t>
  </si>
  <si>
    <t>Figure 12.6</t>
  </si>
  <si>
    <t>https://www.ipcc.ch/report/ar6/wg1/figures/chapter-12/figure-12-6/</t>
  </si>
  <si>
    <t>Projected changes in selected climatic impact-driver indices for Asia</t>
  </si>
  <si>
    <t>Servonnat, J.; Iles, C.; Di Sante, F. (2023): Chapter 12 of the Working Group I Contribution to the IPCC Sixth Assessment Report - Input data for Figure 12.6 (v20220804). NERC EDS Centre for Environmental Data Analysis, 30 June 2023. doi:10.5285/d46d733725d64f45afc1e70054f2f51d.</t>
  </si>
  <si>
    <t>https://dx.doi.org/10.5285/d46d733725d64f45afc1e70054f2f51d</t>
  </si>
  <si>
    <t>https://catalogue.ceda.ac.uk/uuid/d46d733725d64f45afc1e70054f2f51d/</t>
  </si>
  <si>
    <t>Figure 12.7</t>
  </si>
  <si>
    <t>https://www.ipcc.ch/report/ar6/wg1/figures/chapter-12/figure-12-7/</t>
  </si>
  <si>
    <t>Projected changes in selected climatic impact-driver indices for Australasia</t>
  </si>
  <si>
    <t>Servonnat, J.; Iles, C.; Di Sante, F. (2023): Chapter 12 of the Working Group I Contribution to the IPCC Sixth Assessment Report - Input data for Figure 12.7 (v20220804). NERC EDS Centre for Environmental Data Analysis, 30 June 2023. doi:10.5285/537b22f0230448fdb9a4ec806ed54d84.</t>
  </si>
  <si>
    <t>https://dx.doi.org/10.5285/537b22f0230448fdb9a4ec806ed54d84</t>
  </si>
  <si>
    <t>https://catalogue.ceda.ac.uk/uuid/537b22f0230448fdb9a4ec806ed54d84/</t>
  </si>
  <si>
    <t>Figure 12.8</t>
  </si>
  <si>
    <t>https://www.ipcc.ch/report/ar6/wg1/figures/chapter-12/figure-12-8/</t>
  </si>
  <si>
    <t>Projected changes in selected climatic impact-driver indices for Central and South America</t>
  </si>
  <si>
    <t>Servonnat, J.; Iles, C.</t>
  </si>
  <si>
    <t>Servonnat, J.; Iles, C. (2023): Chapter 12 of the Working Group I Contribution to the IPCC Sixth Assessment Report - Input data for Figure 12.8 (v20220804). NERC EDS Centre for Environmental Data Analysis, 30 June 2023. doi:10.5285/0b5c980aa58447508eccdda79554b2b7.</t>
  </si>
  <si>
    <t>https://dx.doi.org/10.5285/0b5c980aa58447508eccdda79554b2b7</t>
  </si>
  <si>
    <t>https://catalogue.ceda.ac.uk/uuid/0b5c980aa58447508eccdda79554b2b7/</t>
  </si>
  <si>
    <t>Figure 12.9</t>
  </si>
  <si>
    <t>https://www.ipcc.ch/report/ar6/wg1/figures/chapter-12/figure-12-9/</t>
  </si>
  <si>
    <t>Projected changes in selected climatic impact-driver indices for Europe</t>
  </si>
  <si>
    <t>Servonnat, J.; Iles, C.; Di Sante, F. (2023): Chapter 12 of the Working Group I Contribution to the IPCC Sixth Assessment Report - Input data for Figure 12.9 (v20220804). NERC EDS Centre for Environmental Data Analysis, 30 June 2023. doi:10.5285/7c2c37c3c5d14aac87377c7673e35a0b.</t>
  </si>
  <si>
    <t>https://dx.doi.org/10.5285/7c2c37c3c5d14aac87377c7673e35a0b</t>
  </si>
  <si>
    <t>https://catalogue.ceda.ac.uk/uuid/7c2c37c3c5d14aac87377c7673e35a0b/</t>
  </si>
  <si>
    <t>Change in # days with SWE&gt;100mm by mid-century, CORDEX RCP8.5</t>
  </si>
  <si>
    <t>Figure 12.10</t>
  </si>
  <si>
    <t>https://www.ipcc.ch/report/ar6/wg1/figures/chapter-12/figure-12-10/</t>
  </si>
  <si>
    <t>Projected changes in selected climatic impact-driver indices for North America</t>
  </si>
  <si>
    <t>Servonnat, J.; Iles, C.; Di Sante, F. (2023): Chapter 12 of the Working Group I Contribution to the IPCC Sixth Assessment Report - Input data for Figure 12.10 (v20220804). NERC EDS Centre for Environmental Data Analysis, 30 June 2023. doi:10.5285/b6a36a7fe12644bfa28bc4ec8bfcb028.</t>
  </si>
  <si>
    <t>https://dx.doi.org/10.5285/b6a36a7fe12644bfa28bc4ec8bfcb028</t>
  </si>
  <si>
    <t>https://catalogue.ceda.ac.uk/uuid/b6a36a7fe12644bfa28bc4ec8bfcb028/</t>
  </si>
  <si>
    <t>Figure 12.11</t>
  </si>
  <si>
    <t>https://www.ipcc.ch/report/ar6/wg1/figures/chapter-12/figure-12-11/</t>
  </si>
  <si>
    <t>Synthesis of the climatic impact-driver (CID) changes projected by 2050 (2041–2060) withhigh confidence, relative to reference period (1995–2014), together with the sign (direction) of change</t>
  </si>
  <si>
    <t>Figure 12.12</t>
  </si>
  <si>
    <t>https://www.ipcc.ch/report/ar6/wg1/figures/chapter-12/figure-12-12/</t>
  </si>
  <si>
    <t>Illustration of different types of climate services</t>
  </si>
  <si>
    <t>Cross-Chapter Box 12.2, Figure 1</t>
  </si>
  <si>
    <t>https://www.ipcc.ch/report/ar6/wg1/figures/chapter-12/ccbox-12-2-figure-1/</t>
  </si>
  <si>
    <t>Schematic of three broad categories of engagement between users and providers of climate services</t>
  </si>
  <si>
    <t>Cross-Chapter Box 12.2, Figure 2</t>
  </si>
  <si>
    <t>https://www.ipcc.ch/report/ar6/wg1/figures/chapter-12/ccbox-12-2-figure-2/</t>
  </si>
  <si>
    <t>Climate Risk Narrative infographic developed through the FRACTAL Windhoek Learning Lab process</t>
  </si>
  <si>
    <t>FAQ 12.1 Figure 1</t>
  </si>
  <si>
    <t>https://www.ipcc.ch/report/ar6/wg1/figures/chapter-12/faq-12-1-figure-1/</t>
  </si>
  <si>
    <t>A single climatic impact-driver can affect ecosystems and society in different ways</t>
  </si>
  <si>
    <t>FAQ 12.2, Figure 1</t>
  </si>
  <si>
    <t>https://www.ipcc.ch/report/ar6/wg1/figures/chapter-12/faq-12-2-figure-1/</t>
  </si>
  <si>
    <t>Crop response to maximum temperature thresholds</t>
  </si>
  <si>
    <t>FAQ 12.3, Figure 1</t>
  </si>
  <si>
    <t>https://www.ipcc.ch/report/ar6/wg1/figures/chapter-12/faq-12-3-figure-1/</t>
  </si>
  <si>
    <t>Types of changes to a region’s hazard profile</t>
  </si>
  <si>
    <t>Annex IV</t>
  </si>
  <si>
    <t>Figure AIV.1</t>
  </si>
  <si>
    <t>https://www.ipcc.ch/report/ar6/wg1/figures/annex-iv/figure-annex-iv-1/</t>
  </si>
  <si>
    <t>The North Atlantic Oscillation (NAO)/Northern Annular Mode (NAM)</t>
  </si>
  <si>
    <t>SLP spatial pattern for NAO in Dec-Feb (DJF)</t>
  </si>
  <si>
    <t>Page not found error</t>
  </si>
  <si>
    <t>SLP spatial pattern for NAM in Dec-Feb (DJF)</t>
  </si>
  <si>
    <t>DJF NAO and NAM temporal evolution from several metrics</t>
  </si>
  <si>
    <t>DJF NAO teleconnection for near-surface temperature</t>
  </si>
  <si>
    <t>DJF NAO teleconnection for precipitation</t>
  </si>
  <si>
    <t>Figure AIV.2</t>
  </si>
  <si>
    <t>https://www.ipcc.ch/report/ar6/wg1/figures/annex-iv/figure-annex-iv-2/</t>
  </si>
  <si>
    <t>The Southern Annular Mode (SAM)</t>
  </si>
  <si>
    <t>SLP spatial pattern for SAM in Dec-Feb (DJF)</t>
  </si>
  <si>
    <t>DJF SAM temporal evolution from several metrics</t>
  </si>
  <si>
    <t>DJF SAM teleconnection for 2m-temperature/10m-wind</t>
  </si>
  <si>
    <t>DJF SAM teleconnection for precipitation</t>
  </si>
  <si>
    <t>Figure AIV.3</t>
  </si>
  <si>
    <t>https://www.ipcc.ch/report/ar6/wg1/figures/annex-iv/figure-annex-iv-3/</t>
  </si>
  <si>
    <t>The El-Nino Southern Oscillation (ENSO)</t>
  </si>
  <si>
    <t>SST spatial pattern for ENSO in Dec-Feb (DJF)</t>
  </si>
  <si>
    <t>DJF ENSO temporal evolution from several metrics</t>
  </si>
  <si>
    <t>DJF ENSO teleconnection for 2m-temperature/10m-wind</t>
  </si>
  <si>
    <t>DJF ENSO teleconnection for precipitation</t>
  </si>
  <si>
    <t>Figure AIV.4</t>
  </si>
  <si>
    <t>https://www.ipcc.ch/report/ar6/wg1/figures/annex-iv/figure-annex-iv-4/</t>
  </si>
  <si>
    <t>The Indian Ocean Basin Mode (IOB)</t>
  </si>
  <si>
    <t>SST spatial pattern for IOB in Mar-May (MAM)</t>
  </si>
  <si>
    <t>MAM IOB temporal evolution from several metrics</t>
  </si>
  <si>
    <t>MAM IOB teleconnection for 2m-temperature/10m-wind</t>
  </si>
  <si>
    <t>MAM IOB teleconnection for precipitation</t>
  </si>
  <si>
    <t>Figure AIV.5</t>
  </si>
  <si>
    <t>https://www.ipcc.ch/report/ar6/wg1/figures/annex-iv/figure-annex-iv-5/</t>
  </si>
  <si>
    <t>The Indian Ocean Dipole Mode (IOD)</t>
  </si>
  <si>
    <t>SST spatial pattern for IOD in Sept-Nov (SON)</t>
  </si>
  <si>
    <t>SON IOD temporal evolution from several metrics</t>
  </si>
  <si>
    <t>SON IOD teleconnection for 2m-temperature/10m-wind</t>
  </si>
  <si>
    <t>SON IOD teleconnection for precipitation</t>
  </si>
  <si>
    <t>Figure AIV.6</t>
  </si>
  <si>
    <t>https://www.ipcc.ch/report/ar6/wg1/figures/annex-iv/figure-annex-iv-6/</t>
  </si>
  <si>
    <t>The Atlantic Zonal Mode (AZM)</t>
  </si>
  <si>
    <t>SST spatial pattern for AZM in Jun-Aug (JJA)</t>
  </si>
  <si>
    <t>JJA AZM temporal evolution from several metrics</t>
  </si>
  <si>
    <t>JJA AZM teleconnection for 2m-temperature/10m-wind</t>
  </si>
  <si>
    <t>JJA AZM teleconnection for precipitation</t>
  </si>
  <si>
    <t>Figure AIV.7</t>
  </si>
  <si>
    <t>https://www.ipcc.ch/report/ar6/wg1/figures/annex-iv/figure-annex-iv-7/</t>
  </si>
  <si>
    <t>The Atlantic Meridional Mode (AMM)</t>
  </si>
  <si>
    <t>SST spatial pattern for AAM in Jun-Aug (JJA)</t>
  </si>
  <si>
    <t>JJA AAM temporal evolution from several metrics</t>
  </si>
  <si>
    <t>JJA AAM teleconnection for 2m-temperature/10m-wind</t>
  </si>
  <si>
    <t>JJA AAM teleconnection for precipitation</t>
  </si>
  <si>
    <t>Figure AIV.8</t>
  </si>
  <si>
    <t>https://www.ipcc.ch/report/ar6/wg1/figures/annex-iv/figure-annex-iv-8/</t>
  </si>
  <si>
    <t>The Pacific Decadal Variability (PDV)</t>
  </si>
  <si>
    <t>SST spatial pattern for PDV (annual mean)</t>
  </si>
  <si>
    <t>Annual PDV temporal evolution from several metrics</t>
  </si>
  <si>
    <t>Annual PDV teleconnection for 2m-temperature/10m-wind</t>
  </si>
  <si>
    <t>Annual PDV teleconnection for precipitation</t>
  </si>
  <si>
    <t>Figure AIV.9</t>
  </si>
  <si>
    <t>https://www.ipcc.ch/report/ar6/wg1/figures/annex-iv/figure-annex-iv-9/</t>
  </si>
  <si>
    <t>The Atlantic Multidecadal Variability (AMV)</t>
  </si>
  <si>
    <t>SST spatial pattern for AMV (annual mean)</t>
  </si>
  <si>
    <t>Annual AMV temporal evolution from several metrics</t>
  </si>
  <si>
    <t>Annual AMV teleconnection for 2m-temperature/10m-wind</t>
  </si>
  <si>
    <t>Annual AMV teleconnection for precipitation</t>
  </si>
  <si>
    <t>Figure AIV.10</t>
  </si>
  <si>
    <t>https://www.ipcc.ch/report/ar6/wg1/figures/annex-iv/figure-annex-iv-10/</t>
  </si>
  <si>
    <t>The Madden-Julien Oscillation (MJO)</t>
  </si>
  <si>
    <t>The 8 phases of the MJO in DJFM</t>
  </si>
  <si>
    <t>Observed daily MJO phases for 2007-2008 DJFM</t>
  </si>
  <si>
    <t>The MJO teleconnection</t>
  </si>
  <si>
    <t>Annex V</t>
  </si>
  <si>
    <t>Figure AV.1</t>
  </si>
  <si>
    <t>https://www.ipcc.ch/report/ar6/wg1/figures/annex-v/figure-annex-v-1/</t>
  </si>
  <si>
    <t>Review figure caption. It incorrectly uses it for AIV.1</t>
  </si>
  <si>
    <t>Archive link</t>
  </si>
  <si>
    <t xml:space="preserve">Pearson, B. </t>
  </si>
  <si>
    <t xml:space="preserve">Yu, Y.; Hua, L.; Pearson, B. </t>
  </si>
  <si>
    <t xml:space="preserve">Barotropic Streamfunction (17 CMIP &amp; 11 SSP5-8.5 models): CMIP Climatology (1995-2014) </t>
  </si>
  <si>
    <t xml:space="preserve">Surface Speed (28 CMIP &amp; SSP5-8.5 models): CMIP Climatology (1995-2014) </t>
  </si>
  <si>
    <t xml:space="preserve">Notz, D.; Doerr, J. </t>
  </si>
  <si>
    <t xml:space="preserve">Krinner, G. </t>
  </si>
  <si>
    <t xml:space="preserve">Garner, G.; Kopp, R. </t>
  </si>
  <si>
    <t xml:space="preserve">Jury, M.; Turner, A.; Shonk, J. </t>
  </si>
  <si>
    <t xml:space="preserve">Jury, M.; Terray, L. </t>
  </si>
  <si>
    <t xml:space="preserve"> Jury, M.; Terray, L. (2023): Chapter 10 of the Working Group I Contribution to the IPCC Sixth Assessment Report - data for Figure 10.13 (v20220622). NERC EDS Centre for Environmental Data Analysis, 17 May 2023. doi:10.5285/5d64c2103c534f83b8ec11a2a4cab10d.</t>
  </si>
  <si>
    <t xml:space="preserve">Historical and projected rainfall and Southern Annular Mode (SAM) over the Cape Town </t>
  </si>
  <si>
    <t xml:space="preserve">Jury, M.; Turner, A. </t>
  </si>
  <si>
    <t xml:space="preserve"> Jury, M.; Haarsma, R.; Dosio, A.; Doblas-Reyes, F.; Terray, L.</t>
  </si>
  <si>
    <t xml:space="preserve">Jury, M.; Turner, A.; Zuo, Z. </t>
  </si>
  <si>
    <t xml:space="preserve"> Hauser, M. (2023): Chapter 11 of the Working Group I Contribution to the IPCC Sixth Assessment Report - data for FAQ 11.1, figure 1 (v20220629). NERC EDS Centre for Environmental Data Analysis, 26 June 2023.</t>
  </si>
  <si>
    <t xml:space="preserve">Servonnat, J.; Iles, C.; Di Sante, F. </t>
  </si>
  <si>
    <t>CEDA Archive</t>
  </si>
  <si>
    <t>IPCC Archive</t>
  </si>
  <si>
    <t>Zenodo/Github</t>
  </si>
  <si>
    <t>Data Status</t>
  </si>
  <si>
    <t>Count</t>
  </si>
  <si>
    <t>Percent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</si>
</sst>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7" x14ac:knownFonts="1">
    <font>
      <sz val="11"/>
      <color theme="1"/>
      <name val="Calibri"/>
      <scheme val="minor"/>
    </font>
    <font>
      <sz val="11"/>
      <color theme="1"/>
      <name val="Calibri"/>
    </font>
    <font>
      <u/>
      <sz val="11"/>
      <color rgb="FF0563C1"/>
      <name val="Arial"/>
    </font>
    <font>
      <b/>
      <sz val="11"/>
      <color rgb="FF6AA84F"/>
      <name val="Calibri"/>
    </font>
    <font>
      <sz val="11"/>
      <color rgb="FF6AA84F"/>
      <name val="Calibri"/>
    </font>
    <font>
      <sz val="11"/>
      <color theme="9"/>
      <name val="Calibri"/>
    </font>
    <font>
      <sz val="11"/>
      <color rgb="FF6AA84F"/>
      <name val="Calibri"/>
    </font>
    <font>
      <sz val="11"/>
      <color rgb="FF000000"/>
      <name val="Calibri"/>
    </font>
    <font>
      <sz val="11"/>
      <color theme="9"/>
      <name val="Calibri"/>
    </font>
    <font>
      <b/>
      <sz val="11"/>
      <color theme="1"/>
      <name val="Calibri"/>
    </font>
    <font>
      <u/>
      <sz val="11"/>
      <color rgb="FF70AD47"/>
      <name val="Calibri"/>
    </font>
    <font>
      <u/>
      <sz val="11"/>
      <color rgb="FF70AD47"/>
      <name val="Arial"/>
    </font>
    <font>
      <sz val="11"/>
      <color theme="1"/>
      <name val="Calibri"/>
    </font>
    <font>
      <u/>
      <sz val="11"/>
      <color rgb="FF70AD47"/>
      <name val="Arial"/>
    </font>
    <font>
      <u/>
      <sz val="11"/>
      <color rgb="FF0000FF"/>
      <name val="Calibri"/>
    </font>
    <font>
      <u/>
      <sz val="11"/>
      <color rgb="FF6AA84F"/>
      <name val="Calibri"/>
    </font>
    <font>
      <u/>
      <sz val="11"/>
      <color rgb="FF70AD47"/>
      <name val="Calibri"/>
    </font>
    <font>
      <u/>
      <sz val="11"/>
      <color rgb="FF70AD47"/>
      <name val="Calibri"/>
    </font>
    <font>
      <u/>
      <sz val="11"/>
      <color rgb="FF70AD47"/>
      <name val="Calibri"/>
    </font>
    <font>
      <u/>
      <sz val="11"/>
      <color rgb="FF6AA84F"/>
      <name val="Calibri"/>
    </font>
    <font>
      <u/>
      <sz val="11"/>
      <color rgb="FF0000FF"/>
      <name val="Calibri"/>
    </font>
    <font>
      <b/>
      <sz val="11"/>
      <color theme="9"/>
      <name val="Calibri"/>
    </font>
    <font>
      <sz val="11"/>
      <color rgb="FF70AD47"/>
      <name val="Calibri"/>
    </font>
    <font>
      <u/>
      <sz val="11"/>
      <color rgb="FF70AD47"/>
      <name val="Arial"/>
    </font>
    <font>
      <sz val="11"/>
      <color rgb="FF7F6000"/>
      <name val="Calibri"/>
    </font>
    <font>
      <b/>
      <sz val="11"/>
      <color rgb="FF000000"/>
      <name val="Calibri"/>
    </font>
    <font>
      <sz val="11"/>
      <color rgb="FF0000FF"/>
      <name val="Calibri"/>
    </font>
    <font>
      <b/>
      <sz val="11"/>
      <color rgb="FF0000FF"/>
      <name val="Calibri"/>
    </font>
    <font>
      <sz val="11"/>
      <color rgb="FF0000FF"/>
      <name val="Calibri"/>
    </font>
    <font>
      <u/>
      <sz val="11"/>
      <color rgb="FF0563C1"/>
      <name val="Calibri"/>
    </font>
    <font>
      <sz val="11"/>
      <color rgb="FF212529"/>
      <name val="Calibri"/>
    </font>
    <font>
      <u/>
      <sz val="11"/>
      <color theme="10"/>
      <name val="Calibri"/>
    </font>
    <font>
      <u/>
      <sz val="11"/>
      <color rgb="FF0563C1"/>
      <name val="Calibri"/>
    </font>
    <font>
      <b/>
      <sz val="11"/>
      <color theme="1"/>
      <name val="Calibri"/>
    </font>
    <font>
      <b/>
      <u/>
      <sz val="11"/>
      <color rgb="FF0563C1"/>
      <name val="Calibri"/>
    </font>
    <font>
      <b/>
      <u/>
      <sz val="11"/>
      <color rgb="FF000000"/>
      <name val="Calibri"/>
    </font>
    <font>
      <b/>
      <sz val="11"/>
      <color rgb="FFFF0000"/>
      <name val="Calibri"/>
    </font>
    <font>
      <b/>
      <u/>
      <sz val="11"/>
      <color rgb="FF0000FF"/>
      <name val="Calibri"/>
    </font>
    <font>
      <u/>
      <sz val="11"/>
      <color rgb="FF0000FF"/>
      <name val="Calibri"/>
    </font>
    <font>
      <sz val="11"/>
      <color rgb="FF000000"/>
      <name val="Calibri"/>
    </font>
    <font>
      <sz val="11"/>
      <color rgb="FFFF0000"/>
      <name val="Calibri"/>
    </font>
    <font>
      <b/>
      <sz val="11"/>
      <color rgb="FFFF0000"/>
      <name val="Calibri"/>
    </font>
    <font>
      <b/>
      <sz val="9"/>
      <color theme="1"/>
      <name val="Calibri"/>
    </font>
    <font>
      <sz val="10"/>
      <color theme="1"/>
      <name val="Calibri"/>
      <scheme val="minor"/>
    </font>
    <font>
      <b/>
      <sz val="10"/>
      <color rgb="FFFFFFFF"/>
      <name val="Calibri"/>
    </font>
    <font>
      <b/>
      <sz val="9"/>
      <color rgb="FFFFFFFF"/>
      <name val="Roboto"/>
    </font>
    <font>
      <u/>
      <sz val="10"/>
      <color rgb="FF0000FF"/>
      <name val="Roboto"/>
    </font>
    <font>
      <sz val="10"/>
      <color rgb="FF3D3D3D"/>
      <name val="Roboto"/>
    </font>
    <font>
      <sz val="10"/>
      <color rgb="FF434343"/>
      <name val="Roboto"/>
    </font>
    <font>
      <sz val="10"/>
      <color rgb="FF434343"/>
      <name val="Calibri"/>
      <scheme val="minor"/>
    </font>
    <font>
      <sz val="9"/>
      <color rgb="FF434343"/>
      <name val="Calibri"/>
      <scheme val="minor"/>
    </font>
    <font>
      <sz val="9"/>
      <color rgb="FF434343"/>
      <name val="Calibri"/>
    </font>
    <font>
      <u/>
      <sz val="10"/>
      <color rgb="FF0000FF"/>
      <name val="Roboto"/>
    </font>
    <font>
      <u/>
      <sz val="10"/>
      <color rgb="FF434343"/>
      <name val="Roboto"/>
    </font>
    <font>
      <u/>
      <sz val="10"/>
      <color rgb="FF0000FF"/>
      <name val="Roboto"/>
    </font>
    <font>
      <u/>
      <sz val="10"/>
      <color rgb="FF0000FF"/>
      <name val="Roboto"/>
    </font>
    <font>
      <sz val="11"/>
      <color theme="1"/>
      <name val="Calibri"/>
      <scheme val="minor"/>
    </font>
    <font>
      <u/>
      <sz val="10"/>
      <color rgb="FF0000FF"/>
      <name val="Roboto"/>
    </font>
    <font>
      <u/>
      <sz val="10"/>
      <color rgb="FF434343"/>
      <name val="Roboto"/>
    </font>
    <font>
      <u/>
      <sz val="10"/>
      <color rgb="FF434343"/>
      <name val="Roboto"/>
    </font>
    <font>
      <u/>
      <sz val="10"/>
      <color rgb="FF0000FF"/>
      <name val="Roboto"/>
    </font>
    <font>
      <b/>
      <sz val="10"/>
      <color rgb="FFFFFFFF"/>
      <name val="Calibri"/>
      <scheme val="minor"/>
    </font>
    <font>
      <sz val="10"/>
      <color rgb="FF3D3D3D"/>
      <name val="Calibri"/>
      <scheme val="minor"/>
    </font>
    <font>
      <u/>
      <sz val="10"/>
      <color rgb="FF0000FF"/>
      <name val="Roboto"/>
    </font>
    <font>
      <u/>
      <sz val="10"/>
      <color rgb="FF0000FF"/>
      <name val="Roboto"/>
    </font>
    <font>
      <u/>
      <sz val="10"/>
      <color rgb="FF434343"/>
      <name val="Roboto"/>
    </font>
    <font>
      <u/>
      <sz val="10"/>
      <color rgb="FF0000FF"/>
      <name val="Roboto"/>
    </font>
    <font>
      <sz val="10"/>
      <color rgb="FF212529"/>
      <name val="Calibri"/>
      <scheme val="minor"/>
    </font>
    <font>
      <u/>
      <sz val="10"/>
      <color rgb="FF434343"/>
      <name val="Roboto"/>
    </font>
    <font>
      <sz val="10"/>
      <color rgb="FF11734B"/>
      <name val="Calibri"/>
      <scheme val="minor"/>
    </font>
    <font>
      <sz val="10"/>
      <color rgb="FF0A53A8"/>
      <name val="Calibri"/>
      <scheme val="minor"/>
    </font>
    <font>
      <u/>
      <sz val="10"/>
      <color rgb="FF434343"/>
      <name val="Roboto"/>
    </font>
    <font>
      <sz val="10"/>
      <color rgb="FFB10202"/>
      <name val="Calibri"/>
      <scheme val="minor"/>
    </font>
    <font>
      <u/>
      <sz val="10"/>
      <color rgb="FF434343"/>
      <name val="Roboto"/>
    </font>
    <font>
      <u/>
      <sz val="10"/>
      <color rgb="FF0000FF"/>
      <name val="Roboto"/>
    </font>
    <font>
      <sz val="11"/>
      <color rgb="FF434343"/>
      <name val="Roboto"/>
    </font>
    <font>
      <b/>
      <sz val="11"/>
      <color rgb="FFFFFFFF"/>
      <name val="Calibri"/>
    </font>
    <font>
      <b/>
      <sz val="11"/>
      <color theme="1"/>
      <name val="Calibri"/>
      <scheme val="minor"/>
    </font>
    <font>
      <sz val="11"/>
      <color rgb="FF11734B"/>
      <name val="Roboto"/>
    </font>
    <font>
      <sz val="11"/>
      <color rgb="FFB10202"/>
      <name val="Roboto"/>
    </font>
    <font>
      <i/>
      <sz val="11"/>
      <color theme="1"/>
      <name val="Calibri"/>
      <scheme val="minor"/>
    </font>
    <font>
      <sz val="11"/>
      <color rgb="FF70AD47"/>
      <name val="Arial"/>
    </font>
    <font>
      <sz val="10"/>
      <name val="Calibri"/>
    </font>
    <font>
      <u/>
      <sz val="10"/>
      <color rgb="FF1155CC"/>
      <name val="Calibri"/>
    </font>
    <font>
      <sz val="11"/>
      <color theme="1"/>
      <name val="Calibri"/>
      <family val="2"/>
      <scheme val="minor"/>
    </font>
    <font>
      <b/>
      <sz val="9"/>
      <color theme="1"/>
      <name val="Calibri"/>
      <family val="2"/>
      <scheme val="minor"/>
    </font>
    <font>
      <sz val="9"/>
      <color theme="1"/>
      <name val="Calibri"/>
      <family val="2"/>
      <scheme val="minor"/>
    </font>
  </fonts>
  <fills count="15">
    <fill>
      <patternFill patternType="none"/>
    </fill>
    <fill>
      <patternFill patternType="gray125"/>
    </fill>
    <fill>
      <patternFill patternType="solid">
        <fgColor rgb="FFFFFFFF"/>
        <bgColor rgb="FFFFFFFF"/>
      </patternFill>
    </fill>
    <fill>
      <patternFill patternType="solid">
        <fgColor rgb="FFF6F7FB"/>
        <bgColor rgb="FFF6F7FB"/>
      </patternFill>
    </fill>
    <fill>
      <patternFill patternType="solid">
        <fgColor rgb="FFA4C2F4"/>
        <bgColor rgb="FFA4C2F4"/>
      </patternFill>
    </fill>
    <fill>
      <patternFill patternType="solid">
        <fgColor rgb="FFCCCCCC"/>
        <bgColor rgb="FFCCCCCC"/>
      </patternFill>
    </fill>
    <fill>
      <patternFill patternType="solid">
        <fgColor rgb="FFB7B7B7"/>
        <bgColor rgb="FFB7B7B7"/>
      </patternFill>
    </fill>
    <fill>
      <patternFill patternType="solid">
        <fgColor rgb="FF6AA84F"/>
        <bgColor rgb="FF6AA84F"/>
      </patternFill>
    </fill>
    <fill>
      <patternFill patternType="solid">
        <fgColor rgb="FFFFD966"/>
        <bgColor rgb="FFFFD966"/>
      </patternFill>
    </fill>
    <fill>
      <patternFill patternType="solid">
        <fgColor theme="7"/>
        <bgColor theme="7"/>
      </patternFill>
    </fill>
    <fill>
      <patternFill patternType="solid">
        <fgColor rgb="FFFFFF00"/>
        <bgColor rgb="FFFFFF00"/>
      </patternFill>
    </fill>
    <fill>
      <patternFill patternType="solid">
        <fgColor rgb="FFFF0000"/>
        <bgColor rgb="FFFF0000"/>
      </patternFill>
    </fill>
    <fill>
      <patternFill patternType="solid">
        <fgColor rgb="FF356854"/>
        <bgColor rgb="FF356854"/>
      </patternFill>
    </fill>
    <fill>
      <patternFill patternType="solid">
        <fgColor rgb="FFF6F8F9"/>
        <bgColor rgb="FFF6F8F9"/>
      </patternFill>
    </fill>
    <fill>
      <patternFill patternType="solid">
        <fgColor rgb="FFFFF2CC"/>
        <bgColor rgb="FFFFF2CC"/>
      </patternFill>
    </fill>
  </fills>
  <borders count="2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284E3F"/>
      </left>
      <right style="thin">
        <color rgb="FFF6F8F9"/>
      </right>
      <top style="thin">
        <color rgb="FFF6F8F9"/>
      </top>
      <bottom style="thin">
        <color rgb="FF284E3F"/>
      </bottom>
      <diagonal/>
    </border>
    <border>
      <left style="thin">
        <color rgb="FFF6F8F9"/>
      </left>
      <right style="thin">
        <color rgb="FFF6F8F9"/>
      </right>
      <top style="thin">
        <color rgb="FFF6F8F9"/>
      </top>
      <bottom style="thin">
        <color rgb="FF284E3F"/>
      </bottom>
      <diagonal/>
    </border>
    <border>
      <left style="thin">
        <color rgb="FFFFF2CC"/>
      </left>
      <right style="thin">
        <color rgb="FFFFF2CC"/>
      </right>
      <top style="thin">
        <color rgb="FFFFF2CC"/>
      </top>
      <bottom style="thin">
        <color rgb="FFFFF2CC"/>
      </bottom>
      <diagonal/>
    </border>
    <border>
      <left style="thin">
        <color rgb="FF284E3F"/>
      </left>
      <right style="thin">
        <color rgb="FFFFF2CC"/>
      </right>
      <top style="thin">
        <color rgb="FFFFF2CC"/>
      </top>
      <bottom style="thin">
        <color rgb="FFFFF2CC"/>
      </bottom>
      <diagonal/>
    </border>
    <border>
      <left style="thin">
        <color rgb="FF284E3F"/>
      </left>
      <right style="thin">
        <color rgb="FFF6F8F9"/>
      </right>
      <top style="thin">
        <color rgb="FFF6F8F9"/>
      </top>
      <bottom style="thin">
        <color rgb="FFFFFFFF"/>
      </bottom>
      <diagonal/>
    </border>
    <border>
      <left style="thin">
        <color rgb="FFF6F8F9"/>
      </left>
      <right style="thin">
        <color rgb="FFF6F8F9"/>
      </right>
      <top style="thin">
        <color rgb="FFF6F8F9"/>
      </top>
      <bottom style="thin">
        <color rgb="FFFFFFFF"/>
      </bottom>
      <diagonal/>
    </border>
    <border>
      <left style="thin">
        <color rgb="FFF6F8F9"/>
      </left>
      <right style="thin">
        <color rgb="FF284E3F"/>
      </right>
      <top style="thin">
        <color rgb="FFF6F8F9"/>
      </top>
      <bottom style="thin">
        <color rgb="FFF6F8F9"/>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000000"/>
      </bottom>
      <diagonal/>
    </border>
    <border>
      <left style="thin">
        <color rgb="FFF6F8F9"/>
      </left>
      <right style="thin">
        <color rgb="FFF6F8F9"/>
      </right>
      <top style="thin">
        <color rgb="FF000000"/>
      </top>
      <bottom style="thin">
        <color rgb="FF000000"/>
      </bottom>
      <diagonal/>
    </border>
    <border>
      <left style="thin">
        <color rgb="FFFFFFFF"/>
      </left>
      <right style="thin">
        <color rgb="FFFFFFFF"/>
      </right>
      <top style="thin">
        <color rgb="FF000000"/>
      </top>
      <bottom style="thin">
        <color rgb="FF000000"/>
      </bottom>
      <diagonal/>
    </border>
    <border>
      <left style="thin">
        <color rgb="FFF6F8F9"/>
      </left>
      <right style="thin">
        <color rgb="FFF6F8F9"/>
      </right>
      <top style="thin">
        <color rgb="FF000000"/>
      </top>
      <bottom style="thin">
        <color rgb="FFF6F8F9"/>
      </bottom>
      <diagonal/>
    </border>
    <border>
      <left style="thin">
        <color rgb="FFFFFFFF"/>
      </left>
      <right style="thin">
        <color rgb="FFFFFFFF"/>
      </right>
      <top style="thin">
        <color rgb="FF000000"/>
      </top>
      <bottom style="thin">
        <color rgb="FFFFFFFF"/>
      </bottom>
      <diagonal/>
    </border>
  </borders>
  <cellStyleXfs count="1">
    <xf numFmtId="0" fontId="0" fillId="0" borderId="0"/>
  </cellStyleXfs>
  <cellXfs count="217">
    <xf numFmtId="0" fontId="0" fillId="0" borderId="0" xfId="0"/>
    <xf numFmtId="0" fontId="1" fillId="0" borderId="0" xfId="0" applyFont="1"/>
    <xf numFmtId="0" fontId="2" fillId="2" borderId="0" xfId="0" applyFont="1" applyFill="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6" fillId="0" borderId="0" xfId="0" applyFont="1" applyAlignment="1">
      <alignment horizontal="left" vertical="center"/>
    </xf>
    <xf numFmtId="0" fontId="10" fillId="0" borderId="0" xfId="0" applyFont="1" applyAlignment="1">
      <alignment vertical="center"/>
    </xf>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6" fillId="0" borderId="0" xfId="0" applyFont="1" applyAlignment="1">
      <alignment vertical="center"/>
    </xf>
    <xf numFmtId="0" fontId="16"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8" fillId="2" borderId="0" xfId="0" applyFont="1" applyFill="1" applyAlignment="1">
      <alignment horizontal="left"/>
    </xf>
    <xf numFmtId="0" fontId="23" fillId="3" borderId="0" xfId="0" applyFont="1" applyFill="1" applyAlignment="1">
      <alignment horizontal="left"/>
    </xf>
    <xf numFmtId="0" fontId="24" fillId="0" borderId="0" xfId="0" applyFont="1"/>
    <xf numFmtId="0" fontId="25" fillId="0" borderId="0" xfId="0" applyFont="1"/>
    <xf numFmtId="0" fontId="26" fillId="0" borderId="0" xfId="0" applyFont="1"/>
    <xf numFmtId="0" fontId="12" fillId="4" borderId="0" xfId="0" applyFont="1" applyFill="1"/>
    <xf numFmtId="0" fontId="9" fillId="4" borderId="0" xfId="0" applyFont="1" applyFill="1"/>
    <xf numFmtId="0" fontId="27" fillId="4" borderId="0" xfId="0" applyFont="1" applyFill="1"/>
    <xf numFmtId="0" fontId="26" fillId="4" borderId="0" xfId="0" applyFont="1" applyFill="1"/>
    <xf numFmtId="0" fontId="28" fillId="4" borderId="0" xfId="0" applyFont="1" applyFill="1" applyAlignment="1">
      <alignment vertical="center"/>
    </xf>
    <xf numFmtId="0" fontId="29" fillId="4" borderId="0" xfId="0" applyFont="1" applyFill="1" applyAlignment="1">
      <alignment vertical="center"/>
    </xf>
    <xf numFmtId="0" fontId="30" fillId="4" borderId="0" xfId="0" applyFont="1" applyFill="1"/>
    <xf numFmtId="0" fontId="31" fillId="4" borderId="0" xfId="0" applyFont="1" applyFill="1" applyAlignment="1">
      <alignment vertical="center"/>
    </xf>
    <xf numFmtId="0" fontId="26" fillId="5" borderId="0" xfId="0" applyFont="1" applyFill="1"/>
    <xf numFmtId="0" fontId="12" fillId="6" borderId="0" xfId="0" applyFont="1" applyFill="1"/>
    <xf numFmtId="0" fontId="32" fillId="0" borderId="0" xfId="0" applyFont="1"/>
    <xf numFmtId="0" fontId="9" fillId="5" borderId="1" xfId="0" applyFont="1" applyFill="1" applyBorder="1"/>
    <xf numFmtId="0" fontId="12" fillId="5" borderId="2" xfId="0" applyFont="1" applyFill="1" applyBorder="1"/>
    <xf numFmtId="0" fontId="12" fillId="5" borderId="3" xfId="0" applyFont="1" applyFill="1" applyBorder="1"/>
    <xf numFmtId="0" fontId="33" fillId="0" borderId="0" xfId="0" applyFont="1"/>
    <xf numFmtId="0" fontId="33" fillId="7" borderId="0" xfId="0" applyFont="1" applyFill="1"/>
    <xf numFmtId="0" fontId="12" fillId="8" borderId="0" xfId="0" applyFont="1" applyFill="1"/>
    <xf numFmtId="0" fontId="9" fillId="8" borderId="0" xfId="0" applyFont="1" applyFill="1"/>
    <xf numFmtId="0" fontId="12" fillId="9" borderId="0" xfId="0" applyFont="1" applyFill="1"/>
    <xf numFmtId="0" fontId="33" fillId="10" borderId="0" xfId="0" applyFont="1" applyFill="1"/>
    <xf numFmtId="0" fontId="9" fillId="10" borderId="0" xfId="0" applyFont="1" applyFill="1"/>
    <xf numFmtId="0" fontId="34" fillId="10" borderId="0" xfId="0" applyFont="1" applyFill="1"/>
    <xf numFmtId="0" fontId="35" fillId="10" borderId="0" xfId="0" applyFont="1" applyFill="1"/>
    <xf numFmtId="0" fontId="36" fillId="10" borderId="0" xfId="0" applyFont="1" applyFill="1"/>
    <xf numFmtId="0" fontId="37" fillId="10" borderId="0" xfId="0" applyFont="1" applyFill="1"/>
    <xf numFmtId="0" fontId="12" fillId="11" borderId="0" xfId="0" applyFont="1" applyFill="1"/>
    <xf numFmtId="0" fontId="9" fillId="11" borderId="0" xfId="0" applyFont="1" applyFill="1"/>
    <xf numFmtId="0" fontId="38" fillId="11" borderId="0" xfId="0" applyFont="1" applyFill="1"/>
    <xf numFmtId="14" fontId="12" fillId="0" borderId="0" xfId="0" applyNumberFormat="1" applyFont="1"/>
    <xf numFmtId="14" fontId="1" fillId="0" borderId="0" xfId="0" applyNumberFormat="1" applyFont="1"/>
    <xf numFmtId="14" fontId="39" fillId="0" borderId="0" xfId="0" applyNumberFormat="1" applyFont="1"/>
    <xf numFmtId="0" fontId="40" fillId="0" borderId="0" xfId="0" applyFont="1"/>
    <xf numFmtId="0" fontId="7" fillId="0" borderId="0" xfId="0" applyFont="1" applyAlignment="1">
      <alignment horizontal="left"/>
    </xf>
    <xf numFmtId="0" fontId="40" fillId="0" borderId="0" xfId="0" applyFont="1" applyAlignment="1">
      <alignment horizontal="left"/>
    </xf>
    <xf numFmtId="0" fontId="41" fillId="0" borderId="0" xfId="0" applyFont="1" applyAlignment="1">
      <alignment horizontal="left"/>
    </xf>
    <xf numFmtId="14" fontId="7" fillId="2" borderId="0" xfId="0" applyNumberFormat="1" applyFont="1" applyFill="1" applyAlignment="1">
      <alignment horizontal="right"/>
    </xf>
    <xf numFmtId="0" fontId="44" fillId="0" borderId="6" xfId="0" applyFont="1" applyBorder="1" applyAlignment="1">
      <alignment horizontal="left" vertical="center"/>
    </xf>
    <xf numFmtId="0" fontId="44" fillId="0" borderId="7" xfId="0" applyFont="1" applyBorder="1" applyAlignment="1">
      <alignment horizontal="left" vertical="center"/>
    </xf>
    <xf numFmtId="49" fontId="44" fillId="0" borderId="7" xfId="0" applyNumberFormat="1" applyFont="1" applyBorder="1" applyAlignment="1">
      <alignment horizontal="left" vertical="center"/>
    </xf>
    <xf numFmtId="0" fontId="44" fillId="0" borderId="7" xfId="0" applyFont="1" applyBorder="1" applyAlignment="1">
      <alignment horizontal="center" vertical="center"/>
    </xf>
    <xf numFmtId="0" fontId="44" fillId="0" borderId="8" xfId="0" applyFont="1" applyBorder="1" applyAlignment="1">
      <alignment horizontal="left" vertical="center"/>
    </xf>
    <xf numFmtId="0" fontId="45" fillId="12" borderId="7" xfId="0" applyFont="1" applyFill="1" applyBorder="1" applyAlignment="1">
      <alignment horizontal="left" vertical="center"/>
    </xf>
    <xf numFmtId="49" fontId="45" fillId="12" borderId="7" xfId="0" applyNumberFormat="1" applyFont="1" applyFill="1" applyBorder="1" applyAlignment="1">
      <alignment horizontal="left" vertical="center"/>
    </xf>
    <xf numFmtId="0" fontId="45" fillId="12" borderId="8" xfId="0" applyFont="1" applyFill="1" applyBorder="1" applyAlignment="1">
      <alignment horizontal="left" vertical="center"/>
    </xf>
    <xf numFmtId="0" fontId="42" fillId="0" borderId="0" xfId="0" applyFont="1" applyAlignment="1">
      <alignment horizontal="left" vertical="center"/>
    </xf>
    <xf numFmtId="0" fontId="43" fillId="0" borderId="9" xfId="0" applyFont="1" applyBorder="1" applyAlignment="1">
      <alignment vertical="center"/>
    </xf>
    <xf numFmtId="0" fontId="43" fillId="0" borderId="10" xfId="0" applyFont="1" applyBorder="1" applyAlignment="1">
      <alignment vertical="center"/>
    </xf>
    <xf numFmtId="0" fontId="46" fillId="0" borderId="10" xfId="0" applyFont="1" applyBorder="1" applyAlignment="1">
      <alignment vertical="center"/>
    </xf>
    <xf numFmtId="0" fontId="47" fillId="2" borderId="10" xfId="0" applyFont="1" applyFill="1" applyBorder="1" applyAlignment="1">
      <alignment vertical="center"/>
    </xf>
    <xf numFmtId="0" fontId="48" fillId="2" borderId="10" xfId="0" applyFont="1" applyFill="1" applyBorder="1" applyAlignment="1">
      <alignment vertical="center"/>
    </xf>
    <xf numFmtId="0" fontId="49" fillId="0" borderId="10" xfId="0" applyFont="1" applyBorder="1" applyAlignment="1">
      <alignment vertical="center"/>
    </xf>
    <xf numFmtId="0" fontId="50" fillId="0" borderId="10" xfId="0" applyFont="1" applyBorder="1" applyAlignment="1">
      <alignment vertical="center"/>
    </xf>
    <xf numFmtId="0" fontId="43" fillId="0" borderId="10" xfId="0" applyFont="1" applyBorder="1" applyAlignment="1">
      <alignment horizontal="center" vertical="center"/>
    </xf>
    <xf numFmtId="0" fontId="51" fillId="2" borderId="10" xfId="0" applyFont="1" applyFill="1" applyBorder="1" applyAlignment="1">
      <alignment horizontal="center" vertical="center"/>
    </xf>
    <xf numFmtId="0" fontId="51" fillId="2" borderId="11" xfId="0" applyFont="1" applyFill="1" applyBorder="1" applyAlignment="1">
      <alignment horizontal="center" vertical="center"/>
    </xf>
    <xf numFmtId="0" fontId="43" fillId="0" borderId="12" xfId="0" applyFont="1" applyBorder="1" applyAlignment="1">
      <alignment vertical="center"/>
    </xf>
    <xf numFmtId="0" fontId="43" fillId="0" borderId="13" xfId="0" applyFont="1" applyBorder="1" applyAlignment="1">
      <alignment vertical="center"/>
    </xf>
    <xf numFmtId="0" fontId="52" fillId="0" borderId="13" xfId="0" applyFont="1" applyBorder="1" applyAlignment="1">
      <alignment vertical="center"/>
    </xf>
    <xf numFmtId="0" fontId="49" fillId="0" borderId="13" xfId="0" applyFont="1" applyBorder="1" applyAlignment="1">
      <alignment vertical="center"/>
    </xf>
    <xf numFmtId="0" fontId="50" fillId="0" borderId="13" xfId="0" applyFont="1" applyBorder="1" applyAlignment="1">
      <alignment vertical="center"/>
    </xf>
    <xf numFmtId="0" fontId="43" fillId="0" borderId="13" xfId="0" applyFont="1" applyBorder="1" applyAlignment="1">
      <alignment horizontal="center" vertical="center"/>
    </xf>
    <xf numFmtId="0" fontId="53" fillId="0" borderId="10" xfId="0" applyFont="1" applyBorder="1" applyAlignment="1">
      <alignment vertical="center"/>
    </xf>
    <xf numFmtId="0" fontId="43" fillId="0" borderId="14" xfId="0" applyFont="1" applyBorder="1" applyAlignment="1">
      <alignment vertical="center"/>
    </xf>
    <xf numFmtId="0" fontId="43" fillId="0" borderId="15" xfId="0" applyFont="1" applyBorder="1" applyAlignment="1">
      <alignment vertical="center"/>
    </xf>
    <xf numFmtId="0" fontId="54" fillId="0" borderId="15" xfId="0" applyFont="1" applyBorder="1" applyAlignment="1">
      <alignment vertical="center"/>
    </xf>
    <xf numFmtId="0" fontId="49" fillId="0" borderId="15" xfId="0" applyFont="1" applyBorder="1" applyAlignment="1">
      <alignment vertical="center"/>
    </xf>
    <xf numFmtId="0" fontId="50" fillId="0" borderId="15" xfId="0" applyFont="1" applyBorder="1" applyAlignment="1">
      <alignment vertical="center"/>
    </xf>
    <xf numFmtId="0" fontId="43" fillId="0" borderId="15" xfId="0" applyFont="1" applyBorder="1" applyAlignment="1">
      <alignment horizontal="center" vertical="center"/>
    </xf>
    <xf numFmtId="0" fontId="55" fillId="0" borderId="10" xfId="0" applyFont="1" applyBorder="1" applyAlignment="1">
      <alignment vertical="center"/>
    </xf>
    <xf numFmtId="0" fontId="47" fillId="0" borderId="10" xfId="0" applyFont="1" applyBorder="1" applyAlignment="1">
      <alignment vertical="center"/>
    </xf>
    <xf numFmtId="49" fontId="56" fillId="0" borderId="10" xfId="0" applyNumberFormat="1" applyFont="1" applyBorder="1" applyAlignment="1">
      <alignment vertical="center"/>
    </xf>
    <xf numFmtId="0" fontId="57" fillId="0" borderId="13" xfId="0" applyFont="1" applyBorder="1" applyAlignment="1">
      <alignment vertical="center"/>
    </xf>
    <xf numFmtId="49" fontId="43" fillId="0" borderId="13" xfId="0" applyNumberFormat="1" applyFont="1" applyBorder="1" applyAlignment="1">
      <alignment vertical="center"/>
    </xf>
    <xf numFmtId="49" fontId="43" fillId="0" borderId="10" xfId="0" applyNumberFormat="1" applyFont="1" applyBorder="1" applyAlignment="1">
      <alignment vertical="center"/>
    </xf>
    <xf numFmtId="0" fontId="48" fillId="0" borderId="10" xfId="0" applyFont="1" applyBorder="1" applyAlignment="1">
      <alignment vertical="center"/>
    </xf>
    <xf numFmtId="0" fontId="47" fillId="0" borderId="13" xfId="0" applyFont="1" applyBorder="1" applyAlignment="1">
      <alignment vertical="center"/>
    </xf>
    <xf numFmtId="0" fontId="49" fillId="2" borderId="13" xfId="0" applyFont="1" applyFill="1" applyBorder="1" applyAlignment="1">
      <alignment vertical="center"/>
    </xf>
    <xf numFmtId="0" fontId="58" fillId="2" borderId="13" xfId="0" applyFont="1" applyFill="1" applyBorder="1" applyAlignment="1">
      <alignment vertical="center"/>
    </xf>
    <xf numFmtId="0" fontId="49" fillId="13" borderId="10" xfId="0" applyFont="1" applyFill="1" applyBorder="1" applyAlignment="1">
      <alignment vertical="center"/>
    </xf>
    <xf numFmtId="0" fontId="59" fillId="13" borderId="10" xfId="0" applyFont="1" applyFill="1" applyBorder="1" applyAlignment="1">
      <alignment vertical="center"/>
    </xf>
    <xf numFmtId="0" fontId="47" fillId="2" borderId="13" xfId="0" applyFont="1" applyFill="1" applyBorder="1" applyAlignment="1">
      <alignment vertical="center"/>
    </xf>
    <xf numFmtId="0" fontId="48" fillId="0" borderId="13" xfId="0" applyFont="1" applyBorder="1" applyAlignment="1">
      <alignment vertical="center"/>
    </xf>
    <xf numFmtId="0" fontId="60" fillId="0" borderId="15" xfId="0" applyFont="1" applyBorder="1" applyAlignment="1">
      <alignment vertical="center"/>
    </xf>
    <xf numFmtId="49" fontId="43" fillId="0" borderId="15" xfId="0" applyNumberFormat="1" applyFont="1" applyBorder="1" applyAlignment="1">
      <alignment vertical="center"/>
    </xf>
    <xf numFmtId="0" fontId="61" fillId="0" borderId="6" xfId="0" applyFont="1" applyBorder="1" applyAlignment="1">
      <alignment horizontal="center" vertical="center"/>
    </xf>
    <xf numFmtId="49" fontId="61" fillId="0" borderId="7" xfId="0" applyNumberFormat="1" applyFont="1" applyBorder="1" applyAlignment="1">
      <alignment horizontal="center" vertical="center"/>
    </xf>
    <xf numFmtId="0" fontId="61" fillId="0" borderId="7" xfId="0" applyFont="1" applyBorder="1" applyAlignment="1">
      <alignment horizontal="left" vertical="center"/>
    </xf>
    <xf numFmtId="49" fontId="61" fillId="0" borderId="7" xfId="0" applyNumberFormat="1" applyFont="1" applyBorder="1" applyAlignment="1">
      <alignment horizontal="left" vertical="center"/>
    </xf>
    <xf numFmtId="0" fontId="61" fillId="0" borderId="7" xfId="0" applyFont="1" applyBorder="1" applyAlignment="1">
      <alignment horizontal="center" vertical="center"/>
    </xf>
    <xf numFmtId="0" fontId="61" fillId="0" borderId="8" xfId="0" applyFont="1" applyBorder="1" applyAlignment="1">
      <alignment horizontal="left" vertical="center"/>
    </xf>
    <xf numFmtId="0" fontId="61" fillId="12" borderId="7" xfId="0" applyFont="1" applyFill="1" applyBorder="1" applyAlignment="1">
      <alignment horizontal="left" vertical="center"/>
    </xf>
    <xf numFmtId="49" fontId="61" fillId="12" borderId="7" xfId="0" applyNumberFormat="1" applyFont="1" applyFill="1" applyBorder="1" applyAlignment="1">
      <alignment horizontal="left" vertical="center"/>
    </xf>
    <xf numFmtId="0" fontId="61" fillId="12" borderId="8" xfId="0" applyFont="1" applyFill="1" applyBorder="1" applyAlignment="1">
      <alignment horizontal="left" vertical="center"/>
    </xf>
    <xf numFmtId="0" fontId="43" fillId="0" borderId="9" xfId="0" applyFont="1" applyBorder="1" applyAlignment="1">
      <alignment horizontal="center" vertical="center"/>
    </xf>
    <xf numFmtId="0" fontId="62" fillId="2" borderId="10" xfId="0" applyFont="1" applyFill="1" applyBorder="1" applyAlignment="1">
      <alignment vertical="center"/>
    </xf>
    <xf numFmtId="0" fontId="49" fillId="2" borderId="10" xfId="0" applyFont="1" applyFill="1" applyBorder="1" applyAlignment="1">
      <alignment vertical="center"/>
    </xf>
    <xf numFmtId="0" fontId="49" fillId="13" borderId="13" xfId="0" applyFont="1" applyFill="1" applyBorder="1" applyAlignment="1">
      <alignment horizontal="center" vertical="center"/>
    </xf>
    <xf numFmtId="0" fontId="49" fillId="2" borderId="10" xfId="0" applyFont="1" applyFill="1" applyBorder="1" applyAlignment="1">
      <alignment horizontal="center" vertical="center"/>
    </xf>
    <xf numFmtId="0" fontId="49" fillId="2" borderId="11" xfId="0" applyFont="1" applyFill="1" applyBorder="1" applyAlignment="1">
      <alignment horizontal="center" vertical="center"/>
    </xf>
    <xf numFmtId="0" fontId="43" fillId="0" borderId="12" xfId="0" applyFont="1" applyBorder="1" applyAlignment="1">
      <alignment horizontal="center" vertical="center"/>
    </xf>
    <xf numFmtId="0" fontId="63" fillId="0" borderId="10" xfId="0" applyFont="1" applyBorder="1" applyAlignment="1">
      <alignment vertical="center"/>
    </xf>
    <xf numFmtId="0" fontId="64" fillId="0" borderId="13" xfId="0" applyFont="1" applyBorder="1" applyAlignment="1">
      <alignment vertical="center"/>
    </xf>
    <xf numFmtId="0" fontId="65" fillId="0" borderId="13" xfId="0" applyFont="1" applyBorder="1" applyAlignment="1">
      <alignment vertical="center"/>
    </xf>
    <xf numFmtId="0" fontId="43" fillId="14" borderId="16" xfId="0" applyFont="1" applyFill="1" applyBorder="1" applyAlignment="1">
      <alignment vertical="center"/>
    </xf>
    <xf numFmtId="0" fontId="56" fillId="14" borderId="0" xfId="0" applyFont="1" applyFill="1"/>
    <xf numFmtId="0" fontId="43" fillId="14" borderId="17" xfId="0" applyFont="1" applyFill="1" applyBorder="1" applyAlignment="1">
      <alignment horizontal="center" vertical="center"/>
    </xf>
    <xf numFmtId="0" fontId="43" fillId="14" borderId="16" xfId="0" applyFont="1" applyFill="1" applyBorder="1" applyAlignment="1">
      <alignment horizontal="center" vertical="center"/>
    </xf>
    <xf numFmtId="0" fontId="66" fillId="14" borderId="16" xfId="0" applyFont="1" applyFill="1" applyBorder="1" applyAlignment="1">
      <alignment vertical="center"/>
    </xf>
    <xf numFmtId="0" fontId="49" fillId="14" borderId="16" xfId="0" applyFont="1" applyFill="1" applyBorder="1" applyAlignment="1">
      <alignment vertical="center"/>
    </xf>
    <xf numFmtId="0" fontId="67" fillId="2" borderId="10" xfId="0" applyFont="1" applyFill="1" applyBorder="1" applyAlignment="1">
      <alignment horizontal="left" vertical="center"/>
    </xf>
    <xf numFmtId="0" fontId="67" fillId="2" borderId="10" xfId="0" applyFont="1" applyFill="1" applyBorder="1" applyAlignment="1">
      <alignment vertical="center"/>
    </xf>
    <xf numFmtId="0" fontId="49" fillId="2" borderId="9" xfId="0" applyFont="1" applyFill="1" applyBorder="1" applyAlignment="1">
      <alignment horizontal="center" vertical="center"/>
    </xf>
    <xf numFmtId="0" fontId="68" fillId="2" borderId="10" xfId="0" applyFont="1" applyFill="1" applyBorder="1" applyAlignment="1">
      <alignment vertical="center"/>
    </xf>
    <xf numFmtId="0" fontId="69" fillId="2" borderId="10" xfId="0" applyFont="1" applyFill="1" applyBorder="1" applyAlignment="1">
      <alignment vertical="center"/>
    </xf>
    <xf numFmtId="0" fontId="70" fillId="2" borderId="10" xfId="0" applyFont="1" applyFill="1" applyBorder="1" applyAlignment="1">
      <alignment vertical="center"/>
    </xf>
    <xf numFmtId="0" fontId="43" fillId="2" borderId="10" xfId="0" applyFont="1" applyFill="1" applyBorder="1" applyAlignment="1">
      <alignment vertical="center"/>
    </xf>
    <xf numFmtId="0" fontId="49" fillId="13" borderId="12" xfId="0" applyFont="1" applyFill="1" applyBorder="1" applyAlignment="1">
      <alignment horizontal="center" vertical="center"/>
    </xf>
    <xf numFmtId="0" fontId="49" fillId="13" borderId="13" xfId="0" applyFont="1" applyFill="1" applyBorder="1" applyAlignment="1">
      <alignment vertical="center"/>
    </xf>
    <xf numFmtId="0" fontId="71" fillId="13" borderId="13" xfId="0" applyFont="1" applyFill="1" applyBorder="1" applyAlignment="1">
      <alignment vertical="center"/>
    </xf>
    <xf numFmtId="0" fontId="69" fillId="13" borderId="13" xfId="0" applyFont="1" applyFill="1" applyBorder="1" applyAlignment="1">
      <alignment vertical="center"/>
    </xf>
    <xf numFmtId="0" fontId="70" fillId="13" borderId="13" xfId="0" applyFont="1" applyFill="1" applyBorder="1" applyAlignment="1">
      <alignment vertical="center"/>
    </xf>
    <xf numFmtId="0" fontId="43" fillId="13" borderId="13" xfId="0" applyFont="1" applyFill="1" applyBorder="1" applyAlignment="1">
      <alignment vertical="center"/>
    </xf>
    <xf numFmtId="0" fontId="72" fillId="2" borderId="10" xfId="0" applyFont="1" applyFill="1" applyBorder="1" applyAlignment="1">
      <alignment vertical="center"/>
    </xf>
    <xf numFmtId="0" fontId="72" fillId="13" borderId="13" xfId="0" applyFont="1" applyFill="1" applyBorder="1" applyAlignment="1">
      <alignment vertical="center"/>
    </xf>
    <xf numFmtId="0" fontId="73" fillId="14" borderId="16" xfId="0" applyFont="1" applyFill="1" applyBorder="1" applyAlignment="1">
      <alignment vertical="center"/>
    </xf>
    <xf numFmtId="0" fontId="49" fillId="13" borderId="9" xfId="0" applyFont="1" applyFill="1" applyBorder="1" applyAlignment="1">
      <alignment horizontal="center" vertical="center"/>
    </xf>
    <xf numFmtId="0" fontId="49" fillId="13" borderId="10" xfId="0" applyFont="1" applyFill="1" applyBorder="1" applyAlignment="1">
      <alignment horizontal="center" vertical="center"/>
    </xf>
    <xf numFmtId="0" fontId="72" fillId="13" borderId="10" xfId="0" applyFont="1" applyFill="1" applyBorder="1" applyAlignment="1">
      <alignment vertical="center"/>
    </xf>
    <xf numFmtId="0" fontId="70" fillId="13" borderId="10" xfId="0" applyFont="1" applyFill="1" applyBorder="1" applyAlignment="1">
      <alignment vertical="center"/>
    </xf>
    <xf numFmtId="0" fontId="43" fillId="13" borderId="10" xfId="0" applyFont="1" applyFill="1" applyBorder="1" applyAlignment="1">
      <alignment vertical="center"/>
    </xf>
    <xf numFmtId="0" fontId="49" fillId="2" borderId="12" xfId="0" applyFont="1" applyFill="1" applyBorder="1" applyAlignment="1">
      <alignment horizontal="center" vertical="center"/>
    </xf>
    <xf numFmtId="0" fontId="49" fillId="2" borderId="13" xfId="0" applyFont="1" applyFill="1" applyBorder="1" applyAlignment="1">
      <alignment horizontal="center" vertical="center"/>
    </xf>
    <xf numFmtId="0" fontId="72" fillId="2" borderId="13" xfId="0" applyFont="1" applyFill="1" applyBorder="1" applyAlignment="1">
      <alignment vertical="center"/>
    </xf>
    <xf numFmtId="0" fontId="70" fillId="2" borderId="13" xfId="0" applyFont="1" applyFill="1" applyBorder="1" applyAlignment="1">
      <alignment vertical="center"/>
    </xf>
    <xf numFmtId="0" fontId="43" fillId="2" borderId="13" xfId="0" applyFont="1" applyFill="1" applyBorder="1" applyAlignment="1">
      <alignment vertical="center"/>
    </xf>
    <xf numFmtId="0" fontId="49" fillId="13" borderId="18" xfId="0" applyFont="1" applyFill="1" applyBorder="1" applyAlignment="1">
      <alignment horizontal="center" vertical="center"/>
    </xf>
    <xf numFmtId="0" fontId="43" fillId="13" borderId="19" xfId="0" applyFont="1" applyFill="1" applyBorder="1" applyAlignment="1">
      <alignment vertical="center"/>
    </xf>
    <xf numFmtId="0" fontId="43" fillId="0" borderId="19" xfId="0" applyFont="1" applyBorder="1" applyAlignment="1">
      <alignment vertical="center"/>
    </xf>
    <xf numFmtId="0" fontId="49" fillId="13" borderId="14" xfId="0" applyFont="1" applyFill="1" applyBorder="1" applyAlignment="1">
      <alignment horizontal="center" vertical="center"/>
    </xf>
    <xf numFmtId="0" fontId="49" fillId="2" borderId="15" xfId="0" applyFont="1" applyFill="1" applyBorder="1" applyAlignment="1">
      <alignment vertical="center"/>
    </xf>
    <xf numFmtId="0" fontId="56" fillId="0" borderId="0" xfId="0" applyFont="1" applyAlignment="1">
      <alignment horizontal="center"/>
    </xf>
    <xf numFmtId="0" fontId="56" fillId="0" borderId="0" xfId="0" applyFont="1"/>
    <xf numFmtId="0" fontId="61" fillId="0" borderId="6" xfId="0" applyFont="1" applyBorder="1" applyAlignment="1">
      <alignment horizontal="left" vertical="center"/>
    </xf>
    <xf numFmtId="0" fontId="62" fillId="0" borderId="10" xfId="0" applyFont="1" applyBorder="1" applyAlignment="1">
      <alignment vertical="center"/>
    </xf>
    <xf numFmtId="0" fontId="49" fillId="2" borderId="20" xfId="0" applyFont="1" applyFill="1" applyBorder="1" applyAlignment="1">
      <alignment horizontal="center" vertical="center"/>
    </xf>
    <xf numFmtId="0" fontId="43" fillId="0" borderId="21" xfId="0" applyFont="1" applyBorder="1" applyAlignment="1">
      <alignment vertical="center"/>
    </xf>
    <xf numFmtId="0" fontId="43" fillId="0" borderId="22" xfId="0" applyFont="1" applyBorder="1" applyAlignment="1">
      <alignment vertical="center"/>
    </xf>
    <xf numFmtId="0" fontId="74" fillId="0" borderId="22" xfId="0" applyFont="1" applyBorder="1" applyAlignment="1">
      <alignment vertical="center"/>
    </xf>
    <xf numFmtId="0" fontId="49" fillId="0" borderId="22" xfId="0" applyFont="1" applyBorder="1" applyAlignment="1">
      <alignment vertical="center"/>
    </xf>
    <xf numFmtId="0" fontId="43" fillId="0" borderId="22" xfId="0" applyFont="1" applyBorder="1" applyAlignment="1">
      <alignment horizontal="center" vertical="center"/>
    </xf>
    <xf numFmtId="49" fontId="43" fillId="0" borderId="22" xfId="0" applyNumberFormat="1" applyFont="1" applyBorder="1" applyAlignment="1">
      <alignment vertical="center"/>
    </xf>
    <xf numFmtId="0" fontId="43" fillId="0" borderId="6" xfId="0" applyFont="1" applyBorder="1" applyAlignment="1">
      <alignment horizontal="center" vertical="center"/>
    </xf>
    <xf numFmtId="49" fontId="44" fillId="0" borderId="7" xfId="0" applyNumberFormat="1" applyFont="1" applyBorder="1" applyAlignment="1">
      <alignment horizontal="center" vertical="center"/>
    </xf>
    <xf numFmtId="0" fontId="56" fillId="0" borderId="10" xfId="0" applyFont="1" applyBorder="1" applyAlignment="1">
      <alignment vertical="center"/>
    </xf>
    <xf numFmtId="0" fontId="75" fillId="2" borderId="10" xfId="0" applyFont="1" applyFill="1" applyBorder="1" applyAlignment="1">
      <alignment vertical="center"/>
    </xf>
    <xf numFmtId="0" fontId="75" fillId="13" borderId="13" xfId="0" applyFont="1" applyFill="1" applyBorder="1" applyAlignment="1">
      <alignment vertical="center"/>
    </xf>
    <xf numFmtId="0" fontId="43" fillId="0" borderId="21" xfId="0" applyFont="1" applyBorder="1" applyAlignment="1">
      <alignment horizontal="center" vertical="center"/>
    </xf>
    <xf numFmtId="0" fontId="50" fillId="0" borderId="22" xfId="0" applyFont="1" applyBorder="1" applyAlignment="1">
      <alignment vertical="center"/>
    </xf>
    <xf numFmtId="0" fontId="76" fillId="12" borderId="7" xfId="0" applyFont="1" applyFill="1" applyBorder="1"/>
    <xf numFmtId="0" fontId="76" fillId="12" borderId="7" xfId="0" applyFont="1" applyFill="1" applyBorder="1" applyAlignment="1">
      <alignment horizontal="center"/>
    </xf>
    <xf numFmtId="0" fontId="77" fillId="0" borderId="4" xfId="0" applyFont="1" applyBorder="1" applyAlignment="1">
      <alignment vertical="center"/>
    </xf>
    <xf numFmtId="0" fontId="77" fillId="0" borderId="4" xfId="0" applyFont="1" applyBorder="1" applyAlignment="1">
      <alignment horizontal="center" vertical="center"/>
    </xf>
    <xf numFmtId="0" fontId="56" fillId="0" borderId="0" xfId="0" applyFont="1" applyAlignment="1">
      <alignment vertical="center"/>
    </xf>
    <xf numFmtId="0" fontId="75" fillId="0" borderId="23" xfId="0" applyFont="1" applyBorder="1" applyAlignment="1">
      <alignment vertical="center"/>
    </xf>
    <xf numFmtId="0" fontId="78" fillId="0" borderId="23" xfId="0" applyFont="1" applyBorder="1" applyAlignment="1">
      <alignment vertical="center"/>
    </xf>
    <xf numFmtId="0" fontId="56" fillId="0" borderId="4" xfId="0" applyFont="1" applyBorder="1" applyAlignment="1">
      <alignment vertical="center"/>
    </xf>
    <xf numFmtId="0" fontId="77" fillId="0" borderId="0" xfId="0" applyFont="1" applyAlignment="1">
      <alignment vertical="center"/>
    </xf>
    <xf numFmtId="0" fontId="56" fillId="0" borderId="0" xfId="0" applyFont="1" applyAlignment="1">
      <alignment horizontal="center" vertical="center"/>
    </xf>
    <xf numFmtId="9" fontId="56" fillId="0" borderId="0" xfId="0" applyNumberFormat="1" applyFont="1" applyAlignment="1">
      <alignment horizontal="center" vertical="center"/>
    </xf>
    <xf numFmtId="0" fontId="75" fillId="0" borderId="24" xfId="0" applyFont="1" applyBorder="1" applyAlignment="1">
      <alignment vertical="center"/>
    </xf>
    <xf numFmtId="0" fontId="79" fillId="0" borderId="25" xfId="0" applyFont="1" applyBorder="1" applyAlignment="1">
      <alignment vertical="center"/>
    </xf>
    <xf numFmtId="0" fontId="56" fillId="0" borderId="2" xfId="0" applyFont="1" applyBorder="1" applyAlignment="1">
      <alignment vertical="center"/>
    </xf>
    <xf numFmtId="0" fontId="56" fillId="0" borderId="4" xfId="0" applyFont="1" applyBorder="1" applyAlignment="1">
      <alignment horizontal="center" vertical="center"/>
    </xf>
    <xf numFmtId="9" fontId="56" fillId="0" borderId="4" xfId="0" applyNumberFormat="1" applyFont="1" applyBorder="1" applyAlignment="1">
      <alignment horizontal="center" vertical="center"/>
    </xf>
    <xf numFmtId="0" fontId="75" fillId="0" borderId="25" xfId="0" applyFont="1" applyBorder="1" applyAlignment="1">
      <alignment vertical="center"/>
    </xf>
    <xf numFmtId="0" fontId="80" fillId="0" borderId="0" xfId="0" applyFont="1" applyAlignment="1">
      <alignment horizontal="center" vertical="center"/>
    </xf>
    <xf numFmtId="9" fontId="80" fillId="0" borderId="0" xfId="0" applyNumberFormat="1" applyFont="1" applyAlignment="1">
      <alignment horizontal="center" vertical="center"/>
    </xf>
    <xf numFmtId="0" fontId="78" fillId="0" borderId="25" xfId="0" applyFont="1" applyBorder="1" applyAlignment="1">
      <alignment vertical="center"/>
    </xf>
    <xf numFmtId="0" fontId="75" fillId="0" borderId="26" xfId="0" applyFont="1" applyBorder="1" applyAlignment="1">
      <alignment vertical="center"/>
    </xf>
    <xf numFmtId="0" fontId="79" fillId="0" borderId="27" xfId="0" applyFont="1" applyBorder="1" applyAlignment="1">
      <alignment vertical="center"/>
    </xf>
    <xf numFmtId="0" fontId="56" fillId="0" borderId="5" xfId="0" applyFont="1" applyBorder="1" applyAlignment="1">
      <alignment vertical="center"/>
    </xf>
    <xf numFmtId="0" fontId="84" fillId="0" borderId="0" xfId="0" applyFont="1"/>
    <xf numFmtId="0" fontId="85" fillId="0" borderId="0" xfId="0" applyFont="1"/>
    <xf numFmtId="0" fontId="86" fillId="0" borderId="0" xfId="0" applyFont="1"/>
    <xf numFmtId="9" fontId="86" fillId="0" borderId="0" xfId="0" applyNumberFormat="1" applyFont="1"/>
    <xf numFmtId="10" fontId="86" fillId="0" borderId="0" xfId="0" applyNumberFormat="1" applyFont="1"/>
    <xf numFmtId="3" fontId="86" fillId="0" borderId="0" xfId="0" applyNumberFormat="1" applyFont="1"/>
  </cellXfs>
  <cellStyles count="1">
    <cellStyle name="Normal" xfId="0" builtinId="0"/>
  </cellStyles>
  <dxfs count="15">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5">
    <tableStyle name="WGI SPM-style" pivot="0" count="3" xr9:uid="{00000000-0011-0000-FFFF-FFFF00000000}">
      <tableStyleElement type="headerRow" dxfId="14"/>
      <tableStyleElement type="firstRowStripe" dxfId="13"/>
      <tableStyleElement type="secondRowStripe" dxfId="12"/>
    </tableStyle>
    <tableStyle name="WGI TS-style" pivot="0" count="3" xr9:uid="{00000000-0011-0000-FFFF-FFFF01000000}">
      <tableStyleElement type="headerRow" dxfId="11"/>
      <tableStyleElement type="firstRowStripe" dxfId="10"/>
      <tableStyleElement type="secondRowStripe" dxfId="9"/>
    </tableStyle>
    <tableStyle name="WGI Chapters-style" pivot="0" count="3" xr9:uid="{00000000-0011-0000-FFFF-FFFF02000000}">
      <tableStyleElement type="headerRow" dxfId="8"/>
      <tableStyleElement type="firstRowStripe" dxfId="7"/>
      <tableStyleElement type="secondRowStripe" dxfId="6"/>
    </tableStyle>
    <tableStyle name="WGI Annex-style" pivot="0" count="3" xr9:uid="{00000000-0011-0000-FFFF-FFFF03000000}">
      <tableStyleElement type="headerRow" dxfId="5"/>
      <tableStyleElement type="firstRowStripe" dxfId="4"/>
      <tableStyleElement type="secondRowStripe" dxfId="3"/>
    </tableStyle>
    <tableStyle name="WGI Chapters - Gideon-style" pivot="0" count="3" xr9:uid="{00000000-0011-0000-FFFF-FFFF04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WGI_SPM" displayName="WGI_SPM" ref="A1:AD25">
  <tableColumns count="30">
    <tableColumn id="1" xr3:uid="{00000000-0010-0000-0000-000001000000}" name="WG"/>
    <tableColumn id="2" xr3:uid="{00000000-0010-0000-0000-000002000000}" name="Figure"/>
    <tableColumn id="3" xr3:uid="{00000000-0010-0000-0000-000003000000}" name="Figure Link"/>
    <tableColumn id="4" xr3:uid="{00000000-0010-0000-0000-000004000000}" name="Panel"/>
    <tableColumn id="5" xr3:uid="{00000000-0010-0000-0000-000005000000}" name="Type"/>
    <tableColumn id="6" xr3:uid="{00000000-0010-0000-0000-000006000000}" name="Data status"/>
    <tableColumn id="7" xr3:uid="{00000000-0010-0000-0000-000007000000}" name="Review status"/>
    <tableColumn id="8" xr3:uid="{00000000-0010-0000-0000-000008000000}" name="Figure title"/>
    <tableColumn id="9" xr3:uid="{00000000-0010-0000-0000-000009000000}" name="Panel title"/>
    <tableColumn id="10" xr3:uid="{00000000-0010-0000-0000-00000A000000}" name="Subtitle"/>
    <tableColumn id="11" xr3:uid="{00000000-0010-0000-0000-00000B000000}" name="Authors and source"/>
    <tableColumn id="12" xr3:uid="{00000000-0010-0000-0000-00000C000000}" name="Data/Figure Citation"/>
    <tableColumn id="13" xr3:uid="{00000000-0010-0000-0000-00000D000000}" name="Report Citation"/>
    <tableColumn id="14" xr3:uid="{00000000-0010-0000-0000-00000E000000}" name="Metadata issues"/>
    <tableColumn id="15" xr3:uid="{00000000-0010-0000-0000-00000F000000}" name="Data issues"/>
    <tableColumn id="16" xr3:uid="{00000000-0010-0000-0000-000010000000}" name="Other issues"/>
    <tableColumn id="17" xr3:uid="{00000000-0010-0000-0000-000011000000}" name="Notes"/>
    <tableColumn id="18" xr3:uid="{00000000-0010-0000-0000-000012000000}" name="Issues?"/>
    <tableColumn id="19" xr3:uid="{00000000-0010-0000-0000-000013000000}" name="License:"/>
    <tableColumn id="20" xr3:uid="{00000000-0010-0000-0000-000014000000}" name="Data Format "/>
    <tableColumn id="21" xr3:uid="{00000000-0010-0000-0000-000015000000}" name="DOI "/>
    <tableColumn id="22" xr3:uid="{00000000-0010-0000-0000-000016000000}" name="IPCC catalogue link "/>
    <tableColumn id="23" xr3:uid="{00000000-0010-0000-0000-000017000000}" name="Appears in SPM"/>
    <tableColumn id="24" xr3:uid="{00000000-0010-0000-0000-000018000000}" name="Appears in TS"/>
    <tableColumn id="25" xr3:uid="{00000000-0010-0000-0000-000019000000}" name="Appears in Chapter"/>
    <tableColumn id="26" xr3:uid="{00000000-0010-0000-0000-00001A000000}" name="Equivalents"/>
    <tableColumn id="27" xr3:uid="{00000000-0010-0000-0000-00001B000000}" name="Unique?"/>
    <tableColumn id="28" xr3:uid="{00000000-0010-0000-0000-00001C000000}" name="Unique data driven?"/>
    <tableColumn id="29" xr3:uid="{00000000-0010-0000-0000-00001D000000}" name="Unique data driven &amp; Archived &amp; No issue?"/>
    <tableColumn id="30" xr3:uid="{00000000-0010-0000-0000-00001E000000}" name="Unique data driven &amp; Archived"/>
  </tableColumns>
  <tableStyleInfo name="WGI SPM-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WGI_TS" displayName="WGI_TS" ref="A1:AD105">
  <autoFilter ref="A1:AD105" xr:uid="{00000000-0009-0000-0100-000002000000}"/>
  <tableColumns count="30">
    <tableColumn id="1" xr3:uid="{00000000-0010-0000-0100-000001000000}" name="WG"/>
    <tableColumn id="2" xr3:uid="{00000000-0010-0000-0100-000002000000}" name="Figure"/>
    <tableColumn id="3" xr3:uid="{00000000-0010-0000-0100-000003000000}" name="Figure Link"/>
    <tableColumn id="4" xr3:uid="{00000000-0010-0000-0100-000004000000}" name="Panel"/>
    <tableColumn id="5" xr3:uid="{00000000-0010-0000-0100-000005000000}" name="Type"/>
    <tableColumn id="6" xr3:uid="{00000000-0010-0000-0100-000006000000}" name="Data status"/>
    <tableColumn id="7" xr3:uid="{00000000-0010-0000-0100-000007000000}" name="Review status"/>
    <tableColumn id="8" xr3:uid="{00000000-0010-0000-0100-000008000000}" name="Figure title"/>
    <tableColumn id="9" xr3:uid="{00000000-0010-0000-0100-000009000000}" name="Panel title"/>
    <tableColumn id="10" xr3:uid="{00000000-0010-0000-0100-00000A000000}" name="Subtitle"/>
    <tableColumn id="11" xr3:uid="{00000000-0010-0000-0100-00000B000000}" name="Authors and source"/>
    <tableColumn id="12" xr3:uid="{00000000-0010-0000-0100-00000C000000}" name="Data/Figure Citation"/>
    <tableColumn id="13" xr3:uid="{00000000-0010-0000-0100-00000D000000}" name="Report Citation"/>
    <tableColumn id="14" xr3:uid="{00000000-0010-0000-0100-00000E000000}" name="Metadata issues"/>
    <tableColumn id="15" xr3:uid="{00000000-0010-0000-0100-00000F000000}" name="Data issues"/>
    <tableColumn id="16" xr3:uid="{00000000-0010-0000-0100-000010000000}" name="Other issues"/>
    <tableColumn id="17" xr3:uid="{00000000-0010-0000-0100-000011000000}" name="Notes"/>
    <tableColumn id="18" xr3:uid="{00000000-0010-0000-0100-000012000000}" name="Issues?"/>
    <tableColumn id="19" xr3:uid="{00000000-0010-0000-0100-000013000000}" name="License:"/>
    <tableColumn id="20" xr3:uid="{00000000-0010-0000-0100-000014000000}" name="Data Format "/>
    <tableColumn id="21" xr3:uid="{00000000-0010-0000-0100-000015000000}" name="DOI "/>
    <tableColumn id="22" xr3:uid="{00000000-0010-0000-0100-000016000000}" name="Link to data"/>
    <tableColumn id="23" xr3:uid="{00000000-0010-0000-0100-000017000000}" name="Appears in SPM"/>
    <tableColumn id="24" xr3:uid="{00000000-0010-0000-0100-000018000000}" name="Appears in TS"/>
    <tableColumn id="25" xr3:uid="{00000000-0010-0000-0100-000019000000}" name="Appears in Chapter"/>
    <tableColumn id="26" xr3:uid="{00000000-0010-0000-0100-00001A000000}" name="Equivalents"/>
    <tableColumn id="27" xr3:uid="{00000000-0010-0000-0100-00001B000000}" name="Unique?"/>
    <tableColumn id="28" xr3:uid="{00000000-0010-0000-0100-00001C000000}" name="Unique data driven?"/>
    <tableColumn id="29" xr3:uid="{00000000-0010-0000-0100-00001D000000}" name="Unique data driven &amp; Archived &amp; No issue?"/>
    <tableColumn id="30" xr3:uid="{00000000-0010-0000-0100-00001E000000}" name="Unique data driven &amp; Archived"/>
  </tableColumns>
  <tableStyleInfo name="WGI T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WGI_Chapters" displayName="WGI_Chapters" ref="A1:AE1123">
  <autoFilter ref="A1:AE1123" xr:uid="{00000000-0009-0000-0100-000003000000}"/>
  <tableColumns count="31">
    <tableColumn id="1" xr3:uid="{00000000-0010-0000-0200-000001000000}" name="WG"/>
    <tableColumn id="2" xr3:uid="{00000000-0010-0000-0200-000002000000}" name="Chapter"/>
    <tableColumn id="3" xr3:uid="{00000000-0010-0000-0200-000003000000}" name="Figure"/>
    <tableColumn id="4" xr3:uid="{00000000-0010-0000-0200-000004000000}" name="Figure Link"/>
    <tableColumn id="5" xr3:uid="{00000000-0010-0000-0200-000005000000}" name="Panel"/>
    <tableColumn id="6" xr3:uid="{00000000-0010-0000-0200-000006000000}" name="Type"/>
    <tableColumn id="7" xr3:uid="{00000000-0010-0000-0200-000007000000}" name="Data status"/>
    <tableColumn id="8" xr3:uid="{00000000-0010-0000-0200-000008000000}" name="Review status"/>
    <tableColumn id="9" xr3:uid="{00000000-0010-0000-0200-000009000000}" name="Figure title"/>
    <tableColumn id="10" xr3:uid="{00000000-0010-0000-0200-00000A000000}" name="Panel title"/>
    <tableColumn id="11" xr3:uid="{00000000-0010-0000-0200-00000B000000}" name="Subtitle"/>
    <tableColumn id="12" xr3:uid="{00000000-0010-0000-0200-00000C000000}" name="Authors and source"/>
    <tableColumn id="13" xr3:uid="{00000000-0010-0000-0200-00000D000000}" name="Data/Figure Citation"/>
    <tableColumn id="14" xr3:uid="{00000000-0010-0000-0200-00000E000000}" name="Report Citation"/>
    <tableColumn id="15" xr3:uid="{00000000-0010-0000-0200-00000F000000}" name="Metadata issues"/>
    <tableColumn id="16" xr3:uid="{00000000-0010-0000-0200-000010000000}" name="Data issues"/>
    <tableColumn id="17" xr3:uid="{00000000-0010-0000-0200-000011000000}" name="Other issues"/>
    <tableColumn id="18" xr3:uid="{00000000-0010-0000-0200-000012000000}" name="Notes"/>
    <tableColumn id="19" xr3:uid="{00000000-0010-0000-0200-000013000000}" name="Issues?"/>
    <tableColumn id="20" xr3:uid="{00000000-0010-0000-0200-000014000000}" name="License:"/>
    <tableColumn id="21" xr3:uid="{00000000-0010-0000-0200-000015000000}" name="Data Format "/>
    <tableColumn id="22" xr3:uid="{00000000-0010-0000-0200-000016000000}" name="DOI "/>
    <tableColumn id="23" xr3:uid="{00000000-0010-0000-0200-000017000000}" name="Data link"/>
    <tableColumn id="24" xr3:uid="{00000000-0010-0000-0200-000018000000}" name="Appears in SPM"/>
    <tableColumn id="25" xr3:uid="{00000000-0010-0000-0200-000019000000}" name="Appears in TS"/>
    <tableColumn id="26" xr3:uid="{00000000-0010-0000-0200-00001A000000}" name="Appears in Chapter"/>
    <tableColumn id="27" xr3:uid="{00000000-0010-0000-0200-00001B000000}" name="Equivalents"/>
    <tableColumn id="28" xr3:uid="{00000000-0010-0000-0200-00001C000000}" name="Unique?"/>
    <tableColumn id="29" xr3:uid="{00000000-0010-0000-0200-00001D000000}" name="Unique data driven?"/>
    <tableColumn id="30" xr3:uid="{00000000-0010-0000-0200-00001E000000}" name="Unique data driven &amp; Archived &amp; No issue?"/>
    <tableColumn id="31" xr3:uid="{00000000-0010-0000-0200-00001F000000}" name="Unique data driven &amp; Archived"/>
  </tableColumns>
  <tableStyleInfo name="WGI Chapters-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WGI_Annex" displayName="WGI_Annex" ref="A1:AE42">
  <autoFilter ref="A1:AE42" xr:uid="{00000000-0009-0000-0100-000004000000}"/>
  <tableColumns count="31">
    <tableColumn id="1" xr3:uid="{00000000-0010-0000-0300-000001000000}" name="WG"/>
    <tableColumn id="2" xr3:uid="{00000000-0010-0000-0300-000002000000}" name="Chapter"/>
    <tableColumn id="3" xr3:uid="{00000000-0010-0000-0300-000003000000}" name="Figure"/>
    <tableColumn id="4" xr3:uid="{00000000-0010-0000-0300-000004000000}" name="Figure Link"/>
    <tableColumn id="5" xr3:uid="{00000000-0010-0000-0300-000005000000}" name="Panel"/>
    <tableColumn id="6" xr3:uid="{00000000-0010-0000-0300-000006000000}" name="Type"/>
    <tableColumn id="7" xr3:uid="{00000000-0010-0000-0300-000007000000}" name="Data status"/>
    <tableColumn id="8" xr3:uid="{00000000-0010-0000-0300-000008000000}" name="Review status"/>
    <tableColumn id="9" xr3:uid="{00000000-0010-0000-0300-000009000000}" name="Figure title"/>
    <tableColumn id="10" xr3:uid="{00000000-0010-0000-0300-00000A000000}" name="Panel title"/>
    <tableColumn id="11" xr3:uid="{00000000-0010-0000-0300-00000B000000}" name="Subtitle"/>
    <tableColumn id="12" xr3:uid="{00000000-0010-0000-0300-00000C000000}" name="Authors and source"/>
    <tableColumn id="13" xr3:uid="{00000000-0010-0000-0300-00000D000000}" name="Data/Figure Citation"/>
    <tableColumn id="14" xr3:uid="{00000000-0010-0000-0300-00000E000000}" name="Report Citation"/>
    <tableColumn id="15" xr3:uid="{00000000-0010-0000-0300-00000F000000}" name="Metadata issues"/>
    <tableColumn id="16" xr3:uid="{00000000-0010-0000-0300-000010000000}" name="Data issues"/>
    <tableColumn id="17" xr3:uid="{00000000-0010-0000-0300-000011000000}" name="Other issues"/>
    <tableColumn id="18" xr3:uid="{00000000-0010-0000-0300-000012000000}" name="Notes"/>
    <tableColumn id="19" xr3:uid="{00000000-0010-0000-0300-000013000000}" name="Issues?"/>
    <tableColumn id="20" xr3:uid="{00000000-0010-0000-0300-000014000000}" name="License:"/>
    <tableColumn id="21" xr3:uid="{00000000-0010-0000-0300-000015000000}" name="Data Format "/>
    <tableColumn id="22" xr3:uid="{00000000-0010-0000-0300-000016000000}" name="DOI "/>
    <tableColumn id="23" xr3:uid="{00000000-0010-0000-0300-000017000000}" name="Link to data"/>
    <tableColumn id="24" xr3:uid="{00000000-0010-0000-0300-000018000000}" name="Appears in SPM"/>
    <tableColumn id="25" xr3:uid="{00000000-0010-0000-0300-000019000000}" name="Appears in TS"/>
    <tableColumn id="26" xr3:uid="{00000000-0010-0000-0300-00001A000000}" name="Appears in Chapter"/>
    <tableColumn id="27" xr3:uid="{00000000-0010-0000-0300-00001B000000}" name="Equivalents"/>
    <tableColumn id="28" xr3:uid="{00000000-0010-0000-0300-00001C000000}" name="Unique?"/>
    <tableColumn id="29" xr3:uid="{00000000-0010-0000-0300-00001D000000}" name="Unique data driven?"/>
    <tableColumn id="30" xr3:uid="{00000000-0010-0000-0300-00001E000000}" name="Unique data driven &amp; Archived &amp; No issue?"/>
    <tableColumn id="31" xr3:uid="{00000000-0010-0000-0300-00001F000000}" name="Unique data driven &amp; Archived"/>
  </tableColumns>
  <tableStyleInfo name="WGI Annex-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WGI_Chapters_2" displayName="WGI_Chapters_2" ref="A1:AE362">
  <autoFilter ref="A1:AE362" xr:uid="{00000000-0009-0000-0100-000005000000}"/>
  <tableColumns count="31">
    <tableColumn id="1" xr3:uid="{00000000-0010-0000-0400-000001000000}" name="I"/>
    <tableColumn id="2" xr3:uid="{00000000-0010-0000-0400-000002000000}" name="Chapter"/>
    <tableColumn id="3" xr3:uid="{00000000-0010-0000-0400-000003000000}" name="Figure"/>
    <tableColumn id="4" xr3:uid="{00000000-0010-0000-0400-000004000000}" name="Figure Link"/>
    <tableColumn id="5" xr3:uid="{00000000-0010-0000-0400-000005000000}" name="Panel"/>
    <tableColumn id="6" xr3:uid="{00000000-0010-0000-0400-000006000000}" name="Type"/>
    <tableColumn id="7" xr3:uid="{00000000-0010-0000-0400-000007000000}" name="Data status"/>
    <tableColumn id="8" xr3:uid="{00000000-0010-0000-0400-000008000000}" name="Review status"/>
    <tableColumn id="9" xr3:uid="{00000000-0010-0000-0400-000009000000}" name="Figure title"/>
    <tableColumn id="10" xr3:uid="{00000000-0010-0000-0400-00000A000000}" name="Panel title"/>
    <tableColumn id="11" xr3:uid="{00000000-0010-0000-0400-00000B000000}" name="Subtitle"/>
    <tableColumn id="12" xr3:uid="{00000000-0010-0000-0400-00000C000000}" name="Authors and source"/>
    <tableColumn id="13" xr3:uid="{00000000-0010-0000-0400-00000D000000}" name="Data/Figure Citation"/>
    <tableColumn id="14" xr3:uid="{00000000-0010-0000-0400-00000E000000}" name="Report Citation"/>
    <tableColumn id="15" xr3:uid="{00000000-0010-0000-0400-00000F000000}" name="Metadata issues"/>
    <tableColumn id="16" xr3:uid="{00000000-0010-0000-0400-000010000000}" name="Data issues"/>
    <tableColumn id="17" xr3:uid="{00000000-0010-0000-0400-000011000000}" name="Other issues"/>
    <tableColumn id="18" xr3:uid="{00000000-0010-0000-0400-000012000000}" name="Notes"/>
    <tableColumn id="19" xr3:uid="{00000000-0010-0000-0400-000013000000}" name="Issues?"/>
    <tableColumn id="20" xr3:uid="{00000000-0010-0000-0400-000014000000}" name="License:"/>
    <tableColumn id="21" xr3:uid="{00000000-0010-0000-0400-000015000000}" name="Data Format "/>
    <tableColumn id="22" xr3:uid="{00000000-0010-0000-0400-000016000000}" name="DOI "/>
    <tableColumn id="23" xr3:uid="{00000000-0010-0000-0400-000017000000}" name="Archive link"/>
    <tableColumn id="24" xr3:uid="{00000000-0010-0000-0400-000018000000}" name="Appears in SPM"/>
    <tableColumn id="25" xr3:uid="{00000000-0010-0000-0400-000019000000}" name="Appears in TS"/>
    <tableColumn id="26" xr3:uid="{00000000-0010-0000-0400-00001A000000}" name="Appears in Chapter"/>
    <tableColumn id="27" xr3:uid="{00000000-0010-0000-0400-00001B000000}" name="Equivalents"/>
    <tableColumn id="28" xr3:uid="{00000000-0010-0000-0400-00001C000000}" name="Unique?"/>
    <tableColumn id="29" xr3:uid="{00000000-0010-0000-0400-00001D000000}" name="Unique data driven?"/>
    <tableColumn id="30" xr3:uid="{00000000-0010-0000-0400-00001E000000}" name="Unique data driven &amp; Archived &amp; No issue?"/>
    <tableColumn id="31" xr3:uid="{00000000-0010-0000-0400-00001F000000}" name="Unique data driven &amp; Archived"/>
  </tableColumns>
  <tableStyleInfo name="WGI Chapters - Gideon-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doi.org/10.7927/w239-hp49" TargetMode="External"/><Relationship Id="rId21" Type="http://schemas.openxmlformats.org/officeDocument/2006/relationships/hyperlink" Target="https://ipcc-browser.ipcc-data.org/browser/dataset/8446/0" TargetMode="External"/><Relationship Id="rId42" Type="http://schemas.openxmlformats.org/officeDocument/2006/relationships/hyperlink" Target="https://ipcc-browser.ipcc-data.org/browser/dataset/8453/0" TargetMode="External"/><Relationship Id="rId47" Type="http://schemas.openxmlformats.org/officeDocument/2006/relationships/hyperlink" Target="https://beta.sedac.ciesin.columbia.edu/ddc/ar6-syr-spm-5c/" TargetMode="External"/><Relationship Id="rId63" Type="http://schemas.openxmlformats.org/officeDocument/2006/relationships/hyperlink" Target="https://beta.sedac.ciesin.columbia.edu/ddc/ar6-syr-lr-fig2-4a/" TargetMode="External"/><Relationship Id="rId68" Type="http://schemas.openxmlformats.org/officeDocument/2006/relationships/hyperlink" Target="https://ipcc-browser.ipcc-data.org/browser/dataset/8462/0" TargetMode="External"/><Relationship Id="rId84" Type="http://schemas.openxmlformats.org/officeDocument/2006/relationships/hyperlink" Target="https://beta.sedac.ciesin.columbia.edu/ddc/ar6-syr-lr-fig3-6c/" TargetMode="External"/><Relationship Id="rId89" Type="http://schemas.openxmlformats.org/officeDocument/2006/relationships/hyperlink" Target="https://beta.sedac.ciesin.columbia.edu/ddc/ar6-syr-lr-fig3-3b-ocean-coastal/" TargetMode="External"/><Relationship Id="rId16" Type="http://schemas.openxmlformats.org/officeDocument/2006/relationships/hyperlink" Target="https://beta.sedac.ciesin.columbia.edu/ddc/ar6-syr-spm-7a-lr-fig4-4a-mitigation/" TargetMode="External"/><Relationship Id="rId11" Type="http://schemas.openxmlformats.org/officeDocument/2006/relationships/hyperlink" Target="https://doi.org/10.7927/adkr-bn17" TargetMode="External"/><Relationship Id="rId32" Type="http://schemas.openxmlformats.org/officeDocument/2006/relationships/hyperlink" Target="https://doi.org/10.7927/gadr-8q65" TargetMode="External"/><Relationship Id="rId37" Type="http://schemas.openxmlformats.org/officeDocument/2006/relationships/hyperlink" Target="https://beta.sedac.ciesin.columbia.edu/ddc/ar6-syr-spm-4a-lr-fig3-3a-temperature/" TargetMode="External"/><Relationship Id="rId53" Type="http://schemas.openxmlformats.org/officeDocument/2006/relationships/hyperlink" Target="https://ipcc-browser.ipcc-data.org/browser/dataset/8457/0" TargetMode="External"/><Relationship Id="rId58" Type="http://schemas.openxmlformats.org/officeDocument/2006/relationships/hyperlink" Target="https://doi.org/10.7927/5869-rz42" TargetMode="External"/><Relationship Id="rId74" Type="http://schemas.openxmlformats.org/officeDocument/2006/relationships/hyperlink" Target="https://doi.org/10.7927/4q5z-bm48" TargetMode="External"/><Relationship Id="rId79" Type="http://schemas.openxmlformats.org/officeDocument/2006/relationships/hyperlink" Target="https://beta.sedac.ciesin.columbia.edu/ddc/ar6-syr-lr-fig2-3b/" TargetMode="External"/><Relationship Id="rId5" Type="http://schemas.openxmlformats.org/officeDocument/2006/relationships/hyperlink" Target="https://doi.org/10.7927/42f9-9t48" TargetMode="External"/><Relationship Id="rId90" Type="http://schemas.openxmlformats.org/officeDocument/2006/relationships/hyperlink" Target="https://beta.sedac.ciesin.columbia.edu/ddc/ar6-syr-lr-fig3-5b/" TargetMode="External"/><Relationship Id="rId95" Type="http://schemas.openxmlformats.org/officeDocument/2006/relationships/hyperlink" Target="https://github.com/mcc-apsis/AR6-Emissions-trends-and-drivers/blob/master/Results/Plot%20data/IPCC%20archive/ipcc_ar6_figure_spm_2a_archive.xlsx" TargetMode="External"/><Relationship Id="rId22" Type="http://schemas.openxmlformats.org/officeDocument/2006/relationships/hyperlink" Target="https://beta.sedac.ciesin.columbia.edu/ddc/ar6-syr-lr-fig4-6/" TargetMode="External"/><Relationship Id="rId27" Type="http://schemas.openxmlformats.org/officeDocument/2006/relationships/hyperlink" Target="https://ipcc-browser.ipcc-data.org/browser/dataset/8448/0" TargetMode="External"/><Relationship Id="rId43" Type="http://schemas.openxmlformats.org/officeDocument/2006/relationships/hyperlink" Target="https://beta.sedac.ciesin.columbia.edu/ddc/ar6-syr-spm-5a/" TargetMode="External"/><Relationship Id="rId48" Type="http://schemas.openxmlformats.org/officeDocument/2006/relationships/hyperlink" Target="https://www.ipcc.ch/report/ar6/syr/figures/figure-spm-7" TargetMode="External"/><Relationship Id="rId64" Type="http://schemas.openxmlformats.org/officeDocument/2006/relationships/hyperlink" Target="https://doi.org/10.7927/7apv-rv15" TargetMode="External"/><Relationship Id="rId69" Type="http://schemas.openxmlformats.org/officeDocument/2006/relationships/hyperlink" Target="https://beta.sedac.ciesin.columbia.edu/ddc/ar6-syr-lr-fig2-1d/" TargetMode="External"/><Relationship Id="rId80" Type="http://schemas.openxmlformats.org/officeDocument/2006/relationships/hyperlink" Target="https://beta.sedac.ciesin.columbia.edu/ddc/ar6-syr-lr-fig4-3b/" TargetMode="External"/><Relationship Id="rId85" Type="http://schemas.openxmlformats.org/officeDocument/2006/relationships/hyperlink" Target="https://beta.sedac.ciesin.columbia.edu/ddc/ar6-syr-lr-fig3-6a/" TargetMode="External"/><Relationship Id="rId3" Type="http://schemas.openxmlformats.org/officeDocument/2006/relationships/hyperlink" Target="https://ipcc-browser.ipcc-data.org/browser/dataset/8438/0" TargetMode="External"/><Relationship Id="rId12" Type="http://schemas.openxmlformats.org/officeDocument/2006/relationships/hyperlink" Target="https://ipcc-browser.ipcc-data.org/browser/dataset/8441/0" TargetMode="External"/><Relationship Id="rId17" Type="http://schemas.openxmlformats.org/officeDocument/2006/relationships/hyperlink" Target="https://doi.org/10.7927/693w-e850" TargetMode="External"/><Relationship Id="rId25" Type="http://schemas.openxmlformats.org/officeDocument/2006/relationships/hyperlink" Target="https://beta.sedac.ciesin.columbia.edu/ddc/ar6-syr-lr-fig2-2a/" TargetMode="External"/><Relationship Id="rId33" Type="http://schemas.openxmlformats.org/officeDocument/2006/relationships/hyperlink" Target="https://ipcc-browser.ipcc-data.org/browser/dataset/8450/0" TargetMode="External"/><Relationship Id="rId38" Type="http://schemas.openxmlformats.org/officeDocument/2006/relationships/hyperlink" Target="https://doi.org/10.7927/606k-d497" TargetMode="External"/><Relationship Id="rId46" Type="http://schemas.openxmlformats.org/officeDocument/2006/relationships/hyperlink" Target="https://ipcc-browser.ipcc-data.org/browser/dataset/8454/0" TargetMode="External"/><Relationship Id="rId59" Type="http://schemas.openxmlformats.org/officeDocument/2006/relationships/hyperlink" Target="https://ipcc-browser.ipcc-data.org/browser/dataset/8459/0" TargetMode="External"/><Relationship Id="rId67" Type="http://schemas.openxmlformats.org/officeDocument/2006/relationships/hyperlink" Target="https://doi.org/10.7927/hzk3-7k35" TargetMode="External"/><Relationship Id="rId20" Type="http://schemas.openxmlformats.org/officeDocument/2006/relationships/hyperlink" Target="https://doi.org/10.7927/5p9h-7y97" TargetMode="External"/><Relationship Id="rId41" Type="http://schemas.openxmlformats.org/officeDocument/2006/relationships/hyperlink" Target="https://doi.org/10.7927/nqqw-6r39" TargetMode="External"/><Relationship Id="rId54" Type="http://schemas.openxmlformats.org/officeDocument/2006/relationships/hyperlink" Target="https://beta.sedac.ciesin.columbia.edu/ddc/ar6-syr-spm-5d/" TargetMode="External"/><Relationship Id="rId62" Type="http://schemas.openxmlformats.org/officeDocument/2006/relationships/hyperlink" Target="https://ipcc-browser.ipcc-data.org/browser/dataset/8460/0" TargetMode="External"/><Relationship Id="rId70" Type="http://schemas.openxmlformats.org/officeDocument/2006/relationships/hyperlink" Target="https://doi.org/10.7927/b38b-zp83" TargetMode="External"/><Relationship Id="rId75" Type="http://schemas.openxmlformats.org/officeDocument/2006/relationships/hyperlink" Target="https://beta.sedac.ciesin.columbia.edu/ddc/ar6-syr-lr-fig3-2c2/" TargetMode="External"/><Relationship Id="rId83" Type="http://schemas.openxmlformats.org/officeDocument/2006/relationships/hyperlink" Target="https://beta.sedac.ciesin.columbia.edu/ddc/ar6-syr-lr-fig3-5a/" TargetMode="External"/><Relationship Id="rId88" Type="http://schemas.openxmlformats.org/officeDocument/2006/relationships/hyperlink" Target="https://beta.sedac.ciesin.columbia.edu/ddc/ar6-syr-lr-fig2-3c/" TargetMode="External"/><Relationship Id="rId91" Type="http://schemas.openxmlformats.org/officeDocument/2006/relationships/hyperlink" Target="https://beta.sedac.ciesin.columbia.edu/ddc/ar6-syr-lr-fig3-3d-morbidity-mortality/" TargetMode="External"/><Relationship Id="rId96" Type="http://schemas.openxmlformats.org/officeDocument/2006/relationships/hyperlink" Target="https://static-content.springer.com/esm/art%3A10.1038%2Fnclimate3179/MediaObjects/41558_2017_BFnclimate3179_MOESM359_ESM.pdf" TargetMode="External"/><Relationship Id="rId1" Type="http://schemas.openxmlformats.org/officeDocument/2006/relationships/hyperlink" Target="https://beta.sedac.ciesin.columbia.edu/ddc/ar6-syr-lr-cross-section-box2-fig1a/" TargetMode="External"/><Relationship Id="rId6" Type="http://schemas.openxmlformats.org/officeDocument/2006/relationships/hyperlink" Target="https://ipcc-browser.ipcc-data.org/browser/dataset/8439/0" TargetMode="External"/><Relationship Id="rId15" Type="http://schemas.openxmlformats.org/officeDocument/2006/relationships/hyperlink" Target="https://ipcc-browser.ipcc-data.org/browser/dataset/8444/0" TargetMode="External"/><Relationship Id="rId23" Type="http://schemas.openxmlformats.org/officeDocument/2006/relationships/hyperlink" Target="https://doi.org/10.7927/487h-af89" TargetMode="External"/><Relationship Id="rId28" Type="http://schemas.openxmlformats.org/officeDocument/2006/relationships/hyperlink" Target="https://beta.sedac.ciesin.columbia.edu/ddc/ar6-syr-lr-fig2-2b/" TargetMode="External"/><Relationship Id="rId36" Type="http://schemas.openxmlformats.org/officeDocument/2006/relationships/hyperlink" Target="https://ipcc-browser.ipcc-data.org/browser/dataset/8451/0" TargetMode="External"/><Relationship Id="rId49" Type="http://schemas.openxmlformats.org/officeDocument/2006/relationships/hyperlink" Target="https://doi.org/10.7927/7q5a-dc02" TargetMode="External"/><Relationship Id="rId57" Type="http://schemas.openxmlformats.org/officeDocument/2006/relationships/hyperlink" Target="https://beta.sedac.ciesin.columbia.edu/ddc/ar6-syr-spm-7b-lr-fig4-4b/" TargetMode="External"/><Relationship Id="rId10" Type="http://schemas.openxmlformats.org/officeDocument/2006/relationships/hyperlink" Target="https://beta.sedac.ciesin.columbia.edu/ddc/ar6-syr-lr-fig3-4a/" TargetMode="External"/><Relationship Id="rId31" Type="http://schemas.openxmlformats.org/officeDocument/2006/relationships/hyperlink" Target="https://beta.sedac.ciesin.columbia.edu/ddc/ar6-syr-lr-fig2-5a/" TargetMode="External"/><Relationship Id="rId44" Type="http://schemas.openxmlformats.org/officeDocument/2006/relationships/hyperlink" Target="https://www.ipcc.ch/report/ar6/syr/figures/figure-spm-7" TargetMode="External"/><Relationship Id="rId52" Type="http://schemas.openxmlformats.org/officeDocument/2006/relationships/hyperlink" Target="https://doi.org/10.7927/s4kw-9c34" TargetMode="External"/><Relationship Id="rId60" Type="http://schemas.openxmlformats.org/officeDocument/2006/relationships/hyperlink" Target="https://beta.sedac.ciesin.columbia.edu/ddc/ar6-syr-spm-5b/" TargetMode="External"/><Relationship Id="rId65" Type="http://schemas.openxmlformats.org/officeDocument/2006/relationships/hyperlink" Target="https://ipcc-browser.ipcc-data.org/browser/dataset/8461/0" TargetMode="External"/><Relationship Id="rId73" Type="http://schemas.openxmlformats.org/officeDocument/2006/relationships/hyperlink" Target="https://beta.sedac.ciesin.columbia.edu/ddc/ar6-syr-lr-fig3-2c1/" TargetMode="External"/><Relationship Id="rId78" Type="http://schemas.openxmlformats.org/officeDocument/2006/relationships/hyperlink" Target="https://doi.org/10.7927/f7bg-3k47" TargetMode="External"/><Relationship Id="rId81" Type="http://schemas.openxmlformats.org/officeDocument/2006/relationships/hyperlink" Target="https://beta.sedac.ciesin.columbia.edu/ddc/ar6-syr-lr-fig4-5/" TargetMode="External"/><Relationship Id="rId86" Type="http://schemas.openxmlformats.org/officeDocument/2006/relationships/hyperlink" Target="https://beta.sedac.ciesin.columbia.edu/ddc/ar6-syr-lr-fig3-6b/" TargetMode="External"/><Relationship Id="rId94" Type="http://schemas.openxmlformats.org/officeDocument/2006/relationships/hyperlink" Target="https://www.nature.com/articles/nclimate3179/tables/1" TargetMode="External"/><Relationship Id="rId4" Type="http://schemas.openxmlformats.org/officeDocument/2006/relationships/hyperlink" Target="https://beta.sedac.ciesin.columbia.edu/ddc/ar6-syr-lr-fig4-1a/" TargetMode="External"/><Relationship Id="rId9" Type="http://schemas.openxmlformats.org/officeDocument/2006/relationships/hyperlink" Target="https://ipcc-browser.ipcc-data.org/browser/dataset/8440/0" TargetMode="External"/><Relationship Id="rId13" Type="http://schemas.openxmlformats.org/officeDocument/2006/relationships/hyperlink" Target="https://beta.sedac.ciesin.columbia.edu/ddc/ar6-syr-spm-7a-lr-fig4-4a/" TargetMode="External"/><Relationship Id="rId18" Type="http://schemas.openxmlformats.org/officeDocument/2006/relationships/hyperlink" Target="https://ipcc-browser.ipcc-data.org/browser/dataset/8445/0" TargetMode="External"/><Relationship Id="rId39" Type="http://schemas.openxmlformats.org/officeDocument/2006/relationships/hyperlink" Target="https://ipcc-browser.ipcc-data.org/browser/dataset/8452/0" TargetMode="External"/><Relationship Id="rId34" Type="http://schemas.openxmlformats.org/officeDocument/2006/relationships/hyperlink" Target="https://beta.sedac.ciesin.columbia.edu/ddc/ar6-syr-lr-fig2-5b/" TargetMode="External"/><Relationship Id="rId50" Type="http://schemas.openxmlformats.org/officeDocument/2006/relationships/hyperlink" Target="https://ipcc-browser.ipcc-data.org/browser/dataset/8456/0" TargetMode="External"/><Relationship Id="rId55" Type="http://schemas.openxmlformats.org/officeDocument/2006/relationships/hyperlink" Target="https://doi.org/10.7927/kgra-jt25" TargetMode="External"/><Relationship Id="rId76" Type="http://schemas.openxmlformats.org/officeDocument/2006/relationships/hyperlink" Target="https://doi.org/10.7927/k1r9-kp8" TargetMode="External"/><Relationship Id="rId97" Type="http://schemas.openxmlformats.org/officeDocument/2006/relationships/hyperlink" Target="https://ipcc-browser.ipcc-data.org/browser/dataset/6116/0" TargetMode="External"/><Relationship Id="rId7" Type="http://schemas.openxmlformats.org/officeDocument/2006/relationships/hyperlink" Target="https://beta.sedac.ciesin.columbia.edu/ddc/ar6-syr-spm-4c-lr-fig3-3c/" TargetMode="External"/><Relationship Id="rId71" Type="http://schemas.openxmlformats.org/officeDocument/2006/relationships/hyperlink" Target="https://beta.sedac.ciesin.columbia.edu/ddc/ar6-syr-lr-fig2-3a/" TargetMode="External"/><Relationship Id="rId92" Type="http://schemas.openxmlformats.org/officeDocument/2006/relationships/hyperlink" Target="https://beta.sedac.ciesin.columbia.edu/ddc/ar6-syr-lr-fig3-3d-food" TargetMode="External"/><Relationship Id="rId2" Type="http://schemas.openxmlformats.org/officeDocument/2006/relationships/hyperlink" Target="https://doi.org/10.7927/baxv-nj53" TargetMode="External"/><Relationship Id="rId29" Type="http://schemas.openxmlformats.org/officeDocument/2006/relationships/hyperlink" Target="https://doi.org/10.7927/1n7z-ga15" TargetMode="External"/><Relationship Id="rId24" Type="http://schemas.openxmlformats.org/officeDocument/2006/relationships/hyperlink" Target="https://ipcc-browser.ipcc-data.org/browser/dataset/8447/0" TargetMode="External"/><Relationship Id="rId40" Type="http://schemas.openxmlformats.org/officeDocument/2006/relationships/hyperlink" Target="https://beta.sedac.ciesin.columbia.edu/ddc/ar6-syr-spm-4c-lr-fig3-3c-slr/" TargetMode="External"/><Relationship Id="rId45" Type="http://schemas.openxmlformats.org/officeDocument/2006/relationships/hyperlink" Target="https://doi.org/10.7927/2mvt-f503" TargetMode="External"/><Relationship Id="rId66" Type="http://schemas.openxmlformats.org/officeDocument/2006/relationships/hyperlink" Target="https://beta.sedac.ciesin.columbia.edu/ddc/ar6-syr-lr-fig2-4b/" TargetMode="External"/><Relationship Id="rId87" Type="http://schemas.openxmlformats.org/officeDocument/2006/relationships/hyperlink" Target="https://beta.sedac.ciesin.columbia.edu/ddc/ar6-syr-lr-fig2-1c/" TargetMode="External"/><Relationship Id="rId61" Type="http://schemas.openxmlformats.org/officeDocument/2006/relationships/hyperlink" Target="https://doi.org/10.7927/ywdg-ya18" TargetMode="External"/><Relationship Id="rId82" Type="http://schemas.openxmlformats.org/officeDocument/2006/relationships/hyperlink" Target="https://beta.sedac.ciesin.columbia.edu/ddc/ar6-syr-spm-3b-lr-fig3-2b/" TargetMode="External"/><Relationship Id="rId19" Type="http://schemas.openxmlformats.org/officeDocument/2006/relationships/hyperlink" Target="https://beta.sedac.ciesin.columbia.edu/ddc/ar6-syr-spm-3a-lr-fig3-2a/" TargetMode="External"/><Relationship Id="rId14" Type="http://schemas.openxmlformats.org/officeDocument/2006/relationships/hyperlink" Target="https://doi.org/10.7927/hjha-bb25" TargetMode="External"/><Relationship Id="rId30" Type="http://schemas.openxmlformats.org/officeDocument/2006/relationships/hyperlink" Target="https://ipcc-browser.ipcc-data.org/browser/dataset/8449/0" TargetMode="External"/><Relationship Id="rId35" Type="http://schemas.openxmlformats.org/officeDocument/2006/relationships/hyperlink" Target="https://doi.org/10.7927/v4mp-d627" TargetMode="External"/><Relationship Id="rId56" Type="http://schemas.openxmlformats.org/officeDocument/2006/relationships/hyperlink" Target="https://ipcc-browser.ipcc-data.org/browser/dataset/8458/0" TargetMode="External"/><Relationship Id="rId77" Type="http://schemas.openxmlformats.org/officeDocument/2006/relationships/hyperlink" Target="https://beta.sedac.ciesin.columbia.edu/ddc/ar6-syr-lr-fig3-3b-land/" TargetMode="External"/><Relationship Id="rId8" Type="http://schemas.openxmlformats.org/officeDocument/2006/relationships/hyperlink" Target="https://doi.org/10.7927/khbw-9920" TargetMode="External"/><Relationship Id="rId51" Type="http://schemas.openxmlformats.org/officeDocument/2006/relationships/hyperlink" Target="https://beta.sedac.ciesin.columbia.edu/ddc/ar6-syr-spm-5e-lr-fig4-1b/" TargetMode="External"/><Relationship Id="rId72" Type="http://schemas.openxmlformats.org/officeDocument/2006/relationships/hyperlink" Target="https://doi.org/10.7927/87np-k228" TargetMode="External"/><Relationship Id="rId93" Type="http://schemas.openxmlformats.org/officeDocument/2006/relationships/hyperlink" Target="https://www.nature.com/articles/nclimate3179"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dx.doi.org/10.5285/bd65331b1d344ccca44852e495d3a049" TargetMode="External"/><Relationship Id="rId21" Type="http://schemas.openxmlformats.org/officeDocument/2006/relationships/hyperlink" Target="https://catalogue.ceda.ac.uk/uuid/dc6c126c95b1445d8e66d6b9f62054d4/" TargetMode="External"/><Relationship Id="rId42" Type="http://schemas.openxmlformats.org/officeDocument/2006/relationships/hyperlink" Target="https://catalogue.ceda.ac.uk/uuid/1b91153925dd474387bb696d59adbd15/" TargetMode="External"/><Relationship Id="rId47" Type="http://schemas.openxmlformats.org/officeDocument/2006/relationships/hyperlink" Target="https://dx.doi.org/10.5285/b1ad4c02319b438884a72fea34cb5a18" TargetMode="External"/><Relationship Id="rId63" Type="http://schemas.openxmlformats.org/officeDocument/2006/relationships/hyperlink" Target="https://catalogue.ceda.ac.uk/uuid/98af2184e13e4b91893ab72f301790db/" TargetMode="External"/><Relationship Id="rId68" Type="http://schemas.openxmlformats.org/officeDocument/2006/relationships/hyperlink" Target="https://dx.doi.org/10.5285/e1ff6e07cd624c59a7e7983ce60add44" TargetMode="External"/><Relationship Id="rId2" Type="http://schemas.openxmlformats.org/officeDocument/2006/relationships/hyperlink" Target="https://dx.doi.org/10.5285/0b2759059ad6474098e40dad73e0a8ec" TargetMode="External"/><Relationship Id="rId16" Type="http://schemas.openxmlformats.org/officeDocument/2006/relationships/hyperlink" Target="https://www.ipcc.ch/report/ar6/wg1/figures/summary-for-policymakers/figure-spm-3/" TargetMode="External"/><Relationship Id="rId29" Type="http://schemas.openxmlformats.org/officeDocument/2006/relationships/hyperlink" Target="https://dx.doi.org/10.5285/bd65331b1d344ccca44852e495d3a049" TargetMode="External"/><Relationship Id="rId11" Type="http://schemas.openxmlformats.org/officeDocument/2006/relationships/hyperlink" Target="https://dx.doi.org/10.5285/c1eb6dad1598427f8f9f3eae346ece2f" TargetMode="External"/><Relationship Id="rId24" Type="http://schemas.openxmlformats.org/officeDocument/2006/relationships/hyperlink" Target="https://catalogue.ceda.ac.uk/uuid/dc6c126c95b1445d8e66d6b9f62054d4/" TargetMode="External"/><Relationship Id="rId32" Type="http://schemas.openxmlformats.org/officeDocument/2006/relationships/hyperlink" Target="https://dx.doi.org/10.5285/1b91153925dd474387bb696d59adbd15" TargetMode="External"/><Relationship Id="rId37" Type="http://schemas.openxmlformats.org/officeDocument/2006/relationships/hyperlink" Target="https://www.ipcc.ch/report/ar6/wg1/figures/summary-for-policymakers/figure-spm-5/" TargetMode="External"/><Relationship Id="rId40" Type="http://schemas.openxmlformats.org/officeDocument/2006/relationships/hyperlink" Target="https://www.ipcc.ch/report/ar6/wg1/figures/summary-for-policymakers/figure-spm-5/" TargetMode="External"/><Relationship Id="rId45" Type="http://schemas.openxmlformats.org/officeDocument/2006/relationships/hyperlink" Target="https://catalogue.ceda.ac.uk/uuid/93d1b84fbb144901809eaf67b35eb5c4/" TargetMode="External"/><Relationship Id="rId53" Type="http://schemas.openxmlformats.org/officeDocument/2006/relationships/hyperlink" Target="https://dx.doi.org/10.5285/98af2184e13e4b91893ab72f301790db" TargetMode="External"/><Relationship Id="rId58" Type="http://schemas.openxmlformats.org/officeDocument/2006/relationships/hyperlink" Target="https://www.ipcc.ch/report/ar6/wg1/figures/summary-for-policymakers/figure-spm-8/" TargetMode="External"/><Relationship Id="rId66" Type="http://schemas.openxmlformats.org/officeDocument/2006/relationships/hyperlink" Target="https://catalogue.ceda.ac.uk/uuid/e1ff6e07cd624c59a7e7983ce60add44/" TargetMode="External"/><Relationship Id="rId5" Type="http://schemas.openxmlformats.org/officeDocument/2006/relationships/hyperlink" Target="https://dx.doi.org/10.5285/0b2759059ad6474098e40dad73e0a8ec" TargetMode="External"/><Relationship Id="rId61" Type="http://schemas.openxmlformats.org/officeDocument/2006/relationships/hyperlink" Target="https://www.ipcc.ch/report/ar6/wg1/figures/summary-for-policymakers/figure-spm-8/" TargetMode="External"/><Relationship Id="rId19" Type="http://schemas.openxmlformats.org/officeDocument/2006/relationships/hyperlink" Target="https://www.ipcc.ch/report/ar6/wg1/figures/summary-for-policymakers/figure-spm-3/" TargetMode="External"/><Relationship Id="rId14" Type="http://schemas.openxmlformats.org/officeDocument/2006/relationships/hyperlink" Target="https://dx.doi.org/10.5285/c1eb6dad1598427f8f9f3eae346ece2f" TargetMode="External"/><Relationship Id="rId22" Type="http://schemas.openxmlformats.org/officeDocument/2006/relationships/hyperlink" Target="https://www.ipcc.ch/report/ar6/wg1/figures/summary-for-policymakers/figure-spm-3/" TargetMode="External"/><Relationship Id="rId27" Type="http://schemas.openxmlformats.org/officeDocument/2006/relationships/hyperlink" Target="https://catalogue.ceda.ac.uk/uuid/bd65331b1d344ccca44852e495d3a049/" TargetMode="External"/><Relationship Id="rId30" Type="http://schemas.openxmlformats.org/officeDocument/2006/relationships/hyperlink" Target="https://catalogue.ceda.ac.uk/uuid/bd65331b1d344ccca44852e495d3a049/" TargetMode="External"/><Relationship Id="rId35" Type="http://schemas.openxmlformats.org/officeDocument/2006/relationships/hyperlink" Target="https://dx.doi.org/10.5285/1b91153925dd474387bb696d59adbd15" TargetMode="External"/><Relationship Id="rId43" Type="http://schemas.openxmlformats.org/officeDocument/2006/relationships/hyperlink" Target="https://www.ipcc.ch/report/ar6/wg1/figures/summary-for-policymakers/figure-spm-6/" TargetMode="External"/><Relationship Id="rId48" Type="http://schemas.openxmlformats.org/officeDocument/2006/relationships/hyperlink" Target="https://catalogue.ceda.ac.uk/uuid/b1ad4c02319b438884a72fea34cb5a18/" TargetMode="External"/><Relationship Id="rId56" Type="http://schemas.openxmlformats.org/officeDocument/2006/relationships/hyperlink" Target="https://dx.doi.org/10.5285/98af2184e13e4b91893ab72f301790db" TargetMode="External"/><Relationship Id="rId64" Type="http://schemas.openxmlformats.org/officeDocument/2006/relationships/hyperlink" Target="https://www.ipcc.ch/report/ar6/wg1/figures/summary-for-policymakers/figure-spm-9/" TargetMode="External"/><Relationship Id="rId69" Type="http://schemas.openxmlformats.org/officeDocument/2006/relationships/hyperlink" Target="https://catalogue.ceda.ac.uk/uuid/e1ff6e07cd624c59a7e7983ce60add44/" TargetMode="External"/><Relationship Id="rId8" Type="http://schemas.openxmlformats.org/officeDocument/2006/relationships/hyperlink" Target="https://dx.doi.org/10.5285/c1eb6dad1598427f8f9f3eae346ece2f" TargetMode="External"/><Relationship Id="rId51" Type="http://schemas.openxmlformats.org/officeDocument/2006/relationships/hyperlink" Target="https://catalogue.ceda.ac.uk/uuid/98af2184e13e4b91893ab72f301790db/" TargetMode="External"/><Relationship Id="rId72" Type="http://schemas.openxmlformats.org/officeDocument/2006/relationships/hyperlink" Target="https://catalogue.ceda.ac.uk/uuid/cfe938e70f8f4e98b0622296743f7913/" TargetMode="External"/><Relationship Id="rId3" Type="http://schemas.openxmlformats.org/officeDocument/2006/relationships/hyperlink" Target="https://catalogue.ceda.ac.uk/uuid/0b2759059ad6474098e40dad73e0a8ec/" TargetMode="External"/><Relationship Id="rId12" Type="http://schemas.openxmlformats.org/officeDocument/2006/relationships/hyperlink" Target="https://catalogue.ceda.ac.uk/uuid/c1eb6dad1598427f8f9f3eae346ece2f/" TargetMode="External"/><Relationship Id="rId17" Type="http://schemas.openxmlformats.org/officeDocument/2006/relationships/hyperlink" Target="https://dx.doi.org/10.5285/dc6c126c95b1445d8e66d6b9f62054d4" TargetMode="External"/><Relationship Id="rId25" Type="http://schemas.openxmlformats.org/officeDocument/2006/relationships/hyperlink" Target="https://www.ipcc.ch/report/ar6/wg1/figures/summary-for-policymakers/figure-spm-4/" TargetMode="External"/><Relationship Id="rId33" Type="http://schemas.openxmlformats.org/officeDocument/2006/relationships/hyperlink" Target="https://catalogue.ceda.ac.uk/uuid/1b91153925dd474387bb696d59adbd15/" TargetMode="External"/><Relationship Id="rId38" Type="http://schemas.openxmlformats.org/officeDocument/2006/relationships/hyperlink" Target="https://dx.doi.org/10.5285/1b91153925dd474387bb696d59adbd15" TargetMode="External"/><Relationship Id="rId46" Type="http://schemas.openxmlformats.org/officeDocument/2006/relationships/hyperlink" Target="https://www.ipcc.ch/report/ar6/wg1/figures/summary-for-policymakers/figure-spm-7/" TargetMode="External"/><Relationship Id="rId59" Type="http://schemas.openxmlformats.org/officeDocument/2006/relationships/hyperlink" Target="https://dx.doi.org/10.5285/98af2184e13e4b91893ab72f301790db" TargetMode="External"/><Relationship Id="rId67" Type="http://schemas.openxmlformats.org/officeDocument/2006/relationships/hyperlink" Target="https://www.ipcc.ch/report/ar6/wg1/figures/summary-for-policymakers/figure-spm-9/" TargetMode="External"/><Relationship Id="rId20" Type="http://schemas.openxmlformats.org/officeDocument/2006/relationships/hyperlink" Target="https://dx.doi.org/10.5285/dc6c126c95b1445d8e66d6b9f62054d4" TargetMode="External"/><Relationship Id="rId41" Type="http://schemas.openxmlformats.org/officeDocument/2006/relationships/hyperlink" Target="https://dx.doi.org/10.5285/1b91153925dd474387bb696d59adbd15" TargetMode="External"/><Relationship Id="rId54" Type="http://schemas.openxmlformats.org/officeDocument/2006/relationships/hyperlink" Target="https://catalogue.ceda.ac.uk/uuid/98af2184e13e4b91893ab72f301790db/" TargetMode="External"/><Relationship Id="rId62" Type="http://schemas.openxmlformats.org/officeDocument/2006/relationships/hyperlink" Target="https://dx.doi.org/10.5285/98af2184e13e4b91893ab72f301790db" TargetMode="External"/><Relationship Id="rId70" Type="http://schemas.openxmlformats.org/officeDocument/2006/relationships/hyperlink" Target="https://www.ipcc.ch/report/ar6/wg1/figures/summary-for-policymakers/figure-spm-10/" TargetMode="External"/><Relationship Id="rId1" Type="http://schemas.openxmlformats.org/officeDocument/2006/relationships/hyperlink" Target="https://www.ipcc.ch/report/ar6/wg1/figures/summary-for-policymakers/figure-spm-1/" TargetMode="External"/><Relationship Id="rId6" Type="http://schemas.openxmlformats.org/officeDocument/2006/relationships/hyperlink" Target="https://catalogue.ceda.ac.uk/uuid/0b2759059ad6474098e40dad73e0a8ec/" TargetMode="External"/><Relationship Id="rId15" Type="http://schemas.openxmlformats.org/officeDocument/2006/relationships/hyperlink" Target="https://catalogue.ceda.ac.uk/uuid/c1eb6dad1598427f8f9f3eae346ece2f/" TargetMode="External"/><Relationship Id="rId23" Type="http://schemas.openxmlformats.org/officeDocument/2006/relationships/hyperlink" Target="https://dx.doi.org/10.5285/dc6c126c95b1445d8e66d6b9f62054d4" TargetMode="External"/><Relationship Id="rId28" Type="http://schemas.openxmlformats.org/officeDocument/2006/relationships/hyperlink" Target="https://www.ipcc.ch/report/ar6/wg1/figures/summary-for-policymakers/figure-spm-4/" TargetMode="External"/><Relationship Id="rId36" Type="http://schemas.openxmlformats.org/officeDocument/2006/relationships/hyperlink" Target="https://catalogue.ceda.ac.uk/uuid/1b91153925dd474387bb696d59adbd15/" TargetMode="External"/><Relationship Id="rId49" Type="http://schemas.openxmlformats.org/officeDocument/2006/relationships/hyperlink" Target="https://www.ipcc.ch/report/ar6/wg1/figures/summary-for-policymakers/figure-spm-8/" TargetMode="External"/><Relationship Id="rId57" Type="http://schemas.openxmlformats.org/officeDocument/2006/relationships/hyperlink" Target="https://catalogue.ceda.ac.uk/uuid/98af2184e13e4b91893ab72f301790db/" TargetMode="External"/><Relationship Id="rId10" Type="http://schemas.openxmlformats.org/officeDocument/2006/relationships/hyperlink" Target="https://www.ipcc.ch/report/ar6/wg1/figures/summary-for-policymakers/figure-spm-2/" TargetMode="External"/><Relationship Id="rId31" Type="http://schemas.openxmlformats.org/officeDocument/2006/relationships/hyperlink" Target="https://www.ipcc.ch/report/ar6/wg1/figures/summary-for-policymakers/figure-spm-5/" TargetMode="External"/><Relationship Id="rId44" Type="http://schemas.openxmlformats.org/officeDocument/2006/relationships/hyperlink" Target="https://dx.doi.org/10.5285/93d1b84fbb144901809eaf67b35eb5c4" TargetMode="External"/><Relationship Id="rId52" Type="http://schemas.openxmlformats.org/officeDocument/2006/relationships/hyperlink" Target="https://www.ipcc.ch/report/ar6/wg1/figures/summary-for-policymakers/figure-spm-8/" TargetMode="External"/><Relationship Id="rId60" Type="http://schemas.openxmlformats.org/officeDocument/2006/relationships/hyperlink" Target="https://catalogue.ceda.ac.uk/uuid/98af2184e13e4b91893ab72f301790db/" TargetMode="External"/><Relationship Id="rId65" Type="http://schemas.openxmlformats.org/officeDocument/2006/relationships/hyperlink" Target="https://dx.doi.org/10.5285/e1ff6e07cd624c59a7e7983ce60add44" TargetMode="External"/><Relationship Id="rId73" Type="http://schemas.openxmlformats.org/officeDocument/2006/relationships/table" Target="../tables/table1.xml"/><Relationship Id="rId4" Type="http://schemas.openxmlformats.org/officeDocument/2006/relationships/hyperlink" Target="https://www.ipcc.ch/report/ar6/wg1/figures/summary-for-policymakers/figure-spm-1/" TargetMode="External"/><Relationship Id="rId9" Type="http://schemas.openxmlformats.org/officeDocument/2006/relationships/hyperlink" Target="https://catalogue.ceda.ac.uk/uuid/c1eb6dad1598427f8f9f3eae346ece2f/" TargetMode="External"/><Relationship Id="rId13" Type="http://schemas.openxmlformats.org/officeDocument/2006/relationships/hyperlink" Target="https://www.ipcc.ch/report/ar6/wg1/figures/summary-for-policymakers/figure-spm-2/" TargetMode="External"/><Relationship Id="rId18" Type="http://schemas.openxmlformats.org/officeDocument/2006/relationships/hyperlink" Target="https://catalogue.ceda.ac.uk/uuid/dc6c126c95b1445d8e66d6b9f62054d4/" TargetMode="External"/><Relationship Id="rId39" Type="http://schemas.openxmlformats.org/officeDocument/2006/relationships/hyperlink" Target="https://catalogue.ceda.ac.uk/uuid/1b91153925dd474387bb696d59adbd15/" TargetMode="External"/><Relationship Id="rId34" Type="http://schemas.openxmlformats.org/officeDocument/2006/relationships/hyperlink" Target="https://www.ipcc.ch/report/ar6/wg1/figures/summary-for-policymakers/figure-spm-5/" TargetMode="External"/><Relationship Id="rId50" Type="http://schemas.openxmlformats.org/officeDocument/2006/relationships/hyperlink" Target="https://dx.doi.org/10.5285/98af2184e13e4b91893ab72f301790db" TargetMode="External"/><Relationship Id="rId55" Type="http://schemas.openxmlformats.org/officeDocument/2006/relationships/hyperlink" Target="https://www.ipcc.ch/report/ar6/wg1/figures/summary-for-policymakers/figure-spm-8/" TargetMode="External"/><Relationship Id="rId7" Type="http://schemas.openxmlformats.org/officeDocument/2006/relationships/hyperlink" Target="https://www.ipcc.ch/report/ar6/wg1/figures/summary-for-policymakers/figure-spm-2/" TargetMode="External"/><Relationship Id="rId71" Type="http://schemas.openxmlformats.org/officeDocument/2006/relationships/hyperlink" Target="https://dx.doi.org/10.5285/cfe938e70f8f4e98b0622296743f7913"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catalogue.ceda.ac.uk/uuid/e046adc115b04395937e793c9f3dbcb1/" TargetMode="External"/><Relationship Id="rId21" Type="http://schemas.openxmlformats.org/officeDocument/2006/relationships/hyperlink" Target="https://www.ipcc.ch/report/ar6/wg1/figures/technical-summary/box-ts-13-figure-1" TargetMode="External"/><Relationship Id="rId42" Type="http://schemas.openxmlformats.org/officeDocument/2006/relationships/hyperlink" Target="https://www.ipcc.ch/report/ar6/wg1/figures/technical-summary/box-ts-3-figure-1/" TargetMode="External"/><Relationship Id="rId63" Type="http://schemas.openxmlformats.org/officeDocument/2006/relationships/hyperlink" Target="https://www.ipcc.ch/report/ar6/wg1/figures/technical-summary/box-ts-5-figure-1" TargetMode="External"/><Relationship Id="rId84" Type="http://schemas.openxmlformats.org/officeDocument/2006/relationships/hyperlink" Target="https://www.ipcc.ch/report/ar6/wg1/figures/technical-summary/box-ts-6-figure-1" TargetMode="External"/><Relationship Id="rId138" Type="http://schemas.openxmlformats.org/officeDocument/2006/relationships/hyperlink" Target="https://catalogue.ceda.ac.uk/uuid/f3b6afe197d24d7eb58ed2364ac0f18e/" TargetMode="External"/><Relationship Id="rId159" Type="http://schemas.openxmlformats.org/officeDocument/2006/relationships/hyperlink" Target="https://www.ipcc.ch/report/ar6/wg1/figures/technical-summary/figure-ts-16/" TargetMode="External"/><Relationship Id="rId170" Type="http://schemas.openxmlformats.org/officeDocument/2006/relationships/hyperlink" Target="https://catalogue.ceda.ac.uk/uuid/c0d4d44aca4e490086df7e5f8f4463a3/" TargetMode="External"/><Relationship Id="rId191" Type="http://schemas.openxmlformats.org/officeDocument/2006/relationships/hyperlink" Target="https://catalogue.ceda.ac.uk/uuid/29a0282f3b494c54a5e6c59f61e9202b/" TargetMode="External"/><Relationship Id="rId205" Type="http://schemas.openxmlformats.org/officeDocument/2006/relationships/hyperlink" Target="https://catalogue.ceda.ac.uk/uuid/d75fd35a7444433c9b5b78ef110495ab/" TargetMode="External"/><Relationship Id="rId226" Type="http://schemas.openxmlformats.org/officeDocument/2006/relationships/hyperlink" Target="https://www.ipcc.ch/report/ar6/wg1/figures/technical-summary/figure-ts-8/" TargetMode="External"/><Relationship Id="rId247" Type="http://schemas.openxmlformats.org/officeDocument/2006/relationships/hyperlink" Target="https://www.ipcc.ch/report/ar6/wg1/figures/technical-summary/ts-ccbox-1-figure-1/" TargetMode="External"/><Relationship Id="rId107" Type="http://schemas.openxmlformats.org/officeDocument/2006/relationships/hyperlink" Target="https://www.ipcc.ch/report/ar6/wg1/figures/technical-summary/figure-ts-11/" TargetMode="External"/><Relationship Id="rId11" Type="http://schemas.openxmlformats.org/officeDocument/2006/relationships/hyperlink" Target="https://catalogue.ceda.ac.uk/uuid/9f83afcc47ca49feb1d5702de9fa8869/" TargetMode="External"/><Relationship Id="rId32" Type="http://schemas.openxmlformats.org/officeDocument/2006/relationships/hyperlink" Target="https://catalogue.ceda.ac.uk/uuid/b9bbc5ea2d3f4e44ae06d19a010cea9c/" TargetMode="External"/><Relationship Id="rId53" Type="http://schemas.openxmlformats.org/officeDocument/2006/relationships/hyperlink" Target="https://catalogue.ceda.ac.uk/uuid/e397fe6f20024295b095e2e3ca1e9f04/" TargetMode="External"/><Relationship Id="rId74" Type="http://schemas.openxmlformats.org/officeDocument/2006/relationships/hyperlink" Target="https://catalogue.ceda.ac.uk/uuid/d6a301f3429b44e7924296f840f68fe6/" TargetMode="External"/><Relationship Id="rId128" Type="http://schemas.openxmlformats.org/officeDocument/2006/relationships/hyperlink" Target="https://dx.doi.org/10.5285/f3b6afe197d24d7eb58ed2364ac0f18e" TargetMode="External"/><Relationship Id="rId149" Type="http://schemas.openxmlformats.org/officeDocument/2006/relationships/hyperlink" Target="https://www.ipcc.ch/report/ar6/wg1/figures/technical-summary/figure-ts-15/" TargetMode="External"/><Relationship Id="rId5" Type="http://schemas.openxmlformats.org/officeDocument/2006/relationships/hyperlink" Target="https://zenodo.org/records/6787540" TargetMode="External"/><Relationship Id="rId95" Type="http://schemas.openxmlformats.org/officeDocument/2006/relationships/hyperlink" Target="https://catalogue.ceda.ac.uk/uuid/fb803584c01b404983ec83fd85453231/" TargetMode="External"/><Relationship Id="rId160" Type="http://schemas.openxmlformats.org/officeDocument/2006/relationships/hyperlink" Target="https://dx.doi.org/10.5285/399a75d2538a471cb529d1f0fa01410e" TargetMode="External"/><Relationship Id="rId181" Type="http://schemas.openxmlformats.org/officeDocument/2006/relationships/hyperlink" Target="https://dx.doi.org/10.5285/29a0282f3b494c54a5e6c59f61e9202b" TargetMode="External"/><Relationship Id="rId216" Type="http://schemas.openxmlformats.org/officeDocument/2006/relationships/hyperlink" Target="https://www.ipcc.ch/report/ar6/wg1/figures/technical-summary/figure-ts-3/" TargetMode="External"/><Relationship Id="rId237" Type="http://schemas.openxmlformats.org/officeDocument/2006/relationships/hyperlink" Target="https://zenodo.org/records/6355728" TargetMode="External"/><Relationship Id="rId258" Type="http://schemas.openxmlformats.org/officeDocument/2006/relationships/table" Target="../tables/table2.xml"/><Relationship Id="rId22" Type="http://schemas.openxmlformats.org/officeDocument/2006/relationships/hyperlink" Target="https://dx.doi.org/10.5285/0481959c92944c41983dd024172ef84d" TargetMode="External"/><Relationship Id="rId43" Type="http://schemas.openxmlformats.org/officeDocument/2006/relationships/hyperlink" Target="https://dx.doi.org/10.5285/e397fe6f20024295b095e2e3ca1e9f04" TargetMode="External"/><Relationship Id="rId64" Type="http://schemas.openxmlformats.org/officeDocument/2006/relationships/hyperlink" Target="https://dx.doi.org/10.5285/d6a301f3429b44e7924296f840f68fe6" TargetMode="External"/><Relationship Id="rId118" Type="http://schemas.openxmlformats.org/officeDocument/2006/relationships/hyperlink" Target="https://www.ipcc.ch/report/ar6/wg1/figures/technical-summary/figure-ts-12/" TargetMode="External"/><Relationship Id="rId139" Type="http://schemas.openxmlformats.org/officeDocument/2006/relationships/hyperlink" Target="https://www.ipcc.ch/report/ar6/wg1/figures/technical-summary/figure-ts-13/" TargetMode="External"/><Relationship Id="rId85" Type="http://schemas.openxmlformats.org/officeDocument/2006/relationships/hyperlink" Target="https://dx.doi.org/10.5285/fb803584c01b404983ec83fd85453231" TargetMode="External"/><Relationship Id="rId150" Type="http://schemas.openxmlformats.org/officeDocument/2006/relationships/hyperlink" Target="https://dx.doi.org/10.5285/1f359da21c4041b4ab0977d05c7d38f0" TargetMode="External"/><Relationship Id="rId171" Type="http://schemas.openxmlformats.org/officeDocument/2006/relationships/hyperlink" Target="https://www.ipcc.ch/report/ar6/wg1/figures/technical-summary/figure-ts-18/" TargetMode="External"/><Relationship Id="rId192" Type="http://schemas.openxmlformats.org/officeDocument/2006/relationships/hyperlink" Target="https://www.ipcc.ch/report/ar6/wg1/figures/technical-summary/figure-ts-2/" TargetMode="External"/><Relationship Id="rId206" Type="http://schemas.openxmlformats.org/officeDocument/2006/relationships/hyperlink" Target="https://www.ipcc.ch/report/ar6/wg1/figures/technical-summary/figure-ts-23/" TargetMode="External"/><Relationship Id="rId227" Type="http://schemas.openxmlformats.org/officeDocument/2006/relationships/hyperlink" Target="https://www.ipcc.ch/report/ar6/wg1/figures/technical-summary/figure-ts-8/" TargetMode="External"/><Relationship Id="rId248" Type="http://schemas.openxmlformats.org/officeDocument/2006/relationships/hyperlink" Target="https://dx.doi.org/10.5285/62b675f929974746bbf72fdc773cf0ec" TargetMode="External"/><Relationship Id="rId12" Type="http://schemas.openxmlformats.org/officeDocument/2006/relationships/hyperlink" Target="https://www.ipcc.ch/report/ar6/wg1/figures/technical-summary/box-ts-12-figure-1" TargetMode="External"/><Relationship Id="rId33" Type="http://schemas.openxmlformats.org/officeDocument/2006/relationships/hyperlink" Target="https://www.ipcc.ch/report/ar6/wg1/figures/technical-summary/box-ts-2-figure-2/" TargetMode="External"/><Relationship Id="rId108" Type="http://schemas.openxmlformats.org/officeDocument/2006/relationships/hyperlink" Target="https://www.ipcc.ch/report/ar6/wg1/figures/technical-summary/figure-ts-11/" TargetMode="External"/><Relationship Id="rId129" Type="http://schemas.openxmlformats.org/officeDocument/2006/relationships/hyperlink" Target="https://catalogue.ceda.ac.uk/uuid/f3b6afe197d24d7eb58ed2364ac0f18e/" TargetMode="External"/><Relationship Id="rId54" Type="http://schemas.openxmlformats.org/officeDocument/2006/relationships/hyperlink" Target="https://www.ipcc.ch/report/ar6/wg1/figures/technical-summary/box-ts-4-figure-1/" TargetMode="External"/><Relationship Id="rId75" Type="http://schemas.openxmlformats.org/officeDocument/2006/relationships/hyperlink" Target="https://www.ipcc.ch/report/ar6/wg1/figures/technical-summary/box-ts-5-figure-1" TargetMode="External"/><Relationship Id="rId96" Type="http://schemas.openxmlformats.org/officeDocument/2006/relationships/hyperlink" Target="https://www.ipcc.ch/report/ar6/wg1/figures/technical-summary/box-ts-7-figure-1" TargetMode="External"/><Relationship Id="rId140" Type="http://schemas.openxmlformats.org/officeDocument/2006/relationships/hyperlink" Target="https://dx.doi.org/10.5285/f3b6afe197d24d7eb58ed2364ac0f18e" TargetMode="External"/><Relationship Id="rId161" Type="http://schemas.openxmlformats.org/officeDocument/2006/relationships/hyperlink" Target="https://catalogue.ceda.ac.uk/uuid/399a75d2538a471cb529d1f0fa01410e/" TargetMode="External"/><Relationship Id="rId182" Type="http://schemas.openxmlformats.org/officeDocument/2006/relationships/hyperlink" Target="https://catalogue.ceda.ac.uk/uuid/29a0282f3b494c54a5e6c59f61e9202b/" TargetMode="External"/><Relationship Id="rId217" Type="http://schemas.openxmlformats.org/officeDocument/2006/relationships/hyperlink" Target="https://www.ipcc.ch/report/ar6/wg1/figures/technical-summary/figure-ts-3/" TargetMode="External"/><Relationship Id="rId6" Type="http://schemas.openxmlformats.org/officeDocument/2006/relationships/hyperlink" Target="https://www.ipcc.ch/report/ar6/wg1/figures/technical-summary/box-ts-12-figure-1" TargetMode="External"/><Relationship Id="rId238" Type="http://schemas.openxmlformats.org/officeDocument/2006/relationships/hyperlink" Target="https://www.ipcc.ch/report/ar6/wg1/figures/technical-summary/figure-ts-9/" TargetMode="External"/><Relationship Id="rId259" Type="http://schemas.openxmlformats.org/officeDocument/2006/relationships/comments" Target="../comments1.xml"/><Relationship Id="rId23" Type="http://schemas.openxmlformats.org/officeDocument/2006/relationships/hyperlink" Target="https://catalogue.ceda.ac.uk/uuid/0481959c92944c41983dd024172ef84d/" TargetMode="External"/><Relationship Id="rId119" Type="http://schemas.openxmlformats.org/officeDocument/2006/relationships/hyperlink" Target="https://dx.doi.org/10.5285/e046adc115b04395937e793c9f3dbcb1" TargetMode="External"/><Relationship Id="rId44" Type="http://schemas.openxmlformats.org/officeDocument/2006/relationships/hyperlink" Target="https://catalogue.ceda.ac.uk/uuid/e397fe6f20024295b095e2e3ca1e9f04/" TargetMode="External"/><Relationship Id="rId65" Type="http://schemas.openxmlformats.org/officeDocument/2006/relationships/hyperlink" Target="https://catalogue.ceda.ac.uk/uuid/d6a301f3429b44e7924296f840f68fe6/" TargetMode="External"/><Relationship Id="rId86" Type="http://schemas.openxmlformats.org/officeDocument/2006/relationships/hyperlink" Target="https://catalogue.ceda.ac.uk/uuid/fb803584c01b404983ec83fd85453231/" TargetMode="External"/><Relationship Id="rId130" Type="http://schemas.openxmlformats.org/officeDocument/2006/relationships/hyperlink" Target="https://www.ipcc.ch/report/ar6/wg1/figures/technical-summary/figure-ts-13/" TargetMode="External"/><Relationship Id="rId151" Type="http://schemas.openxmlformats.org/officeDocument/2006/relationships/hyperlink" Target="https://catalogue.ceda.ac.uk/uuid/1f359da21c4041b4ab0977d05c7d38f0/" TargetMode="External"/><Relationship Id="rId172" Type="http://schemas.openxmlformats.org/officeDocument/2006/relationships/hyperlink" Target="https://doi.org/10.5281/zenodo.7409087" TargetMode="External"/><Relationship Id="rId193" Type="http://schemas.openxmlformats.org/officeDocument/2006/relationships/hyperlink" Target="https://www.ipcc.ch/report/ar6/wg1/figures/technical-summary/figure-ts-2/" TargetMode="External"/><Relationship Id="rId207" Type="http://schemas.openxmlformats.org/officeDocument/2006/relationships/hyperlink" Target="https://www.ipcc.ch/report/ar6/wg1/figures/technical-summary/figure-ts-24/" TargetMode="External"/><Relationship Id="rId228" Type="http://schemas.openxmlformats.org/officeDocument/2006/relationships/hyperlink" Target="https://www.ipcc.ch/report/ar6/wg1/figures/technical-summary/figure-ts-8/" TargetMode="External"/><Relationship Id="rId249" Type="http://schemas.openxmlformats.org/officeDocument/2006/relationships/hyperlink" Target="https://catalogue.ceda.ac.uk/uuid/62b675f929974746bbf72fdc773cf0ec/" TargetMode="External"/><Relationship Id="rId13" Type="http://schemas.openxmlformats.org/officeDocument/2006/relationships/hyperlink" Target="https://dx.doi.org/10.5285/9f83afcc47ca49feb1d5702de9fa8869" TargetMode="External"/><Relationship Id="rId109" Type="http://schemas.openxmlformats.org/officeDocument/2006/relationships/hyperlink" Target="https://www.ipcc.ch/report/ar6/wg1/figures/technical-summary/figure-ts-12/" TargetMode="External"/><Relationship Id="rId34" Type="http://schemas.openxmlformats.org/officeDocument/2006/relationships/hyperlink" Target="https://dx.doi.org/10.5285/b9bbc5ea2d3f4e44ae06d19a010cea9c" TargetMode="External"/><Relationship Id="rId55" Type="http://schemas.openxmlformats.org/officeDocument/2006/relationships/hyperlink" Target="https://dx.doi.org/10.5285/923b94820acd42a1888eaae24de328f8" TargetMode="External"/><Relationship Id="rId76" Type="http://schemas.openxmlformats.org/officeDocument/2006/relationships/hyperlink" Target="https://dx.doi.org/10.5285/d6a301f3429b44e7924296f840f68fe6" TargetMode="External"/><Relationship Id="rId97" Type="http://schemas.openxmlformats.org/officeDocument/2006/relationships/hyperlink" Target="https://dx.doi.org/10.5285/fe6074fee8a64a738cf89f0294bd9fb9" TargetMode="External"/><Relationship Id="rId120" Type="http://schemas.openxmlformats.org/officeDocument/2006/relationships/hyperlink" Target="https://catalogue.ceda.ac.uk/uuid/e046adc115b04395937e793c9f3dbcb1/" TargetMode="External"/><Relationship Id="rId141" Type="http://schemas.openxmlformats.org/officeDocument/2006/relationships/hyperlink" Target="https://catalogue.ceda.ac.uk/uuid/f3b6afe197d24d7eb58ed2364ac0f18e/" TargetMode="External"/><Relationship Id="rId7" Type="http://schemas.openxmlformats.org/officeDocument/2006/relationships/hyperlink" Target="https://dx.doi.org/10.5285/19ec340e6f2d47479ddb483961b0c1bb" TargetMode="External"/><Relationship Id="rId162" Type="http://schemas.openxmlformats.org/officeDocument/2006/relationships/hyperlink" Target="https://www.ipcc.ch/report/ar6/wg1/figures/technical-summary/figure-ts-17/" TargetMode="External"/><Relationship Id="rId183" Type="http://schemas.openxmlformats.org/officeDocument/2006/relationships/hyperlink" Target="https://www.ipcc.ch/report/ar6/wg1/figures/technical-summary/figure-ts-19/" TargetMode="External"/><Relationship Id="rId218" Type="http://schemas.openxmlformats.org/officeDocument/2006/relationships/hyperlink" Target="https://www.ipcc.ch/report/ar6/wg1/figures/technical-summary/figure-ts-4/" TargetMode="External"/><Relationship Id="rId239" Type="http://schemas.openxmlformats.org/officeDocument/2006/relationships/hyperlink" Target="https://doi.org/10.5281/zenodo.7308433" TargetMode="External"/><Relationship Id="rId250" Type="http://schemas.openxmlformats.org/officeDocument/2006/relationships/hyperlink" Target="https://www.ipcc.ch/report/ar6/wg1/figures/technical-summary/ts-ccbox-1-figure-1/" TargetMode="External"/><Relationship Id="rId24" Type="http://schemas.openxmlformats.org/officeDocument/2006/relationships/hyperlink" Target="https://www.ipcc.ch/report/ar6/wg1/figures/technical-summary/box-ts-2-figure-1/" TargetMode="External"/><Relationship Id="rId45" Type="http://schemas.openxmlformats.org/officeDocument/2006/relationships/hyperlink" Target="https://www.ipcc.ch/report/ar6/wg1/figures/technical-summary/box-ts-3-figure-1/" TargetMode="External"/><Relationship Id="rId66" Type="http://schemas.openxmlformats.org/officeDocument/2006/relationships/hyperlink" Target="https://www.ipcc.ch/report/ar6/wg1/figures/technical-summary/box-ts-5-figure-1" TargetMode="External"/><Relationship Id="rId87" Type="http://schemas.openxmlformats.org/officeDocument/2006/relationships/hyperlink" Target="https://www.ipcc.ch/report/ar6/wg1/figures/technical-summary/box-ts-6-figure-1" TargetMode="External"/><Relationship Id="rId110" Type="http://schemas.openxmlformats.org/officeDocument/2006/relationships/hyperlink" Target="https://dx.doi.org/10.5285/e046adc115b04395937e793c9f3dbcb1" TargetMode="External"/><Relationship Id="rId131" Type="http://schemas.openxmlformats.org/officeDocument/2006/relationships/hyperlink" Target="https://dx.doi.org/10.5285/f3b6afe197d24d7eb58ed2364ac0f18e" TargetMode="External"/><Relationship Id="rId152" Type="http://schemas.openxmlformats.org/officeDocument/2006/relationships/hyperlink" Target="https://www.ipcc.ch/report/ar6/wg1/figures/technical-summary/figure-ts-15/" TargetMode="External"/><Relationship Id="rId173" Type="http://schemas.openxmlformats.org/officeDocument/2006/relationships/hyperlink" Target="https://zenodo.org/records/7409087" TargetMode="External"/><Relationship Id="rId194" Type="http://schemas.openxmlformats.org/officeDocument/2006/relationships/hyperlink" Target="https://www.ipcc.ch/report/ar6/wg1/figures/technical-summary/figure-ts-2/" TargetMode="External"/><Relationship Id="rId208" Type="http://schemas.openxmlformats.org/officeDocument/2006/relationships/hyperlink" Target="https://dx.doi.org/10.5285/38401030f262490094dc9c8931c851e4" TargetMode="External"/><Relationship Id="rId229" Type="http://schemas.openxmlformats.org/officeDocument/2006/relationships/hyperlink" Target="https://www.ipcc.ch/report/ar6/wg1/figures/technical-summary/figure-ts-9/" TargetMode="External"/><Relationship Id="rId240" Type="http://schemas.openxmlformats.org/officeDocument/2006/relationships/hyperlink" Target="https://zenodo.org/records/7308433" TargetMode="External"/><Relationship Id="rId14" Type="http://schemas.openxmlformats.org/officeDocument/2006/relationships/hyperlink" Target="https://catalogue.ceda.ac.uk/uuid/9f83afcc47ca49feb1d5702de9fa8869/" TargetMode="External"/><Relationship Id="rId35" Type="http://schemas.openxmlformats.org/officeDocument/2006/relationships/hyperlink" Target="https://catalogue.ceda.ac.uk/uuid/b9bbc5ea2d3f4e44ae06d19a010cea9c/" TargetMode="External"/><Relationship Id="rId56" Type="http://schemas.openxmlformats.org/officeDocument/2006/relationships/hyperlink" Target="https://catalogue.ceda.ac.uk/uuid/923b94820acd42a1888eaae24de328f8/" TargetMode="External"/><Relationship Id="rId77" Type="http://schemas.openxmlformats.org/officeDocument/2006/relationships/hyperlink" Target="https://catalogue.ceda.ac.uk/uuid/d6a301f3429b44e7924296f840f68fe6/" TargetMode="External"/><Relationship Id="rId100" Type="http://schemas.openxmlformats.org/officeDocument/2006/relationships/hyperlink" Target="https://dx.doi.org/10.5285/3d16a09c21c9440288608276b615c11f" TargetMode="External"/><Relationship Id="rId8" Type="http://schemas.openxmlformats.org/officeDocument/2006/relationships/hyperlink" Target="https://catalogue.ceda.ac.uk/uuid/19ec340e6f2d47479ddb483961b0c1bb/" TargetMode="External"/><Relationship Id="rId98" Type="http://schemas.openxmlformats.org/officeDocument/2006/relationships/hyperlink" Target="https://catalogue.ceda.ac.uk/uuid/fe6074fee8a64a738cf89f0294bd9fb9/" TargetMode="External"/><Relationship Id="rId121" Type="http://schemas.openxmlformats.org/officeDocument/2006/relationships/hyperlink" Target="https://www.ipcc.ch/report/ar6/wg1/figures/technical-summary/figure-ts-12/" TargetMode="External"/><Relationship Id="rId142" Type="http://schemas.openxmlformats.org/officeDocument/2006/relationships/hyperlink" Target="https://www.ipcc.ch/report/ar6/wg1/figures/technical-summary/figure-ts-13/" TargetMode="External"/><Relationship Id="rId163" Type="http://schemas.openxmlformats.org/officeDocument/2006/relationships/hyperlink" Target="https://dx.doi.org/10.5285/c0d4d44aca4e490086df7e5f8f4463a3" TargetMode="External"/><Relationship Id="rId184" Type="http://schemas.openxmlformats.org/officeDocument/2006/relationships/hyperlink" Target="https://dx.doi.org/10.5285/29a0282f3b494c54a5e6c59f61e9202b" TargetMode="External"/><Relationship Id="rId219" Type="http://schemas.openxmlformats.org/officeDocument/2006/relationships/hyperlink" Target="https://www.ipcc.ch/report/ar6/wg1/figures/technical-summary/figure-ts-5/" TargetMode="External"/><Relationship Id="rId230" Type="http://schemas.openxmlformats.org/officeDocument/2006/relationships/hyperlink" Target="https://dx.doi.org/10.5285/f99ec964a6f345beadb000e295ac2e5b" TargetMode="External"/><Relationship Id="rId251" Type="http://schemas.openxmlformats.org/officeDocument/2006/relationships/hyperlink" Target="https://dx.doi.org/10.5285/62b675f929974746bbf72fdc773cf0ec" TargetMode="External"/><Relationship Id="rId25" Type="http://schemas.openxmlformats.org/officeDocument/2006/relationships/hyperlink" Target="https://dx.doi.org/10.5285/3e344ee52c6b42a4ac37906f863b762e" TargetMode="External"/><Relationship Id="rId46" Type="http://schemas.openxmlformats.org/officeDocument/2006/relationships/hyperlink" Target="https://dx.doi.org/10.5285/e397fe6f20024295b095e2e3ca1e9f04" TargetMode="External"/><Relationship Id="rId67" Type="http://schemas.openxmlformats.org/officeDocument/2006/relationships/hyperlink" Target="https://dx.doi.org/10.5285/d6a301f3429b44e7924296f840f68fe6" TargetMode="External"/><Relationship Id="rId88" Type="http://schemas.openxmlformats.org/officeDocument/2006/relationships/hyperlink" Target="https://dx.doi.org/10.5285/fb803584c01b404983ec83fd85453231" TargetMode="External"/><Relationship Id="rId111" Type="http://schemas.openxmlformats.org/officeDocument/2006/relationships/hyperlink" Target="https://catalogue.ceda.ac.uk/uuid/e046adc115b04395937e793c9f3dbcb1/" TargetMode="External"/><Relationship Id="rId132" Type="http://schemas.openxmlformats.org/officeDocument/2006/relationships/hyperlink" Target="https://catalogue.ceda.ac.uk/uuid/f3b6afe197d24d7eb58ed2364ac0f18e/" TargetMode="External"/><Relationship Id="rId153" Type="http://schemas.openxmlformats.org/officeDocument/2006/relationships/hyperlink" Target="https://dx.doi.org/10.5285/1f359da21c4041b4ab0977d05c7d38f0" TargetMode="External"/><Relationship Id="rId174" Type="http://schemas.openxmlformats.org/officeDocument/2006/relationships/hyperlink" Target="https://www.ipcc.ch/report/ar6/wg1/figures/technical-summary/figure-ts-18/" TargetMode="External"/><Relationship Id="rId195" Type="http://schemas.openxmlformats.org/officeDocument/2006/relationships/hyperlink" Target="https://www.ipcc.ch/report/ar6/wg1/figures/technical-summary/figure-ts-20/" TargetMode="External"/><Relationship Id="rId209" Type="http://schemas.openxmlformats.org/officeDocument/2006/relationships/hyperlink" Target="https://catalogue.ceda.ac.uk/uuid/38401030f262490094dc9c8931c851e4/" TargetMode="External"/><Relationship Id="rId220" Type="http://schemas.openxmlformats.org/officeDocument/2006/relationships/hyperlink" Target="https://www.ipcc.ch/report/ar6/wg1/figures/technical-summary/figure-ts-5/" TargetMode="External"/><Relationship Id="rId241" Type="http://schemas.openxmlformats.org/officeDocument/2006/relationships/hyperlink" Target="https://www.ipcc.ch/report/ar6/wg1/figures/technical-summary/ts-ccbox-1-figure-1/" TargetMode="External"/><Relationship Id="rId15" Type="http://schemas.openxmlformats.org/officeDocument/2006/relationships/hyperlink" Target="https://www.ipcc.ch/report/ar6/wg1/figures/technical-summary/box-ts-13-figure-1" TargetMode="External"/><Relationship Id="rId36" Type="http://schemas.openxmlformats.org/officeDocument/2006/relationships/hyperlink" Target="https://www.ipcc.ch/report/ar6/wg1/figures/technical-summary/box-ts-3-figure-1/" TargetMode="External"/><Relationship Id="rId57" Type="http://schemas.openxmlformats.org/officeDocument/2006/relationships/hyperlink" Target="https://www.ipcc.ch/report/ar6/wg1/figures/technical-summary/box-ts-4-figure-1/" TargetMode="External"/><Relationship Id="rId78" Type="http://schemas.openxmlformats.org/officeDocument/2006/relationships/hyperlink" Target="https://www.ipcc.ch/report/ar6/wg1/figures/technical-summary/box-ts-5-figure-1" TargetMode="External"/><Relationship Id="rId99" Type="http://schemas.openxmlformats.org/officeDocument/2006/relationships/hyperlink" Target="https://www.ipcc.ch/report/ar6/wg1/figures/technical-summary/figure-ts-1/" TargetMode="External"/><Relationship Id="rId101" Type="http://schemas.openxmlformats.org/officeDocument/2006/relationships/hyperlink" Target="https://catalogue.ceda.ac.uk/uuid/3d16a09c21c9440288608276b615c11f/" TargetMode="External"/><Relationship Id="rId122" Type="http://schemas.openxmlformats.org/officeDocument/2006/relationships/hyperlink" Target="https://dx.doi.org/10.5285/e046adc115b04395937e793c9f3dbcb1" TargetMode="External"/><Relationship Id="rId143" Type="http://schemas.openxmlformats.org/officeDocument/2006/relationships/hyperlink" Target="https://dx.doi.org/10.5285/f3b6afe197d24d7eb58ed2364ac0f18e" TargetMode="External"/><Relationship Id="rId164" Type="http://schemas.openxmlformats.org/officeDocument/2006/relationships/hyperlink" Target="https://catalogue.ceda.ac.uk/uuid/c0d4d44aca4e490086df7e5f8f4463a3/" TargetMode="External"/><Relationship Id="rId185" Type="http://schemas.openxmlformats.org/officeDocument/2006/relationships/hyperlink" Target="https://catalogue.ceda.ac.uk/uuid/29a0282f3b494c54a5e6c59f61e9202b/" TargetMode="External"/><Relationship Id="rId9" Type="http://schemas.openxmlformats.org/officeDocument/2006/relationships/hyperlink" Target="https://www.ipcc.ch/report/ar6/wg1/figures/technical-summary/box-ts-12-figure-1" TargetMode="External"/><Relationship Id="rId210" Type="http://schemas.openxmlformats.org/officeDocument/2006/relationships/hyperlink" Target="https://www.ipcc.ch/report/ar6/wg1/figures/technical-summary/figure-ts-25/" TargetMode="External"/><Relationship Id="rId26" Type="http://schemas.openxmlformats.org/officeDocument/2006/relationships/hyperlink" Target="https://catalogue.ceda.ac.uk/uuid/3e344ee52c6b42a4ac37906f863b762e/" TargetMode="External"/><Relationship Id="rId231" Type="http://schemas.openxmlformats.org/officeDocument/2006/relationships/hyperlink" Target="https://catalogue.ceda.ac.uk/uuid/f99ec964a6f345beadb000e295ac2e5b/" TargetMode="External"/><Relationship Id="rId252" Type="http://schemas.openxmlformats.org/officeDocument/2006/relationships/hyperlink" Target="https://catalogue.ceda.ac.uk/uuid/62b675f929974746bbf72fdc773cf0ec/" TargetMode="External"/><Relationship Id="rId47" Type="http://schemas.openxmlformats.org/officeDocument/2006/relationships/hyperlink" Target="https://catalogue.ceda.ac.uk/uuid/e397fe6f20024295b095e2e3ca1e9f04/" TargetMode="External"/><Relationship Id="rId68" Type="http://schemas.openxmlformats.org/officeDocument/2006/relationships/hyperlink" Target="https://catalogue.ceda.ac.uk/uuid/d6a301f3429b44e7924296f840f68fe6/" TargetMode="External"/><Relationship Id="rId89" Type="http://schemas.openxmlformats.org/officeDocument/2006/relationships/hyperlink" Target="https://catalogue.ceda.ac.uk/uuid/fb803584c01b404983ec83fd85453231/" TargetMode="External"/><Relationship Id="rId112" Type="http://schemas.openxmlformats.org/officeDocument/2006/relationships/hyperlink" Target="https://www.ipcc.ch/report/ar6/wg1/figures/technical-summary/figure-ts-12/" TargetMode="External"/><Relationship Id="rId133" Type="http://schemas.openxmlformats.org/officeDocument/2006/relationships/hyperlink" Target="https://www.ipcc.ch/report/ar6/wg1/figures/technical-summary/figure-ts-13/" TargetMode="External"/><Relationship Id="rId154" Type="http://schemas.openxmlformats.org/officeDocument/2006/relationships/hyperlink" Target="https://catalogue.ceda.ac.uk/uuid/1f359da21c4041b4ab0977d05c7d38f0/" TargetMode="External"/><Relationship Id="rId175" Type="http://schemas.openxmlformats.org/officeDocument/2006/relationships/hyperlink" Target="https://doi.org/10.5281/zenodo.7409087" TargetMode="External"/><Relationship Id="rId196" Type="http://schemas.openxmlformats.org/officeDocument/2006/relationships/hyperlink" Target="https://dx.doi.org/10.5285/dc93cf482acb4dff8d7baa01dfa1fa29" TargetMode="External"/><Relationship Id="rId200" Type="http://schemas.openxmlformats.org/officeDocument/2006/relationships/hyperlink" Target="https://www.ipcc.ch/report/ar6/wg1/figures/technical-summary/figure-ts-22/" TargetMode="External"/><Relationship Id="rId16" Type="http://schemas.openxmlformats.org/officeDocument/2006/relationships/hyperlink" Target="https://dx.doi.org/10.5285/0481959c92944c41983dd024172ef84d" TargetMode="External"/><Relationship Id="rId221" Type="http://schemas.openxmlformats.org/officeDocument/2006/relationships/hyperlink" Target="https://www.ipcc.ch/report/ar6/wg1/figures/technical-summary/figure-ts-6/" TargetMode="External"/><Relationship Id="rId242" Type="http://schemas.openxmlformats.org/officeDocument/2006/relationships/hyperlink" Target="https://dx.doi.org/10.5285/62b675f929974746bbf72fdc773cf0ec" TargetMode="External"/><Relationship Id="rId37" Type="http://schemas.openxmlformats.org/officeDocument/2006/relationships/hyperlink" Target="https://dx.doi.org/10.5285/e397fe6f20024295b095e2e3ca1e9f04" TargetMode="External"/><Relationship Id="rId58" Type="http://schemas.openxmlformats.org/officeDocument/2006/relationships/hyperlink" Target="https://dx.doi.org/10.5285/923b94820acd42a1888eaae24de328f8" TargetMode="External"/><Relationship Id="rId79" Type="http://schemas.openxmlformats.org/officeDocument/2006/relationships/hyperlink" Target="https://dx.doi.org/10.5285/d6a301f3429b44e7924296f840f68fe6" TargetMode="External"/><Relationship Id="rId102" Type="http://schemas.openxmlformats.org/officeDocument/2006/relationships/hyperlink" Target="https://www.ipcc.ch/report/ar6/wg1/figures/technical-summary/figure-ts-10/" TargetMode="External"/><Relationship Id="rId123" Type="http://schemas.openxmlformats.org/officeDocument/2006/relationships/hyperlink" Target="https://catalogue.ceda.ac.uk/uuid/e046adc115b04395937e793c9f3dbcb1/" TargetMode="External"/><Relationship Id="rId144" Type="http://schemas.openxmlformats.org/officeDocument/2006/relationships/hyperlink" Target="https://catalogue.ceda.ac.uk/uuid/f3b6afe197d24d7eb58ed2364ac0f18e/" TargetMode="External"/><Relationship Id="rId90" Type="http://schemas.openxmlformats.org/officeDocument/2006/relationships/hyperlink" Target="https://www.ipcc.ch/report/ar6/wg1/figures/technical-summary/box-ts-6-figure-1" TargetMode="External"/><Relationship Id="rId165" Type="http://schemas.openxmlformats.org/officeDocument/2006/relationships/hyperlink" Target="https://www.ipcc.ch/report/ar6/wg1/figures/technical-summary/figure-ts-17/" TargetMode="External"/><Relationship Id="rId186" Type="http://schemas.openxmlformats.org/officeDocument/2006/relationships/hyperlink" Target="https://www.ipcc.ch/report/ar6/wg1/figures/technical-summary/figure-ts-19/" TargetMode="External"/><Relationship Id="rId211" Type="http://schemas.openxmlformats.org/officeDocument/2006/relationships/hyperlink" Target="https://dx.doi.org/10.5285/1030d40a071d4929bf04e08bfbd22c10" TargetMode="External"/><Relationship Id="rId232" Type="http://schemas.openxmlformats.org/officeDocument/2006/relationships/hyperlink" Target="https://www.ipcc.ch/report/ar6/wg1/figures/technical-summary/figure-ts-9/" TargetMode="External"/><Relationship Id="rId253" Type="http://schemas.openxmlformats.org/officeDocument/2006/relationships/hyperlink" Target="https://www.ipcc.ch/report/ar6/wg1/figures/technical-summary/ts-ccbox-1-figure-1/" TargetMode="External"/><Relationship Id="rId27" Type="http://schemas.openxmlformats.org/officeDocument/2006/relationships/hyperlink" Target="https://www.ipcc.ch/report/ar6/wg1/figures/technical-summary/box-ts-2-figure-1/" TargetMode="External"/><Relationship Id="rId48" Type="http://schemas.openxmlformats.org/officeDocument/2006/relationships/hyperlink" Target="https://www.ipcc.ch/report/ar6/wg1/figures/technical-summary/box-ts-3-figure-1/" TargetMode="External"/><Relationship Id="rId69" Type="http://schemas.openxmlformats.org/officeDocument/2006/relationships/hyperlink" Target="https://www.ipcc.ch/report/ar6/wg1/figures/technical-summary/box-ts-5-figure-1" TargetMode="External"/><Relationship Id="rId113" Type="http://schemas.openxmlformats.org/officeDocument/2006/relationships/hyperlink" Target="https://dx.doi.org/10.5285/e046adc115b04395937e793c9f3dbcb1" TargetMode="External"/><Relationship Id="rId134" Type="http://schemas.openxmlformats.org/officeDocument/2006/relationships/hyperlink" Target="https://dx.doi.org/10.5285/f3b6afe197d24d7eb58ed2364ac0f18e" TargetMode="External"/><Relationship Id="rId80" Type="http://schemas.openxmlformats.org/officeDocument/2006/relationships/hyperlink" Target="https://catalogue.ceda.ac.uk/uuid/d6a301f3429b44e7924296f840f68fe6/" TargetMode="External"/><Relationship Id="rId155" Type="http://schemas.openxmlformats.org/officeDocument/2006/relationships/hyperlink" Target="https://www.ipcc.ch/report/ar6/wg1/figures/technical-summary/figure-ts-16/" TargetMode="External"/><Relationship Id="rId176" Type="http://schemas.openxmlformats.org/officeDocument/2006/relationships/hyperlink" Target="https://zenodo.org/records/7409087" TargetMode="External"/><Relationship Id="rId197" Type="http://schemas.openxmlformats.org/officeDocument/2006/relationships/hyperlink" Target="https://catalogue.ceda.ac.uk/uuid/dc93cf482acb4dff8d7baa01dfa1fa29/" TargetMode="External"/><Relationship Id="rId201" Type="http://schemas.openxmlformats.org/officeDocument/2006/relationships/hyperlink" Target="https://dx.doi.org/10.5285/d75fd35a7444433c9b5b78ef110495ab" TargetMode="External"/><Relationship Id="rId222" Type="http://schemas.openxmlformats.org/officeDocument/2006/relationships/hyperlink" Target="https://www.ipcc.ch/report/ar6/wg1/figures/technical-summary/figure-ts-7/" TargetMode="External"/><Relationship Id="rId243" Type="http://schemas.openxmlformats.org/officeDocument/2006/relationships/hyperlink" Target="https://catalogue.ceda.ac.uk/uuid/62b675f929974746bbf72fdc773cf0ec/" TargetMode="External"/><Relationship Id="rId17" Type="http://schemas.openxmlformats.org/officeDocument/2006/relationships/hyperlink" Target="https://catalogue.ceda.ac.uk/uuid/0481959c92944c41983dd024172ef84d/" TargetMode="External"/><Relationship Id="rId38" Type="http://schemas.openxmlformats.org/officeDocument/2006/relationships/hyperlink" Target="https://catalogue.ceda.ac.uk/uuid/e397fe6f20024295b095e2e3ca1e9f04/" TargetMode="External"/><Relationship Id="rId59" Type="http://schemas.openxmlformats.org/officeDocument/2006/relationships/hyperlink" Target="https://catalogue.ceda.ac.uk/uuid/923b94820acd42a1888eaae24de328f8/" TargetMode="External"/><Relationship Id="rId103" Type="http://schemas.openxmlformats.org/officeDocument/2006/relationships/hyperlink" Target="https://www.ipcc.ch/report/ar6/wg1/figures/technical-summary/figure-ts-11/" TargetMode="External"/><Relationship Id="rId124" Type="http://schemas.openxmlformats.org/officeDocument/2006/relationships/hyperlink" Target="https://www.ipcc.ch/report/ar6/wg1/figures/technical-summary/figure-ts-12/" TargetMode="External"/><Relationship Id="rId70" Type="http://schemas.openxmlformats.org/officeDocument/2006/relationships/hyperlink" Target="https://dx.doi.org/10.5285/d6a301f3429b44e7924296f840f68fe6" TargetMode="External"/><Relationship Id="rId91" Type="http://schemas.openxmlformats.org/officeDocument/2006/relationships/hyperlink" Target="https://dx.doi.org/10.5285/fb803584c01b404983ec83fd85453231" TargetMode="External"/><Relationship Id="rId145" Type="http://schemas.openxmlformats.org/officeDocument/2006/relationships/hyperlink" Target="https://www.ipcc.ch/report/ar6/wg1/figures/technical-summary/figure-ts-14/" TargetMode="External"/><Relationship Id="rId166" Type="http://schemas.openxmlformats.org/officeDocument/2006/relationships/hyperlink" Target="https://dx.doi.org/10.5285/c0d4d44aca4e490086df7e5f8f4463a3" TargetMode="External"/><Relationship Id="rId187" Type="http://schemas.openxmlformats.org/officeDocument/2006/relationships/hyperlink" Target="https://dx.doi.org/10.5285/29a0282f3b494c54a5e6c59f61e9202b" TargetMode="External"/><Relationship Id="rId1" Type="http://schemas.openxmlformats.org/officeDocument/2006/relationships/hyperlink" Target="https://www.ipcc.ch/report/ar6/wg1/figures/technical-summary/box-ts-10-figure-1" TargetMode="External"/><Relationship Id="rId212" Type="http://schemas.openxmlformats.org/officeDocument/2006/relationships/hyperlink" Target="https://catalogue.ceda.ac.uk/uuid/1030d40a071d4929bf04e08bfbd22c10/" TargetMode="External"/><Relationship Id="rId233" Type="http://schemas.openxmlformats.org/officeDocument/2006/relationships/hyperlink" Target="https://dx.doi.org/10.5285/f99ec964a6f345beadb000e295ac2e5b" TargetMode="External"/><Relationship Id="rId254" Type="http://schemas.openxmlformats.org/officeDocument/2006/relationships/hyperlink" Target="https://dx.doi.org/10.5285/62b675f929974746bbf72fdc773cf0ec" TargetMode="External"/><Relationship Id="rId28" Type="http://schemas.openxmlformats.org/officeDocument/2006/relationships/hyperlink" Target="https://dx.doi.org/10.5285/3e344ee52c6b42a4ac37906f863b762e" TargetMode="External"/><Relationship Id="rId49" Type="http://schemas.openxmlformats.org/officeDocument/2006/relationships/hyperlink" Target="https://dx.doi.org/10.5285/e397fe6f20024295b095e2e3ca1e9f04" TargetMode="External"/><Relationship Id="rId114" Type="http://schemas.openxmlformats.org/officeDocument/2006/relationships/hyperlink" Target="https://catalogue.ceda.ac.uk/uuid/e046adc115b04395937e793c9f3dbcb1/" TargetMode="External"/><Relationship Id="rId60" Type="http://schemas.openxmlformats.org/officeDocument/2006/relationships/hyperlink" Target="https://www.ipcc.ch/report/ar6/wg1/figures/technical-summary/box-ts-4-figure-1/" TargetMode="External"/><Relationship Id="rId81" Type="http://schemas.openxmlformats.org/officeDocument/2006/relationships/hyperlink" Target="https://www.ipcc.ch/report/ar6/wg1/figures/technical-summary/box-ts-5-figure-1" TargetMode="External"/><Relationship Id="rId135" Type="http://schemas.openxmlformats.org/officeDocument/2006/relationships/hyperlink" Target="https://catalogue.ceda.ac.uk/uuid/f3b6afe197d24d7eb58ed2364ac0f18e/" TargetMode="External"/><Relationship Id="rId156" Type="http://schemas.openxmlformats.org/officeDocument/2006/relationships/hyperlink" Target="https://www.ipcc.ch/report/ar6/wg1/figures/technical-summary/figure-ts-16/" TargetMode="External"/><Relationship Id="rId177" Type="http://schemas.openxmlformats.org/officeDocument/2006/relationships/hyperlink" Target="https://www.ipcc.ch/report/ar6/wg1/figures/technical-summary/figure-ts-19/" TargetMode="External"/><Relationship Id="rId198" Type="http://schemas.openxmlformats.org/officeDocument/2006/relationships/hyperlink" Target="https://www.ipcc.ch/report/ar6/wg1/figures/technical-summary/figure-ts-21/" TargetMode="External"/><Relationship Id="rId202" Type="http://schemas.openxmlformats.org/officeDocument/2006/relationships/hyperlink" Target="https://catalogue.ceda.ac.uk/uuid/d75fd35a7444433c9b5b78ef110495ab/" TargetMode="External"/><Relationship Id="rId223" Type="http://schemas.openxmlformats.org/officeDocument/2006/relationships/hyperlink" Target="https://dx.doi.org/10.5285/43b0c376ad184543a1bbceeceec0e85d" TargetMode="External"/><Relationship Id="rId244" Type="http://schemas.openxmlformats.org/officeDocument/2006/relationships/hyperlink" Target="https://www.ipcc.ch/report/ar6/wg1/figures/technical-summary/ts-ccbox-1-figure-1/" TargetMode="External"/><Relationship Id="rId18" Type="http://schemas.openxmlformats.org/officeDocument/2006/relationships/hyperlink" Target="https://www.ipcc.ch/report/ar6/wg1/figures/technical-summary/box-ts-13-figure-1" TargetMode="External"/><Relationship Id="rId39" Type="http://schemas.openxmlformats.org/officeDocument/2006/relationships/hyperlink" Target="https://www.ipcc.ch/report/ar6/wg1/figures/technical-summary/box-ts-3-figure-1/" TargetMode="External"/><Relationship Id="rId50" Type="http://schemas.openxmlformats.org/officeDocument/2006/relationships/hyperlink" Target="https://catalogue.ceda.ac.uk/uuid/e397fe6f20024295b095e2e3ca1e9f04/" TargetMode="External"/><Relationship Id="rId104" Type="http://schemas.openxmlformats.org/officeDocument/2006/relationships/hyperlink" Target="https://www.ipcc.ch/report/ar6/wg1/figures/technical-summary/figure-ts-11/" TargetMode="External"/><Relationship Id="rId125" Type="http://schemas.openxmlformats.org/officeDocument/2006/relationships/hyperlink" Target="https://dx.doi.org/10.5285/e046adc115b04395937e793c9f3dbcb1" TargetMode="External"/><Relationship Id="rId146" Type="http://schemas.openxmlformats.org/officeDocument/2006/relationships/hyperlink" Target="https://www.ipcc.ch/report/ar6/wg1/figures/technical-summary/figure-ts-15/" TargetMode="External"/><Relationship Id="rId167" Type="http://schemas.openxmlformats.org/officeDocument/2006/relationships/hyperlink" Target="https://catalogue.ceda.ac.uk/uuid/c0d4d44aca4e490086df7e5f8f4463a3/" TargetMode="External"/><Relationship Id="rId188" Type="http://schemas.openxmlformats.org/officeDocument/2006/relationships/hyperlink" Target="https://catalogue.ceda.ac.uk/uuid/29a0282f3b494c54a5e6c59f61e9202b/" TargetMode="External"/><Relationship Id="rId71" Type="http://schemas.openxmlformats.org/officeDocument/2006/relationships/hyperlink" Target="https://catalogue.ceda.ac.uk/uuid/d6a301f3429b44e7924296f840f68fe6/" TargetMode="External"/><Relationship Id="rId92" Type="http://schemas.openxmlformats.org/officeDocument/2006/relationships/hyperlink" Target="https://catalogue.ceda.ac.uk/uuid/fb803584c01b404983ec83fd85453231/" TargetMode="External"/><Relationship Id="rId213" Type="http://schemas.openxmlformats.org/officeDocument/2006/relationships/hyperlink" Target="https://www.ipcc.ch/report/ar6/wg1/figures/technical-summary/figure-ts-25/" TargetMode="External"/><Relationship Id="rId234" Type="http://schemas.openxmlformats.org/officeDocument/2006/relationships/hyperlink" Target="https://catalogue.ceda.ac.uk/uuid/f99ec964a6f345beadb000e295ac2e5b/" TargetMode="External"/><Relationship Id="rId2" Type="http://schemas.openxmlformats.org/officeDocument/2006/relationships/hyperlink" Target="https://www.ipcc.ch/report/ar6/wg1/figures/technical-summary/box-ts-12-figure-1" TargetMode="External"/><Relationship Id="rId29" Type="http://schemas.openxmlformats.org/officeDocument/2006/relationships/hyperlink" Target="https://catalogue.ceda.ac.uk/uuid/3e344ee52c6b42a4ac37906f863b762e/" TargetMode="External"/><Relationship Id="rId255" Type="http://schemas.openxmlformats.org/officeDocument/2006/relationships/hyperlink" Target="https://catalogue.ceda.ac.uk/uuid/62b675f929974746bbf72fdc773cf0ec/" TargetMode="External"/><Relationship Id="rId40" Type="http://schemas.openxmlformats.org/officeDocument/2006/relationships/hyperlink" Target="https://dx.doi.org/10.5285/e397fe6f20024295b095e2e3ca1e9f04" TargetMode="External"/><Relationship Id="rId115" Type="http://schemas.openxmlformats.org/officeDocument/2006/relationships/hyperlink" Target="https://www.ipcc.ch/report/ar6/wg1/figures/technical-summary/figure-ts-12/" TargetMode="External"/><Relationship Id="rId136" Type="http://schemas.openxmlformats.org/officeDocument/2006/relationships/hyperlink" Target="https://www.ipcc.ch/report/ar6/wg1/figures/technical-summary/figure-ts-13/" TargetMode="External"/><Relationship Id="rId157" Type="http://schemas.openxmlformats.org/officeDocument/2006/relationships/hyperlink" Target="https://dx.doi.org/10.5285/399a75d2538a471cb529d1f0fa01410e" TargetMode="External"/><Relationship Id="rId178" Type="http://schemas.openxmlformats.org/officeDocument/2006/relationships/hyperlink" Target="https://dx.doi.org/10.5285/29a0282f3b494c54a5e6c59f61e9202b" TargetMode="External"/><Relationship Id="rId61" Type="http://schemas.openxmlformats.org/officeDocument/2006/relationships/hyperlink" Target="https://dx.doi.org/10.5285/923b94820acd42a1888eaae24de328f8" TargetMode="External"/><Relationship Id="rId82" Type="http://schemas.openxmlformats.org/officeDocument/2006/relationships/hyperlink" Target="https://dx.doi.org/10.5285/d6a301f3429b44e7924296f840f68fe6" TargetMode="External"/><Relationship Id="rId199" Type="http://schemas.openxmlformats.org/officeDocument/2006/relationships/hyperlink" Target="https://www.ipcc.ch/report/ar6/wg1/figures/technical-summary/figure-ts-21/" TargetMode="External"/><Relationship Id="rId203" Type="http://schemas.openxmlformats.org/officeDocument/2006/relationships/hyperlink" Target="https://www.ipcc.ch/report/ar6/wg1/figures/technical-summary/figure-ts-22/" TargetMode="External"/><Relationship Id="rId19" Type="http://schemas.openxmlformats.org/officeDocument/2006/relationships/hyperlink" Target="https://dx.doi.org/10.5285/0481959c92944c41983dd024172ef84d" TargetMode="External"/><Relationship Id="rId224" Type="http://schemas.openxmlformats.org/officeDocument/2006/relationships/hyperlink" Target="https://catalogue.ceda.ac.uk/uuid/43b0c376ad184543a1bbceeceec0e85d/" TargetMode="External"/><Relationship Id="rId245" Type="http://schemas.openxmlformats.org/officeDocument/2006/relationships/hyperlink" Target="https://dx.doi.org/10.5285/62b675f929974746bbf72fdc773cf0ec" TargetMode="External"/><Relationship Id="rId30" Type="http://schemas.openxmlformats.org/officeDocument/2006/relationships/hyperlink" Target="https://www.ipcc.ch/report/ar6/wg1/figures/technical-summary/box-ts-2-figure-2/" TargetMode="External"/><Relationship Id="rId105" Type="http://schemas.openxmlformats.org/officeDocument/2006/relationships/hyperlink" Target="https://www.ipcc.ch/report/ar6/wg1/figures/technical-summary/figure-ts-11/" TargetMode="External"/><Relationship Id="rId126" Type="http://schemas.openxmlformats.org/officeDocument/2006/relationships/hyperlink" Target="https://catalogue.ceda.ac.uk/uuid/e046adc115b04395937e793c9f3dbcb1/" TargetMode="External"/><Relationship Id="rId147" Type="http://schemas.openxmlformats.org/officeDocument/2006/relationships/hyperlink" Target="https://dx.doi.org/10.5285/1f359da21c4041b4ab0977d05c7d38f0" TargetMode="External"/><Relationship Id="rId168" Type="http://schemas.openxmlformats.org/officeDocument/2006/relationships/hyperlink" Target="https://www.ipcc.ch/report/ar6/wg1/figures/technical-summary/figure-ts-17/" TargetMode="External"/><Relationship Id="rId51" Type="http://schemas.openxmlformats.org/officeDocument/2006/relationships/hyperlink" Target="https://www.ipcc.ch/report/ar6/wg1/figures/technical-summary/box-ts-3-figure-1/" TargetMode="External"/><Relationship Id="rId72" Type="http://schemas.openxmlformats.org/officeDocument/2006/relationships/hyperlink" Target="https://www.ipcc.ch/report/ar6/wg1/figures/technical-summary/box-ts-5-figure-1" TargetMode="External"/><Relationship Id="rId93" Type="http://schemas.openxmlformats.org/officeDocument/2006/relationships/hyperlink" Target="https://www.ipcc.ch/report/ar6/wg1/figures/technical-summary/box-ts-6-figure-1" TargetMode="External"/><Relationship Id="rId189" Type="http://schemas.openxmlformats.org/officeDocument/2006/relationships/hyperlink" Target="https://www.ipcc.ch/report/ar6/wg1/figures/technical-summary/figure-ts-19/" TargetMode="External"/><Relationship Id="rId3" Type="http://schemas.openxmlformats.org/officeDocument/2006/relationships/hyperlink" Target="https://www.ipcc.ch/report/ar6/wg1/figures/technical-summary/box-ts-12-figure-1" TargetMode="External"/><Relationship Id="rId214" Type="http://schemas.openxmlformats.org/officeDocument/2006/relationships/hyperlink" Target="https://dx.doi.org/10.5285/1030d40a071d4929bf04e08bfbd22c10" TargetMode="External"/><Relationship Id="rId235" Type="http://schemas.openxmlformats.org/officeDocument/2006/relationships/hyperlink" Target="https://www.ipcc.ch/report/ar6/wg1/figures/technical-summary/figure-ts-9/" TargetMode="External"/><Relationship Id="rId256" Type="http://schemas.openxmlformats.org/officeDocument/2006/relationships/hyperlink" Target="https://www.ipcc.ch/report/ar6/wg1/figures/technical-summary/ts-infographics-figure-1/" TargetMode="External"/><Relationship Id="rId116" Type="http://schemas.openxmlformats.org/officeDocument/2006/relationships/hyperlink" Target="https://dx.doi.org/10.5285/e046adc115b04395937e793c9f3dbcb1" TargetMode="External"/><Relationship Id="rId137" Type="http://schemas.openxmlformats.org/officeDocument/2006/relationships/hyperlink" Target="https://dx.doi.org/10.5285/f3b6afe197d24d7eb58ed2364ac0f18e" TargetMode="External"/><Relationship Id="rId158" Type="http://schemas.openxmlformats.org/officeDocument/2006/relationships/hyperlink" Target="https://catalogue.ceda.ac.uk/uuid/399a75d2538a471cb529d1f0fa01410e/" TargetMode="External"/><Relationship Id="rId20" Type="http://schemas.openxmlformats.org/officeDocument/2006/relationships/hyperlink" Target="https://catalogue.ceda.ac.uk/uuid/0481959c92944c41983dd024172ef84d/" TargetMode="External"/><Relationship Id="rId41" Type="http://schemas.openxmlformats.org/officeDocument/2006/relationships/hyperlink" Target="https://catalogue.ceda.ac.uk/uuid/e397fe6f20024295b095e2e3ca1e9f04/" TargetMode="External"/><Relationship Id="rId62" Type="http://schemas.openxmlformats.org/officeDocument/2006/relationships/hyperlink" Target="https://catalogue.ceda.ac.uk/uuid/923b94820acd42a1888eaae24de328f8/" TargetMode="External"/><Relationship Id="rId83" Type="http://schemas.openxmlformats.org/officeDocument/2006/relationships/hyperlink" Target="https://catalogue.ceda.ac.uk/uuid/d6a301f3429b44e7924296f840f68fe6/" TargetMode="External"/><Relationship Id="rId179" Type="http://schemas.openxmlformats.org/officeDocument/2006/relationships/hyperlink" Target="https://catalogue.ceda.ac.uk/uuid/29a0282f3b494c54a5e6c59f61e9202b/" TargetMode="External"/><Relationship Id="rId190" Type="http://schemas.openxmlformats.org/officeDocument/2006/relationships/hyperlink" Target="https://dx.doi.org/10.5285/29a0282f3b494c54a5e6c59f61e9202b" TargetMode="External"/><Relationship Id="rId204" Type="http://schemas.openxmlformats.org/officeDocument/2006/relationships/hyperlink" Target="https://dx.doi.org/10.5285/d75fd35a7444433c9b5b78ef110495ab" TargetMode="External"/><Relationship Id="rId225" Type="http://schemas.openxmlformats.org/officeDocument/2006/relationships/hyperlink" Target="https://www.ipcc.ch/report/ar6/wg1/figures/technical-summary/figure-ts-8/" TargetMode="External"/><Relationship Id="rId246" Type="http://schemas.openxmlformats.org/officeDocument/2006/relationships/hyperlink" Target="https://catalogue.ceda.ac.uk/uuid/62b675f929974746bbf72fdc773cf0ec/" TargetMode="External"/><Relationship Id="rId106" Type="http://schemas.openxmlformats.org/officeDocument/2006/relationships/hyperlink" Target="https://www.ipcc.ch/report/ar6/wg1/figures/technical-summary/figure-ts-11/" TargetMode="External"/><Relationship Id="rId127" Type="http://schemas.openxmlformats.org/officeDocument/2006/relationships/hyperlink" Target="https://www.ipcc.ch/report/ar6/wg1/figures/technical-summary/figure-ts-13/" TargetMode="External"/><Relationship Id="rId10" Type="http://schemas.openxmlformats.org/officeDocument/2006/relationships/hyperlink" Target="https://dx.doi.org/10.5285/9f83afcc47ca49feb1d5702de9fa8869" TargetMode="External"/><Relationship Id="rId31" Type="http://schemas.openxmlformats.org/officeDocument/2006/relationships/hyperlink" Target="https://dx.doi.org/10.5285/b9bbc5ea2d3f4e44ae06d19a010cea9c" TargetMode="External"/><Relationship Id="rId52" Type="http://schemas.openxmlformats.org/officeDocument/2006/relationships/hyperlink" Target="https://dx.doi.org/10.5285/e397fe6f20024295b095e2e3ca1e9f04" TargetMode="External"/><Relationship Id="rId73" Type="http://schemas.openxmlformats.org/officeDocument/2006/relationships/hyperlink" Target="https://dx.doi.org/10.5285/d6a301f3429b44e7924296f840f68fe6" TargetMode="External"/><Relationship Id="rId94" Type="http://schemas.openxmlformats.org/officeDocument/2006/relationships/hyperlink" Target="https://dx.doi.org/10.5285/fb803584c01b404983ec83fd85453231" TargetMode="External"/><Relationship Id="rId148" Type="http://schemas.openxmlformats.org/officeDocument/2006/relationships/hyperlink" Target="https://catalogue.ceda.ac.uk/uuid/1f359da21c4041b4ab0977d05c7d38f0/" TargetMode="External"/><Relationship Id="rId169" Type="http://schemas.openxmlformats.org/officeDocument/2006/relationships/hyperlink" Target="https://dx.doi.org/10.5285/c0d4d44aca4e490086df7e5f8f4463a3" TargetMode="External"/><Relationship Id="rId4" Type="http://schemas.openxmlformats.org/officeDocument/2006/relationships/hyperlink" Target="https://doi.org/10.5281/zenodo.6787540" TargetMode="External"/><Relationship Id="rId180" Type="http://schemas.openxmlformats.org/officeDocument/2006/relationships/hyperlink" Target="https://www.ipcc.ch/report/ar6/wg1/figures/technical-summary/figure-ts-19/" TargetMode="External"/><Relationship Id="rId215" Type="http://schemas.openxmlformats.org/officeDocument/2006/relationships/hyperlink" Target="https://catalogue.ceda.ac.uk/uuid/1030d40a071d4929bf04e08bfbd22c10/" TargetMode="External"/><Relationship Id="rId236" Type="http://schemas.openxmlformats.org/officeDocument/2006/relationships/hyperlink" Target="https://doi.org/10.5281/zenodo.6355728" TargetMode="External"/><Relationship Id="rId257"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827" Type="http://schemas.openxmlformats.org/officeDocument/2006/relationships/hyperlink" Target="https://doi.org/10.5281/zenodo.5217365/" TargetMode="External"/><Relationship Id="rId170" Type="http://schemas.openxmlformats.org/officeDocument/2006/relationships/hyperlink" Target="https://dx.doi.org/10.5285/967313bee45c48998c5027896e3da53c" TargetMode="External"/><Relationship Id="rId987" Type="http://schemas.openxmlformats.org/officeDocument/2006/relationships/hyperlink" Target="https://www.ipcc.ch/report/ar6/wg1/figures/chapter-5/figure-5-16" TargetMode="External"/><Relationship Id="rId847" Type="http://schemas.openxmlformats.org/officeDocument/2006/relationships/hyperlink" Target="https://www.ipcc.ch/report/ar6/wg1/figures/chapter-4/figure-4-31" TargetMode="External"/><Relationship Id="rId1477" Type="http://schemas.openxmlformats.org/officeDocument/2006/relationships/hyperlink" Target="https://dx.doi.org/10.5285/47961b1927b8492990ed92f10a514b6b" TargetMode="External"/><Relationship Id="rId1684" Type="http://schemas.openxmlformats.org/officeDocument/2006/relationships/hyperlink" Target="https://catalogue.ceda.ac.uk/uuid/e2d7ec1924b04bebbb4044982e2be0ff/" TargetMode="External"/><Relationship Id="rId1891" Type="http://schemas.openxmlformats.org/officeDocument/2006/relationships/hyperlink" Target="https://zenodo.org/records/5217365/" TargetMode="External"/><Relationship Id="rId707" Type="http://schemas.openxmlformats.org/officeDocument/2006/relationships/hyperlink" Target="https://www.ipcc.ch/report/ar6/wg1/figures/chapter-3/figure-3-40" TargetMode="External"/><Relationship Id="rId914" Type="http://schemas.openxmlformats.org/officeDocument/2006/relationships/hyperlink" Target="https://dx.doi.org/10.5285/e397fe6f20024295b095e2e3ca1e9f04" TargetMode="External"/><Relationship Id="rId1337" Type="http://schemas.openxmlformats.org/officeDocument/2006/relationships/hyperlink" Target="https://www.ipcc.ch/report/ar6/wg1/figures/chapter-8/figure-8-8/" TargetMode="External"/><Relationship Id="rId1544" Type="http://schemas.openxmlformats.org/officeDocument/2006/relationships/hyperlink" Target="https://www.ipcc.ch/report/ar6/wg1/figures/chapter-9/figure-9-3/" TargetMode="External"/><Relationship Id="rId1751" Type="http://schemas.openxmlformats.org/officeDocument/2006/relationships/hyperlink" Target="https://www.ipcc.ch/report/ar6/wg1/figures/chapter-9/figure-9-12/" TargetMode="External"/><Relationship Id="rId43" Type="http://schemas.openxmlformats.org/officeDocument/2006/relationships/hyperlink" Target="https://www.ipcc.ch/report/ar6/wg1/figures/chapter-1/figure-1-29" TargetMode="External"/><Relationship Id="rId1404" Type="http://schemas.openxmlformats.org/officeDocument/2006/relationships/hyperlink" Target="https://dx.doi.org/10.5285/7da00222bbb345c99ce14e358cde9f6d" TargetMode="External"/><Relationship Id="rId1611" Type="http://schemas.openxmlformats.org/officeDocument/2006/relationships/hyperlink" Target="https://dx.doi.org/10.5285/8d9719be04d148d88d5ed8edd0426cf2/" TargetMode="External"/><Relationship Id="rId497" Type="http://schemas.openxmlformats.org/officeDocument/2006/relationships/hyperlink" Target="https://www.ipcc.ch/report/ar6/wg1/figures/chapter-3/figure-3-16" TargetMode="External"/><Relationship Id="rId2178" Type="http://schemas.openxmlformats.org/officeDocument/2006/relationships/hyperlink" Target="https://catalogue.ceda.ac.uk/uuid/592748a417ab4efca4eb98e22c9dbec4/" TargetMode="External"/><Relationship Id="rId2385" Type="http://schemas.openxmlformats.org/officeDocument/2006/relationships/hyperlink" Target="https://www.ipcc.ch/report/ar6/wg1/figures/chapter-12/figure-12-6/" TargetMode="External"/><Relationship Id="rId357" Type="http://schemas.openxmlformats.org/officeDocument/2006/relationships/hyperlink" Target="https://catalogue.ceda.ac.uk/uuid/03cc44f98b0e4a4b97df37662e62be79/" TargetMode="External"/><Relationship Id="rId1194" Type="http://schemas.openxmlformats.org/officeDocument/2006/relationships/hyperlink" Target="https://dx.doi.org/10.5285/a95ffffa5a734724b9cf307411208569" TargetMode="External"/><Relationship Id="rId2038" Type="http://schemas.openxmlformats.org/officeDocument/2006/relationships/hyperlink" Target="https://www.ipcc.ch/report/ar6/wg1/figures/chapter-10/figure-10-12/" TargetMode="External"/><Relationship Id="rId217" Type="http://schemas.openxmlformats.org/officeDocument/2006/relationships/hyperlink" Target="https://www.ipcc.ch/report/ar6/wg1/figures/chapter-2/figure-2-18" TargetMode="External"/><Relationship Id="rId564" Type="http://schemas.openxmlformats.org/officeDocument/2006/relationships/hyperlink" Target="https://dx.doi.org/10.5285/dce3253d984c4342899b01548f52ba5f" TargetMode="External"/><Relationship Id="rId771" Type="http://schemas.openxmlformats.org/officeDocument/2006/relationships/hyperlink" Target="https://www.ipcc.ch/report/ar6/wg1/figures/chapter-4/figure-4-2/" TargetMode="External"/><Relationship Id="rId2245" Type="http://schemas.openxmlformats.org/officeDocument/2006/relationships/hyperlink" Target="https://www.ipcc.ch/report/ar6/wg1/figures/chapter-11/figure-11-18/" TargetMode="External"/><Relationship Id="rId424" Type="http://schemas.openxmlformats.org/officeDocument/2006/relationships/hyperlink" Target="https://www.ipcc.ch/report/ar6/wg1/figures/chapter-3/figure-3-10" TargetMode="External"/><Relationship Id="rId631" Type="http://schemas.openxmlformats.org/officeDocument/2006/relationships/hyperlink" Target="https://catalogue.ceda.ac.uk/uuid/4fe1afacdc524c118989c16a1bccd51e/" TargetMode="External"/><Relationship Id="rId1054" Type="http://schemas.openxmlformats.org/officeDocument/2006/relationships/hyperlink" Target="https://catalogue.ceda.ac.uk/uuid/85409987ce6a4976b0845b512baa2843/" TargetMode="External"/><Relationship Id="rId1261" Type="http://schemas.openxmlformats.org/officeDocument/2006/relationships/hyperlink" Target="https://www.ipcc.ch/report/ar6/wg1/figures/chapter-7/figure-7-19/" TargetMode="External"/><Relationship Id="rId2105" Type="http://schemas.openxmlformats.org/officeDocument/2006/relationships/hyperlink" Target="https://dx.doi.org/10.5285/19ec340e6f2d47479ddb483961b0c1bb" TargetMode="External"/><Relationship Id="rId2312" Type="http://schemas.openxmlformats.org/officeDocument/2006/relationships/hyperlink" Target="https://www.ipcc.ch/report/ar6/wg1/figures/chapter-12/figure-12-3/" TargetMode="External"/><Relationship Id="rId1121" Type="http://schemas.openxmlformats.org/officeDocument/2006/relationships/hyperlink" Target="https://dx.doi.org/10.5285/39b789cb48694497941cd0c17f99bd69" TargetMode="External"/><Relationship Id="rId1938" Type="http://schemas.openxmlformats.org/officeDocument/2006/relationships/hyperlink" Target="https://doi.org/10.5281/zenodo.5217365/" TargetMode="External"/><Relationship Id="rId281" Type="http://schemas.openxmlformats.org/officeDocument/2006/relationships/hyperlink" Target="https://dx.doi.org/10.5285/81f53dc4487b4260b92d4dd8000a8b09" TargetMode="External"/><Relationship Id="rId141" Type="http://schemas.openxmlformats.org/officeDocument/2006/relationships/hyperlink" Target="https://catalogue.ceda.ac.uk/uuid/f3515388768344bfb2be0521f82388be/" TargetMode="External"/><Relationship Id="rId7" Type="http://schemas.openxmlformats.org/officeDocument/2006/relationships/hyperlink" Target="https://www.ipcc.ch/report/ar6/wg1/figures/chapter-1/figure-1-5" TargetMode="External"/><Relationship Id="rId958" Type="http://schemas.openxmlformats.org/officeDocument/2006/relationships/hyperlink" Target="https://www.ipcc.ch/report/ar6/wg1/figures/chapter-5/figure-5-6" TargetMode="External"/><Relationship Id="rId1588" Type="http://schemas.openxmlformats.org/officeDocument/2006/relationships/hyperlink" Target="https://catalogue.ceda.ac.uk/uuid/fdfeb81d2ffd42c3ba2bbb00b681317c/" TargetMode="External"/><Relationship Id="rId1795" Type="http://schemas.openxmlformats.org/officeDocument/2006/relationships/hyperlink" Target="https://zenodo.org/records/5217365/" TargetMode="External"/><Relationship Id="rId87" Type="http://schemas.openxmlformats.org/officeDocument/2006/relationships/hyperlink" Target="https://catalogue.ceda.ac.uk/uuid/c6f19b27f8e74e98968c17c8e1f74c60/" TargetMode="External"/><Relationship Id="rId818" Type="http://schemas.openxmlformats.org/officeDocument/2006/relationships/hyperlink" Target="https://www.ipcc.ch/report/ar6/wg1/figures/chapter-4/figure-4-23" TargetMode="External"/><Relationship Id="rId1448" Type="http://schemas.openxmlformats.org/officeDocument/2006/relationships/hyperlink" Target="https://www.ipcc.ch/report/ar6/wg1/figures/chapter-8/figure-8-20/" TargetMode="External"/><Relationship Id="rId1655" Type="http://schemas.openxmlformats.org/officeDocument/2006/relationships/hyperlink" Target="https://www.ipcc.ch/report/ar6/wg1/figures/chapter-9/figure-9-7/" TargetMode="External"/><Relationship Id="rId1308" Type="http://schemas.openxmlformats.org/officeDocument/2006/relationships/hyperlink" Target="https://www.ipcc.ch/report/ar6/wg1/figures/chapter-7/faq-7-3-figure-1/" TargetMode="External"/><Relationship Id="rId1862" Type="http://schemas.openxmlformats.org/officeDocument/2006/relationships/hyperlink" Target="https://www.ipcc.ch/report/ar6/wg1/figures/chapter-9/figure-9-18/" TargetMode="External"/><Relationship Id="rId1515" Type="http://schemas.openxmlformats.org/officeDocument/2006/relationships/hyperlink" Target="https://www.ipcc.ch/report/ar6/wg1/figures/chapter-8/box-8-1-figure-2/" TargetMode="External"/><Relationship Id="rId1722" Type="http://schemas.openxmlformats.org/officeDocument/2006/relationships/hyperlink" Target="https://dx.doi.org/10.5285/88dc6a422faa4d0486d35088e3d1d78f" TargetMode="External"/><Relationship Id="rId14" Type="http://schemas.openxmlformats.org/officeDocument/2006/relationships/hyperlink" Target="https://www.ipcc.ch/report/ar6/wg1/figures/chapter-1/figure-1-10" TargetMode="External"/><Relationship Id="rId2289" Type="http://schemas.openxmlformats.org/officeDocument/2006/relationships/hyperlink" Target="https://doi.org/10.5281/zenodo.7692016" TargetMode="External"/><Relationship Id="rId468" Type="http://schemas.openxmlformats.org/officeDocument/2006/relationships/hyperlink" Target="https://catalogue.ceda.ac.uk/uuid/a6b79b1abac64d72a1a3f2fcf62ee81e/" TargetMode="External"/><Relationship Id="rId675" Type="http://schemas.openxmlformats.org/officeDocument/2006/relationships/hyperlink" Target="https://dx.doi.org/10.5285/8af00e7bba784c1cbf4c16fef984aeb6" TargetMode="External"/><Relationship Id="rId882" Type="http://schemas.openxmlformats.org/officeDocument/2006/relationships/hyperlink" Target="https://www.ipcc.ch/report/ar6/wg1/figures/chapter-4/figure-4-37" TargetMode="External"/><Relationship Id="rId1098" Type="http://schemas.openxmlformats.org/officeDocument/2006/relationships/hyperlink" Target="https://dx.doi.org/10.5285/c4031dd3227c4bceb6eae480d2a47a0c" TargetMode="External"/><Relationship Id="rId2149" Type="http://schemas.openxmlformats.org/officeDocument/2006/relationships/hyperlink" Target="https://www.ipcc.ch/report/ar6/wg1/figures/chapter-11/figure-11-3/" TargetMode="External"/><Relationship Id="rId2356" Type="http://schemas.openxmlformats.org/officeDocument/2006/relationships/hyperlink" Target="https://dx.doi.org/10.5285/b96e2225918348e1ae47b1fedee881a6" TargetMode="External"/><Relationship Id="rId328" Type="http://schemas.openxmlformats.org/officeDocument/2006/relationships/hyperlink" Target="https://dx.doi.org/10.5285/44864a906fb14075bf81db6f0bf068e7" TargetMode="External"/><Relationship Id="rId535" Type="http://schemas.openxmlformats.org/officeDocument/2006/relationships/hyperlink" Target="https://catalogue.ceda.ac.uk/uuid/44adfc4f92834bd9950341dd24d6d2e0/" TargetMode="External"/><Relationship Id="rId742" Type="http://schemas.openxmlformats.org/officeDocument/2006/relationships/hyperlink" Target="https://catalogue.ceda.ac.uk/uuid/d35ac1955c264deea9699d08dbc568f2/" TargetMode="External"/><Relationship Id="rId1165" Type="http://schemas.openxmlformats.org/officeDocument/2006/relationships/hyperlink" Target="https://www.ipcc.ch/report/ar6/wg1/figures/chapter-7/figure-7-1-2/" TargetMode="External"/><Relationship Id="rId1372" Type="http://schemas.openxmlformats.org/officeDocument/2006/relationships/hyperlink" Target="https://catalogue.ceda.ac.uk/uuid/2d67a9f7631247d7bb6130ddc033ba7a/" TargetMode="External"/><Relationship Id="rId2009" Type="http://schemas.openxmlformats.org/officeDocument/2006/relationships/hyperlink" Target="https://www.ipcc.ch/report/ar6/wg1/figures/chapter-10/figure-10-8/" TargetMode="External"/><Relationship Id="rId2216" Type="http://schemas.openxmlformats.org/officeDocument/2006/relationships/hyperlink" Target="https://www.ipcc.ch/report/ar6/wg1/figures/chapter-11/figure-11-13/" TargetMode="External"/><Relationship Id="rId2423" Type="http://schemas.openxmlformats.org/officeDocument/2006/relationships/hyperlink" Target="https://catalogue.ceda.ac.uk/uuid/7c2c37c3c5d14aac87377c7673e35a0b/" TargetMode="External"/><Relationship Id="rId602" Type="http://schemas.openxmlformats.org/officeDocument/2006/relationships/hyperlink" Target="https://www.ipcc.ch/report/ar6/wg1/figures/chapter-3/figure-3-31" TargetMode="External"/><Relationship Id="rId1025" Type="http://schemas.openxmlformats.org/officeDocument/2006/relationships/hyperlink" Target="https://www.ipcc.ch/report/ar6/wg1/figures/chapter-5/figure-5-28" TargetMode="External"/><Relationship Id="rId1232" Type="http://schemas.openxmlformats.org/officeDocument/2006/relationships/hyperlink" Target="https://catalogue.ceda.ac.uk/uuid/4dbd3ccb85d747188586735133f1d3d9/" TargetMode="External"/><Relationship Id="rId185" Type="http://schemas.openxmlformats.org/officeDocument/2006/relationships/hyperlink" Target="https://dx.doi.org/10.5285/8ec2d4b94f8e4756ad31858ff8256464" TargetMode="External"/><Relationship Id="rId1909" Type="http://schemas.openxmlformats.org/officeDocument/2006/relationships/hyperlink" Target="https://catalogue.ceda.ac.uk/uuid/64fa14764534431f805e747249786f88/" TargetMode="External"/><Relationship Id="rId392" Type="http://schemas.openxmlformats.org/officeDocument/2006/relationships/hyperlink" Target="https://dx.doi.org/10.5285/bbb759da50fe4cd5a1387c7462655908" TargetMode="External"/><Relationship Id="rId2073" Type="http://schemas.openxmlformats.org/officeDocument/2006/relationships/hyperlink" Target="https://dx.doi.org/10.5285/567ca2ab6d6043479a1eaec678bfe91a" TargetMode="External"/><Relationship Id="rId2280" Type="http://schemas.openxmlformats.org/officeDocument/2006/relationships/hyperlink" Target="https://dx.doi.org/10.5285/7be388b022e74926b0103125d22e6b06" TargetMode="External"/><Relationship Id="rId252" Type="http://schemas.openxmlformats.org/officeDocument/2006/relationships/hyperlink" Target="https://catalogue.ceda.ac.uk/uuid/3659eca2afe54ab9ae437bf25fec1c2e/" TargetMode="External"/><Relationship Id="rId2140" Type="http://schemas.openxmlformats.org/officeDocument/2006/relationships/hyperlink" Target="https://www.ipcc.ch/report/ar6/wg1/figures/chapter-11/figure-11-1/" TargetMode="External"/><Relationship Id="rId112" Type="http://schemas.openxmlformats.org/officeDocument/2006/relationships/hyperlink" Target="https://www.ipcc.ch/report/ar6/wg1/figures/chapter-2/figure-2-8" TargetMode="External"/><Relationship Id="rId1699" Type="http://schemas.openxmlformats.org/officeDocument/2006/relationships/hyperlink" Target="https://zenodo.org/records/5217365/" TargetMode="External"/><Relationship Id="rId2000" Type="http://schemas.openxmlformats.org/officeDocument/2006/relationships/hyperlink" Target="https://catalogue.ceda.ac.uk/uuid/2dc808195d984efe8de7b52942796924/" TargetMode="External"/><Relationship Id="rId929" Type="http://schemas.openxmlformats.org/officeDocument/2006/relationships/hyperlink" Target="https://dx.doi.org/10.5285/e5e7afe5355a439e8d63be47ee7467c8" TargetMode="External"/><Relationship Id="rId1559" Type="http://schemas.openxmlformats.org/officeDocument/2006/relationships/hyperlink" Target="https://www.ipcc.ch/report/ar6/wg1/figures/chapter-9/figure-9-3/" TargetMode="External"/><Relationship Id="rId1766" Type="http://schemas.openxmlformats.org/officeDocument/2006/relationships/hyperlink" Target="https://www.ipcc.ch/report/ar6/wg1/figures/chapter-9/figure-9-14/" TargetMode="External"/><Relationship Id="rId1973" Type="http://schemas.openxmlformats.org/officeDocument/2006/relationships/hyperlink" Target="https://www.ipcc.ch/report/ar6/wg1/figures/chapter-9/figure-9-32/" TargetMode="External"/><Relationship Id="rId58" Type="http://schemas.openxmlformats.org/officeDocument/2006/relationships/hyperlink" Target="https://catalogue.ceda.ac.uk/uuid/fe8d7ad6c1284677994c6643e1e55bbb/" TargetMode="External"/><Relationship Id="rId1419" Type="http://schemas.openxmlformats.org/officeDocument/2006/relationships/hyperlink" Target="https://dx.doi.org/10.5285/caf598e54c674d219f2e245df32dbc1a" TargetMode="External"/><Relationship Id="rId1626" Type="http://schemas.openxmlformats.org/officeDocument/2006/relationships/hyperlink" Target="https://dx.doi.org/10.5285/439ccb0b0eb04c17b5c6897fb9cb550b/" TargetMode="External"/><Relationship Id="rId1833" Type="http://schemas.openxmlformats.org/officeDocument/2006/relationships/hyperlink" Target="https://doi.org/10.5281/zenodo.5217365/" TargetMode="External"/><Relationship Id="rId1900" Type="http://schemas.openxmlformats.org/officeDocument/2006/relationships/hyperlink" Target="https://catalogue.ceda.ac.uk/uuid/5806683122b74f4ca60e0d6c546583f9/" TargetMode="External"/><Relationship Id="rId579" Type="http://schemas.openxmlformats.org/officeDocument/2006/relationships/hyperlink" Target="https://dx.doi.org/10.5285/a8915aca7806434984baab86835a1b18" TargetMode="External"/><Relationship Id="rId786" Type="http://schemas.openxmlformats.org/officeDocument/2006/relationships/hyperlink" Target="https://doi.org/10.5281/zenodo.7303811" TargetMode="External"/><Relationship Id="rId993" Type="http://schemas.openxmlformats.org/officeDocument/2006/relationships/hyperlink" Target="https://www.ipcc.ch/report/ar6/wg1/figures/chapter-5/figure-5-16" TargetMode="External"/><Relationship Id="rId439" Type="http://schemas.openxmlformats.org/officeDocument/2006/relationships/hyperlink" Target="https://www.ipcc.ch/report/ar6/wg1/figures/chapter-3/figure-3-13" TargetMode="External"/><Relationship Id="rId646" Type="http://schemas.openxmlformats.org/officeDocument/2006/relationships/hyperlink" Target="https://catalogue.ceda.ac.uk/uuid/4fe1afacdc524c118989c16a1bccd51e/" TargetMode="External"/><Relationship Id="rId1069" Type="http://schemas.openxmlformats.org/officeDocument/2006/relationships/hyperlink" Target="https://www.ipcc.ch/report/ar6/wg1/figures/chapter-5/ccbox-5-2-figure-2" TargetMode="External"/><Relationship Id="rId1276" Type="http://schemas.openxmlformats.org/officeDocument/2006/relationships/hyperlink" Target="https://dx.doi.org/10.5285/f94821849dfb4ee2bd1a367a81a6b6f7" TargetMode="External"/><Relationship Id="rId1483" Type="http://schemas.openxmlformats.org/officeDocument/2006/relationships/hyperlink" Target="https://dx.doi.org/10.5285/ef3dd7efa4f442b2812c4ee905f794c2" TargetMode="External"/><Relationship Id="rId2327" Type="http://schemas.openxmlformats.org/officeDocument/2006/relationships/hyperlink" Target="https://catalogue.ceda.ac.uk/uuid/b96e2225918348e1ae47b1fedee881a6/" TargetMode="External"/><Relationship Id="rId506" Type="http://schemas.openxmlformats.org/officeDocument/2006/relationships/hyperlink" Target="https://www.ipcc.ch/report/ar6/wg1/figures/chapter-3/figure-3-17/" TargetMode="External"/><Relationship Id="rId853" Type="http://schemas.openxmlformats.org/officeDocument/2006/relationships/hyperlink" Target="https://www.ipcc.ch/report/ar6/wg1/figures/chapter-4/figure-4-31" TargetMode="External"/><Relationship Id="rId1136" Type="http://schemas.openxmlformats.org/officeDocument/2006/relationships/hyperlink" Target="https://www.ipcc.ch/report/ar6/wg1/figures/chapter-6/figure-6-18" TargetMode="External"/><Relationship Id="rId1690" Type="http://schemas.openxmlformats.org/officeDocument/2006/relationships/hyperlink" Target="https://zenodo.org/records/5217365/" TargetMode="External"/><Relationship Id="rId713" Type="http://schemas.openxmlformats.org/officeDocument/2006/relationships/hyperlink" Target="https://www.ipcc.ch/report/ar6/wg1/figures/chapter-3/figure-3-40" TargetMode="External"/><Relationship Id="rId920" Type="http://schemas.openxmlformats.org/officeDocument/2006/relationships/hyperlink" Target="https://dx.doi.org/10.5285/e5e7afe5355a439e8d63be47ee7467c8" TargetMode="External"/><Relationship Id="rId1343" Type="http://schemas.openxmlformats.org/officeDocument/2006/relationships/hyperlink" Target="https://www.ipcc.ch/report/ar6/wg1/figures/chapter-8/figure-8-9/" TargetMode="External"/><Relationship Id="rId1550" Type="http://schemas.openxmlformats.org/officeDocument/2006/relationships/hyperlink" Target="https://www.ipcc.ch/report/ar6/wg1/figures/chapter-9/figure-9-3/" TargetMode="External"/><Relationship Id="rId1203" Type="http://schemas.openxmlformats.org/officeDocument/2006/relationships/hyperlink" Target="https://www.ipcc.ch/report/ar6/wg1/figures/chapter-7/figure-7-13/" TargetMode="External"/><Relationship Id="rId1410" Type="http://schemas.openxmlformats.org/officeDocument/2006/relationships/hyperlink" Target="https://dx.doi.org/10.5285/7da00222bbb345c99ce14e358cde9f6d" TargetMode="External"/><Relationship Id="rId296" Type="http://schemas.openxmlformats.org/officeDocument/2006/relationships/hyperlink" Target="https://www.ipcc.ch/report/ar6/wg1/figures/chapter-2/figure-2-32" TargetMode="External"/><Relationship Id="rId2184" Type="http://schemas.openxmlformats.org/officeDocument/2006/relationships/hyperlink" Target="https://www.ipcc.ch/report/ar6/wg1/figures/chapter-11/figure-11-8/" TargetMode="External"/><Relationship Id="rId2391" Type="http://schemas.openxmlformats.org/officeDocument/2006/relationships/hyperlink" Target="https://www.ipcc.ch/report/ar6/wg1/figures/chapter-12/figure-12-7/" TargetMode="External"/><Relationship Id="rId156" Type="http://schemas.openxmlformats.org/officeDocument/2006/relationships/hyperlink" Target="https://catalogue.ceda.ac.uk/uuid/c9397680d08442b9a1d21e7c50df4aba/" TargetMode="External"/><Relationship Id="rId363" Type="http://schemas.openxmlformats.org/officeDocument/2006/relationships/hyperlink" Target="https://catalogue.ceda.ac.uk/uuid/06a4ad1656774087a5b6db3c7a57211e/" TargetMode="External"/><Relationship Id="rId570" Type="http://schemas.openxmlformats.org/officeDocument/2006/relationships/hyperlink" Target="https://dx.doi.org/10.5285/85168e39bfff444ba02bf55e7682f73d" TargetMode="External"/><Relationship Id="rId2044" Type="http://schemas.openxmlformats.org/officeDocument/2006/relationships/hyperlink" Target="https://www.ipcc.ch/report/ar6/wg1/figures/chapter-10/figure-10-13/" TargetMode="External"/><Relationship Id="rId2251" Type="http://schemas.openxmlformats.org/officeDocument/2006/relationships/hyperlink" Target="https://catalogue.ceda.ac.uk/uuid/7be388b022e74926b0103125d22e6b06/" TargetMode="External"/><Relationship Id="rId223" Type="http://schemas.openxmlformats.org/officeDocument/2006/relationships/hyperlink" Target="https://www.ipcc.ch/report/ar6/wg1/figures/chapter-2/figure-2-19" TargetMode="External"/><Relationship Id="rId430" Type="http://schemas.openxmlformats.org/officeDocument/2006/relationships/hyperlink" Target="https://www.ipcc.ch/report/ar6/wg1/figures/chapter-3/figure-3-11" TargetMode="External"/><Relationship Id="rId1060" Type="http://schemas.openxmlformats.org/officeDocument/2006/relationships/hyperlink" Target="https://www.ipcc.ch/report/ar6/wg1/figures/chapter-5/faq-5-2-figure-1" TargetMode="External"/><Relationship Id="rId2111" Type="http://schemas.openxmlformats.org/officeDocument/2006/relationships/hyperlink" Target="https://dx.doi.org/10.5285/9f83afcc47ca49feb1d5702de9fa8869" TargetMode="External"/><Relationship Id="rId1877" Type="http://schemas.openxmlformats.org/officeDocument/2006/relationships/hyperlink" Target="https://www.ipcc.ch/report/ar6/wg1/figures/chapter-9/figure-9-21/" TargetMode="External"/><Relationship Id="rId1737" Type="http://schemas.openxmlformats.org/officeDocument/2006/relationships/hyperlink" Target="https://dx.doi.org/10.5285/b37501409dd641219dd7c57174acdc35/" TargetMode="External"/><Relationship Id="rId1944" Type="http://schemas.openxmlformats.org/officeDocument/2006/relationships/hyperlink" Target="https://doi.org/10.5281/zenodo.5217365/" TargetMode="External"/><Relationship Id="rId29" Type="http://schemas.openxmlformats.org/officeDocument/2006/relationships/hyperlink" Target="https://www.ipcc.ch/report/ar6/wg1/figures/chapter-1/figure-1-19" TargetMode="External"/><Relationship Id="rId1804" Type="http://schemas.openxmlformats.org/officeDocument/2006/relationships/hyperlink" Target="https://zenodo.org/records/5217365/" TargetMode="External"/><Relationship Id="rId897" Type="http://schemas.openxmlformats.org/officeDocument/2006/relationships/hyperlink" Target="https://catalogue.ceda.ac.uk/uuid/e397fe6f20024295b095e2e3ca1e9f04/" TargetMode="External"/><Relationship Id="rId757" Type="http://schemas.openxmlformats.org/officeDocument/2006/relationships/hyperlink" Target="https://catalogue.ceda.ac.uk/uuid/e299379f837142bfb2aa6df64cc66fe7/" TargetMode="External"/><Relationship Id="rId964" Type="http://schemas.openxmlformats.org/officeDocument/2006/relationships/hyperlink" Target="https://www.ipcc.ch/report/ar6/wg1/figures/chapter-5/figure-5-10" TargetMode="External"/><Relationship Id="rId1387" Type="http://schemas.openxmlformats.org/officeDocument/2006/relationships/hyperlink" Target="https://catalogue.ceda.ac.uk/uuid/2d67a9f7631247d7bb6130ddc033ba7a/" TargetMode="External"/><Relationship Id="rId1594" Type="http://schemas.openxmlformats.org/officeDocument/2006/relationships/hyperlink" Target="https://catalogue.ceda.ac.uk/uuid/8d9719be04d148d88d5ed8edd0426cf2/" TargetMode="External"/><Relationship Id="rId2438" Type="http://schemas.openxmlformats.org/officeDocument/2006/relationships/hyperlink" Target="https://catalogue.ceda.ac.uk/uuid/b6a36a7fe12644bfa28bc4ec8bfcb028/" TargetMode="External"/><Relationship Id="rId93" Type="http://schemas.openxmlformats.org/officeDocument/2006/relationships/hyperlink" Target="https://catalogue.ceda.ac.uk/uuid/39786f1e6fe2495291558cdc2a0b0aa1/" TargetMode="External"/><Relationship Id="rId617" Type="http://schemas.openxmlformats.org/officeDocument/2006/relationships/hyperlink" Target="https://www.ipcc.ch/report/ar6/wg1/figures/chapter-3/figure-3-33" TargetMode="External"/><Relationship Id="rId824" Type="http://schemas.openxmlformats.org/officeDocument/2006/relationships/hyperlink" Target="https://www.ipcc.ch/report/ar6/wg1/figures/chapter-4/figure-4-25" TargetMode="External"/><Relationship Id="rId1247" Type="http://schemas.openxmlformats.org/officeDocument/2006/relationships/hyperlink" Target="https://dx.doi.org/10.5285/b9303c07edb24582b45088795f347ca9" TargetMode="External"/><Relationship Id="rId1454" Type="http://schemas.openxmlformats.org/officeDocument/2006/relationships/hyperlink" Target="https://www.ipcc.ch/report/ar6/wg1/figures/chapter-8/figure-8-20/" TargetMode="External"/><Relationship Id="rId1661" Type="http://schemas.openxmlformats.org/officeDocument/2006/relationships/hyperlink" Target="https://www.ipcc.ch/report/ar6/wg1/figures/chapter-9/figure-9-7/" TargetMode="External"/><Relationship Id="rId1107" Type="http://schemas.openxmlformats.org/officeDocument/2006/relationships/hyperlink" Target="https://www.ipcc.ch/report/ar6/wg1/figures/chapter-6/figure-6-10/" TargetMode="External"/><Relationship Id="rId1314" Type="http://schemas.openxmlformats.org/officeDocument/2006/relationships/hyperlink" Target="https://www.ipcc.ch/report/ar6/wg1/figures/chapter-7/ccbox-7-1-figure-1/" TargetMode="External"/><Relationship Id="rId1521" Type="http://schemas.openxmlformats.org/officeDocument/2006/relationships/hyperlink" Target="https://catalogue.ceda.ac.uk/uuid/8d769bddaddc4e10bdd6f5428a3a0af5/" TargetMode="External"/><Relationship Id="rId20" Type="http://schemas.openxmlformats.org/officeDocument/2006/relationships/hyperlink" Target="https://www.ipcc.ch/report/ar6/wg1/figures/chapter-1/figure-1-16/" TargetMode="External"/><Relationship Id="rId2088" Type="http://schemas.openxmlformats.org/officeDocument/2006/relationships/hyperlink" Target="https://dx.doi.org/10.5285/e79aab21bf644e61bf5dacd02199daa7" TargetMode="External"/><Relationship Id="rId2295" Type="http://schemas.openxmlformats.org/officeDocument/2006/relationships/hyperlink" Target="https://doi.org/10.5281/zenodo.7692016" TargetMode="External"/><Relationship Id="rId267" Type="http://schemas.openxmlformats.org/officeDocument/2006/relationships/hyperlink" Target="https://catalogue.ceda.ac.uk/uuid/12ce1a305f7649bc85a9b81e782da0c9/" TargetMode="External"/><Relationship Id="rId474" Type="http://schemas.openxmlformats.org/officeDocument/2006/relationships/hyperlink" Target="https://dx.doi.org/10.5285/a6b79b1abac64d72a1a3f2fcf62ee81e" TargetMode="External"/><Relationship Id="rId2155" Type="http://schemas.openxmlformats.org/officeDocument/2006/relationships/hyperlink" Target="https://www.ipcc.ch/report/ar6/wg1/figures/chapter-11/figure-11-3/" TargetMode="External"/><Relationship Id="rId127" Type="http://schemas.openxmlformats.org/officeDocument/2006/relationships/hyperlink" Target="https://www.ipcc.ch/report/ar6/wg1/figures/chapter-2/figure-2-9" TargetMode="External"/><Relationship Id="rId681" Type="http://schemas.openxmlformats.org/officeDocument/2006/relationships/hyperlink" Target="https://dx.doi.org/10.5285/babcd0de678e4d10aef395f1a265da03" TargetMode="External"/><Relationship Id="rId2362" Type="http://schemas.openxmlformats.org/officeDocument/2006/relationships/hyperlink" Target="https://dx.doi.org/10.5285/b96e2225918348e1ae47b1fedee881a6" TargetMode="External"/><Relationship Id="rId334" Type="http://schemas.openxmlformats.org/officeDocument/2006/relationships/hyperlink" Target="https://www.ipcc.ch/report/ar6/wg1/figures/chapter-3/figure-3-2/" TargetMode="External"/><Relationship Id="rId541" Type="http://schemas.openxmlformats.org/officeDocument/2006/relationships/hyperlink" Target="https://catalogue.ceda.ac.uk/uuid/a71383af93af4f58ae27d66ba15b3543/" TargetMode="External"/><Relationship Id="rId1171" Type="http://schemas.openxmlformats.org/officeDocument/2006/relationships/hyperlink" Target="https://dx.doi.org/10.5285/6842c53c516746ea860e11512dc133c2" TargetMode="External"/><Relationship Id="rId2015" Type="http://schemas.openxmlformats.org/officeDocument/2006/relationships/hyperlink" Target="https://catalogue.ceda.ac.uk/uuid/d4eccbbd51db4ab7a8ad05a6f2f6a98a/" TargetMode="External"/><Relationship Id="rId2222" Type="http://schemas.openxmlformats.org/officeDocument/2006/relationships/hyperlink" Target="https://www.ipcc.ch/report/ar6/wg1/figures/chapter-11/figure-11-14/" TargetMode="External"/><Relationship Id="rId401" Type="http://schemas.openxmlformats.org/officeDocument/2006/relationships/hyperlink" Target="https://dx.doi.org/10.5285/bbb759da50fe4cd5a1387c7462655908" TargetMode="External"/><Relationship Id="rId1031" Type="http://schemas.openxmlformats.org/officeDocument/2006/relationships/hyperlink" Target="https://www.ipcc.ch/report/ar6/wg1/figures/chapter-5/figure-5-29" TargetMode="External"/><Relationship Id="rId1988" Type="http://schemas.openxmlformats.org/officeDocument/2006/relationships/hyperlink" Target="https://dx.doi.org/10.5285/d54f2a1e4d2f42e68c10e2b11668dcd6" TargetMode="External"/><Relationship Id="rId1848" Type="http://schemas.openxmlformats.org/officeDocument/2006/relationships/hyperlink" Target="https://doi.org/10.5281/zenodo.5217365/" TargetMode="External"/><Relationship Id="rId191" Type="http://schemas.openxmlformats.org/officeDocument/2006/relationships/hyperlink" Target="https://dx.doi.org/10.5285/8ec2d4b94f8e4756ad31858ff8256464" TargetMode="External"/><Relationship Id="rId1708" Type="http://schemas.openxmlformats.org/officeDocument/2006/relationships/hyperlink" Target="https://catalogue.ceda.ac.uk/uuid/b35923b0641944178d0c9e17ce7dc9cb/" TargetMode="External"/><Relationship Id="rId1915" Type="http://schemas.openxmlformats.org/officeDocument/2006/relationships/hyperlink" Target="https://catalogue.ceda.ac.uk/uuid/7f9c951b59ae44aeb6d745ed702c56dd/" TargetMode="External"/><Relationship Id="rId868" Type="http://schemas.openxmlformats.org/officeDocument/2006/relationships/hyperlink" Target="https://www.ipcc.ch/report/ar6/wg1/figures/chapter-4/figure-4-32" TargetMode="External"/><Relationship Id="rId1498" Type="http://schemas.openxmlformats.org/officeDocument/2006/relationships/hyperlink" Target="https://dx.doi.org/10.5285/ef3dd7efa4f442b2812c4ee905f794c2" TargetMode="External"/><Relationship Id="rId728" Type="http://schemas.openxmlformats.org/officeDocument/2006/relationships/hyperlink" Target="https://www.ipcc.ch/report/ar6/wg1/figures/chapter-3/figure-3-42" TargetMode="External"/><Relationship Id="rId935" Type="http://schemas.openxmlformats.org/officeDocument/2006/relationships/hyperlink" Target="https://dx.doi.org/10.5285/e5e7afe5355a439e8d63be47ee7467c8" TargetMode="External"/><Relationship Id="rId1358" Type="http://schemas.openxmlformats.org/officeDocument/2006/relationships/hyperlink" Target="https://www.ipcc.ch/report/ar6/wg1/figures/chapter-8/figure-8-14/" TargetMode="External"/><Relationship Id="rId1565" Type="http://schemas.openxmlformats.org/officeDocument/2006/relationships/hyperlink" Target="https://www.ipcc.ch/report/ar6/wg1/figures/chapter-9/figure-9-4/" TargetMode="External"/><Relationship Id="rId1772" Type="http://schemas.openxmlformats.org/officeDocument/2006/relationships/hyperlink" Target="https://www.ipcc.ch/report/ar6/wg1/figures/chapter-9/figure-9-14/" TargetMode="External"/><Relationship Id="rId2409" Type="http://schemas.openxmlformats.org/officeDocument/2006/relationships/hyperlink" Target="https://www.ipcc.ch/report/ar6/wg1/figures/chapter-12/figure-12-8/" TargetMode="External"/><Relationship Id="rId64" Type="http://schemas.openxmlformats.org/officeDocument/2006/relationships/hyperlink" Target="https://github.com/IPCC-WG1/Chapter-2_Fig02/tree/v1.0.0" TargetMode="External"/><Relationship Id="rId1218" Type="http://schemas.openxmlformats.org/officeDocument/2006/relationships/hyperlink" Target="https://www.ipcc.ch/report/ar6/wg1/figures/chapter-7/figure-7-13/" TargetMode="External"/><Relationship Id="rId1425" Type="http://schemas.openxmlformats.org/officeDocument/2006/relationships/hyperlink" Target="https://dx.doi.org/10.5285/caf598e54c674d219f2e245df32dbc1a" TargetMode="External"/><Relationship Id="rId1632" Type="http://schemas.openxmlformats.org/officeDocument/2006/relationships/hyperlink" Target="https://dx.doi.org/10.5285/439ccb0b0eb04c17b5c6897fb9cb550b/" TargetMode="External"/><Relationship Id="rId2199" Type="http://schemas.openxmlformats.org/officeDocument/2006/relationships/hyperlink" Target="https://dx.doi.org/10.5285/3f415b44b4334725bfcc572c9246aa60" TargetMode="External"/><Relationship Id="rId378" Type="http://schemas.openxmlformats.org/officeDocument/2006/relationships/hyperlink" Target="https://catalogue.ceda.ac.uk/uuid/392c8351349b4436923c102c558873d9/" TargetMode="External"/><Relationship Id="rId585" Type="http://schemas.openxmlformats.org/officeDocument/2006/relationships/hyperlink" Target="https://dx.doi.org/10.5285/a3902bb4d1b543b39cc85380df8d1586" TargetMode="External"/><Relationship Id="rId792" Type="http://schemas.openxmlformats.org/officeDocument/2006/relationships/hyperlink" Target="https://doi.org/10.5281/zenodo.7303811" TargetMode="External"/><Relationship Id="rId2059" Type="http://schemas.openxmlformats.org/officeDocument/2006/relationships/hyperlink" Target="https://www.ipcc.ch/report/ar6/wg1/figures/chapter-10/figure-10-16/" TargetMode="External"/><Relationship Id="rId2266" Type="http://schemas.openxmlformats.org/officeDocument/2006/relationships/hyperlink" Target="https://catalogue.ceda.ac.uk/uuid/7be388b022e74926b0103125d22e6b06/" TargetMode="External"/><Relationship Id="rId238" Type="http://schemas.openxmlformats.org/officeDocument/2006/relationships/hyperlink" Target="https://www.ipcc.ch/report/ar6/wg1/figures/chapter-2/figure-2-22" TargetMode="External"/><Relationship Id="rId445" Type="http://schemas.openxmlformats.org/officeDocument/2006/relationships/hyperlink" Target="https://www.ipcc.ch/report/ar6/wg1/figures/chapter-3/figure-3-13" TargetMode="External"/><Relationship Id="rId652" Type="http://schemas.openxmlformats.org/officeDocument/2006/relationships/hyperlink" Target="https://catalogue.ceda.ac.uk/uuid/678ee967fe114a34a6d1f7d50e4aa7ee/" TargetMode="External"/><Relationship Id="rId1075" Type="http://schemas.openxmlformats.org/officeDocument/2006/relationships/hyperlink" Target="https://www.ipcc.ch/report/ar6/wg1/figures/chapter-5/ccbox-5-2-figure-2" TargetMode="External"/><Relationship Id="rId1282" Type="http://schemas.openxmlformats.org/officeDocument/2006/relationships/hyperlink" Target="https://dx.doi.org/10.5285/f94821849dfb4ee2bd1a367a81a6b6f7" TargetMode="External"/><Relationship Id="rId2126" Type="http://schemas.openxmlformats.org/officeDocument/2006/relationships/hyperlink" Target="https://www.ipcc.ch/report/ar6/wg1/figures/chapter-10/ccbox-10-2-figure-1/" TargetMode="External"/><Relationship Id="rId2333" Type="http://schemas.openxmlformats.org/officeDocument/2006/relationships/hyperlink" Target="https://catalogue.ceda.ac.uk/uuid/b96e2225918348e1ae47b1fedee881a6/" TargetMode="External"/><Relationship Id="rId305" Type="http://schemas.openxmlformats.org/officeDocument/2006/relationships/hyperlink" Target="https://zenodo.org/records/6353893" TargetMode="External"/><Relationship Id="rId512" Type="http://schemas.openxmlformats.org/officeDocument/2006/relationships/hyperlink" Target="https://www.ipcc.ch/report/ar6/wg1/figures/chapter-3/figure-3-18" TargetMode="External"/><Relationship Id="rId1142" Type="http://schemas.openxmlformats.org/officeDocument/2006/relationships/hyperlink" Target="https://www.ipcc.ch/report/ar6/wg1/figures/chapter-6/figure-6-21" TargetMode="External"/><Relationship Id="rId2400" Type="http://schemas.openxmlformats.org/officeDocument/2006/relationships/hyperlink" Target="https://www.ipcc.ch/report/ar6/wg1/figures/chapter-12/figure-12-7/" TargetMode="External"/><Relationship Id="rId1002" Type="http://schemas.openxmlformats.org/officeDocument/2006/relationships/hyperlink" Target="https://www.ipcc.ch/report/ar6/wg1/figures/chapter-5/figure-5-21" TargetMode="External"/><Relationship Id="rId1959" Type="http://schemas.openxmlformats.org/officeDocument/2006/relationships/hyperlink" Target="https://dx.doi.org/10.5285/6b33327d0d0d4bcca872b431279086db" TargetMode="External"/><Relationship Id="rId1819" Type="http://schemas.openxmlformats.org/officeDocument/2006/relationships/hyperlink" Target="https://zenodo.org/records/5217365/" TargetMode="External"/><Relationship Id="rId2190" Type="http://schemas.openxmlformats.org/officeDocument/2006/relationships/hyperlink" Target="https://doi.org/10.5281/zenodo.7692016" TargetMode="External"/><Relationship Id="rId162" Type="http://schemas.openxmlformats.org/officeDocument/2006/relationships/hyperlink" Target="https://catalogue.ceda.ac.uk/uuid/02fd1d886bad40f3bb2eef3271900823/" TargetMode="External"/><Relationship Id="rId2050" Type="http://schemas.openxmlformats.org/officeDocument/2006/relationships/hyperlink" Target="https://www.ipcc.ch/report/ar6/wg1/figures/chapter-10/figure-10-13/" TargetMode="External"/><Relationship Id="rId979" Type="http://schemas.openxmlformats.org/officeDocument/2006/relationships/hyperlink" Target="https://www.ipcc.ch/report/ar6/wg1/figures/chapter-5/figure-5-15" TargetMode="External"/><Relationship Id="rId839" Type="http://schemas.openxmlformats.org/officeDocument/2006/relationships/hyperlink" Target="https://dx.doi.org/10.5285/8fa708d0474d4a3caa5c9f645a89d282" TargetMode="External"/><Relationship Id="rId1469" Type="http://schemas.openxmlformats.org/officeDocument/2006/relationships/hyperlink" Target="https://catalogue.ceda.ac.uk/uuid/47961b1927b8492990ed92f10a514b6b/" TargetMode="External"/><Relationship Id="rId1676" Type="http://schemas.openxmlformats.org/officeDocument/2006/relationships/hyperlink" Target="https://www.ipcc.ch/report/ar6/wg1/figures/chapter-9/figure-9-7/" TargetMode="External"/><Relationship Id="rId1883" Type="http://schemas.openxmlformats.org/officeDocument/2006/relationships/hyperlink" Target="https://www.ipcc.ch/report/ar6/wg1/figures/chapter-9/figure-9-22/" TargetMode="External"/><Relationship Id="rId906" Type="http://schemas.openxmlformats.org/officeDocument/2006/relationships/hyperlink" Target="https://catalogue.ceda.ac.uk/uuid/e397fe6f20024295b095e2e3ca1e9f04/" TargetMode="External"/><Relationship Id="rId1329" Type="http://schemas.openxmlformats.org/officeDocument/2006/relationships/hyperlink" Target="https://www.ipcc.ch/report/ar6/wg1/figures/chapter-8/figure-8-7/" TargetMode="External"/><Relationship Id="rId1536" Type="http://schemas.openxmlformats.org/officeDocument/2006/relationships/hyperlink" Target="https://dx.doi.org/10.5285/ef7b615816cb432088d02c97836ca9fa" TargetMode="External"/><Relationship Id="rId1743" Type="http://schemas.openxmlformats.org/officeDocument/2006/relationships/hyperlink" Target="https://dx.doi.org/10.5285/b37501409dd641219dd7c57174acdc35/" TargetMode="External"/><Relationship Id="rId1950" Type="http://schemas.openxmlformats.org/officeDocument/2006/relationships/hyperlink" Target="https://doi.org/10.5281/zenodo.5217365/" TargetMode="External"/><Relationship Id="rId35" Type="http://schemas.openxmlformats.org/officeDocument/2006/relationships/hyperlink" Target="https://www.ipcc.ch/report/ar6/wg1/figures/chapter-1/figure-1-21" TargetMode="External"/><Relationship Id="rId1603" Type="http://schemas.openxmlformats.org/officeDocument/2006/relationships/hyperlink" Target="https://catalogue.ceda.ac.uk/uuid/8d9719be04d148d88d5ed8edd0426cf2/" TargetMode="External"/><Relationship Id="rId1810" Type="http://schemas.openxmlformats.org/officeDocument/2006/relationships/hyperlink" Target="https://zenodo.org/records/5217365/" TargetMode="External"/><Relationship Id="rId489" Type="http://schemas.openxmlformats.org/officeDocument/2006/relationships/hyperlink" Target="https://dx.doi.org/10.5285/4e80c4a2933344259a3f423715771952" TargetMode="External"/><Relationship Id="rId696" Type="http://schemas.openxmlformats.org/officeDocument/2006/relationships/hyperlink" Target="https://dx.doi.org/10.5285/02006a22c33b42039d96be53d332930a" TargetMode="External"/><Relationship Id="rId2377" Type="http://schemas.openxmlformats.org/officeDocument/2006/relationships/hyperlink" Target="https://dx.doi.org/10.5285/91c218d3a80f4c43ac665d0bdf0ed5e7" TargetMode="External"/><Relationship Id="rId349" Type="http://schemas.openxmlformats.org/officeDocument/2006/relationships/hyperlink" Target="https://www.ipcc.ch/report/ar6/wg1/figures/chapter-3/figure-3-3/" TargetMode="External"/><Relationship Id="rId556" Type="http://schemas.openxmlformats.org/officeDocument/2006/relationships/hyperlink" Target="https://catalogue.ceda.ac.uk/uuid/dce3253d984c4342899b01548f52ba5f/" TargetMode="External"/><Relationship Id="rId763" Type="http://schemas.openxmlformats.org/officeDocument/2006/relationships/hyperlink" Target="https://catalogue.ceda.ac.uk/uuid/e299379f837142bfb2aa6df64cc66fe7/" TargetMode="External"/><Relationship Id="rId1186" Type="http://schemas.openxmlformats.org/officeDocument/2006/relationships/hyperlink" Target="https://www.ipcc.ch/report/ar6/wg1/figures/chapter-7/figure-7-8/" TargetMode="External"/><Relationship Id="rId1393" Type="http://schemas.openxmlformats.org/officeDocument/2006/relationships/hyperlink" Target="https://catalogue.ceda.ac.uk/uuid/92dc7ae089d84a43a28099ae49633383/" TargetMode="External"/><Relationship Id="rId2237" Type="http://schemas.openxmlformats.org/officeDocument/2006/relationships/hyperlink" Target="https://www.ipcc.ch/report/ar6/wg1/figures/chapter-11/figure-11-17/" TargetMode="External"/><Relationship Id="rId2444" Type="http://schemas.openxmlformats.org/officeDocument/2006/relationships/hyperlink" Target="https://www.ipcc.ch/report/ar6/wg1/figures/chapter-12/faq-12-2-figure-1/" TargetMode="External"/><Relationship Id="rId209" Type="http://schemas.openxmlformats.org/officeDocument/2006/relationships/hyperlink" Target="https://dx.doi.org/10.5285/b51b72736ff943bb830e3c241d032621" TargetMode="External"/><Relationship Id="rId416" Type="http://schemas.openxmlformats.org/officeDocument/2006/relationships/hyperlink" Target="https://dx.doi.org/10.5285/bbb759da50fe4cd5a1387c7462655908" TargetMode="External"/><Relationship Id="rId970" Type="http://schemas.openxmlformats.org/officeDocument/2006/relationships/hyperlink" Target="https://www.ipcc.ch/report/ar6/wg1/figures/chapter-5/figure-5-11" TargetMode="External"/><Relationship Id="rId1046" Type="http://schemas.openxmlformats.org/officeDocument/2006/relationships/hyperlink" Target="https://www.ipcc.ch/report/ar6/wg1/figures/chapter-5/figure-5-33" TargetMode="External"/><Relationship Id="rId1253" Type="http://schemas.openxmlformats.org/officeDocument/2006/relationships/hyperlink" Target="https://dx.doi.org/10.5285/399a75d2538a471cb529d1f0fa01410e" TargetMode="External"/><Relationship Id="rId623" Type="http://schemas.openxmlformats.org/officeDocument/2006/relationships/hyperlink" Target="https://www.ipcc.ch/report/ar6/wg1/figures/chapter-3/figure-3-33" TargetMode="External"/><Relationship Id="rId830" Type="http://schemas.openxmlformats.org/officeDocument/2006/relationships/hyperlink" Target="https://www.ipcc.ch/report/ar6/wg1/figures/chapter-4/figure-4-27" TargetMode="External"/><Relationship Id="rId1460" Type="http://schemas.openxmlformats.org/officeDocument/2006/relationships/hyperlink" Target="https://www.ipcc.ch/report/ar6/wg1/figures/chapter-8/figure-8-24/" TargetMode="External"/><Relationship Id="rId2304" Type="http://schemas.openxmlformats.org/officeDocument/2006/relationships/hyperlink" Target="https://www.ipcc.ch/report/ar6/wg1/figures/chapter-11/ccbox-11-1-figure-2/" TargetMode="External"/><Relationship Id="rId1113" Type="http://schemas.openxmlformats.org/officeDocument/2006/relationships/hyperlink" Target="https://dx.doi.org/10.5285/8855e410adf547b4afd039a5b88487f4" TargetMode="External"/><Relationship Id="rId1320" Type="http://schemas.openxmlformats.org/officeDocument/2006/relationships/hyperlink" Target="https://www.ipcc.ch/report/ar6/wg1/figures/chapter-8/figure-8-5/" TargetMode="External"/><Relationship Id="rId2094" Type="http://schemas.openxmlformats.org/officeDocument/2006/relationships/hyperlink" Target="https://www.ipcc.ch/report/ar6/wg1/figures/chapter-10/figure-10-20/" TargetMode="External"/><Relationship Id="rId273" Type="http://schemas.openxmlformats.org/officeDocument/2006/relationships/hyperlink" Target="https://catalogue.ceda.ac.uk/uuid/12ce1a305f7649bc85a9b81e782da0c9/" TargetMode="External"/><Relationship Id="rId480" Type="http://schemas.openxmlformats.org/officeDocument/2006/relationships/hyperlink" Target="https://dx.doi.org/10.5285/a6b79b1abac64d72a1a3f2fcf62ee81e" TargetMode="External"/><Relationship Id="rId2161" Type="http://schemas.openxmlformats.org/officeDocument/2006/relationships/hyperlink" Target="https://www.ipcc.ch/report/ar6/wg1/figures/chapter-11/figure-11-3/" TargetMode="External"/><Relationship Id="rId133" Type="http://schemas.openxmlformats.org/officeDocument/2006/relationships/hyperlink" Target="https://www.ipcc.ch/report/ar6/wg1/figures/chapter-2/figure-2-10" TargetMode="External"/><Relationship Id="rId340" Type="http://schemas.openxmlformats.org/officeDocument/2006/relationships/hyperlink" Target="https://www.ipcc.ch/report/ar6/wg1/figures/chapter-3/figure-3-2/" TargetMode="External"/><Relationship Id="rId2021" Type="http://schemas.openxmlformats.org/officeDocument/2006/relationships/hyperlink" Target="https://catalogue.ceda.ac.uk/uuid/970847e5690c4f9e8c4ad455641bd558/" TargetMode="External"/><Relationship Id="rId200" Type="http://schemas.openxmlformats.org/officeDocument/2006/relationships/hyperlink" Target="https://dx.doi.org/10.5285/2a1284ec9d564f679480ee013b733ae1" TargetMode="External"/><Relationship Id="rId1787" Type="http://schemas.openxmlformats.org/officeDocument/2006/relationships/hyperlink" Target="https://www.ipcc.ch/report/ar6/wg1/figures/chapter-9/figure-9-16/" TargetMode="External"/><Relationship Id="rId1994" Type="http://schemas.openxmlformats.org/officeDocument/2006/relationships/hyperlink" Target="https://www.ipcc.ch/report/ar6/wg1/figures/chapter-10/figure-10-2/" TargetMode="External"/><Relationship Id="rId79" Type="http://schemas.openxmlformats.org/officeDocument/2006/relationships/hyperlink" Target="https://www.ipcc.ch/report/ar6/wg1/figures/chapter-2/figure-2-4" TargetMode="External"/><Relationship Id="rId1202" Type="http://schemas.openxmlformats.org/officeDocument/2006/relationships/hyperlink" Target="https://catalogue.ceda.ac.uk/uuid/4dbd3ccb85d747188586735133f1d3d9/" TargetMode="External"/><Relationship Id="rId1647" Type="http://schemas.openxmlformats.org/officeDocument/2006/relationships/hyperlink" Target="https://dx.doi.org/10.5285/e2d7ec1924b04bebbb4044982e2be0ff" TargetMode="External"/><Relationship Id="rId1854" Type="http://schemas.openxmlformats.org/officeDocument/2006/relationships/hyperlink" Target="https://doi.org/10.5281/zenodo.5217365/" TargetMode="External"/><Relationship Id="rId1507" Type="http://schemas.openxmlformats.org/officeDocument/2006/relationships/hyperlink" Target="https://dx.doi.org/10.5285/ef3dd7efa4f442b2812c4ee905f794c2" TargetMode="External"/><Relationship Id="rId1714" Type="http://schemas.openxmlformats.org/officeDocument/2006/relationships/hyperlink" Target="https://catalogue.ceda.ac.uk/uuid/88dc6a422faa4d0486d35088e3d1d78f/" TargetMode="External"/><Relationship Id="rId295" Type="http://schemas.openxmlformats.org/officeDocument/2006/relationships/hyperlink" Target="https://www.ipcc.ch/report/ar6/wg1/figures/chapter-2/figure-2-32" TargetMode="External"/><Relationship Id="rId1921" Type="http://schemas.openxmlformats.org/officeDocument/2006/relationships/hyperlink" Target="https://catalogue.ceda.ac.uk/uuid/7f9c951b59ae44aeb6d745ed702c56dd/" TargetMode="External"/><Relationship Id="rId2183" Type="http://schemas.openxmlformats.org/officeDocument/2006/relationships/hyperlink" Target="https://www.ipcc.ch/report/ar6/wg1/figures/chapter-11/figure-11-8/" TargetMode="External"/><Relationship Id="rId2390" Type="http://schemas.openxmlformats.org/officeDocument/2006/relationships/hyperlink" Target="https://catalogue.ceda.ac.uk/uuid/d46d733725d64f45afc1e70054f2f51d/" TargetMode="External"/><Relationship Id="rId155" Type="http://schemas.openxmlformats.org/officeDocument/2006/relationships/hyperlink" Target="https://dx.doi.org/10.5285/c9397680d08442b9a1d21e7c50df4aba" TargetMode="External"/><Relationship Id="rId362" Type="http://schemas.openxmlformats.org/officeDocument/2006/relationships/hyperlink" Target="https://dx.doi.org/10.5285/06a4ad1656774087a5b6db3c7a57211e" TargetMode="External"/><Relationship Id="rId1297" Type="http://schemas.openxmlformats.org/officeDocument/2006/relationships/hyperlink" Target="https://dx.doi.org/10.5285/568fb4b2e6464a50a30c7140bb88a497" TargetMode="External"/><Relationship Id="rId2043" Type="http://schemas.openxmlformats.org/officeDocument/2006/relationships/hyperlink" Target="https://catalogue.ceda.ac.uk/uuid/b981b3f983df4aa48a16ddbe3d8bf38d/" TargetMode="External"/><Relationship Id="rId2250" Type="http://schemas.openxmlformats.org/officeDocument/2006/relationships/hyperlink" Target="https://dx.doi.org/10.5285/7be388b022e74926b0103125d22e6b06" TargetMode="External"/><Relationship Id="rId222" Type="http://schemas.openxmlformats.org/officeDocument/2006/relationships/hyperlink" Target="https://zenodo.org/records/6353867" TargetMode="External"/><Relationship Id="rId667" Type="http://schemas.openxmlformats.org/officeDocument/2006/relationships/hyperlink" Target="https://catalogue.ceda.ac.uk/uuid/8af00e7bba784c1cbf4c16fef984aeb6/" TargetMode="External"/><Relationship Id="rId874" Type="http://schemas.openxmlformats.org/officeDocument/2006/relationships/hyperlink" Target="https://www.ipcc.ch/report/ar6/wg1/figures/chapter-4/figure-4-34" TargetMode="External"/><Relationship Id="rId2110" Type="http://schemas.openxmlformats.org/officeDocument/2006/relationships/hyperlink" Target="https://www.ipcc.ch/report/ar6/wg1/figures/chapter-10/figure-10-21/" TargetMode="External"/><Relationship Id="rId2348" Type="http://schemas.openxmlformats.org/officeDocument/2006/relationships/hyperlink" Target="https://catalogue.ceda.ac.uk/uuid/b96e2225918348e1ae47b1fedee881a6/" TargetMode="External"/><Relationship Id="rId527" Type="http://schemas.openxmlformats.org/officeDocument/2006/relationships/hyperlink" Target="https://www.ipcc.ch/report/ar6/wg1/figures/chapter-3/figure-3-22" TargetMode="External"/><Relationship Id="rId734" Type="http://schemas.openxmlformats.org/officeDocument/2006/relationships/hyperlink" Target="https://www.ipcc.ch/report/ar6/wg1/figures/chapter-3/figure-3-44" TargetMode="External"/><Relationship Id="rId941" Type="http://schemas.openxmlformats.org/officeDocument/2006/relationships/hyperlink" Target="https://www.ipcc.ch/report/ar6/wg1/figures/chapter-4/ccbox-4-1-figure-1" TargetMode="External"/><Relationship Id="rId1157" Type="http://schemas.openxmlformats.org/officeDocument/2006/relationships/hyperlink" Target="https://catalogue.ceda.ac.uk/uuid/bf31afbbbafc49d39546aa78a2268f44/" TargetMode="External"/><Relationship Id="rId1364" Type="http://schemas.openxmlformats.org/officeDocument/2006/relationships/hyperlink" Target="https://www.ipcc.ch/report/ar6/wg1/figures/chapter-8/figure-8-14/" TargetMode="External"/><Relationship Id="rId1571" Type="http://schemas.openxmlformats.org/officeDocument/2006/relationships/hyperlink" Target="https://www.ipcc.ch/report/ar6/wg1/figures/chapter-9/figure-9-4/" TargetMode="External"/><Relationship Id="rId2208" Type="http://schemas.openxmlformats.org/officeDocument/2006/relationships/hyperlink" Target="https://dx.doi.org/10.5285/3f415b44b4334725bfcc572c9246aa60" TargetMode="External"/><Relationship Id="rId2415" Type="http://schemas.openxmlformats.org/officeDocument/2006/relationships/hyperlink" Target="https://www.ipcc.ch/report/ar6/wg1/figures/chapter-12/figure-12-9/" TargetMode="External"/><Relationship Id="rId70" Type="http://schemas.openxmlformats.org/officeDocument/2006/relationships/hyperlink" Target="https://www.ipcc.ch/report/ar6/wg1/figures/chapter-2/figure-2-3/" TargetMode="External"/><Relationship Id="rId801" Type="http://schemas.openxmlformats.org/officeDocument/2006/relationships/hyperlink" Target="https://catalogue.ceda.ac.uk/uuid/11d45679506d44fda224d65326edcdb4/" TargetMode="External"/><Relationship Id="rId1017" Type="http://schemas.openxmlformats.org/officeDocument/2006/relationships/hyperlink" Target="https://www.ipcc.ch/report/ar6/wg1/figures/chapter-5/figure-5-27" TargetMode="External"/><Relationship Id="rId1224" Type="http://schemas.openxmlformats.org/officeDocument/2006/relationships/hyperlink" Target="https://www.ipcc.ch/report/ar6/wg1/figures/chapter-7/figure-7-13/" TargetMode="External"/><Relationship Id="rId1431" Type="http://schemas.openxmlformats.org/officeDocument/2006/relationships/hyperlink" Target="https://dx.doi.org/10.5285/caf598e54c674d219f2e245df32dbc1a" TargetMode="External"/><Relationship Id="rId1669" Type="http://schemas.openxmlformats.org/officeDocument/2006/relationships/hyperlink" Target="https://catalogue.ceda.ac.uk/uuid/e2d7ec1924b04bebbb4044982e2be0ff/" TargetMode="External"/><Relationship Id="rId1876" Type="http://schemas.openxmlformats.org/officeDocument/2006/relationships/hyperlink" Target="https://zenodo.org/records/5217365/" TargetMode="External"/><Relationship Id="rId1529" Type="http://schemas.openxmlformats.org/officeDocument/2006/relationships/hyperlink" Target="https://www.ipcc.ch/report/ar6/wg1/figures/chapter-8/faq-8-3-figure-1/" TargetMode="External"/><Relationship Id="rId1736" Type="http://schemas.openxmlformats.org/officeDocument/2006/relationships/hyperlink" Target="https://www.ipcc.ch/report/ar6/wg1/figures/chapter-9/figure-9-12/" TargetMode="External"/><Relationship Id="rId1943" Type="http://schemas.openxmlformats.org/officeDocument/2006/relationships/hyperlink" Target="https://www.ipcc.ch/report/ar6/wg1/figures/chapter-9/figure-9-31/" TargetMode="External"/><Relationship Id="rId28" Type="http://schemas.openxmlformats.org/officeDocument/2006/relationships/hyperlink" Target="https://www.ipcc.ch/report/ar6/wg1/figures/chapter-1/figure-1-19" TargetMode="External"/><Relationship Id="rId1803" Type="http://schemas.openxmlformats.org/officeDocument/2006/relationships/hyperlink" Target="https://doi.org/10.5281/zenodo.5217365/" TargetMode="External"/><Relationship Id="rId177" Type="http://schemas.openxmlformats.org/officeDocument/2006/relationships/hyperlink" Target="https://catalogue.ceda.ac.uk/uuid/8ec2d4b94f8e4756ad31858ff8256464/" TargetMode="External"/><Relationship Id="rId384" Type="http://schemas.openxmlformats.org/officeDocument/2006/relationships/hyperlink" Target="https://catalogue.ceda.ac.uk/uuid/392c8351349b4436923c102c558873d9/" TargetMode="External"/><Relationship Id="rId591" Type="http://schemas.openxmlformats.org/officeDocument/2006/relationships/hyperlink" Target="https://dx.doi.org/10.5285/a3902bb4d1b543b39cc85380df8d1586" TargetMode="External"/><Relationship Id="rId2065" Type="http://schemas.openxmlformats.org/officeDocument/2006/relationships/hyperlink" Target="https://catalogue.ceda.ac.uk/uuid/567ca2ab6d6043479a1eaec678bfe91a/" TargetMode="External"/><Relationship Id="rId2272" Type="http://schemas.openxmlformats.org/officeDocument/2006/relationships/hyperlink" Target="https://catalogue.ceda.ac.uk/uuid/7be388b022e74926b0103125d22e6b06/" TargetMode="External"/><Relationship Id="rId244" Type="http://schemas.openxmlformats.org/officeDocument/2006/relationships/hyperlink" Target="https://www.ipcc.ch/report/ar6/wg1/figures/chapter-2/figure-2-23" TargetMode="External"/><Relationship Id="rId689" Type="http://schemas.openxmlformats.org/officeDocument/2006/relationships/hyperlink" Target="https://www.ipcc.ch/report/ar6/wg1/figures/chapter-3/figure-3-39" TargetMode="External"/><Relationship Id="rId896" Type="http://schemas.openxmlformats.org/officeDocument/2006/relationships/hyperlink" Target="https://dx.doi.org/10.5285/e397fe6f20024295b095e2e3ca1e9f04" TargetMode="External"/><Relationship Id="rId1081" Type="http://schemas.openxmlformats.org/officeDocument/2006/relationships/hyperlink" Target="https://www.ipcc.ch/report/ar6/wg1/figures/chapter-5/ccbox-5-2-figure-2" TargetMode="External"/><Relationship Id="rId451" Type="http://schemas.openxmlformats.org/officeDocument/2006/relationships/hyperlink" Target="https://www.ipcc.ch/report/ar6/wg1/figures/chapter-3/figure-3-13" TargetMode="External"/><Relationship Id="rId549" Type="http://schemas.openxmlformats.org/officeDocument/2006/relationships/hyperlink" Target="https://dx.doi.org/10.5285/dce3253d984c4342899b01548f52ba5f" TargetMode="External"/><Relationship Id="rId756" Type="http://schemas.openxmlformats.org/officeDocument/2006/relationships/hyperlink" Target="https://dx.doi.org/10.5285/e299379f837142bfb2aa6df64cc66fe7" TargetMode="External"/><Relationship Id="rId1179" Type="http://schemas.openxmlformats.org/officeDocument/2006/relationships/hyperlink" Target="https://www.ipcc.ch/report/ar6/wg1/figures/chapter-7/figure-7-5/" TargetMode="External"/><Relationship Id="rId1386" Type="http://schemas.openxmlformats.org/officeDocument/2006/relationships/hyperlink" Target="https://dx.doi.org/10.5285/2d67a9f7631247d7bb6130ddc033ba7a" TargetMode="External"/><Relationship Id="rId1593" Type="http://schemas.openxmlformats.org/officeDocument/2006/relationships/hyperlink" Target="https://dx.doi.org/10.5285/8d9719be04d148d88d5ed8edd0426cf2/" TargetMode="External"/><Relationship Id="rId2132" Type="http://schemas.openxmlformats.org/officeDocument/2006/relationships/hyperlink" Target="https://dx.doi.org/10.5285/e4416a7d02ed4eeb9a971a7d3c2f4e42" TargetMode="External"/><Relationship Id="rId2437" Type="http://schemas.openxmlformats.org/officeDocument/2006/relationships/hyperlink" Target="https://dx.doi.org/10.5285/b6a36a7fe12644bfa28bc4ec8bfcb028" TargetMode="External"/><Relationship Id="rId104" Type="http://schemas.openxmlformats.org/officeDocument/2006/relationships/hyperlink" Target="https://doi.org/10.5281/zenodo.7289807" TargetMode="External"/><Relationship Id="rId311" Type="http://schemas.openxmlformats.org/officeDocument/2006/relationships/hyperlink" Target="https://www.ipcc.ch/report/ar6/wg1/figures/chapter-2/figure-2-36" TargetMode="External"/><Relationship Id="rId409" Type="http://schemas.openxmlformats.org/officeDocument/2006/relationships/hyperlink" Target="https://www.ipcc.ch/report/ar6/wg1/figures/chapter-3/figure-3-9" TargetMode="External"/><Relationship Id="rId963" Type="http://schemas.openxmlformats.org/officeDocument/2006/relationships/hyperlink" Target="https://www.ipcc.ch/report/ar6/wg1/figures/chapter-5/figure-5-9" TargetMode="External"/><Relationship Id="rId1039" Type="http://schemas.openxmlformats.org/officeDocument/2006/relationships/hyperlink" Target="https://www.ipcc.ch/report/ar6/wg1/figures/chapter-5/figure-5-32" TargetMode="External"/><Relationship Id="rId1246" Type="http://schemas.openxmlformats.org/officeDocument/2006/relationships/hyperlink" Target="https://www.ipcc.ch/report/ar6/wg1/figures/chapter-7/figure-7-17/" TargetMode="External"/><Relationship Id="rId1898" Type="http://schemas.openxmlformats.org/officeDocument/2006/relationships/hyperlink" Target="https://www.ipcc.ch/report/ar6/wg1/figures/chapter-9/figure-9-24/" TargetMode="External"/><Relationship Id="rId92" Type="http://schemas.openxmlformats.org/officeDocument/2006/relationships/hyperlink" Target="https://dx.doi.org/10.5285/39786f1e6fe2495291558cdc2a0b0aa1" TargetMode="External"/><Relationship Id="rId616" Type="http://schemas.openxmlformats.org/officeDocument/2006/relationships/hyperlink" Target="https://catalogue.ceda.ac.uk/uuid/4fe1afacdc524c118989c16a1bccd51e/" TargetMode="External"/><Relationship Id="rId823" Type="http://schemas.openxmlformats.org/officeDocument/2006/relationships/hyperlink" Target="https://catalogue.ceda.ac.uk/uuid/5ed073b87dbc45d6a66d7c704caef01d/" TargetMode="External"/><Relationship Id="rId1453" Type="http://schemas.openxmlformats.org/officeDocument/2006/relationships/hyperlink" Target="https://www.ipcc.ch/report/ar6/wg1/figures/chapter-8/figure-8-20/" TargetMode="External"/><Relationship Id="rId1660" Type="http://schemas.openxmlformats.org/officeDocument/2006/relationships/hyperlink" Target="https://catalogue.ceda.ac.uk/uuid/e2d7ec1924b04bebbb4044982e2be0ff/" TargetMode="External"/><Relationship Id="rId1758" Type="http://schemas.openxmlformats.org/officeDocument/2006/relationships/hyperlink" Target="https://dx.doi.org/10.5285/6f6697fff85e42fdb87156ad34e4a24e" TargetMode="External"/><Relationship Id="rId1106" Type="http://schemas.openxmlformats.org/officeDocument/2006/relationships/hyperlink" Target="https://www.ipcc.ch/report/ar6/wg1/figures/chapter-6/figure-6-10/" TargetMode="External"/><Relationship Id="rId1313" Type="http://schemas.openxmlformats.org/officeDocument/2006/relationships/hyperlink" Target="https://www.ipcc.ch/report/ar6/wg1/figures/chapter-7/ccbox-7-1-figure-1/" TargetMode="External"/><Relationship Id="rId1520" Type="http://schemas.openxmlformats.org/officeDocument/2006/relationships/hyperlink" Target="https://dx.doi.org/10.5285/8d769bddaddc4e10bdd6f5428a3a0af5" TargetMode="External"/><Relationship Id="rId1965" Type="http://schemas.openxmlformats.org/officeDocument/2006/relationships/hyperlink" Target="https://dx.doi.org/10.5285/6b33327d0d0d4bcca872b431279086db" TargetMode="External"/><Relationship Id="rId1618" Type="http://schemas.openxmlformats.org/officeDocument/2006/relationships/hyperlink" Target="https://catalogue.ceda.ac.uk/uuid/439ccb0b0eb04c17b5c6897fb9cb550b/" TargetMode="External"/><Relationship Id="rId1825" Type="http://schemas.openxmlformats.org/officeDocument/2006/relationships/hyperlink" Target="https://zenodo.org/records/5217365/" TargetMode="External"/><Relationship Id="rId199" Type="http://schemas.openxmlformats.org/officeDocument/2006/relationships/hyperlink" Target="https://www.ipcc.ch/report/ar6/wg1/figures/chapter-2/figure-2-16" TargetMode="External"/><Relationship Id="rId2087" Type="http://schemas.openxmlformats.org/officeDocument/2006/relationships/hyperlink" Target="https://www.ipcc.ch/report/ar6/wg1/figures/chapter-10/figure-10-19/" TargetMode="External"/><Relationship Id="rId2294" Type="http://schemas.openxmlformats.org/officeDocument/2006/relationships/hyperlink" Target="https://www.ipcc.ch/report/ar6/wg1/figures/chapter-11/box-11-4-figure-2/" TargetMode="External"/><Relationship Id="rId266" Type="http://schemas.openxmlformats.org/officeDocument/2006/relationships/hyperlink" Target="https://dx.doi.org/10.5285/12ce1a305f7649bc85a9b81e782da0c9" TargetMode="External"/><Relationship Id="rId473" Type="http://schemas.openxmlformats.org/officeDocument/2006/relationships/hyperlink" Target="https://www.ipcc.ch/report/ar6/wg1/figures/chapter-3/figure-3-15" TargetMode="External"/><Relationship Id="rId680" Type="http://schemas.openxmlformats.org/officeDocument/2006/relationships/hyperlink" Target="https://www.ipcc.ch/report/ar6/wg1/figures/chapter-3/figure-3-37" TargetMode="External"/><Relationship Id="rId2154" Type="http://schemas.openxmlformats.org/officeDocument/2006/relationships/hyperlink" Target="https://catalogue.ceda.ac.uk/uuid/592748a417ab4efca4eb98e22c9dbec4/" TargetMode="External"/><Relationship Id="rId2361" Type="http://schemas.openxmlformats.org/officeDocument/2006/relationships/hyperlink" Target="https://www.ipcc.ch/report/ar6/wg1/figures/chapter-12/figure-12-4/" TargetMode="External"/><Relationship Id="rId126" Type="http://schemas.openxmlformats.org/officeDocument/2006/relationships/hyperlink" Target="https://catalogue.ceda.ac.uk/uuid/156e64bca5e1460d81a58f416dcc9aca/" TargetMode="External"/><Relationship Id="rId333" Type="http://schemas.openxmlformats.org/officeDocument/2006/relationships/hyperlink" Target="https://www.ipcc.ch/report/ar6/wg1/figures/chapter-3/figure-3-1/" TargetMode="External"/><Relationship Id="rId540" Type="http://schemas.openxmlformats.org/officeDocument/2006/relationships/hyperlink" Target="https://dx.doi.org/10.5285/a71383af93af4f58ae27d66ba15b3543" TargetMode="External"/><Relationship Id="rId778" Type="http://schemas.openxmlformats.org/officeDocument/2006/relationships/hyperlink" Target="https://www.ipcc.ch/report/ar6/wg1/figures/chapter-4/figure-4-7/" TargetMode="External"/><Relationship Id="rId985" Type="http://schemas.openxmlformats.org/officeDocument/2006/relationships/hyperlink" Target="https://www.ipcc.ch/report/ar6/wg1/figures/chapter-5/figure-5-16" TargetMode="External"/><Relationship Id="rId1170" Type="http://schemas.openxmlformats.org/officeDocument/2006/relationships/hyperlink" Target="https://www.ipcc.ch/report/ar6/wg1/figures/chapter-7/figure-7-3/" TargetMode="External"/><Relationship Id="rId2014" Type="http://schemas.openxmlformats.org/officeDocument/2006/relationships/hyperlink" Target="https://dx.doi.org/10.5285/d4eccbbd51db4ab7a8ad05a6f2f6a98a" TargetMode="External"/><Relationship Id="rId2221" Type="http://schemas.openxmlformats.org/officeDocument/2006/relationships/hyperlink" Target="https://doi.org/10.5281/zenodo.7692016" TargetMode="External"/><Relationship Id="rId638" Type="http://schemas.openxmlformats.org/officeDocument/2006/relationships/hyperlink" Target="https://www.ipcc.ch/report/ar6/wg1/figures/chapter-3/figure-3-33" TargetMode="External"/><Relationship Id="rId845" Type="http://schemas.openxmlformats.org/officeDocument/2006/relationships/hyperlink" Target="https://dx.doi.org/10.5285/8fa708d0474d4a3caa5c9f645a89d282" TargetMode="External"/><Relationship Id="rId1030" Type="http://schemas.openxmlformats.org/officeDocument/2006/relationships/hyperlink" Target="https://www.ipcc.ch/report/ar6/wg1/figures/chapter-5/figure-5-29" TargetMode="External"/><Relationship Id="rId1268" Type="http://schemas.openxmlformats.org/officeDocument/2006/relationships/hyperlink" Target="https://dx.doi.org/10.5285/9ce84c3a242e4b999c24dc1647c89794" TargetMode="External"/><Relationship Id="rId1475" Type="http://schemas.openxmlformats.org/officeDocument/2006/relationships/hyperlink" Target="https://catalogue.ceda.ac.uk/uuid/47961b1927b8492990ed92f10a514b6b/" TargetMode="External"/><Relationship Id="rId1682" Type="http://schemas.openxmlformats.org/officeDocument/2006/relationships/hyperlink" Target="https://www.ipcc.ch/report/ar6/wg1/figures/chapter-9/figure-9-7/" TargetMode="External"/><Relationship Id="rId2319" Type="http://schemas.openxmlformats.org/officeDocument/2006/relationships/hyperlink" Target="https://www.ipcc.ch/report/ar6/wg1/figures/chapter-12/figure-12-4/" TargetMode="External"/><Relationship Id="rId400" Type="http://schemas.openxmlformats.org/officeDocument/2006/relationships/hyperlink" Target="https://www.ipcc.ch/report/ar6/wg1/figures/chapter-3/figure-3-9" TargetMode="External"/><Relationship Id="rId705" Type="http://schemas.openxmlformats.org/officeDocument/2006/relationships/hyperlink" Target="https://dx.doi.org/10.5285/12f0d7db5ed747d2940210e52211ed6a" TargetMode="External"/><Relationship Id="rId1128" Type="http://schemas.openxmlformats.org/officeDocument/2006/relationships/hyperlink" Target="https://catalogue.ceda.ac.uk/uuid/39b789cb48694497941cd0c17f99bd69/" TargetMode="External"/><Relationship Id="rId1335" Type="http://schemas.openxmlformats.org/officeDocument/2006/relationships/hyperlink" Target="https://www.ipcc.ch/report/ar6/wg1/figures/chapter-8/figure-8-8/" TargetMode="External"/><Relationship Id="rId1542" Type="http://schemas.openxmlformats.org/officeDocument/2006/relationships/hyperlink" Target="https://dx.doi.org/10.5285/ef7b615816cb432088d02c97836ca9fa" TargetMode="External"/><Relationship Id="rId1987" Type="http://schemas.openxmlformats.org/officeDocument/2006/relationships/hyperlink" Target="https://www.ipcc.ch/report/ar6/wg1/figures/chapter-9/ccbox-9-1-figure-1/" TargetMode="External"/><Relationship Id="rId912" Type="http://schemas.openxmlformats.org/officeDocument/2006/relationships/hyperlink" Target="https://catalogue.ceda.ac.uk/uuid/e397fe6f20024295b095e2e3ca1e9f04/" TargetMode="External"/><Relationship Id="rId1847" Type="http://schemas.openxmlformats.org/officeDocument/2006/relationships/hyperlink" Target="https://www.ipcc.ch/report/ar6/wg1/figures/chapter-9/figure-9-17/" TargetMode="External"/><Relationship Id="rId41" Type="http://schemas.openxmlformats.org/officeDocument/2006/relationships/hyperlink" Target="https://www.ipcc.ch/report/ar6/wg1/figures/chapter-1/figure-1-27" TargetMode="External"/><Relationship Id="rId1402" Type="http://schemas.openxmlformats.org/officeDocument/2006/relationships/hyperlink" Target="https://catalogue.ceda.ac.uk/uuid/7da00222bbb345c99ce14e358cde9f6d/" TargetMode="External"/><Relationship Id="rId1707" Type="http://schemas.openxmlformats.org/officeDocument/2006/relationships/hyperlink" Target="https://dx.doi.org/10.5285/b35923b0641944178d0c9e17ce7dc9cb" TargetMode="External"/><Relationship Id="rId190" Type="http://schemas.openxmlformats.org/officeDocument/2006/relationships/hyperlink" Target="https://www.ipcc.ch/report/ar6/wg1/figures/chapter-2/figure-2-15" TargetMode="External"/><Relationship Id="rId288" Type="http://schemas.openxmlformats.org/officeDocument/2006/relationships/hyperlink" Target="https://www.ipcc.ch/report/ar6/wg1/figures/chapter-2/figure-2-30" TargetMode="External"/><Relationship Id="rId1914" Type="http://schemas.openxmlformats.org/officeDocument/2006/relationships/hyperlink" Target="https://dx.doi.org/10.5285/7f9c951b59ae44aeb6d745ed702c56dd" TargetMode="External"/><Relationship Id="rId495" Type="http://schemas.openxmlformats.org/officeDocument/2006/relationships/hyperlink" Target="https://dx.doi.org/10.5285/4e80c4a2933344259a3f423715771952" TargetMode="External"/><Relationship Id="rId2176" Type="http://schemas.openxmlformats.org/officeDocument/2006/relationships/hyperlink" Target="https://www.ipcc.ch/report/ar6/wg1/figures/chapter-11/figure-11-3/" TargetMode="External"/><Relationship Id="rId2383" Type="http://schemas.openxmlformats.org/officeDocument/2006/relationships/hyperlink" Target="https://dx.doi.org/10.5285/d46d733725d64f45afc1e70054f2f51d" TargetMode="External"/><Relationship Id="rId148" Type="http://schemas.openxmlformats.org/officeDocument/2006/relationships/hyperlink" Target="https://www.ipcc.ch/report/ar6/wg1/figures/chapter-2/figure-2-12" TargetMode="External"/><Relationship Id="rId355" Type="http://schemas.openxmlformats.org/officeDocument/2006/relationships/hyperlink" Target="https://www.ipcc.ch/report/ar6/wg1/figures/chapter-3/figure-3-3/" TargetMode="External"/><Relationship Id="rId562" Type="http://schemas.openxmlformats.org/officeDocument/2006/relationships/hyperlink" Target="https://catalogue.ceda.ac.uk/uuid/dce3253d984c4342899b01548f52ba5f/" TargetMode="External"/><Relationship Id="rId1192" Type="http://schemas.openxmlformats.org/officeDocument/2006/relationships/hyperlink" Target="https://catalogue.ceda.ac.uk/uuid/80380cfc0b10478b8b5821c0facdbdda/" TargetMode="External"/><Relationship Id="rId2036" Type="http://schemas.openxmlformats.org/officeDocument/2006/relationships/hyperlink" Target="https://dx.doi.org/10.5285/b981b3f983df4aa48a16ddbe3d8bf38d" TargetMode="External"/><Relationship Id="rId2243" Type="http://schemas.openxmlformats.org/officeDocument/2006/relationships/hyperlink" Target="https://www.ipcc.ch/report/ar6/wg1/figures/chapter-11/figure-11-18/" TargetMode="External"/><Relationship Id="rId215" Type="http://schemas.openxmlformats.org/officeDocument/2006/relationships/hyperlink" Target="https://doi.org/10.5281/zenodo.6353867" TargetMode="External"/><Relationship Id="rId422" Type="http://schemas.openxmlformats.org/officeDocument/2006/relationships/hyperlink" Target="https://dx.doi.org/10.5285/cf006675070548359e22e36d354d0f92" TargetMode="External"/><Relationship Id="rId867" Type="http://schemas.openxmlformats.org/officeDocument/2006/relationships/hyperlink" Target="https://ipcc-browser.ipcc-data.org/browser/dataset/6392/0" TargetMode="External"/><Relationship Id="rId1052" Type="http://schemas.openxmlformats.org/officeDocument/2006/relationships/hyperlink" Target="https://www.ipcc.ch/report/ar6/wg1/figures/chapter-5/figure-5-33" TargetMode="External"/><Relationship Id="rId1497" Type="http://schemas.openxmlformats.org/officeDocument/2006/relationships/hyperlink" Target="https://www.ipcc.ch/report/ar6/wg1/figures/chapter-8/figure-8-26/" TargetMode="External"/><Relationship Id="rId2103" Type="http://schemas.openxmlformats.org/officeDocument/2006/relationships/hyperlink" Target="https://catalogue.ceda.ac.uk/uuid/19ec340e6f2d47479ddb483961b0c1bb/" TargetMode="External"/><Relationship Id="rId2310" Type="http://schemas.openxmlformats.org/officeDocument/2006/relationships/hyperlink" Target="https://www.ipcc.ch/report/ar6/wg1/figures/chapter-12/figure-12-1/" TargetMode="External"/><Relationship Id="rId727" Type="http://schemas.openxmlformats.org/officeDocument/2006/relationships/hyperlink" Target="https://catalogue.ceda.ac.uk/uuid/e3d21f98cc764d1185b0d6e662532831/" TargetMode="External"/><Relationship Id="rId934" Type="http://schemas.openxmlformats.org/officeDocument/2006/relationships/hyperlink" Target="https://www.ipcc.ch/report/ar6/wg1/figures/chapter-4/figure-4-42" TargetMode="External"/><Relationship Id="rId1357" Type="http://schemas.openxmlformats.org/officeDocument/2006/relationships/hyperlink" Target="https://catalogue.ceda.ac.uk/uuid/6ed1539e8fe84caea089a0d6a7ffcdbd/" TargetMode="External"/><Relationship Id="rId1564" Type="http://schemas.openxmlformats.org/officeDocument/2006/relationships/hyperlink" Target="https://catalogue.ceda.ac.uk/uuid/ef7b615816cb432088d02c97836ca9fa/" TargetMode="External"/><Relationship Id="rId1771" Type="http://schemas.openxmlformats.org/officeDocument/2006/relationships/hyperlink" Target="https://catalogue.ceda.ac.uk/uuid/e25c3cffd4ae4abc8b2ff9b755fce164/" TargetMode="External"/><Relationship Id="rId2408" Type="http://schemas.openxmlformats.org/officeDocument/2006/relationships/hyperlink" Target="https://catalogue.ceda.ac.uk/uuid/0b5c980aa58447508eccdda79554b2b7/" TargetMode="External"/><Relationship Id="rId63" Type="http://schemas.openxmlformats.org/officeDocument/2006/relationships/hyperlink" Target="https://www.ipcc.ch/report/ar6/wg1/figures/chapter-2/figure-2-2/" TargetMode="External"/><Relationship Id="rId1217" Type="http://schemas.openxmlformats.org/officeDocument/2006/relationships/hyperlink" Target="https://catalogue.ceda.ac.uk/uuid/4dbd3ccb85d747188586735133f1d3d9/" TargetMode="External"/><Relationship Id="rId1424" Type="http://schemas.openxmlformats.org/officeDocument/2006/relationships/hyperlink" Target="https://www.ipcc.ch/report/ar6/wg1/figures/chapter-8/figure-8-18/" TargetMode="External"/><Relationship Id="rId1631" Type="http://schemas.openxmlformats.org/officeDocument/2006/relationships/hyperlink" Target="https://www.ipcc.ch/report/ar6/wg1/figures/chapter-9/figure-9-6/" TargetMode="External"/><Relationship Id="rId1869" Type="http://schemas.openxmlformats.org/officeDocument/2006/relationships/hyperlink" Target="https://doi.org/10.5281/zenodo.5217365/" TargetMode="External"/><Relationship Id="rId1729" Type="http://schemas.openxmlformats.org/officeDocument/2006/relationships/hyperlink" Target="https://catalogue.ceda.ac.uk/uuid/88dc6a422faa4d0486d35088e3d1d78f/" TargetMode="External"/><Relationship Id="rId1936" Type="http://schemas.openxmlformats.org/officeDocument/2006/relationships/hyperlink" Target="https://catalogue.ceda.ac.uk/uuid/9374ee722fab464fb3ee8ea659b56546/" TargetMode="External"/><Relationship Id="rId2198" Type="http://schemas.openxmlformats.org/officeDocument/2006/relationships/hyperlink" Target="https://www.ipcc.ch/report/ar6/wg1/figures/chapter-11/figure-11-11/" TargetMode="External"/><Relationship Id="rId377" Type="http://schemas.openxmlformats.org/officeDocument/2006/relationships/hyperlink" Target="https://dx.doi.org/10.5285/392c8351349b4436923c102c558873d9" TargetMode="External"/><Relationship Id="rId584" Type="http://schemas.openxmlformats.org/officeDocument/2006/relationships/hyperlink" Target="https://www.ipcc.ch/report/ar6/wg1/figures/chapter-3/figure-3-30" TargetMode="External"/><Relationship Id="rId2058" Type="http://schemas.openxmlformats.org/officeDocument/2006/relationships/hyperlink" Target="https://www.ipcc.ch/report/ar6/wg1/figures/chapter-10/figure-10-16/" TargetMode="External"/><Relationship Id="rId2265" Type="http://schemas.openxmlformats.org/officeDocument/2006/relationships/hyperlink" Target="https://dx.doi.org/10.5285/7be388b022e74926b0103125d22e6b06" TargetMode="External"/><Relationship Id="rId5" Type="http://schemas.openxmlformats.org/officeDocument/2006/relationships/hyperlink" Target="https://www.ipcc.ch/report/ar6/wg1/figures/chapter-1/figure-1-5" TargetMode="External"/><Relationship Id="rId237" Type="http://schemas.openxmlformats.org/officeDocument/2006/relationships/hyperlink" Target="https://www.ipcc.ch/report/ar6/wg1/figures/chapter-2/figure-2-21" TargetMode="External"/><Relationship Id="rId791" Type="http://schemas.openxmlformats.org/officeDocument/2006/relationships/hyperlink" Target="https://www.ipcc.ch/report/ar6/wg1/figures/chapter-4/figure-4-11/" TargetMode="External"/><Relationship Id="rId889" Type="http://schemas.openxmlformats.org/officeDocument/2006/relationships/hyperlink" Target="https://www.ipcc.ch/report/ar6/wg1/figures/chapter-4/figure-4-40" TargetMode="External"/><Relationship Id="rId1074" Type="http://schemas.openxmlformats.org/officeDocument/2006/relationships/hyperlink" Target="https://www.ipcc.ch/report/ar6/wg1/figures/chapter-5/ccbox-5-2-figure-2" TargetMode="External"/><Relationship Id="rId444" Type="http://schemas.openxmlformats.org/officeDocument/2006/relationships/hyperlink" Target="https://catalogue.ceda.ac.uk/uuid/ba3ac68281b94c7b9963278681ee8ee5/" TargetMode="External"/><Relationship Id="rId651" Type="http://schemas.openxmlformats.org/officeDocument/2006/relationships/hyperlink" Target="https://dx.doi.org/10.5285/678ee967fe114a34a6d1f7d50e4aa7ee" TargetMode="External"/><Relationship Id="rId749" Type="http://schemas.openxmlformats.org/officeDocument/2006/relationships/hyperlink" Target="https://www.ipcc.ch/report/ar6/wg1/figures/chapter-3/faq-3-3-figure-1/" TargetMode="External"/><Relationship Id="rId1281" Type="http://schemas.openxmlformats.org/officeDocument/2006/relationships/hyperlink" Target="https://www.ipcc.ch/report/ar6/wg1/figures/chapter-7/figure-7-21/" TargetMode="External"/><Relationship Id="rId1379" Type="http://schemas.openxmlformats.org/officeDocument/2006/relationships/hyperlink" Target="https://www.ipcc.ch/report/ar6/wg1/figures/chapter-8/figure-8-15/" TargetMode="External"/><Relationship Id="rId1586" Type="http://schemas.openxmlformats.org/officeDocument/2006/relationships/hyperlink" Target="https://www.ipcc.ch/report/ar6/wg1/figures/chapter-9/figure-9-4/" TargetMode="External"/><Relationship Id="rId2125" Type="http://schemas.openxmlformats.org/officeDocument/2006/relationships/hyperlink" Target="https://www.ipcc.ch/report/ar6/wg1/figures/chapter-10/ccbox-10-2-figure-1/" TargetMode="External"/><Relationship Id="rId2332" Type="http://schemas.openxmlformats.org/officeDocument/2006/relationships/hyperlink" Target="https://dx.doi.org/10.5285/b96e2225918348e1ae47b1fedee881a6" TargetMode="External"/><Relationship Id="rId304" Type="http://schemas.openxmlformats.org/officeDocument/2006/relationships/hyperlink" Target="https://doi.org/10.5281/zenodo.6353893" TargetMode="External"/><Relationship Id="rId511" Type="http://schemas.openxmlformats.org/officeDocument/2006/relationships/hyperlink" Target="https://catalogue.ceda.ac.uk/uuid/71c2e401df5e4798b917ae4a353daff1/" TargetMode="External"/><Relationship Id="rId609" Type="http://schemas.openxmlformats.org/officeDocument/2006/relationships/hyperlink" Target="https://dx.doi.org/10.5285/a4cbbffe1bd44c7ba3e8608ee9c54547" TargetMode="External"/><Relationship Id="rId956" Type="http://schemas.openxmlformats.org/officeDocument/2006/relationships/hyperlink" Target="https://www.ipcc.ch/report/ar6/wg1/figures/chapter-5/figure-5-6" TargetMode="External"/><Relationship Id="rId1141" Type="http://schemas.openxmlformats.org/officeDocument/2006/relationships/hyperlink" Target="https://catalogue.ceda.ac.uk/uuid/022d449b91eb453eb56228c17fdce725/" TargetMode="External"/><Relationship Id="rId1239" Type="http://schemas.openxmlformats.org/officeDocument/2006/relationships/hyperlink" Target="https://www.ipcc.ch/report/ar6/wg1/figures/chapter-7/figure-7-15/" TargetMode="External"/><Relationship Id="rId1793" Type="http://schemas.openxmlformats.org/officeDocument/2006/relationships/hyperlink" Target="https://www.ipcc.ch/report/ar6/wg1/figures/chapter-9/figure-9-16/" TargetMode="External"/><Relationship Id="rId85" Type="http://schemas.openxmlformats.org/officeDocument/2006/relationships/hyperlink" Target="https://catalogue.ceda.ac.uk/uuid/c6f19b27f8e74e98968c17c8e1f74c60/" TargetMode="External"/><Relationship Id="rId816" Type="http://schemas.openxmlformats.org/officeDocument/2006/relationships/hyperlink" Target="https://dx.doi.org/10.5285/9527d9be07c243599f00af5ab945c7ed" TargetMode="External"/><Relationship Id="rId1001" Type="http://schemas.openxmlformats.org/officeDocument/2006/relationships/hyperlink" Target="https://www.ipcc.ch/report/ar6/wg1/figures/chapter-5/figure-5-21" TargetMode="External"/><Relationship Id="rId1446" Type="http://schemas.openxmlformats.org/officeDocument/2006/relationships/hyperlink" Target="https://www.ipcc.ch/report/ar6/wg1/figures/chapter-8/figure-8-20/" TargetMode="External"/><Relationship Id="rId1653" Type="http://schemas.openxmlformats.org/officeDocument/2006/relationships/hyperlink" Target="https://dx.doi.org/10.5285/e2d7ec1924b04bebbb4044982e2be0ff" TargetMode="External"/><Relationship Id="rId1860" Type="http://schemas.openxmlformats.org/officeDocument/2006/relationships/hyperlink" Target="https://doi.org/10.5281/zenodo.5217365/" TargetMode="External"/><Relationship Id="rId1306" Type="http://schemas.openxmlformats.org/officeDocument/2006/relationships/hyperlink" Target="https://dx.doi.org/10.5285/568fb4b2e6464a50a30c7140bb88a497" TargetMode="External"/><Relationship Id="rId1513" Type="http://schemas.openxmlformats.org/officeDocument/2006/relationships/hyperlink" Target="https://www.ipcc.ch/report/ar6/wg1/figures/chapter-8/faq-8-1-figure-1/" TargetMode="External"/><Relationship Id="rId1720" Type="http://schemas.openxmlformats.org/officeDocument/2006/relationships/hyperlink" Target="https://catalogue.ceda.ac.uk/uuid/88dc6a422faa4d0486d35088e3d1d78f/" TargetMode="External"/><Relationship Id="rId1958" Type="http://schemas.openxmlformats.org/officeDocument/2006/relationships/hyperlink" Target="https://www.ipcc.ch/report/ar6/wg1/figures/chapter-9/figure-9-32/" TargetMode="External"/><Relationship Id="rId12" Type="http://schemas.openxmlformats.org/officeDocument/2006/relationships/hyperlink" Target="https://www.ipcc.ch/report/ar6/wg1/figures/chapter-1/figure-1-8" TargetMode="External"/><Relationship Id="rId1818" Type="http://schemas.openxmlformats.org/officeDocument/2006/relationships/hyperlink" Target="https://doi.org/10.5281/zenodo.5217365/" TargetMode="External"/><Relationship Id="rId161" Type="http://schemas.openxmlformats.org/officeDocument/2006/relationships/hyperlink" Target="https://dx.doi.org/10.5285/02fd1d886bad40f3bb2eef3271900823" TargetMode="External"/><Relationship Id="rId399" Type="http://schemas.openxmlformats.org/officeDocument/2006/relationships/hyperlink" Target="https://catalogue.ceda.ac.uk/uuid/bbb759da50fe4cd5a1387c7462655908/" TargetMode="External"/><Relationship Id="rId2287" Type="http://schemas.openxmlformats.org/officeDocument/2006/relationships/hyperlink" Target="https://doi.org/10.5281/zenodo.7692016" TargetMode="External"/><Relationship Id="rId259" Type="http://schemas.openxmlformats.org/officeDocument/2006/relationships/hyperlink" Target="https://www.ipcc.ch/report/ar6/wg1/figures/chapter-2/figure-2-27" TargetMode="External"/><Relationship Id="rId466" Type="http://schemas.openxmlformats.org/officeDocument/2006/relationships/hyperlink" Target="https://www.ipcc.ch/report/ar6/wg1/figures/chapter-3/figure-3-15" TargetMode="External"/><Relationship Id="rId673" Type="http://schemas.openxmlformats.org/officeDocument/2006/relationships/hyperlink" Target="https://catalogue.ceda.ac.uk/uuid/8af00e7bba784c1cbf4c16fef984aeb6/" TargetMode="External"/><Relationship Id="rId880" Type="http://schemas.openxmlformats.org/officeDocument/2006/relationships/hyperlink" Target="https://www.ipcc.ch/report/ar6/wg1/figures/chapter-4/figure-4-37" TargetMode="External"/><Relationship Id="rId1096" Type="http://schemas.openxmlformats.org/officeDocument/2006/relationships/hyperlink" Target="https://www.ipcc.ch/report/ar6/wg1/figures/chapter-6/figure-6-6" TargetMode="External"/><Relationship Id="rId2147" Type="http://schemas.openxmlformats.org/officeDocument/2006/relationships/hyperlink" Target="https://dx.doi.org/10.5285/592748a417ab4efca4eb98e22c9dbec4" TargetMode="External"/><Relationship Id="rId2354" Type="http://schemas.openxmlformats.org/officeDocument/2006/relationships/hyperlink" Target="https://catalogue.ceda.ac.uk/uuid/b96e2225918348e1ae47b1fedee881a6/" TargetMode="External"/><Relationship Id="rId119" Type="http://schemas.openxmlformats.org/officeDocument/2006/relationships/hyperlink" Target="https://doi.org/10.5281/zenodo.6341234" TargetMode="External"/><Relationship Id="rId326" Type="http://schemas.openxmlformats.org/officeDocument/2006/relationships/hyperlink" Target="https://catalogue.ceda.ac.uk/uuid/44864a906fb14075bf81db6f0bf068e7/" TargetMode="External"/><Relationship Id="rId533" Type="http://schemas.openxmlformats.org/officeDocument/2006/relationships/hyperlink" Target="https://www.ipcc.ch/report/ar6/wg1/figures/chapter-3/figure-3-23" TargetMode="External"/><Relationship Id="rId978" Type="http://schemas.openxmlformats.org/officeDocument/2006/relationships/hyperlink" Target="https://www.ipcc.ch/report/ar6/wg1/figures/chapter-5/figure-5-15" TargetMode="External"/><Relationship Id="rId1163" Type="http://schemas.openxmlformats.org/officeDocument/2006/relationships/hyperlink" Target="https://www.ipcc.ch/report/ar6/wg1/figures/chapter-6/ccbox-6-1-figure-1" TargetMode="External"/><Relationship Id="rId1370" Type="http://schemas.openxmlformats.org/officeDocument/2006/relationships/hyperlink" Target="https://www.ipcc.ch/report/ar6/wg1/figures/chapter-8/figure-8-15/" TargetMode="External"/><Relationship Id="rId2007" Type="http://schemas.openxmlformats.org/officeDocument/2006/relationships/hyperlink" Target="https://www.ipcc.ch/report/ar6/wg1/figures/chapter-10/figure-10-8/" TargetMode="External"/><Relationship Id="rId2214" Type="http://schemas.openxmlformats.org/officeDocument/2006/relationships/hyperlink" Target="https://doi.org/10.5281/zenodo.7692016" TargetMode="External"/><Relationship Id="rId740" Type="http://schemas.openxmlformats.org/officeDocument/2006/relationships/hyperlink" Target="https://www.ipcc.ch/report/ar6/wg1/figures/chapter-3/figure-3-44" TargetMode="External"/><Relationship Id="rId838" Type="http://schemas.openxmlformats.org/officeDocument/2006/relationships/hyperlink" Target="https://www.ipcc.ch/report/ar6/wg1/figures/chapter-4/figure-4-31" TargetMode="External"/><Relationship Id="rId1023" Type="http://schemas.openxmlformats.org/officeDocument/2006/relationships/hyperlink" Target="https://www.ipcc.ch/report/ar6/wg1/figures/chapter-5/figure-5-28" TargetMode="External"/><Relationship Id="rId1468" Type="http://schemas.openxmlformats.org/officeDocument/2006/relationships/hyperlink" Target="https://dx.doi.org/10.5285/47961b1927b8492990ed92f10a514b6b" TargetMode="External"/><Relationship Id="rId1675" Type="http://schemas.openxmlformats.org/officeDocument/2006/relationships/hyperlink" Target="https://catalogue.ceda.ac.uk/uuid/e2d7ec1924b04bebbb4044982e2be0ff/" TargetMode="External"/><Relationship Id="rId1882" Type="http://schemas.openxmlformats.org/officeDocument/2006/relationships/hyperlink" Target="https://catalogue.ceda.ac.uk/uuid/503edf9eb68040c4a439fed88b81c8c9/" TargetMode="External"/><Relationship Id="rId2421" Type="http://schemas.openxmlformats.org/officeDocument/2006/relationships/hyperlink" Target="https://www.ipcc.ch/report/ar6/wg1/figures/chapter-12/figure-12-9/" TargetMode="External"/><Relationship Id="rId600" Type="http://schemas.openxmlformats.org/officeDocument/2006/relationships/hyperlink" Target="https://dx.doi.org/10.5285/a4cbbffe1bd44c7ba3e8608ee9c54547" TargetMode="External"/><Relationship Id="rId1230" Type="http://schemas.openxmlformats.org/officeDocument/2006/relationships/hyperlink" Target="https://www.ipcc.ch/report/ar6/wg1/figures/chapter-7/figure-7-13/" TargetMode="External"/><Relationship Id="rId1328" Type="http://schemas.openxmlformats.org/officeDocument/2006/relationships/hyperlink" Target="https://www.ipcc.ch/report/ar6/wg1/figures/chapter-8/figure-8-7/" TargetMode="External"/><Relationship Id="rId1535" Type="http://schemas.openxmlformats.org/officeDocument/2006/relationships/hyperlink" Target="https://www.ipcc.ch/report/ar6/wg1/figures/chapter-9/figure-9-3/" TargetMode="External"/><Relationship Id="rId905" Type="http://schemas.openxmlformats.org/officeDocument/2006/relationships/hyperlink" Target="https://dx.doi.org/10.5285/e397fe6f20024295b095e2e3ca1e9f04" TargetMode="External"/><Relationship Id="rId1742" Type="http://schemas.openxmlformats.org/officeDocument/2006/relationships/hyperlink" Target="https://www.ipcc.ch/report/ar6/wg1/figures/chapter-9/figure-9-12/" TargetMode="External"/><Relationship Id="rId34" Type="http://schemas.openxmlformats.org/officeDocument/2006/relationships/hyperlink" Target="https://www.ipcc.ch/report/ar6/wg1/figures/chapter-1/figure-1-21" TargetMode="External"/><Relationship Id="rId1602" Type="http://schemas.openxmlformats.org/officeDocument/2006/relationships/hyperlink" Target="https://dx.doi.org/10.5285/8d9719be04d148d88d5ed8edd0426cf2/" TargetMode="External"/><Relationship Id="rId183" Type="http://schemas.openxmlformats.org/officeDocument/2006/relationships/hyperlink" Target="https://catalogue.ceda.ac.uk/uuid/70276cf6b04e4b638b4fe9b37f7651dd/" TargetMode="External"/><Relationship Id="rId390" Type="http://schemas.openxmlformats.org/officeDocument/2006/relationships/hyperlink" Target="https://catalogue.ceda.ac.uk/uuid/bf3d0b8a8c0d4ae19cfd994b6fef4a5c/" TargetMode="External"/><Relationship Id="rId1907" Type="http://schemas.openxmlformats.org/officeDocument/2006/relationships/hyperlink" Target="https://www.ipcc.ch/report/ar6/wg1/figures/chapter-9/figure-9-26/" TargetMode="External"/><Relationship Id="rId2071" Type="http://schemas.openxmlformats.org/officeDocument/2006/relationships/hyperlink" Target="https://catalogue.ceda.ac.uk/uuid/567ca2ab6d6043479a1eaec678bfe91a/" TargetMode="External"/><Relationship Id="rId250" Type="http://schemas.openxmlformats.org/officeDocument/2006/relationships/hyperlink" Target="https://www.ipcc.ch/report/ar6/wg1/figures/chapter-2/figure-2-26" TargetMode="External"/><Relationship Id="rId488" Type="http://schemas.openxmlformats.org/officeDocument/2006/relationships/hyperlink" Target="https://www.ipcc.ch/report/ar6/wg1/figures/chapter-3/figure-3-16" TargetMode="External"/><Relationship Id="rId695" Type="http://schemas.openxmlformats.org/officeDocument/2006/relationships/hyperlink" Target="https://www.ipcc.ch/report/ar6/wg1/figures/chapter-3/figure-3-39" TargetMode="External"/><Relationship Id="rId2169" Type="http://schemas.openxmlformats.org/officeDocument/2006/relationships/hyperlink" Target="https://catalogue.ceda.ac.uk/uuid/592748a417ab4efca4eb98e22c9dbec4/" TargetMode="External"/><Relationship Id="rId2376" Type="http://schemas.openxmlformats.org/officeDocument/2006/relationships/hyperlink" Target="https://www.ipcc.ch/report/ar6/wg1/figures/chapter-12/figure-12-5/" TargetMode="External"/><Relationship Id="rId110" Type="http://schemas.openxmlformats.org/officeDocument/2006/relationships/hyperlink" Target="https://doi.org/10.5281/zenodo.7289807" TargetMode="External"/><Relationship Id="rId348" Type="http://schemas.openxmlformats.org/officeDocument/2006/relationships/hyperlink" Target="https://catalogue.ceda.ac.uk/uuid/03cc44f98b0e4a4b97df37662e62be79/" TargetMode="External"/><Relationship Id="rId555" Type="http://schemas.openxmlformats.org/officeDocument/2006/relationships/hyperlink" Target="https://dx.doi.org/10.5285/dce3253d984c4342899b01548f52ba5f" TargetMode="External"/><Relationship Id="rId762" Type="http://schemas.openxmlformats.org/officeDocument/2006/relationships/hyperlink" Target="https://dx.doi.org/10.5285/e299379f837142bfb2aa6df64cc66fe7" TargetMode="External"/><Relationship Id="rId1185" Type="http://schemas.openxmlformats.org/officeDocument/2006/relationships/hyperlink" Target="https://www.ipcc.ch/report/ar6/wg1/figures/chapter-7/figure-7-7/" TargetMode="External"/><Relationship Id="rId1392" Type="http://schemas.openxmlformats.org/officeDocument/2006/relationships/hyperlink" Target="https://dx.doi.org/10.5285/92dc7ae089d84a43a28099ae49633383" TargetMode="External"/><Relationship Id="rId2029" Type="http://schemas.openxmlformats.org/officeDocument/2006/relationships/hyperlink" Target="https://dx.doi.org/10.5285/970847e5690c4f9e8c4ad455641bd558" TargetMode="External"/><Relationship Id="rId2236" Type="http://schemas.openxmlformats.org/officeDocument/2006/relationships/hyperlink" Target="https://catalogue.ceda.ac.uk/uuid/e7c78370837d4f85be6a1f0cbe288a92/" TargetMode="External"/><Relationship Id="rId2443" Type="http://schemas.openxmlformats.org/officeDocument/2006/relationships/hyperlink" Target="https://www.ipcc.ch/report/ar6/wg1/figures/chapter-12/faq-12-1-figure-1/" TargetMode="External"/><Relationship Id="rId208" Type="http://schemas.openxmlformats.org/officeDocument/2006/relationships/hyperlink" Target="https://www.ipcc.ch/report/ar6/wg1/figures/chapter-2/figure-2-17" TargetMode="External"/><Relationship Id="rId415" Type="http://schemas.openxmlformats.org/officeDocument/2006/relationships/hyperlink" Target="https://www.ipcc.ch/report/ar6/wg1/figures/chapter-3/figure-3-9" TargetMode="External"/><Relationship Id="rId622" Type="http://schemas.openxmlformats.org/officeDocument/2006/relationships/hyperlink" Target="https://catalogue.ceda.ac.uk/uuid/4fe1afacdc524c118989c16a1bccd51e/" TargetMode="External"/><Relationship Id="rId1045" Type="http://schemas.openxmlformats.org/officeDocument/2006/relationships/hyperlink" Target="https://catalogue.ceda.ac.uk/uuid/85409987ce6a4976b0845b512baa2843/" TargetMode="External"/><Relationship Id="rId1252" Type="http://schemas.openxmlformats.org/officeDocument/2006/relationships/hyperlink" Target="https://www.ipcc.ch/report/ar6/wg1/figures/chapter-7/figure-7-18/" TargetMode="External"/><Relationship Id="rId1697" Type="http://schemas.openxmlformats.org/officeDocument/2006/relationships/hyperlink" Target="https://www.ipcc.ch/report/ar6/wg1/figures/chapter-9/figure-9-8/" TargetMode="External"/><Relationship Id="rId2303" Type="http://schemas.openxmlformats.org/officeDocument/2006/relationships/hyperlink" Target="https://www.ipcc.ch/report/ar6/wg1/figures/chapter-11/ccbox-11-1-figure-2/" TargetMode="External"/><Relationship Id="rId927" Type="http://schemas.openxmlformats.org/officeDocument/2006/relationships/hyperlink" Target="https://catalogue.ceda.ac.uk/uuid/e5e7afe5355a439e8d63be47ee7467c8/" TargetMode="External"/><Relationship Id="rId1112" Type="http://schemas.openxmlformats.org/officeDocument/2006/relationships/hyperlink" Target="https://www.ipcc.ch/report/ar6/wg1/figures/chapter-6/figure-6-12" TargetMode="External"/><Relationship Id="rId1557" Type="http://schemas.openxmlformats.org/officeDocument/2006/relationships/hyperlink" Target="https://dx.doi.org/10.5285/ef7b615816cb432088d02c97836ca9fa" TargetMode="External"/><Relationship Id="rId1764" Type="http://schemas.openxmlformats.org/officeDocument/2006/relationships/hyperlink" Target="https://dx.doi.org/10.5285/e25c3cffd4ae4abc8b2ff9b755fce164/" TargetMode="External"/><Relationship Id="rId1971" Type="http://schemas.openxmlformats.org/officeDocument/2006/relationships/hyperlink" Target="https://dx.doi.org/10.5285/6b33327d0d0d4bcca872b431279086db" TargetMode="External"/><Relationship Id="rId56" Type="http://schemas.openxmlformats.org/officeDocument/2006/relationships/hyperlink" Target="https://www.ipcc.ch/report/ar6/wg1/figures/chapter-2/figure-2-2/" TargetMode="External"/><Relationship Id="rId1417" Type="http://schemas.openxmlformats.org/officeDocument/2006/relationships/hyperlink" Target="https://catalogue.ceda.ac.uk/uuid/7da00222bbb345c99ce14e358cde9f6d/" TargetMode="External"/><Relationship Id="rId1624" Type="http://schemas.openxmlformats.org/officeDocument/2006/relationships/hyperlink" Target="https://catalogue.ceda.ac.uk/uuid/439ccb0b0eb04c17b5c6897fb9cb550b/" TargetMode="External"/><Relationship Id="rId1831" Type="http://schemas.openxmlformats.org/officeDocument/2006/relationships/hyperlink" Target="https://zenodo.org/records/5217365/" TargetMode="External"/><Relationship Id="rId1929" Type="http://schemas.openxmlformats.org/officeDocument/2006/relationships/hyperlink" Target="https://dx.doi.org/10.5285/7f9c951b59ae44aeb6d745ed702c56dd" TargetMode="External"/><Relationship Id="rId2093" Type="http://schemas.openxmlformats.org/officeDocument/2006/relationships/hyperlink" Target="https://www.ipcc.ch/report/ar6/wg1/figures/chapter-10/figure-10-20/" TargetMode="External"/><Relationship Id="rId2398" Type="http://schemas.openxmlformats.org/officeDocument/2006/relationships/hyperlink" Target="https://dx.doi.org/10.5285/537b22f0230448fdb9a4ec806ed54d84" TargetMode="External"/><Relationship Id="rId272" Type="http://schemas.openxmlformats.org/officeDocument/2006/relationships/hyperlink" Target="https://dx.doi.org/10.5285/12ce1a305f7649bc85a9b81e782da0c9" TargetMode="External"/><Relationship Id="rId577" Type="http://schemas.openxmlformats.org/officeDocument/2006/relationships/hyperlink" Target="https://catalogue.ceda.ac.uk/uuid/38512cd8209b4669a0743e9672f70a6e/" TargetMode="External"/><Relationship Id="rId2160" Type="http://schemas.openxmlformats.org/officeDocument/2006/relationships/hyperlink" Target="https://catalogue.ceda.ac.uk/uuid/592748a417ab4efca4eb98e22c9dbec4/" TargetMode="External"/><Relationship Id="rId2258" Type="http://schemas.openxmlformats.org/officeDocument/2006/relationships/hyperlink" Target="https://www.ipcc.ch/report/ar6/wg1/figures/chapter-11/figure-11-19/" TargetMode="External"/><Relationship Id="rId132" Type="http://schemas.openxmlformats.org/officeDocument/2006/relationships/hyperlink" Target="https://catalogue.ceda.ac.uk/uuid/156e64bca5e1460d81a58f416dcc9aca/" TargetMode="External"/><Relationship Id="rId784" Type="http://schemas.openxmlformats.org/officeDocument/2006/relationships/hyperlink" Target="https://www.ipcc.ch/report/ar6/wg1/figures/chapter-4/figure-4-10/" TargetMode="External"/><Relationship Id="rId991" Type="http://schemas.openxmlformats.org/officeDocument/2006/relationships/hyperlink" Target="https://www.ipcc.ch/report/ar6/wg1/figures/chapter-5/figure-5-16" TargetMode="External"/><Relationship Id="rId1067" Type="http://schemas.openxmlformats.org/officeDocument/2006/relationships/hyperlink" Target="https://www.ipcc.ch/report/ar6/wg1/figures/chapter-5/ccbox-5-2-figure-1" TargetMode="External"/><Relationship Id="rId2020" Type="http://schemas.openxmlformats.org/officeDocument/2006/relationships/hyperlink" Target="https://dx.doi.org/10.5285/970847e5690c4f9e8c4ad455641bd558" TargetMode="External"/><Relationship Id="rId437" Type="http://schemas.openxmlformats.org/officeDocument/2006/relationships/hyperlink" Target="https://dx.doi.org/10.5285/ba3ac68281b94c7b9963278681ee8ee5" TargetMode="External"/><Relationship Id="rId644" Type="http://schemas.openxmlformats.org/officeDocument/2006/relationships/hyperlink" Target="https://www.ipcc.ch/report/ar6/wg1/figures/chapter-3/figure-3-33" TargetMode="External"/><Relationship Id="rId851" Type="http://schemas.openxmlformats.org/officeDocument/2006/relationships/hyperlink" Target="https://dx.doi.org/10.5285/8fa708d0474d4a3caa5c9f645a89d282" TargetMode="External"/><Relationship Id="rId1274" Type="http://schemas.openxmlformats.org/officeDocument/2006/relationships/hyperlink" Target="https://catalogue.ceda.ac.uk/uuid/f94821849dfb4ee2bd1a367a81a6b6f7/" TargetMode="External"/><Relationship Id="rId1481" Type="http://schemas.openxmlformats.org/officeDocument/2006/relationships/hyperlink" Target="https://catalogue.ceda.ac.uk/uuid/47961b1927b8492990ed92f10a514b6b/" TargetMode="External"/><Relationship Id="rId1579" Type="http://schemas.openxmlformats.org/officeDocument/2006/relationships/hyperlink" Target="https://catalogue.ceda.ac.uk/uuid/fdfeb81d2ffd42c3ba2bbb00b681317c/" TargetMode="External"/><Relationship Id="rId2118" Type="http://schemas.openxmlformats.org/officeDocument/2006/relationships/hyperlink" Target="https://catalogue.ceda.ac.uk/uuid/9f83afcc47ca49feb1d5702de9fa8869/" TargetMode="External"/><Relationship Id="rId2325" Type="http://schemas.openxmlformats.org/officeDocument/2006/relationships/hyperlink" Target="https://www.ipcc.ch/report/ar6/wg1/figures/chapter-12/figure-12-4/" TargetMode="External"/><Relationship Id="rId504" Type="http://schemas.openxmlformats.org/officeDocument/2006/relationships/hyperlink" Target="https://dx.doi.org/10.5285/71c2e401df5e4798b917ae4a353daff1" TargetMode="External"/><Relationship Id="rId711" Type="http://schemas.openxmlformats.org/officeDocument/2006/relationships/hyperlink" Target="https://dx.doi.org/10.5285/12f0d7db5ed747d2940210e52211ed6a" TargetMode="External"/><Relationship Id="rId949" Type="http://schemas.openxmlformats.org/officeDocument/2006/relationships/hyperlink" Target="https://www.ipcc.ch/report/ar6/wg1/figures/chapter-5/figure-5-4" TargetMode="External"/><Relationship Id="rId1134" Type="http://schemas.openxmlformats.org/officeDocument/2006/relationships/hyperlink" Target="https://dx.doi.org/10.5285/cdabe9af5aa94608b227e6b9a96771f9" TargetMode="External"/><Relationship Id="rId1341" Type="http://schemas.openxmlformats.org/officeDocument/2006/relationships/hyperlink" Target="https://www.ipcc.ch/report/ar6/wg1/figures/chapter-8/figure-8-9/" TargetMode="External"/><Relationship Id="rId1786" Type="http://schemas.openxmlformats.org/officeDocument/2006/relationships/hyperlink" Target="https://catalogue.ceda.ac.uk/uuid/65c832a5eeda4ed7a9b0a8af6cf5058d/" TargetMode="External"/><Relationship Id="rId1993" Type="http://schemas.openxmlformats.org/officeDocument/2006/relationships/hyperlink" Target="https://www.ipcc.ch/report/ar6/wg1/figures/chapter-10/figure-10-1/" TargetMode="External"/><Relationship Id="rId78" Type="http://schemas.openxmlformats.org/officeDocument/2006/relationships/hyperlink" Target="https://catalogue.ceda.ac.uk/uuid/60eeb3cce51a457cb5ee1c577a0c8674/" TargetMode="External"/><Relationship Id="rId809" Type="http://schemas.openxmlformats.org/officeDocument/2006/relationships/hyperlink" Target="https://www.ipcc.ch/report/ar6/wg1/figures/chapter-4/figure-4-18" TargetMode="External"/><Relationship Id="rId1201" Type="http://schemas.openxmlformats.org/officeDocument/2006/relationships/hyperlink" Target="https://dx.doi.org/10.5285/4dbd3ccb85d747188586735133f1d3d9" TargetMode="External"/><Relationship Id="rId1439" Type="http://schemas.openxmlformats.org/officeDocument/2006/relationships/hyperlink" Target="https://www.ipcc.ch/report/ar6/wg1/figures/chapter-8/figure-8-19/" TargetMode="External"/><Relationship Id="rId1646" Type="http://schemas.openxmlformats.org/officeDocument/2006/relationships/hyperlink" Target="https://www.ipcc.ch/report/ar6/wg1/figures/chapter-9/figure-9-7/" TargetMode="External"/><Relationship Id="rId1853" Type="http://schemas.openxmlformats.org/officeDocument/2006/relationships/hyperlink" Target="https://www.ipcc.ch/report/ar6/wg1/figures/chapter-9/figure-9-18/" TargetMode="External"/><Relationship Id="rId1506" Type="http://schemas.openxmlformats.org/officeDocument/2006/relationships/hyperlink" Target="https://www.ipcc.ch/report/ar6/wg1/figures/chapter-8/figure-8-26/" TargetMode="External"/><Relationship Id="rId1713" Type="http://schemas.openxmlformats.org/officeDocument/2006/relationships/hyperlink" Target="https://dx.doi.org/10.5285/88dc6a422faa4d0486d35088e3d1d78f" TargetMode="External"/><Relationship Id="rId1920" Type="http://schemas.openxmlformats.org/officeDocument/2006/relationships/hyperlink" Target="https://dx.doi.org/10.5285/7f9c951b59ae44aeb6d745ed702c56dd" TargetMode="External"/><Relationship Id="rId294" Type="http://schemas.openxmlformats.org/officeDocument/2006/relationships/hyperlink" Target="https://www.oceancolour.org/browser/" TargetMode="External"/><Relationship Id="rId2182" Type="http://schemas.openxmlformats.org/officeDocument/2006/relationships/hyperlink" Target="https://www.ipcc.ch/report/ar6/wg1/figures/chapter-11/figure-11-7/" TargetMode="External"/><Relationship Id="rId154" Type="http://schemas.openxmlformats.org/officeDocument/2006/relationships/hyperlink" Target="https://www.ipcc.ch/report/ar6/wg1/figures/chapter-2/figure-2-12" TargetMode="External"/><Relationship Id="rId361" Type="http://schemas.openxmlformats.org/officeDocument/2006/relationships/hyperlink" Target="https://www.ipcc.ch/report/ar6/wg1/figures/chapter-3/figure-3-4/" TargetMode="External"/><Relationship Id="rId599" Type="http://schemas.openxmlformats.org/officeDocument/2006/relationships/hyperlink" Target="https://www.ipcc.ch/report/ar6/wg1/figures/chapter-3/figure-3-31" TargetMode="External"/><Relationship Id="rId2042" Type="http://schemas.openxmlformats.org/officeDocument/2006/relationships/hyperlink" Target="https://dx.doi.org/10.5285/b981b3f983df4aa48a16ddbe3d8bf38d" TargetMode="External"/><Relationship Id="rId459" Type="http://schemas.openxmlformats.org/officeDocument/2006/relationships/hyperlink" Target="https://catalogue.ceda.ac.uk/uuid/8c9c35e4c877440abcaa10b9aa173c33/" TargetMode="External"/><Relationship Id="rId666" Type="http://schemas.openxmlformats.org/officeDocument/2006/relationships/hyperlink" Target="https://dx.doi.org/10.5285/8af00e7bba784c1cbf4c16fef984aeb6" TargetMode="External"/><Relationship Id="rId873" Type="http://schemas.openxmlformats.org/officeDocument/2006/relationships/hyperlink" Target="https://www.ipcc.ch/report/ar6/wg1/figures/chapter-4/figure-4-34" TargetMode="External"/><Relationship Id="rId1089" Type="http://schemas.openxmlformats.org/officeDocument/2006/relationships/hyperlink" Target="https://www.ipcc.ch/report/ar6/wg1/figures/chapter-6/figure-6-2" TargetMode="External"/><Relationship Id="rId1296" Type="http://schemas.openxmlformats.org/officeDocument/2006/relationships/hyperlink" Target="https://www.ipcc.ch/report/ar6/wg1/figures/chapter-7/box-7-2-figure-1" TargetMode="External"/><Relationship Id="rId2347" Type="http://schemas.openxmlformats.org/officeDocument/2006/relationships/hyperlink" Target="https://dx.doi.org/10.5285/b96e2225918348e1ae47b1fedee881a6" TargetMode="External"/><Relationship Id="rId221" Type="http://schemas.openxmlformats.org/officeDocument/2006/relationships/hyperlink" Target="https://doi.org/10.5281/zenodo.6353867" TargetMode="External"/><Relationship Id="rId319" Type="http://schemas.openxmlformats.org/officeDocument/2006/relationships/hyperlink" Target="https://www.ipcc.ch/report/ar6/wg1/figures/chapter-2/faq-2-1-figure-1/" TargetMode="External"/><Relationship Id="rId526" Type="http://schemas.openxmlformats.org/officeDocument/2006/relationships/hyperlink" Target="https://catalogue.ceda.ac.uk/uuid/6f800cbda88d424cbcc59181b8b85aaa/" TargetMode="External"/><Relationship Id="rId1156" Type="http://schemas.openxmlformats.org/officeDocument/2006/relationships/hyperlink" Target="https://www.ipcc.ch/report/ar6/wg1/figures/chapter-6/figure-6-26" TargetMode="External"/><Relationship Id="rId1363" Type="http://schemas.openxmlformats.org/officeDocument/2006/relationships/hyperlink" Target="https://catalogue.ceda.ac.uk/uuid/bbf5ae3b78c44bf28ccb17b487d58a94/" TargetMode="External"/><Relationship Id="rId2207" Type="http://schemas.openxmlformats.org/officeDocument/2006/relationships/hyperlink" Target="https://www.ipcc.ch/report/ar6/wg1/figures/chapter-11/figure-11-11/" TargetMode="External"/><Relationship Id="rId733" Type="http://schemas.openxmlformats.org/officeDocument/2006/relationships/hyperlink" Target="https://catalogue.ceda.ac.uk/uuid/80c10f8aeb7049778c5a15ede4917128/" TargetMode="External"/><Relationship Id="rId940" Type="http://schemas.openxmlformats.org/officeDocument/2006/relationships/hyperlink" Target="https://www.ipcc.ch/report/ar6/wg1/figures/chapter-4/faq-4-3-figure-1" TargetMode="External"/><Relationship Id="rId1016" Type="http://schemas.openxmlformats.org/officeDocument/2006/relationships/hyperlink" Target="https://github.com/IPCC-WG1/Chapter-5_Fig26/tree/main" TargetMode="External"/><Relationship Id="rId1570" Type="http://schemas.openxmlformats.org/officeDocument/2006/relationships/hyperlink" Target="https://catalogue.ceda.ac.uk/uuid/fdfeb81d2ffd42c3ba2bbb00b681317c/" TargetMode="External"/><Relationship Id="rId1668" Type="http://schemas.openxmlformats.org/officeDocument/2006/relationships/hyperlink" Target="https://dx.doi.org/10.5285/e2d7ec1924b04bebbb4044982e2be0ff" TargetMode="External"/><Relationship Id="rId1875" Type="http://schemas.openxmlformats.org/officeDocument/2006/relationships/hyperlink" Target="https://doi.org/10.5281/zenodo.5217365/" TargetMode="External"/><Relationship Id="rId2414" Type="http://schemas.openxmlformats.org/officeDocument/2006/relationships/hyperlink" Target="https://catalogue.ceda.ac.uk/uuid/0b5c980aa58447508eccdda79554b2b7/" TargetMode="External"/><Relationship Id="rId800" Type="http://schemas.openxmlformats.org/officeDocument/2006/relationships/hyperlink" Target="https://dx.doi.org/10.5285/11d45679506d44fda224d65326edcdb4" TargetMode="External"/><Relationship Id="rId1223" Type="http://schemas.openxmlformats.org/officeDocument/2006/relationships/hyperlink" Target="https://catalogue.ceda.ac.uk/uuid/4dbd3ccb85d747188586735133f1d3d9/" TargetMode="External"/><Relationship Id="rId1430" Type="http://schemas.openxmlformats.org/officeDocument/2006/relationships/hyperlink" Target="https://www.ipcc.ch/report/ar6/wg1/figures/chapter-8/figure-8-18/" TargetMode="External"/><Relationship Id="rId1528" Type="http://schemas.openxmlformats.org/officeDocument/2006/relationships/hyperlink" Target="https://www.ipcc.ch/report/ar6/wg1/figures/chapter-8/faq-8-2-figure-1/" TargetMode="External"/><Relationship Id="rId1735" Type="http://schemas.openxmlformats.org/officeDocument/2006/relationships/hyperlink" Target="https://catalogue.ceda.ac.uk/uuid/b37501409dd641219dd7c57174acdc35/" TargetMode="External"/><Relationship Id="rId1942" Type="http://schemas.openxmlformats.org/officeDocument/2006/relationships/hyperlink" Target="https://zenodo.org/records/5217365/" TargetMode="External"/><Relationship Id="rId27" Type="http://schemas.openxmlformats.org/officeDocument/2006/relationships/hyperlink" Target="https://www.ipcc.ch/report/ar6/wg1/figures/chapter-1/figure-1-18" TargetMode="External"/><Relationship Id="rId1802" Type="http://schemas.openxmlformats.org/officeDocument/2006/relationships/hyperlink" Target="https://www.ipcc.ch/report/ar6/wg1/figures/chapter-9/figure-9-16/" TargetMode="External"/><Relationship Id="rId176" Type="http://schemas.openxmlformats.org/officeDocument/2006/relationships/hyperlink" Target="https://dx.doi.org/10.5285/8ec2d4b94f8e4756ad31858ff8256464" TargetMode="External"/><Relationship Id="rId383" Type="http://schemas.openxmlformats.org/officeDocument/2006/relationships/hyperlink" Target="https://dx.doi.org/10.5285/392c8351349b4436923c102c558873d9" TargetMode="External"/><Relationship Id="rId590" Type="http://schemas.openxmlformats.org/officeDocument/2006/relationships/hyperlink" Target="https://www.ipcc.ch/report/ar6/wg1/figures/chapter-3/figure-3-30" TargetMode="External"/><Relationship Id="rId2064" Type="http://schemas.openxmlformats.org/officeDocument/2006/relationships/hyperlink" Target="https://dx.doi.org/10.5285/567ca2ab6d6043479a1eaec678bfe91a" TargetMode="External"/><Relationship Id="rId2271" Type="http://schemas.openxmlformats.org/officeDocument/2006/relationships/hyperlink" Target="https://dx.doi.org/10.5285/7be388b022e74926b0103125d22e6b06" TargetMode="External"/><Relationship Id="rId243" Type="http://schemas.openxmlformats.org/officeDocument/2006/relationships/hyperlink" Target="https://catalogue.ceda.ac.uk/uuid/b618062ee96a4d36b6010271e099a5c4/" TargetMode="External"/><Relationship Id="rId450" Type="http://schemas.openxmlformats.org/officeDocument/2006/relationships/hyperlink" Target="https://catalogue.ceda.ac.uk/uuid/ba3ac68281b94c7b9963278681ee8ee5/" TargetMode="External"/><Relationship Id="rId688" Type="http://schemas.openxmlformats.org/officeDocument/2006/relationships/hyperlink" Target="https://catalogue.ceda.ac.uk/uuid/02006a22c33b42039d96be53d332930a/" TargetMode="External"/><Relationship Id="rId895" Type="http://schemas.openxmlformats.org/officeDocument/2006/relationships/hyperlink" Target="https://www.ipcc.ch/report/ar6/wg1/figures/chapter-4/figure-4-41" TargetMode="External"/><Relationship Id="rId1080" Type="http://schemas.openxmlformats.org/officeDocument/2006/relationships/hyperlink" Target="https://www.ipcc.ch/report/ar6/wg1/figures/chapter-5/ccbox-5-2-figure-2" TargetMode="External"/><Relationship Id="rId2131" Type="http://schemas.openxmlformats.org/officeDocument/2006/relationships/hyperlink" Target="https://www.ipcc.ch/report/ar6/wg1/figures/chapter-10/ccbox-10-4-figure-1/" TargetMode="External"/><Relationship Id="rId2369" Type="http://schemas.openxmlformats.org/officeDocument/2006/relationships/hyperlink" Target="https://catalogue.ceda.ac.uk/uuid/91c218d3a80f4c43ac665d0bdf0ed5e7/" TargetMode="External"/><Relationship Id="rId103" Type="http://schemas.openxmlformats.org/officeDocument/2006/relationships/hyperlink" Target="https://www.ipcc.ch/report/ar6/wg1/figures/chapter-2/figure-2-7" TargetMode="External"/><Relationship Id="rId310" Type="http://schemas.openxmlformats.org/officeDocument/2006/relationships/hyperlink" Target="https://catalogue.ceda.ac.uk/uuid/8dcf91b3ebb44458b67124896b131ac5/" TargetMode="External"/><Relationship Id="rId548" Type="http://schemas.openxmlformats.org/officeDocument/2006/relationships/hyperlink" Target="https://www.ipcc.ch/report/ar6/wg1/figures/chapter-3/figure-3-25" TargetMode="External"/><Relationship Id="rId755" Type="http://schemas.openxmlformats.org/officeDocument/2006/relationships/hyperlink" Target="https://www.ipcc.ch/report/ar6/wg1/figures/chapter-3/ccbox-3-1-figure-1" TargetMode="External"/><Relationship Id="rId962" Type="http://schemas.openxmlformats.org/officeDocument/2006/relationships/hyperlink" Target="https://www.ipcc.ch/report/ar6/wg1/figures/chapter-5/figure-5-9" TargetMode="External"/><Relationship Id="rId1178" Type="http://schemas.openxmlformats.org/officeDocument/2006/relationships/hyperlink" Target="https://catalogue.ceda.ac.uk/uuid/d32090ff8fe342788191683eb4416411/" TargetMode="External"/><Relationship Id="rId1385" Type="http://schemas.openxmlformats.org/officeDocument/2006/relationships/hyperlink" Target="https://www.ipcc.ch/report/ar6/wg1/figures/chapter-8/figure-8-15/" TargetMode="External"/><Relationship Id="rId1592" Type="http://schemas.openxmlformats.org/officeDocument/2006/relationships/hyperlink" Target="https://www.ipcc.ch/report/ar6/wg1/figures/chapter-9/figure-9-5/" TargetMode="External"/><Relationship Id="rId2229" Type="http://schemas.openxmlformats.org/officeDocument/2006/relationships/hyperlink" Target="https://dx.doi.org/10.5285/e7c78370837d4f85be6a1f0cbe288a92" TargetMode="External"/><Relationship Id="rId2436" Type="http://schemas.openxmlformats.org/officeDocument/2006/relationships/hyperlink" Target="https://www.ipcc.ch/report/ar6/wg1/figures/chapter-12/figure-12-10/" TargetMode="External"/><Relationship Id="rId91" Type="http://schemas.openxmlformats.org/officeDocument/2006/relationships/hyperlink" Target="https://www.ipcc.ch/report/ar6/wg1/figures/chapter-2/figure-2-6" TargetMode="External"/><Relationship Id="rId408" Type="http://schemas.openxmlformats.org/officeDocument/2006/relationships/hyperlink" Target="https://catalogue.ceda.ac.uk/uuid/bbb759da50fe4cd5a1387c7462655908/" TargetMode="External"/><Relationship Id="rId615" Type="http://schemas.openxmlformats.org/officeDocument/2006/relationships/hyperlink" Target="https://dx.doi.org/10.5285/4fe1afacdc524c118989c16a1bccd51e" TargetMode="External"/><Relationship Id="rId822" Type="http://schemas.openxmlformats.org/officeDocument/2006/relationships/hyperlink" Target="https://dx.doi.org/10.5285/5ed073b87dbc45d6a66d7c704caef01d" TargetMode="External"/><Relationship Id="rId1038" Type="http://schemas.openxmlformats.org/officeDocument/2006/relationships/hyperlink" Target="https://www.ipcc.ch/report/ar6/wg1/figures/chapter-5/figure-5-32" TargetMode="External"/><Relationship Id="rId1245" Type="http://schemas.openxmlformats.org/officeDocument/2006/relationships/hyperlink" Target="https://catalogue.ceda.ac.uk/uuid/b9303c07edb24582b45088795f347ca9/" TargetMode="External"/><Relationship Id="rId1452" Type="http://schemas.openxmlformats.org/officeDocument/2006/relationships/hyperlink" Target="https://www.ipcc.ch/report/ar6/wg1/figures/chapter-8/figure-8-20/" TargetMode="External"/><Relationship Id="rId1897" Type="http://schemas.openxmlformats.org/officeDocument/2006/relationships/hyperlink" Target="https://zenodo.org/records/5217365/" TargetMode="External"/><Relationship Id="rId1105" Type="http://schemas.openxmlformats.org/officeDocument/2006/relationships/hyperlink" Target="https://github.com/IPCC-WG1/Chapter-6_Fig09/tree/main" TargetMode="External"/><Relationship Id="rId1312" Type="http://schemas.openxmlformats.org/officeDocument/2006/relationships/hyperlink" Target="https://www.ipcc.ch/report/ar6/wg1/figures/chapter-7/ccbox-7-1-figure-1/" TargetMode="External"/><Relationship Id="rId1757" Type="http://schemas.openxmlformats.org/officeDocument/2006/relationships/hyperlink" Target="https://www.ipcc.ch/report/ar6/wg1/figures/chapter-9/figure-9-13/" TargetMode="External"/><Relationship Id="rId1964" Type="http://schemas.openxmlformats.org/officeDocument/2006/relationships/hyperlink" Target="https://www.ipcc.ch/report/ar6/wg1/figures/chapter-9/figure-9-32/" TargetMode="External"/><Relationship Id="rId49" Type="http://schemas.openxmlformats.org/officeDocument/2006/relationships/hyperlink" Target="https://www.ipcc.ch/report/ar6/wg1/figures/chapter-1/ccbox-1-4-figure-1" TargetMode="External"/><Relationship Id="rId1617" Type="http://schemas.openxmlformats.org/officeDocument/2006/relationships/hyperlink" Target="https://dx.doi.org/10.5285/439ccb0b0eb04c17b5c6897fb9cb550b/" TargetMode="External"/><Relationship Id="rId1824" Type="http://schemas.openxmlformats.org/officeDocument/2006/relationships/hyperlink" Target="https://doi.org/10.5281/zenodo.5217365/" TargetMode="External"/><Relationship Id="rId198" Type="http://schemas.openxmlformats.org/officeDocument/2006/relationships/hyperlink" Target="https://catalogue.ceda.ac.uk/uuid/2a1284ec9d564f679480ee013b733ae1/" TargetMode="External"/><Relationship Id="rId2086" Type="http://schemas.openxmlformats.org/officeDocument/2006/relationships/hyperlink" Target="https://catalogue.ceda.ac.uk/uuid/e79aab21bf644e61bf5dacd02199daa3/" TargetMode="External"/><Relationship Id="rId2293" Type="http://schemas.openxmlformats.org/officeDocument/2006/relationships/hyperlink" Target="https://doi.org/10.5281/zenodo.7692016" TargetMode="External"/><Relationship Id="rId265" Type="http://schemas.openxmlformats.org/officeDocument/2006/relationships/hyperlink" Target="https://www.ipcc.ch/report/ar6/wg1/figures/chapter-2/figure-2-28" TargetMode="External"/><Relationship Id="rId472" Type="http://schemas.openxmlformats.org/officeDocument/2006/relationships/hyperlink" Target="https://catalogue.ceda.ac.uk/uuid/a6b79b1abac64d72a1a3f2fcf62ee81e/" TargetMode="External"/><Relationship Id="rId2153" Type="http://schemas.openxmlformats.org/officeDocument/2006/relationships/hyperlink" Target="https://dx.doi.org/10.5285/592748a417ab4efca4eb98e22c9dbec4" TargetMode="External"/><Relationship Id="rId2360" Type="http://schemas.openxmlformats.org/officeDocument/2006/relationships/hyperlink" Target="https://catalogue.ceda.ac.uk/uuid/b96e2225918348e1ae47b1fedee881a6/" TargetMode="External"/><Relationship Id="rId125" Type="http://schemas.openxmlformats.org/officeDocument/2006/relationships/hyperlink" Target="https://dx.doi.org/10.5285/156e64bca5e1460d81a58f416dcc9aca" TargetMode="External"/><Relationship Id="rId332" Type="http://schemas.openxmlformats.org/officeDocument/2006/relationships/hyperlink" Target="https://www.ipcc.ch/report/ar6/wg1/figures/chapter-2/ccbox-2-4-figure-1/" TargetMode="External"/><Relationship Id="rId777" Type="http://schemas.openxmlformats.org/officeDocument/2006/relationships/hyperlink" Target="https://www.ipcc.ch/report/ar6/wg1/figures/chapter-4/figure-4-6/" TargetMode="External"/><Relationship Id="rId984" Type="http://schemas.openxmlformats.org/officeDocument/2006/relationships/hyperlink" Target="https://www.ipcc.ch/report/ar6/wg1/figures/chapter-5/figure-5-16" TargetMode="External"/><Relationship Id="rId2013" Type="http://schemas.openxmlformats.org/officeDocument/2006/relationships/hyperlink" Target="https://www.ipcc.ch/report/ar6/wg1/figures/chapter-10/figure-10-10/" TargetMode="External"/><Relationship Id="rId2220" Type="http://schemas.openxmlformats.org/officeDocument/2006/relationships/hyperlink" Target="https://www.ipcc.ch/report/ar6/wg1/figures/chapter-11/figure-11-14/" TargetMode="External"/><Relationship Id="rId637" Type="http://schemas.openxmlformats.org/officeDocument/2006/relationships/hyperlink" Target="https://catalogue.ceda.ac.uk/uuid/4fe1afacdc524c118989c16a1bccd51e/" TargetMode="External"/><Relationship Id="rId844" Type="http://schemas.openxmlformats.org/officeDocument/2006/relationships/hyperlink" Target="https://www.ipcc.ch/report/ar6/wg1/figures/chapter-4/figure-4-31" TargetMode="External"/><Relationship Id="rId1267" Type="http://schemas.openxmlformats.org/officeDocument/2006/relationships/hyperlink" Target="https://www.ipcc.ch/report/ar6/wg1/figures/chapter-7/figure-7-19/" TargetMode="External"/><Relationship Id="rId1474" Type="http://schemas.openxmlformats.org/officeDocument/2006/relationships/hyperlink" Target="https://dx.doi.org/10.5285/47961b1927b8492990ed92f10a514b6b" TargetMode="External"/><Relationship Id="rId1681" Type="http://schemas.openxmlformats.org/officeDocument/2006/relationships/hyperlink" Target="https://catalogue.ceda.ac.uk/uuid/e2d7ec1924b04bebbb4044982e2be0ff/" TargetMode="External"/><Relationship Id="rId2318" Type="http://schemas.openxmlformats.org/officeDocument/2006/relationships/hyperlink" Target="https://catalogue.ceda.ac.uk/uuid/b96e2225918348e1ae47b1fedee881a6/" TargetMode="External"/><Relationship Id="rId704" Type="http://schemas.openxmlformats.org/officeDocument/2006/relationships/hyperlink" Target="https://www.ipcc.ch/report/ar6/wg1/figures/chapter-3/figure-3-40" TargetMode="External"/><Relationship Id="rId911" Type="http://schemas.openxmlformats.org/officeDocument/2006/relationships/hyperlink" Target="https://dx.doi.org/10.5285/e397fe6f20024295b095e2e3ca1e9f04" TargetMode="External"/><Relationship Id="rId1127" Type="http://schemas.openxmlformats.org/officeDocument/2006/relationships/hyperlink" Target="https://dx.doi.org/10.5285/39b789cb48694497941cd0c17f99bd69" TargetMode="External"/><Relationship Id="rId1334" Type="http://schemas.openxmlformats.org/officeDocument/2006/relationships/hyperlink" Target="https://www.ipcc.ch/report/ar6/wg1/figures/chapter-8/figure-8-8/" TargetMode="External"/><Relationship Id="rId1541" Type="http://schemas.openxmlformats.org/officeDocument/2006/relationships/hyperlink" Target="https://www.ipcc.ch/report/ar6/wg1/figures/chapter-9/figure-9-3/" TargetMode="External"/><Relationship Id="rId1779" Type="http://schemas.openxmlformats.org/officeDocument/2006/relationships/hyperlink" Target="https://dx.doi.org/10.5285/e25c3cffd4ae4abc8b2ff9b755fce164/" TargetMode="External"/><Relationship Id="rId1986" Type="http://schemas.openxmlformats.org/officeDocument/2006/relationships/hyperlink" Target="https://www.ipcc.ch/report/ar6/wg1/figures/chapter-9/faq-9-3-figure-1/" TargetMode="External"/><Relationship Id="rId40" Type="http://schemas.openxmlformats.org/officeDocument/2006/relationships/hyperlink" Target="https://www.ipcc.ch/report/ar6/wg1/figures/chapter-1/figure-1-26" TargetMode="External"/><Relationship Id="rId1401" Type="http://schemas.openxmlformats.org/officeDocument/2006/relationships/hyperlink" Target="https://dx.doi.org/10.5285/7da00222bbb345c99ce14e358cde9f6d" TargetMode="External"/><Relationship Id="rId1639" Type="http://schemas.openxmlformats.org/officeDocument/2006/relationships/hyperlink" Target="https://catalogue.ceda.ac.uk/uuid/e2d7ec1924b04bebbb4044982e2be0ff/" TargetMode="External"/><Relationship Id="rId1846" Type="http://schemas.openxmlformats.org/officeDocument/2006/relationships/hyperlink" Target="https://zenodo.org/records/5217365/" TargetMode="External"/><Relationship Id="rId1706" Type="http://schemas.openxmlformats.org/officeDocument/2006/relationships/hyperlink" Target="https://www.ipcc.ch/report/ar6/wg1/figures/chapter-9/figure-9-9/" TargetMode="External"/><Relationship Id="rId1913" Type="http://schemas.openxmlformats.org/officeDocument/2006/relationships/hyperlink" Target="https://www.ipcc.ch/report/ar6/wg1/figures/chapter-9/figure-9-28/" TargetMode="External"/><Relationship Id="rId287" Type="http://schemas.openxmlformats.org/officeDocument/2006/relationships/hyperlink" Target="https://www.ipcc.ch/report/ar6/wg1/figures/chapter-2/figure-2-30" TargetMode="External"/><Relationship Id="rId494" Type="http://schemas.openxmlformats.org/officeDocument/2006/relationships/hyperlink" Target="https://www.ipcc.ch/report/ar6/wg1/figures/chapter-3/figure-3-16" TargetMode="External"/><Relationship Id="rId2175" Type="http://schemas.openxmlformats.org/officeDocument/2006/relationships/hyperlink" Target="https://catalogue.ceda.ac.uk/uuid/592748a417ab4efca4eb98e22c9dbec4/" TargetMode="External"/><Relationship Id="rId2382" Type="http://schemas.openxmlformats.org/officeDocument/2006/relationships/hyperlink" Target="https://www.ipcc.ch/report/ar6/wg1/figures/chapter-12/figure-12-6/" TargetMode="External"/><Relationship Id="rId147" Type="http://schemas.openxmlformats.org/officeDocument/2006/relationships/hyperlink" Target="https://catalogue.ceda.ac.uk/uuid/e9f67cfb456845b3b406328c6ae43e2d/" TargetMode="External"/><Relationship Id="rId354" Type="http://schemas.openxmlformats.org/officeDocument/2006/relationships/hyperlink" Target="https://catalogue.ceda.ac.uk/uuid/03cc44f98b0e4a4b97df37662e62be79/" TargetMode="External"/><Relationship Id="rId799" Type="http://schemas.openxmlformats.org/officeDocument/2006/relationships/hyperlink" Target="https://www.ipcc.ch/report/ar6/wg1/figures/chapter-4/figure-4-13/" TargetMode="External"/><Relationship Id="rId1191" Type="http://schemas.openxmlformats.org/officeDocument/2006/relationships/hyperlink" Target="https://dx.doi.org/10.5285/80380cfc0b10478b8b5821c0facdbdda" TargetMode="External"/><Relationship Id="rId2035" Type="http://schemas.openxmlformats.org/officeDocument/2006/relationships/hyperlink" Target="https://www.ipcc.ch/report/ar6/wg1/figures/chapter-10/figure-10-12/" TargetMode="External"/><Relationship Id="rId561" Type="http://schemas.openxmlformats.org/officeDocument/2006/relationships/hyperlink" Target="https://dx.doi.org/10.5285/dce3253d984c4342899b01548f52ba5f" TargetMode="External"/><Relationship Id="rId659" Type="http://schemas.openxmlformats.org/officeDocument/2006/relationships/hyperlink" Target="https://www.ipcc.ch/report/ar6/wg1/figures/chapter-3/figure-3-35" TargetMode="External"/><Relationship Id="rId866" Type="http://schemas.openxmlformats.org/officeDocument/2006/relationships/hyperlink" Target="https://dx.doi.org/10.5285/0192ae3037794e0eb93b022c5140f399" TargetMode="External"/><Relationship Id="rId1289" Type="http://schemas.openxmlformats.org/officeDocument/2006/relationships/hyperlink" Target="https://www.ipcc.ch/report/ar6/wg1/figures/chapter-7/faq-7-2-figure-1/" TargetMode="External"/><Relationship Id="rId1496" Type="http://schemas.openxmlformats.org/officeDocument/2006/relationships/hyperlink" Target="https://catalogue.ceda.ac.uk/uuid/ef3dd7efa4f442b2812c4ee905f794c2/" TargetMode="External"/><Relationship Id="rId2242" Type="http://schemas.openxmlformats.org/officeDocument/2006/relationships/hyperlink" Target="https://doi.org/10.5281/zenodo.7692016" TargetMode="External"/><Relationship Id="rId214" Type="http://schemas.openxmlformats.org/officeDocument/2006/relationships/hyperlink" Target="https://www.ipcc.ch/report/ar6/wg1/figures/chapter-2/figure-2-18" TargetMode="External"/><Relationship Id="rId421" Type="http://schemas.openxmlformats.org/officeDocument/2006/relationships/hyperlink" Target="https://www.ipcc.ch/report/ar6/wg1/figures/chapter-3/figure-3-10" TargetMode="External"/><Relationship Id="rId519" Type="http://schemas.openxmlformats.org/officeDocument/2006/relationships/hyperlink" Target="https://dx.doi.org/10.5285/7493e7dd46854227beb4f891a80a1016" TargetMode="External"/><Relationship Id="rId1051" Type="http://schemas.openxmlformats.org/officeDocument/2006/relationships/hyperlink" Target="https://catalogue.ceda.ac.uk/uuid/85409987ce6a4976b0845b512baa2843/" TargetMode="External"/><Relationship Id="rId1149" Type="http://schemas.openxmlformats.org/officeDocument/2006/relationships/hyperlink" Target="https://dx.doi.org/10.5285/a1f46ad9f2644e60a87591c6b4537fef" TargetMode="External"/><Relationship Id="rId1356" Type="http://schemas.openxmlformats.org/officeDocument/2006/relationships/hyperlink" Target="https://dx.doi.org/10.5285/6ed1539e8fe84caea089a0d6a7ffcdbd" TargetMode="External"/><Relationship Id="rId2102" Type="http://schemas.openxmlformats.org/officeDocument/2006/relationships/hyperlink" Target="https://dx.doi.org/10.5285/19ec340e6f2d47479ddb483961b0c1bb" TargetMode="External"/><Relationship Id="rId726" Type="http://schemas.openxmlformats.org/officeDocument/2006/relationships/hyperlink" Target="https://dx.doi.org/10.5285/e3d21f98cc764d1185b0d6e662532831" TargetMode="External"/><Relationship Id="rId933" Type="http://schemas.openxmlformats.org/officeDocument/2006/relationships/hyperlink" Target="https://catalogue.ceda.ac.uk/uuid/e5e7afe5355a439e8d63be47ee7467c8/" TargetMode="External"/><Relationship Id="rId1009" Type="http://schemas.openxmlformats.org/officeDocument/2006/relationships/hyperlink" Target="https://www.ipcc.ch/report/ar6/wg1/figures/chapter-5/figure-5-25" TargetMode="External"/><Relationship Id="rId1563" Type="http://schemas.openxmlformats.org/officeDocument/2006/relationships/hyperlink" Target="https://dx.doi.org/10.5285/ef7b615816cb432088d02c97836ca9fa" TargetMode="External"/><Relationship Id="rId1770" Type="http://schemas.openxmlformats.org/officeDocument/2006/relationships/hyperlink" Target="https://dx.doi.org/10.5285/e25c3cffd4ae4abc8b2ff9b755fce164/" TargetMode="External"/><Relationship Id="rId1868" Type="http://schemas.openxmlformats.org/officeDocument/2006/relationships/hyperlink" Target="https://www.ipcc.ch/report/ar6/wg1/figures/chapter-9/figure-9-18/" TargetMode="External"/><Relationship Id="rId2407" Type="http://schemas.openxmlformats.org/officeDocument/2006/relationships/hyperlink" Target="https://dx.doi.org/10.5285/0b5c980aa58447508eccdda79554b2b7" TargetMode="External"/><Relationship Id="rId62" Type="http://schemas.openxmlformats.org/officeDocument/2006/relationships/hyperlink" Target="https://catalogue.ceda.ac.uk/uuid/fe8d7ad6c1284677994c6643e1e55bbb/" TargetMode="External"/><Relationship Id="rId1216" Type="http://schemas.openxmlformats.org/officeDocument/2006/relationships/hyperlink" Target="https://dx.doi.org/10.5285/4dbd3ccb85d747188586735133f1d3d9" TargetMode="External"/><Relationship Id="rId1423" Type="http://schemas.openxmlformats.org/officeDocument/2006/relationships/hyperlink" Target="https://catalogue.ceda.ac.uk/uuid/caf598e54c674d219f2e245df32dbc1a/" TargetMode="External"/><Relationship Id="rId1630" Type="http://schemas.openxmlformats.org/officeDocument/2006/relationships/hyperlink" Target="https://catalogue.ceda.ac.uk/uuid/439ccb0b0eb04c17b5c6897fb9cb550b/" TargetMode="External"/><Relationship Id="rId1728" Type="http://schemas.openxmlformats.org/officeDocument/2006/relationships/hyperlink" Target="https://dx.doi.org/10.5285/88dc6a422faa4d0486d35088e3d1d78f" TargetMode="External"/><Relationship Id="rId1935" Type="http://schemas.openxmlformats.org/officeDocument/2006/relationships/hyperlink" Target="https://dx.doi.org/10.5285/9374ee722fab464fb3ee8ea659b56546" TargetMode="External"/><Relationship Id="rId2197" Type="http://schemas.openxmlformats.org/officeDocument/2006/relationships/hyperlink" Target="https://catalogue.ceda.ac.uk/uuid/3f415b44b4334725bfcc572c9246aa60/" TargetMode="External"/><Relationship Id="rId169" Type="http://schemas.openxmlformats.org/officeDocument/2006/relationships/hyperlink" Target="https://www.ipcc.ch/report/ar6/wg1/figures/chapter-2/figure-2-13" TargetMode="External"/><Relationship Id="rId376" Type="http://schemas.openxmlformats.org/officeDocument/2006/relationships/hyperlink" Target="https://www.ipcc.ch/report/ar6/wg1/figures/chapter-3/figure-3-7" TargetMode="External"/><Relationship Id="rId583" Type="http://schemas.openxmlformats.org/officeDocument/2006/relationships/hyperlink" Target="https://catalogue.ceda.ac.uk/uuid/a3902bb4d1b543b39cc85380df8d1586/" TargetMode="External"/><Relationship Id="rId790" Type="http://schemas.openxmlformats.org/officeDocument/2006/relationships/hyperlink" Target="https://zenodo.org/records/7303811" TargetMode="External"/><Relationship Id="rId2057" Type="http://schemas.openxmlformats.org/officeDocument/2006/relationships/hyperlink" Target="https://www.ipcc.ch/report/ar6/wg1/figures/chapter-10/figure-10-16/" TargetMode="External"/><Relationship Id="rId2264" Type="http://schemas.openxmlformats.org/officeDocument/2006/relationships/hyperlink" Target="https://www.ipcc.ch/report/ar6/wg1/figures/chapter-11/figure-11-19/" TargetMode="External"/><Relationship Id="rId4" Type="http://schemas.openxmlformats.org/officeDocument/2006/relationships/hyperlink" Target="https://www.ipcc.ch/report/ar6/wg1/figures/chapter-1/figure-1-4" TargetMode="External"/><Relationship Id="rId236" Type="http://schemas.openxmlformats.org/officeDocument/2006/relationships/hyperlink" Target="https://www.ipcc.ch/report/ar6/wg1/figures/chapter-2/figure-2-20" TargetMode="External"/><Relationship Id="rId443" Type="http://schemas.openxmlformats.org/officeDocument/2006/relationships/hyperlink" Target="https://dx.doi.org/10.5285/ba3ac68281b94c7b9963278681ee8ee5" TargetMode="External"/><Relationship Id="rId650" Type="http://schemas.openxmlformats.org/officeDocument/2006/relationships/hyperlink" Target="https://www.ipcc.ch/report/ar6/wg1/figures/chapter-3/figure-3-34" TargetMode="External"/><Relationship Id="rId888" Type="http://schemas.openxmlformats.org/officeDocument/2006/relationships/hyperlink" Target="https://www.ipcc.ch/report/ar6/wg1/figures/chapter-4/figure-4-40" TargetMode="External"/><Relationship Id="rId1073" Type="http://schemas.openxmlformats.org/officeDocument/2006/relationships/hyperlink" Target="https://www.ipcc.ch/report/ar6/wg1/figures/chapter-5/ccbox-5-2-figure-2" TargetMode="External"/><Relationship Id="rId1280" Type="http://schemas.openxmlformats.org/officeDocument/2006/relationships/hyperlink" Target="https://catalogue.ceda.ac.uk/uuid/f94821849dfb4ee2bd1a367a81a6b6f7/" TargetMode="External"/><Relationship Id="rId2124" Type="http://schemas.openxmlformats.org/officeDocument/2006/relationships/hyperlink" Target="https://www.ipcc.ch/report/ar6/wg1/figures/chapter-10/ccbox-10-1-figure-1/" TargetMode="External"/><Relationship Id="rId2331" Type="http://schemas.openxmlformats.org/officeDocument/2006/relationships/hyperlink" Target="https://www.ipcc.ch/report/ar6/wg1/figures/chapter-12/figure-12-4/" TargetMode="External"/><Relationship Id="rId303" Type="http://schemas.openxmlformats.org/officeDocument/2006/relationships/hyperlink" Target="https://www.ipcc.ch/report/ar6/wg1/figures/chapter-2/figure-2-35" TargetMode="External"/><Relationship Id="rId748" Type="http://schemas.openxmlformats.org/officeDocument/2006/relationships/hyperlink" Target="https://catalogue.ceda.ac.uk/uuid/f148031d13954c85b873900cd3f47170/" TargetMode="External"/><Relationship Id="rId955" Type="http://schemas.openxmlformats.org/officeDocument/2006/relationships/hyperlink" Target="https://www.ipcc.ch/report/ar6/wg1/figures/chapter-5/figure-5-6" TargetMode="External"/><Relationship Id="rId1140" Type="http://schemas.openxmlformats.org/officeDocument/2006/relationships/hyperlink" Target="https://dx.doi.org/10.5285/022d449b91eb453eb56228c17fdce725" TargetMode="External"/><Relationship Id="rId1378" Type="http://schemas.openxmlformats.org/officeDocument/2006/relationships/hyperlink" Target="https://catalogue.ceda.ac.uk/uuid/2d67a9f7631247d7bb6130ddc033ba7a/" TargetMode="External"/><Relationship Id="rId1585" Type="http://schemas.openxmlformats.org/officeDocument/2006/relationships/hyperlink" Target="https://catalogue.ceda.ac.uk/uuid/fdfeb81d2ffd42c3ba2bbb00b681317c/" TargetMode="External"/><Relationship Id="rId1792" Type="http://schemas.openxmlformats.org/officeDocument/2006/relationships/hyperlink" Target="https://zenodo.org/records/5217365/" TargetMode="External"/><Relationship Id="rId2429" Type="http://schemas.openxmlformats.org/officeDocument/2006/relationships/hyperlink" Target="https://catalogue.ceda.ac.uk/uuid/b6a36a7fe12644bfa28bc4ec8bfcb028/" TargetMode="External"/><Relationship Id="rId84" Type="http://schemas.openxmlformats.org/officeDocument/2006/relationships/hyperlink" Target="https://www.ipcc.ch/report/ar6/wg1/figures/chapter-2/figure-2-5" TargetMode="External"/><Relationship Id="rId510" Type="http://schemas.openxmlformats.org/officeDocument/2006/relationships/hyperlink" Target="https://dx.doi.org/10.5285/71c2e401df5e4798b917ae4a353daff1" TargetMode="External"/><Relationship Id="rId608" Type="http://schemas.openxmlformats.org/officeDocument/2006/relationships/hyperlink" Target="https://www.ipcc.ch/report/ar6/wg1/figures/chapter-3/figure-3-31" TargetMode="External"/><Relationship Id="rId815" Type="http://schemas.openxmlformats.org/officeDocument/2006/relationships/hyperlink" Target="https://www.ipcc.ch/report/ar6/wg1/figures/chapter-4/figure-4-22" TargetMode="External"/><Relationship Id="rId1238" Type="http://schemas.openxmlformats.org/officeDocument/2006/relationships/hyperlink" Target="https://www.ipcc.ch/report/ar6/wg1/figures/chapter-7/figure-7-15/" TargetMode="External"/><Relationship Id="rId1445" Type="http://schemas.openxmlformats.org/officeDocument/2006/relationships/hyperlink" Target="https://www.ipcc.ch/report/ar6/wg1/figures/chapter-8/figure-8-20/" TargetMode="External"/><Relationship Id="rId1652" Type="http://schemas.openxmlformats.org/officeDocument/2006/relationships/hyperlink" Target="https://www.ipcc.ch/report/ar6/wg1/figures/chapter-9/figure-9-7/" TargetMode="External"/><Relationship Id="rId1000" Type="http://schemas.openxmlformats.org/officeDocument/2006/relationships/hyperlink" Target="https://www.ipcc.ch/report/ar6/wg1/figures/chapter-5/figure-5-21" TargetMode="External"/><Relationship Id="rId1305" Type="http://schemas.openxmlformats.org/officeDocument/2006/relationships/hyperlink" Target="https://www.ipcc.ch/report/ar6/wg1/figures/chapter-7/box-7-2-figure-1" TargetMode="External"/><Relationship Id="rId1957" Type="http://schemas.openxmlformats.org/officeDocument/2006/relationships/hyperlink" Target="https://zenodo.org/records/5217365/" TargetMode="External"/><Relationship Id="rId1512" Type="http://schemas.openxmlformats.org/officeDocument/2006/relationships/hyperlink" Target="https://www.ipcc.ch/report/ar6/wg1/figures/chapter-8/box-8-1-figure-1/" TargetMode="External"/><Relationship Id="rId1817" Type="http://schemas.openxmlformats.org/officeDocument/2006/relationships/hyperlink" Target="https://www.ipcc.ch/report/ar6/wg1/figures/chapter-9/figure-9-16/" TargetMode="External"/><Relationship Id="rId11" Type="http://schemas.openxmlformats.org/officeDocument/2006/relationships/hyperlink" Target="https://www.ipcc.ch/report/ar6/wg1/figures/chapter-1/figure-1-8" TargetMode="External"/><Relationship Id="rId398" Type="http://schemas.openxmlformats.org/officeDocument/2006/relationships/hyperlink" Target="https://dx.doi.org/10.5285/bbb759da50fe4cd5a1387c7462655908" TargetMode="External"/><Relationship Id="rId2079" Type="http://schemas.openxmlformats.org/officeDocument/2006/relationships/hyperlink" Target="https://dx.doi.org/10.5285/e79aab21bf644e61bf5dacd02199daa4" TargetMode="External"/><Relationship Id="rId160" Type="http://schemas.openxmlformats.org/officeDocument/2006/relationships/hyperlink" Target="https://www.ipcc.ch/report/ar6/wg1/figures/chapter-2/figure-2-13" TargetMode="External"/><Relationship Id="rId2286" Type="http://schemas.openxmlformats.org/officeDocument/2006/relationships/hyperlink" Target="https://www.ipcc.ch/report/ar6/wg1/figures/chapter-11/box-11-1-figure-1/" TargetMode="External"/><Relationship Id="rId258" Type="http://schemas.openxmlformats.org/officeDocument/2006/relationships/hyperlink" Target="https://catalogue.ceda.ac.uk/uuid/78ad6999f2d743d2a7db16757c27b549/" TargetMode="External"/><Relationship Id="rId465" Type="http://schemas.openxmlformats.org/officeDocument/2006/relationships/hyperlink" Target="https://catalogue.ceda.ac.uk/uuid/8c9c35e4c877440abcaa10b9aa173c33/" TargetMode="External"/><Relationship Id="rId672" Type="http://schemas.openxmlformats.org/officeDocument/2006/relationships/hyperlink" Target="https://dx.doi.org/10.5285/8af00e7bba784c1cbf4c16fef984aeb6" TargetMode="External"/><Relationship Id="rId1095" Type="http://schemas.openxmlformats.org/officeDocument/2006/relationships/hyperlink" Target="https://www.ipcc.ch/report/ar6/wg1/figures/chapter-6/figure-6-6" TargetMode="External"/><Relationship Id="rId2146" Type="http://schemas.openxmlformats.org/officeDocument/2006/relationships/hyperlink" Target="https://www.ipcc.ch/report/ar6/wg1/figures/chapter-11/figure-11-3/" TargetMode="External"/><Relationship Id="rId2353" Type="http://schemas.openxmlformats.org/officeDocument/2006/relationships/hyperlink" Target="https://dx.doi.org/10.5285/b96e2225918348e1ae47b1fedee881a6" TargetMode="External"/><Relationship Id="rId118" Type="http://schemas.openxmlformats.org/officeDocument/2006/relationships/hyperlink" Target="https://www.ipcc.ch/report/ar6/wg1/figures/chapter-2/figure-2-8" TargetMode="External"/><Relationship Id="rId325" Type="http://schemas.openxmlformats.org/officeDocument/2006/relationships/hyperlink" Target="https://dx.doi.org/10.5285/44864a906fb14075bf81db6f0bf068e7" TargetMode="External"/><Relationship Id="rId532" Type="http://schemas.openxmlformats.org/officeDocument/2006/relationships/hyperlink" Target="https://catalogue.ceda.ac.uk/uuid/44adfc4f92834bd9950341dd24d6d2e0/" TargetMode="External"/><Relationship Id="rId977" Type="http://schemas.openxmlformats.org/officeDocument/2006/relationships/hyperlink" Target="https://www.ipcc.ch/report/ar6/wg1/figures/chapter-5/figure-5-15" TargetMode="External"/><Relationship Id="rId1162" Type="http://schemas.openxmlformats.org/officeDocument/2006/relationships/hyperlink" Target="https://www.ipcc.ch/report/ar6/wg1/figures/chapter-6/ccbox-6-1-figure-1" TargetMode="External"/><Relationship Id="rId2006" Type="http://schemas.openxmlformats.org/officeDocument/2006/relationships/hyperlink" Target="https://www.ipcc.ch/report/ar6/wg1/figures/chapter-10/figure-10-8/" TargetMode="External"/><Relationship Id="rId2213" Type="http://schemas.openxmlformats.org/officeDocument/2006/relationships/hyperlink" Target="https://www.ipcc.ch/report/ar6/wg1/figures/chapter-11/figure-11-12/" TargetMode="External"/><Relationship Id="rId2420" Type="http://schemas.openxmlformats.org/officeDocument/2006/relationships/hyperlink" Target="https://catalogue.ceda.ac.uk/uuid/7c2c37c3c5d14aac87377c7673e35a0b/" TargetMode="External"/><Relationship Id="rId837" Type="http://schemas.openxmlformats.org/officeDocument/2006/relationships/hyperlink" Target="https://www.ipcc.ch/report/ar6/wg1/figures/chapter-4/figure-4-30" TargetMode="External"/><Relationship Id="rId1022" Type="http://schemas.openxmlformats.org/officeDocument/2006/relationships/hyperlink" Target="https://github.com/IPCC-WG1/Chapter-5_Fig27/tree/main" TargetMode="External"/><Relationship Id="rId1467" Type="http://schemas.openxmlformats.org/officeDocument/2006/relationships/hyperlink" Target="https://www.ipcc.ch/report/ar6/wg1/figures/chapter-8/figure-8-25/" TargetMode="External"/><Relationship Id="rId1674" Type="http://schemas.openxmlformats.org/officeDocument/2006/relationships/hyperlink" Target="https://dx.doi.org/10.5285/e2d7ec1924b04bebbb4044982e2be0ff" TargetMode="External"/><Relationship Id="rId1881" Type="http://schemas.openxmlformats.org/officeDocument/2006/relationships/hyperlink" Target="https://dx.doi.org/10.5285/503edf9eb68040c4a439fed88b81c8c9" TargetMode="External"/><Relationship Id="rId904" Type="http://schemas.openxmlformats.org/officeDocument/2006/relationships/hyperlink" Target="https://www.ipcc.ch/report/ar6/wg1/figures/chapter-4/figure-4-41" TargetMode="External"/><Relationship Id="rId1327" Type="http://schemas.openxmlformats.org/officeDocument/2006/relationships/hyperlink" Target="https://www.ipcc.ch/report/ar6/wg1/figures/chapter-8/figure-8-7/" TargetMode="External"/><Relationship Id="rId1534" Type="http://schemas.openxmlformats.org/officeDocument/2006/relationships/hyperlink" Target="https://zenodo.org/records/5217365" TargetMode="External"/><Relationship Id="rId1741" Type="http://schemas.openxmlformats.org/officeDocument/2006/relationships/hyperlink" Target="https://catalogue.ceda.ac.uk/uuid/b37501409dd641219dd7c57174acdc35/" TargetMode="External"/><Relationship Id="rId1979" Type="http://schemas.openxmlformats.org/officeDocument/2006/relationships/hyperlink" Target="https://www.ipcc.ch/report/ar6/wg1/figures/chapter-9/box-9-2-figure-1/" TargetMode="External"/><Relationship Id="rId33" Type="http://schemas.openxmlformats.org/officeDocument/2006/relationships/hyperlink" Target="https://www.ipcc.ch/report/ar6/wg1/figures/chapter-1/figure-1-21" TargetMode="External"/><Relationship Id="rId1601" Type="http://schemas.openxmlformats.org/officeDocument/2006/relationships/hyperlink" Target="https://www.ipcc.ch/report/ar6/wg1/figures/chapter-9/figure-9-5/" TargetMode="External"/><Relationship Id="rId1839" Type="http://schemas.openxmlformats.org/officeDocument/2006/relationships/hyperlink" Target="https://doi.org/10.5281/zenodo.5217365/" TargetMode="External"/><Relationship Id="rId182" Type="http://schemas.openxmlformats.org/officeDocument/2006/relationships/hyperlink" Target="https://dx.doi.org/10.5285/70276cf6b04e4b638b4fe9b37f7651dd" TargetMode="External"/><Relationship Id="rId1906" Type="http://schemas.openxmlformats.org/officeDocument/2006/relationships/hyperlink" Target="https://zenodo.org/records/5217365/" TargetMode="External"/><Relationship Id="rId487" Type="http://schemas.openxmlformats.org/officeDocument/2006/relationships/hyperlink" Target="https://catalogue.ceda.ac.uk/uuid/4e80c4a2933344259a3f423715771952/" TargetMode="External"/><Relationship Id="rId694" Type="http://schemas.openxmlformats.org/officeDocument/2006/relationships/hyperlink" Target="https://catalogue.ceda.ac.uk/uuid/02006a22c33b42039d96be53d332930a/" TargetMode="External"/><Relationship Id="rId2070" Type="http://schemas.openxmlformats.org/officeDocument/2006/relationships/hyperlink" Target="https://dx.doi.org/10.5285/567ca2ab6d6043479a1eaec678bfe91a" TargetMode="External"/><Relationship Id="rId2168" Type="http://schemas.openxmlformats.org/officeDocument/2006/relationships/hyperlink" Target="https://dx.doi.org/10.5285/592748a417ab4efca4eb98e22c9dbec4" TargetMode="External"/><Relationship Id="rId2375" Type="http://schemas.openxmlformats.org/officeDocument/2006/relationships/hyperlink" Target="https://catalogue.ceda.ac.uk/uuid/91c218d3a80f4c43ac665d0bdf0ed5e7/" TargetMode="External"/><Relationship Id="rId347" Type="http://schemas.openxmlformats.org/officeDocument/2006/relationships/hyperlink" Target="https://dx.doi.org/10.5285/03cc44f98b0e4a4b97df37662e62be79" TargetMode="External"/><Relationship Id="rId999" Type="http://schemas.openxmlformats.org/officeDocument/2006/relationships/hyperlink" Target="https://www.ipcc.ch/report/ar6/wg1/figures/chapter-5/figure-5-20" TargetMode="External"/><Relationship Id="rId1184" Type="http://schemas.openxmlformats.org/officeDocument/2006/relationships/hyperlink" Target="https://catalogue.ceda.ac.uk/uuid/0dd364e74c254b64bb5fddb5dceed364/" TargetMode="External"/><Relationship Id="rId2028" Type="http://schemas.openxmlformats.org/officeDocument/2006/relationships/hyperlink" Target="https://www.ipcc.ch/report/ar6/wg1/figures/chapter-10/figure-10-11/" TargetMode="External"/><Relationship Id="rId554" Type="http://schemas.openxmlformats.org/officeDocument/2006/relationships/hyperlink" Target="https://www.ipcc.ch/report/ar6/wg1/figures/chapter-3/figure-3-25" TargetMode="External"/><Relationship Id="rId761" Type="http://schemas.openxmlformats.org/officeDocument/2006/relationships/hyperlink" Target="https://www.ipcc.ch/report/ar6/wg1/figures/chapter-3/ccbox-3-1-figure-1" TargetMode="External"/><Relationship Id="rId859" Type="http://schemas.openxmlformats.org/officeDocument/2006/relationships/hyperlink" Target="https://www.ipcc.ch/report/ar6/wg1/figures/chapter-4/figure-4-32" TargetMode="External"/><Relationship Id="rId1391" Type="http://schemas.openxmlformats.org/officeDocument/2006/relationships/hyperlink" Target="https://www.ipcc.ch/report/ar6/wg1/figures/chapter-8/figure-8-16/" TargetMode="External"/><Relationship Id="rId1489" Type="http://schemas.openxmlformats.org/officeDocument/2006/relationships/hyperlink" Target="https://dx.doi.org/10.5285/ef3dd7efa4f442b2812c4ee905f794c2" TargetMode="External"/><Relationship Id="rId1696" Type="http://schemas.openxmlformats.org/officeDocument/2006/relationships/hyperlink" Target="https://zenodo.org/records/5217365/" TargetMode="External"/><Relationship Id="rId2235" Type="http://schemas.openxmlformats.org/officeDocument/2006/relationships/hyperlink" Target="https://dx.doi.org/10.5285/e7c78370837d4f85be6a1f0cbe288a92" TargetMode="External"/><Relationship Id="rId2442" Type="http://schemas.openxmlformats.org/officeDocument/2006/relationships/hyperlink" Target="https://www.ipcc.ch/report/ar6/wg1/figures/chapter-12/ccbox-12-2-figure-2/" TargetMode="External"/><Relationship Id="rId207" Type="http://schemas.openxmlformats.org/officeDocument/2006/relationships/hyperlink" Target="https://catalogue.ceda.ac.uk/uuid/b51b72736ff943bb830e3c241d032621/" TargetMode="External"/><Relationship Id="rId414" Type="http://schemas.openxmlformats.org/officeDocument/2006/relationships/hyperlink" Target="https://catalogue.ceda.ac.uk/uuid/bbb759da50fe4cd5a1387c7462655908/" TargetMode="External"/><Relationship Id="rId621" Type="http://schemas.openxmlformats.org/officeDocument/2006/relationships/hyperlink" Target="https://dx.doi.org/10.5285/4fe1afacdc524c118989c16a1bccd51e" TargetMode="External"/><Relationship Id="rId1044" Type="http://schemas.openxmlformats.org/officeDocument/2006/relationships/hyperlink" Target="https://dx.doi.org/10.5285/85409987ce6a4976b0845b512baa2843" TargetMode="External"/><Relationship Id="rId1251" Type="http://schemas.openxmlformats.org/officeDocument/2006/relationships/hyperlink" Target="https://catalogue.ceda.ac.uk/uuid/399a75d2538a471cb529d1f0fa01410e/" TargetMode="External"/><Relationship Id="rId1349" Type="http://schemas.openxmlformats.org/officeDocument/2006/relationships/hyperlink" Target="https://www.ipcc.ch/report/ar6/wg1/figures/chapter-8/figure-8-12/" TargetMode="External"/><Relationship Id="rId2302" Type="http://schemas.openxmlformats.org/officeDocument/2006/relationships/hyperlink" Target="https://www.ipcc.ch/report/ar6/wg1/figures/chapter-11/ccbox-11-1-figure-2/" TargetMode="External"/><Relationship Id="rId719" Type="http://schemas.openxmlformats.org/officeDocument/2006/relationships/hyperlink" Target="https://www.ipcc.ch/report/ar6/wg1/figures/chapter-3/figure-3-40" TargetMode="External"/><Relationship Id="rId926" Type="http://schemas.openxmlformats.org/officeDocument/2006/relationships/hyperlink" Target="https://dx.doi.org/10.5285/e5e7afe5355a439e8d63be47ee7467c8" TargetMode="External"/><Relationship Id="rId1111" Type="http://schemas.openxmlformats.org/officeDocument/2006/relationships/hyperlink" Target="https://catalogue.ceda.ac.uk/uuid/8855e410adf547b4afd039a5b88487f4/" TargetMode="External"/><Relationship Id="rId1556" Type="http://schemas.openxmlformats.org/officeDocument/2006/relationships/hyperlink" Target="https://www.ipcc.ch/report/ar6/wg1/figures/chapter-9/figure-9-3/" TargetMode="External"/><Relationship Id="rId1763" Type="http://schemas.openxmlformats.org/officeDocument/2006/relationships/hyperlink" Target="https://www.ipcc.ch/report/ar6/wg1/figures/chapter-9/figure-9-14/" TargetMode="External"/><Relationship Id="rId1970" Type="http://schemas.openxmlformats.org/officeDocument/2006/relationships/hyperlink" Target="https://www.ipcc.ch/report/ar6/wg1/figures/chapter-9/figure-9-32/" TargetMode="External"/><Relationship Id="rId55" Type="http://schemas.openxmlformats.org/officeDocument/2006/relationships/hyperlink" Target="https://catalogue.ceda.ac.uk/uuid/fe8d7ad6c1284677994c6643e1e55bbb/" TargetMode="External"/><Relationship Id="rId1209" Type="http://schemas.openxmlformats.org/officeDocument/2006/relationships/hyperlink" Target="https://www.ipcc.ch/report/ar6/wg1/figures/chapter-7/figure-7-13/" TargetMode="External"/><Relationship Id="rId1416" Type="http://schemas.openxmlformats.org/officeDocument/2006/relationships/hyperlink" Target="https://dx.doi.org/10.5285/7da00222bbb345c99ce14e358cde9f6d" TargetMode="External"/><Relationship Id="rId1623" Type="http://schemas.openxmlformats.org/officeDocument/2006/relationships/hyperlink" Target="https://dx.doi.org/10.5285/439ccb0b0eb04c17b5c6897fb9cb550b/" TargetMode="External"/><Relationship Id="rId1830" Type="http://schemas.openxmlformats.org/officeDocument/2006/relationships/hyperlink" Target="https://doi.org/10.5281/zenodo.5217365/" TargetMode="External"/><Relationship Id="rId1928" Type="http://schemas.openxmlformats.org/officeDocument/2006/relationships/hyperlink" Target="https://www.ipcc.ch/report/ar6/wg1/figures/chapter-9/figure-9-28/" TargetMode="External"/><Relationship Id="rId2092" Type="http://schemas.openxmlformats.org/officeDocument/2006/relationships/hyperlink" Target="https://catalogue.ceda.ac.uk/uuid/e79aab21bf644e61bf5dacd02199daa3/" TargetMode="External"/><Relationship Id="rId271" Type="http://schemas.openxmlformats.org/officeDocument/2006/relationships/hyperlink" Target="https://www.ipcc.ch/report/ar6/wg1/figures/chapter-2/figure-2-28" TargetMode="External"/><Relationship Id="rId2397" Type="http://schemas.openxmlformats.org/officeDocument/2006/relationships/hyperlink" Target="https://www.ipcc.ch/report/ar6/wg1/figures/chapter-12/figure-12-7/" TargetMode="External"/><Relationship Id="rId131" Type="http://schemas.openxmlformats.org/officeDocument/2006/relationships/hyperlink" Target="https://dx.doi.org/10.5285/156e64bca5e1460d81a58f416dcc9aca" TargetMode="External"/><Relationship Id="rId369" Type="http://schemas.openxmlformats.org/officeDocument/2006/relationships/hyperlink" Target="https://catalogue.ceda.ac.uk/uuid/c3450dc769f044898ea5f3be784f354b/" TargetMode="External"/><Relationship Id="rId576" Type="http://schemas.openxmlformats.org/officeDocument/2006/relationships/hyperlink" Target="https://dx.doi.org/10.5285/38512cd8209b4669a0743e9672f70a6e" TargetMode="External"/><Relationship Id="rId783" Type="http://schemas.openxmlformats.org/officeDocument/2006/relationships/hyperlink" Target="https://www.ipcc.ch/report/ar6/wg1/figures/chapter-4/figure-4-10/" TargetMode="External"/><Relationship Id="rId990" Type="http://schemas.openxmlformats.org/officeDocument/2006/relationships/hyperlink" Target="https://www.ipcc.ch/report/ar6/wg1/figures/chapter-5/figure-5-16" TargetMode="External"/><Relationship Id="rId2257" Type="http://schemas.openxmlformats.org/officeDocument/2006/relationships/hyperlink" Target="https://catalogue.ceda.ac.uk/uuid/7be388b022e74926b0103125d22e6b06/" TargetMode="External"/><Relationship Id="rId229" Type="http://schemas.openxmlformats.org/officeDocument/2006/relationships/hyperlink" Target="https://www.ipcc.ch/report/ar6/wg1/figures/chapter-2/figure-2-19" TargetMode="External"/><Relationship Id="rId436" Type="http://schemas.openxmlformats.org/officeDocument/2006/relationships/hyperlink" Target="https://www.ipcc.ch/report/ar6/wg1/figures/chapter-3/figure-3-13" TargetMode="External"/><Relationship Id="rId643" Type="http://schemas.openxmlformats.org/officeDocument/2006/relationships/hyperlink" Target="https://catalogue.ceda.ac.uk/uuid/4fe1afacdc524c118989c16a1bccd51e/" TargetMode="External"/><Relationship Id="rId1066" Type="http://schemas.openxmlformats.org/officeDocument/2006/relationships/hyperlink" Target="https://www.ipcc.ch/report/ar6/wg1/figures/chapter-5/faq-5-4-figure-1" TargetMode="External"/><Relationship Id="rId1273" Type="http://schemas.openxmlformats.org/officeDocument/2006/relationships/hyperlink" Target="https://dx.doi.org/10.5285/f94821849dfb4ee2bd1a367a81a6b6f7" TargetMode="External"/><Relationship Id="rId1480" Type="http://schemas.openxmlformats.org/officeDocument/2006/relationships/hyperlink" Target="https://dx.doi.org/10.5285/47961b1927b8492990ed92f10a514b6b" TargetMode="External"/><Relationship Id="rId2117" Type="http://schemas.openxmlformats.org/officeDocument/2006/relationships/hyperlink" Target="https://dx.doi.org/10.5285/9f83afcc47ca49feb1d5702de9fa8869" TargetMode="External"/><Relationship Id="rId2324" Type="http://schemas.openxmlformats.org/officeDocument/2006/relationships/hyperlink" Target="https://catalogue.ceda.ac.uk/uuid/b96e2225918348e1ae47b1fedee881a6/" TargetMode="External"/><Relationship Id="rId850" Type="http://schemas.openxmlformats.org/officeDocument/2006/relationships/hyperlink" Target="https://www.ipcc.ch/report/ar6/wg1/figures/chapter-4/figure-4-31" TargetMode="External"/><Relationship Id="rId948" Type="http://schemas.openxmlformats.org/officeDocument/2006/relationships/hyperlink" Target="https://github.com/IPCC-WG1/Chapter-5_Fig04" TargetMode="External"/><Relationship Id="rId1133" Type="http://schemas.openxmlformats.org/officeDocument/2006/relationships/hyperlink" Target="https://www.ipcc.ch/report/ar6/wg1/figures/chapter-6/figure-6-17" TargetMode="External"/><Relationship Id="rId1578" Type="http://schemas.openxmlformats.org/officeDocument/2006/relationships/hyperlink" Target="https://dx.doi.org/10.5285/fdfeb81d2ffd42c3ba2bbb00b681317c" TargetMode="External"/><Relationship Id="rId1785" Type="http://schemas.openxmlformats.org/officeDocument/2006/relationships/hyperlink" Target="https://dx.doi.org/10.5285/65c832a5eeda4ed7a9b0a8af6cf5058d" TargetMode="External"/><Relationship Id="rId1992" Type="http://schemas.openxmlformats.org/officeDocument/2006/relationships/hyperlink" Target="https://catalogue.ceda.ac.uk/uuid/d54f2a1e4d2f42e68c10e2b11668dcd6/" TargetMode="External"/><Relationship Id="rId77" Type="http://schemas.openxmlformats.org/officeDocument/2006/relationships/hyperlink" Target="https://dx.doi.org/10.5285/60eeb3cce51a457cb5ee1c577a0c8674" TargetMode="External"/><Relationship Id="rId503" Type="http://schemas.openxmlformats.org/officeDocument/2006/relationships/hyperlink" Target="https://www.ipcc.ch/report/ar6/wg1/figures/chapter-3/figure-3-17/" TargetMode="External"/><Relationship Id="rId710" Type="http://schemas.openxmlformats.org/officeDocument/2006/relationships/hyperlink" Target="https://www.ipcc.ch/report/ar6/wg1/figures/chapter-3/figure-3-40" TargetMode="External"/><Relationship Id="rId808" Type="http://schemas.openxmlformats.org/officeDocument/2006/relationships/hyperlink" Target="https://www.ipcc.ch/report/ar6/wg1/figures/chapter-4/figure-4-17" TargetMode="External"/><Relationship Id="rId1340" Type="http://schemas.openxmlformats.org/officeDocument/2006/relationships/hyperlink" Target="https://www.ipcc.ch/report/ar6/wg1/figures/chapter-8/figure-8-9/" TargetMode="External"/><Relationship Id="rId1438" Type="http://schemas.openxmlformats.org/officeDocument/2006/relationships/hyperlink" Target="https://www.ipcc.ch/report/ar6/wg1/figures/chapter-8/figure-8-19/" TargetMode="External"/><Relationship Id="rId1645" Type="http://schemas.openxmlformats.org/officeDocument/2006/relationships/hyperlink" Target="https://catalogue.ceda.ac.uk/uuid/e2d7ec1924b04bebbb4044982e2be0ff/" TargetMode="External"/><Relationship Id="rId1200" Type="http://schemas.openxmlformats.org/officeDocument/2006/relationships/hyperlink" Target="https://www.ipcc.ch/report/ar6/wg1/figures/chapter-7/figure-7-13/" TargetMode="External"/><Relationship Id="rId1852" Type="http://schemas.openxmlformats.org/officeDocument/2006/relationships/hyperlink" Target="https://zenodo.org/records/5217365/" TargetMode="External"/><Relationship Id="rId1505" Type="http://schemas.openxmlformats.org/officeDocument/2006/relationships/hyperlink" Target="https://catalogue.ceda.ac.uk/uuid/ef3dd7efa4f442b2812c4ee905f794c2/" TargetMode="External"/><Relationship Id="rId1712" Type="http://schemas.openxmlformats.org/officeDocument/2006/relationships/hyperlink" Target="https://www.ipcc.ch/report/ar6/wg1/figures/chapter-9/figure-9-11/" TargetMode="External"/><Relationship Id="rId293" Type="http://schemas.openxmlformats.org/officeDocument/2006/relationships/hyperlink" Target="https://www.ipcc.ch/report/ar6/wg1/figures/chapter-2/figure-2-31" TargetMode="External"/><Relationship Id="rId2181" Type="http://schemas.openxmlformats.org/officeDocument/2006/relationships/hyperlink" Target="https://www.ipcc.ch/report/ar6/wg1/figures/chapter-11/figure-11-6/" TargetMode="External"/><Relationship Id="rId153" Type="http://schemas.openxmlformats.org/officeDocument/2006/relationships/hyperlink" Target="https://catalogue.ceda.ac.uk/uuid/c9397680d08442b9a1d21e7c50df4aba/" TargetMode="External"/><Relationship Id="rId360" Type="http://schemas.openxmlformats.org/officeDocument/2006/relationships/hyperlink" Target="https://catalogue.ceda.ac.uk/uuid/03cc44f98b0e4a4b97df37662e62be79/" TargetMode="External"/><Relationship Id="rId598" Type="http://schemas.openxmlformats.org/officeDocument/2006/relationships/hyperlink" Target="https://catalogue.ceda.ac.uk/uuid/a3902bb4d1b543b39cc85380df8d1586/" TargetMode="External"/><Relationship Id="rId2041" Type="http://schemas.openxmlformats.org/officeDocument/2006/relationships/hyperlink" Target="https://www.ipcc.ch/report/ar6/wg1/figures/chapter-10/figure-10-12/" TargetMode="External"/><Relationship Id="rId2279" Type="http://schemas.openxmlformats.org/officeDocument/2006/relationships/hyperlink" Target="https://www.ipcc.ch/report/ar6/wg1/figures/chapter-11/figure-11-19/" TargetMode="External"/><Relationship Id="rId220" Type="http://schemas.openxmlformats.org/officeDocument/2006/relationships/hyperlink" Target="https://www.ipcc.ch/report/ar6/wg1/figures/chapter-2/figure-2-18" TargetMode="External"/><Relationship Id="rId458" Type="http://schemas.openxmlformats.org/officeDocument/2006/relationships/hyperlink" Target="https://dx.doi.org/10.5285/8c9c35e4c877440abcaa10b9aa173c33" TargetMode="External"/><Relationship Id="rId665" Type="http://schemas.openxmlformats.org/officeDocument/2006/relationships/hyperlink" Target="https://www.ipcc.ch/report/ar6/wg1/figures/chapter-3/figure-3-36" TargetMode="External"/><Relationship Id="rId872" Type="http://schemas.openxmlformats.org/officeDocument/2006/relationships/hyperlink" Target="https://www.ipcc.ch/report/ar6/wg1/figures/chapter-4/figure-4-34" TargetMode="External"/><Relationship Id="rId1088" Type="http://schemas.openxmlformats.org/officeDocument/2006/relationships/hyperlink" Target="https://www.ipcc.ch/report/ar6/wg1/figures/chapter-6/figure-6-1/" TargetMode="External"/><Relationship Id="rId1295" Type="http://schemas.openxmlformats.org/officeDocument/2006/relationships/hyperlink" Target="https://catalogue.ceda.ac.uk/uuid/568fb4b2e6464a50a30c7140bb88a497/" TargetMode="External"/><Relationship Id="rId2139" Type="http://schemas.openxmlformats.org/officeDocument/2006/relationships/hyperlink" Target="https://catalogue.ceda.ac.uk/uuid/e4416a7d02ed4eeb9a971a7d3c2f4e42/" TargetMode="External"/><Relationship Id="rId2346" Type="http://schemas.openxmlformats.org/officeDocument/2006/relationships/hyperlink" Target="https://www.ipcc.ch/report/ar6/wg1/figures/chapter-12/figure-12-4/" TargetMode="External"/><Relationship Id="rId318" Type="http://schemas.openxmlformats.org/officeDocument/2006/relationships/hyperlink" Target="https://catalogue.ceda.ac.uk/uuid/7a7630213de543a9a19c7015dc198970/" TargetMode="External"/><Relationship Id="rId525" Type="http://schemas.openxmlformats.org/officeDocument/2006/relationships/hyperlink" Target="https://dx.doi.org/10.5285/6f800cbda88d424cbcc59181b8b85aaa" TargetMode="External"/><Relationship Id="rId732" Type="http://schemas.openxmlformats.org/officeDocument/2006/relationships/hyperlink" Target="https://dx.doi.org/10.5285/80c10f8aeb7049778c5a15ede4917128" TargetMode="External"/><Relationship Id="rId1155" Type="http://schemas.openxmlformats.org/officeDocument/2006/relationships/hyperlink" Target="https://catalogue.ceda.ac.uk/uuid/abb030f60cf848278fe519379a2aaac9/" TargetMode="External"/><Relationship Id="rId1362" Type="http://schemas.openxmlformats.org/officeDocument/2006/relationships/hyperlink" Target="https://dx.doi.org/10.5285/bbf5ae3b78c44bf28ccb17b487d58a94" TargetMode="External"/><Relationship Id="rId2206" Type="http://schemas.openxmlformats.org/officeDocument/2006/relationships/hyperlink" Target="https://catalogue.ceda.ac.uk/uuid/3f415b44b4334725bfcc572c9246aa60/" TargetMode="External"/><Relationship Id="rId2413" Type="http://schemas.openxmlformats.org/officeDocument/2006/relationships/hyperlink" Target="https://dx.doi.org/10.5285/0b5c980aa58447508eccdda79554b2b7" TargetMode="External"/><Relationship Id="rId99" Type="http://schemas.openxmlformats.org/officeDocument/2006/relationships/hyperlink" Target="https://zenodo.org/records/7289807" TargetMode="External"/><Relationship Id="rId1015" Type="http://schemas.openxmlformats.org/officeDocument/2006/relationships/hyperlink" Target="https://www.ipcc.ch/report/ar6/wg1/figures/chapter-5/figure-5-26" TargetMode="External"/><Relationship Id="rId1222" Type="http://schemas.openxmlformats.org/officeDocument/2006/relationships/hyperlink" Target="https://dx.doi.org/10.5285/4dbd3ccb85d747188586735133f1d3d9" TargetMode="External"/><Relationship Id="rId1667" Type="http://schemas.openxmlformats.org/officeDocument/2006/relationships/hyperlink" Target="https://www.ipcc.ch/report/ar6/wg1/figures/chapter-9/figure-9-7/" TargetMode="External"/><Relationship Id="rId1874" Type="http://schemas.openxmlformats.org/officeDocument/2006/relationships/hyperlink" Target="https://www.ipcc.ch/report/ar6/wg1/figures/chapter-9/figure-9-20/" TargetMode="External"/><Relationship Id="rId1527" Type="http://schemas.openxmlformats.org/officeDocument/2006/relationships/hyperlink" Target="https://catalogue.ceda.ac.uk/uuid/8d769bddaddc4e10bdd6f5428a3a0af5/" TargetMode="External"/><Relationship Id="rId1734" Type="http://schemas.openxmlformats.org/officeDocument/2006/relationships/hyperlink" Target="https://dx.doi.org/10.5285/b37501409dd641219dd7c57174acdc35/" TargetMode="External"/><Relationship Id="rId1941" Type="http://schemas.openxmlformats.org/officeDocument/2006/relationships/hyperlink" Target="https://doi.org/10.5281/zenodo.5217365/" TargetMode="External"/><Relationship Id="rId26" Type="http://schemas.openxmlformats.org/officeDocument/2006/relationships/hyperlink" Target="https://www.ipcc.ch/report/ar6/wg1/figures/chapter-1/figure-1-18" TargetMode="External"/><Relationship Id="rId175" Type="http://schemas.openxmlformats.org/officeDocument/2006/relationships/hyperlink" Target="https://www.ipcc.ch/report/ar6/wg1/figures/chapter-2/figure-2-15" TargetMode="External"/><Relationship Id="rId1801" Type="http://schemas.openxmlformats.org/officeDocument/2006/relationships/hyperlink" Target="https://zenodo.org/records/5217365/" TargetMode="External"/><Relationship Id="rId382" Type="http://schemas.openxmlformats.org/officeDocument/2006/relationships/hyperlink" Target="https://www.ipcc.ch/report/ar6/wg1/figures/chapter-3/figure-3-7" TargetMode="External"/><Relationship Id="rId687" Type="http://schemas.openxmlformats.org/officeDocument/2006/relationships/hyperlink" Target="https://dx.doi.org/10.5285/02006a22c33b42039d96be53d332930a" TargetMode="External"/><Relationship Id="rId2063" Type="http://schemas.openxmlformats.org/officeDocument/2006/relationships/hyperlink" Target="https://www.ipcc.ch/report/ar6/wg1/figures/chapter-10/figure-10-18/" TargetMode="External"/><Relationship Id="rId2270" Type="http://schemas.openxmlformats.org/officeDocument/2006/relationships/hyperlink" Target="https://www.ipcc.ch/report/ar6/wg1/figures/chapter-11/figure-11-19/" TargetMode="External"/><Relationship Id="rId2368" Type="http://schemas.openxmlformats.org/officeDocument/2006/relationships/hyperlink" Target="https://dx.doi.org/10.5285/91c218d3a80f4c43ac665d0bdf0ed5e7" TargetMode="External"/><Relationship Id="rId242" Type="http://schemas.openxmlformats.org/officeDocument/2006/relationships/hyperlink" Target="https://dx.doi.org/10.5285/b618062ee96a4d36b6010271e099a5c4" TargetMode="External"/><Relationship Id="rId894" Type="http://schemas.openxmlformats.org/officeDocument/2006/relationships/hyperlink" Target="https://catalogue.ceda.ac.uk/uuid/e397fe6f20024295b095e2e3ca1e9f04/" TargetMode="External"/><Relationship Id="rId1177" Type="http://schemas.openxmlformats.org/officeDocument/2006/relationships/hyperlink" Target="https://dx.doi.org/10.5285/d32090ff8fe342788191683eb4416411" TargetMode="External"/><Relationship Id="rId2130" Type="http://schemas.openxmlformats.org/officeDocument/2006/relationships/hyperlink" Target="https://catalogue.ceda.ac.uk/uuid/e4416a7d02ed4eeb9a971a7d3c2f4e42/" TargetMode="External"/><Relationship Id="rId102" Type="http://schemas.openxmlformats.org/officeDocument/2006/relationships/hyperlink" Target="https://zenodo.org/records/7289807" TargetMode="External"/><Relationship Id="rId547" Type="http://schemas.openxmlformats.org/officeDocument/2006/relationships/hyperlink" Target="https://catalogue.ceda.ac.uk/uuid/dce3253d984c4342899b01548f52ba5f/" TargetMode="External"/><Relationship Id="rId754" Type="http://schemas.openxmlformats.org/officeDocument/2006/relationships/hyperlink" Target="https://catalogue.ceda.ac.uk/uuid/e299379f837142bfb2aa6df64cc66fe7/" TargetMode="External"/><Relationship Id="rId961" Type="http://schemas.openxmlformats.org/officeDocument/2006/relationships/hyperlink" Target="https://www.ipcc.ch/report/ar6/wg1/figures/chapter-5/figure-5-8" TargetMode="External"/><Relationship Id="rId1384" Type="http://schemas.openxmlformats.org/officeDocument/2006/relationships/hyperlink" Target="https://catalogue.ceda.ac.uk/uuid/2d67a9f7631247d7bb6130ddc033ba7a/" TargetMode="External"/><Relationship Id="rId1591" Type="http://schemas.openxmlformats.org/officeDocument/2006/relationships/hyperlink" Target="https://catalogue.ceda.ac.uk/uuid/fdfeb81d2ffd42c3ba2bbb00b681317c/" TargetMode="External"/><Relationship Id="rId1689" Type="http://schemas.openxmlformats.org/officeDocument/2006/relationships/hyperlink" Target="https://doi.org/10.5281/zenodo.5217365/" TargetMode="External"/><Relationship Id="rId2228" Type="http://schemas.openxmlformats.org/officeDocument/2006/relationships/hyperlink" Target="https://www.ipcc.ch/report/ar6/wg1/figures/chapter-11/figure-11-16/" TargetMode="External"/><Relationship Id="rId2435" Type="http://schemas.openxmlformats.org/officeDocument/2006/relationships/hyperlink" Target="https://catalogue.ceda.ac.uk/uuid/b6a36a7fe12644bfa28bc4ec8bfcb028/" TargetMode="External"/><Relationship Id="rId90" Type="http://schemas.openxmlformats.org/officeDocument/2006/relationships/hyperlink" Target="https://catalogue.ceda.ac.uk/uuid/39786f1e6fe2495291558cdc2a0b0aa1/" TargetMode="External"/><Relationship Id="rId407" Type="http://schemas.openxmlformats.org/officeDocument/2006/relationships/hyperlink" Target="https://dx.doi.org/10.5285/bbb759da50fe4cd5a1387c7462655908" TargetMode="External"/><Relationship Id="rId614" Type="http://schemas.openxmlformats.org/officeDocument/2006/relationships/hyperlink" Target="https://www.ipcc.ch/report/ar6/wg1/figures/chapter-3/figure-3-33" TargetMode="External"/><Relationship Id="rId821" Type="http://schemas.openxmlformats.org/officeDocument/2006/relationships/hyperlink" Target="https://www.ipcc.ch/report/ar6/wg1/figures/chapter-4/figure-4-24" TargetMode="External"/><Relationship Id="rId1037" Type="http://schemas.openxmlformats.org/officeDocument/2006/relationships/hyperlink" Target="https://www.ipcc.ch/report/ar6/wg1/figures/chapter-5/figure-5-32" TargetMode="External"/><Relationship Id="rId1244" Type="http://schemas.openxmlformats.org/officeDocument/2006/relationships/hyperlink" Target="https://dx.doi.org/10.5285/b9303c07edb24582b45088795f347ca9" TargetMode="External"/><Relationship Id="rId1451" Type="http://schemas.openxmlformats.org/officeDocument/2006/relationships/hyperlink" Target="https://www.ipcc.ch/report/ar6/wg1/figures/chapter-8/figure-8-20/" TargetMode="External"/><Relationship Id="rId1896" Type="http://schemas.openxmlformats.org/officeDocument/2006/relationships/hyperlink" Target="https://doi.org/10.5281/zenodo.5217365/" TargetMode="External"/><Relationship Id="rId919" Type="http://schemas.openxmlformats.org/officeDocument/2006/relationships/hyperlink" Target="https://www.ipcc.ch/report/ar6/wg1/figures/chapter-4/figure-4-42" TargetMode="External"/><Relationship Id="rId1104" Type="http://schemas.openxmlformats.org/officeDocument/2006/relationships/hyperlink" Target="https://doi.org/10.5194/acp-20-12905-2020" TargetMode="External"/><Relationship Id="rId1311" Type="http://schemas.openxmlformats.org/officeDocument/2006/relationships/hyperlink" Target="https://www.ipcc.ch/report/ar6/wg1/figures/chapter-7/ccbox-7-1-figure-1/" TargetMode="External"/><Relationship Id="rId1549" Type="http://schemas.openxmlformats.org/officeDocument/2006/relationships/hyperlink" Target="https://catalogue.ceda.ac.uk/uuid/ef7b615816cb432088d02c97836ca9fa/" TargetMode="External"/><Relationship Id="rId1756" Type="http://schemas.openxmlformats.org/officeDocument/2006/relationships/hyperlink" Target="https://catalogue.ceda.ac.uk/uuid/b37501409dd641219dd7c57174acdc35/" TargetMode="External"/><Relationship Id="rId1963" Type="http://schemas.openxmlformats.org/officeDocument/2006/relationships/hyperlink" Target="https://catalogue.ceda.ac.uk/uuid/6b33327d0d0d4bcca872b431279086db/" TargetMode="External"/><Relationship Id="rId48" Type="http://schemas.openxmlformats.org/officeDocument/2006/relationships/hyperlink" Target="https://www.ipcc.ch/report/ar6/wg1/figures/chapter-1/ccbox-1-2-figure-1" TargetMode="External"/><Relationship Id="rId1409" Type="http://schemas.openxmlformats.org/officeDocument/2006/relationships/hyperlink" Target="https://www.ipcc.ch/report/ar6/wg1/figures/chapter-8/figure-8-17/" TargetMode="External"/><Relationship Id="rId1616" Type="http://schemas.openxmlformats.org/officeDocument/2006/relationships/hyperlink" Target="https://www.ipcc.ch/report/ar6/wg1/figures/chapter-9/figure-9-6/" TargetMode="External"/><Relationship Id="rId1823" Type="http://schemas.openxmlformats.org/officeDocument/2006/relationships/hyperlink" Target="https://www.ipcc.ch/report/ar6/wg1/figures/chapter-9/figure-9-16/" TargetMode="External"/><Relationship Id="rId197" Type="http://schemas.openxmlformats.org/officeDocument/2006/relationships/hyperlink" Target="https://dx.doi.org/10.5285/2a1284ec9d564f679480ee013b733ae1" TargetMode="External"/><Relationship Id="rId2085" Type="http://schemas.openxmlformats.org/officeDocument/2006/relationships/hyperlink" Target="https://dx.doi.org/10.5285/e79aab21bf644e61bf5dacd02199daa6" TargetMode="External"/><Relationship Id="rId2292" Type="http://schemas.openxmlformats.org/officeDocument/2006/relationships/hyperlink" Target="https://www.ipcc.ch/report/ar6/wg1/figures/chapter-11/box-11-4-figure-1/" TargetMode="External"/><Relationship Id="rId264" Type="http://schemas.openxmlformats.org/officeDocument/2006/relationships/hyperlink" Target="https://catalogue.ceda.ac.uk/uuid/12ce1a305f7649bc85a9b81e782da0c9/" TargetMode="External"/><Relationship Id="rId471" Type="http://schemas.openxmlformats.org/officeDocument/2006/relationships/hyperlink" Target="https://dx.doi.org/10.5285/a6b79b1abac64d72a1a3f2fcf62ee81e" TargetMode="External"/><Relationship Id="rId2152" Type="http://schemas.openxmlformats.org/officeDocument/2006/relationships/hyperlink" Target="https://www.ipcc.ch/report/ar6/wg1/figures/chapter-11/figure-11-3/" TargetMode="External"/><Relationship Id="rId124" Type="http://schemas.openxmlformats.org/officeDocument/2006/relationships/hyperlink" Target="https://www.ipcc.ch/report/ar6/wg1/figures/chapter-2/figure-2-9" TargetMode="External"/><Relationship Id="rId569" Type="http://schemas.openxmlformats.org/officeDocument/2006/relationships/hyperlink" Target="https://www.ipcc.ch/report/ar6/wg1/figures/chapter-3/figure-3-26" TargetMode="External"/><Relationship Id="rId776" Type="http://schemas.openxmlformats.org/officeDocument/2006/relationships/hyperlink" Target="https://www.ipcc.ch/report/ar6/wg1/figures/chapter-4/figure-4-5/" TargetMode="External"/><Relationship Id="rId983" Type="http://schemas.openxmlformats.org/officeDocument/2006/relationships/hyperlink" Target="https://www.ipcc.ch/report/ar6/wg1/figures/chapter-5/figure-5-16" TargetMode="External"/><Relationship Id="rId1199" Type="http://schemas.openxmlformats.org/officeDocument/2006/relationships/hyperlink" Target="https://www.ipcc.ch/report/ar6/wg1/figures/chapter-7/figure-7-12/" TargetMode="External"/><Relationship Id="rId331" Type="http://schemas.openxmlformats.org/officeDocument/2006/relationships/hyperlink" Target="https://www.ipcc.ch/report/ar6/wg1/figures/chapter-2/ccbox-2-4-figure-1/" TargetMode="External"/><Relationship Id="rId429" Type="http://schemas.openxmlformats.org/officeDocument/2006/relationships/hyperlink" Target="https://catalogue.ceda.ac.uk/uuid/cf006675070548359e22e36d354d0f92/" TargetMode="External"/><Relationship Id="rId636" Type="http://schemas.openxmlformats.org/officeDocument/2006/relationships/hyperlink" Target="https://dx.doi.org/10.5285/4fe1afacdc524c118989c16a1bccd51e" TargetMode="External"/><Relationship Id="rId1059" Type="http://schemas.openxmlformats.org/officeDocument/2006/relationships/hyperlink" Target="https://www.ipcc.ch/report/ar6/wg1/figures/chapter-5/figure-5-37" TargetMode="External"/><Relationship Id="rId1266" Type="http://schemas.openxmlformats.org/officeDocument/2006/relationships/hyperlink" Target="https://catalogue.ceda.ac.uk/uuid/9ce84c3a242e4b999c24dc1647c89794/" TargetMode="External"/><Relationship Id="rId1473" Type="http://schemas.openxmlformats.org/officeDocument/2006/relationships/hyperlink" Target="https://www.ipcc.ch/report/ar6/wg1/figures/chapter-8/figure-8-25/" TargetMode="External"/><Relationship Id="rId2012" Type="http://schemas.openxmlformats.org/officeDocument/2006/relationships/hyperlink" Target="https://www.ipcc.ch/report/ar6/wg1/figures/chapter-10/figure-10-9/" TargetMode="External"/><Relationship Id="rId2317" Type="http://schemas.openxmlformats.org/officeDocument/2006/relationships/hyperlink" Target="https://dx.doi.org/10.5285/b96e2225918348e1ae47b1fedee881a6" TargetMode="External"/><Relationship Id="rId843" Type="http://schemas.openxmlformats.org/officeDocument/2006/relationships/hyperlink" Target="https://catalogue.ceda.ac.uk/uuid/8fa708d0474d4a3caa5c9f645a89d282" TargetMode="External"/><Relationship Id="rId1126" Type="http://schemas.openxmlformats.org/officeDocument/2006/relationships/hyperlink" Target="https://www.ipcc.ch/report/ar6/wg1/figures/chapter-6/figure-6-14" TargetMode="External"/><Relationship Id="rId1680" Type="http://schemas.openxmlformats.org/officeDocument/2006/relationships/hyperlink" Target="https://dx.doi.org/10.5285/e2d7ec1924b04bebbb4044982e2be0ff" TargetMode="External"/><Relationship Id="rId1778" Type="http://schemas.openxmlformats.org/officeDocument/2006/relationships/hyperlink" Target="https://www.ipcc.ch/report/ar6/wg1/figures/chapter-9/figure-9-14/" TargetMode="External"/><Relationship Id="rId1985" Type="http://schemas.openxmlformats.org/officeDocument/2006/relationships/hyperlink" Target="https://zenodo.org/records/5217365/" TargetMode="External"/><Relationship Id="rId703" Type="http://schemas.openxmlformats.org/officeDocument/2006/relationships/hyperlink" Target="https://catalogue.ceda.ac.uk/uuid/02006a22c33b42039d96be53d332930a/" TargetMode="External"/><Relationship Id="rId910" Type="http://schemas.openxmlformats.org/officeDocument/2006/relationships/hyperlink" Target="https://www.ipcc.ch/report/ar6/wg1/figures/chapter-4/figure-4-41" TargetMode="External"/><Relationship Id="rId1333" Type="http://schemas.openxmlformats.org/officeDocument/2006/relationships/hyperlink" Target="https://www.ipcc.ch/report/ar6/wg1/figures/chapter-8/figure-8-8/" TargetMode="External"/><Relationship Id="rId1540" Type="http://schemas.openxmlformats.org/officeDocument/2006/relationships/hyperlink" Target="https://catalogue.ceda.ac.uk/uuid/ef7b615816cb432088d02c97836ca9fa/" TargetMode="External"/><Relationship Id="rId1638" Type="http://schemas.openxmlformats.org/officeDocument/2006/relationships/hyperlink" Target="https://dx.doi.org/10.5285/e2d7ec1924b04bebbb4044982e2be0ff" TargetMode="External"/><Relationship Id="rId1400" Type="http://schemas.openxmlformats.org/officeDocument/2006/relationships/hyperlink" Target="https://www.ipcc.ch/report/ar6/wg1/figures/chapter-8/figure-8-17/" TargetMode="External"/><Relationship Id="rId1845" Type="http://schemas.openxmlformats.org/officeDocument/2006/relationships/hyperlink" Target="https://doi.org/10.5281/zenodo.5217365/" TargetMode="External"/><Relationship Id="rId1705" Type="http://schemas.openxmlformats.org/officeDocument/2006/relationships/hyperlink" Target="https://zenodo.org/records/5217365/" TargetMode="External"/><Relationship Id="rId1912" Type="http://schemas.openxmlformats.org/officeDocument/2006/relationships/hyperlink" Target="https://zenodo.org/records/5217365/" TargetMode="External"/><Relationship Id="rId286" Type="http://schemas.openxmlformats.org/officeDocument/2006/relationships/hyperlink" Target="https://www.ipcc.ch/report/ar6/wg1/figures/chapter-2/figure-2-30" TargetMode="External"/><Relationship Id="rId493" Type="http://schemas.openxmlformats.org/officeDocument/2006/relationships/hyperlink" Target="https://catalogue.ceda.ac.uk/uuid/4e80c4a2933344259a3f423715771952/" TargetMode="External"/><Relationship Id="rId2174" Type="http://schemas.openxmlformats.org/officeDocument/2006/relationships/hyperlink" Target="https://dx.doi.org/10.5285/592748a417ab4efca4eb98e22c9dbec4" TargetMode="External"/><Relationship Id="rId2381" Type="http://schemas.openxmlformats.org/officeDocument/2006/relationships/hyperlink" Target="https://catalogue.ceda.ac.uk/uuid/d46d733725d64f45afc1e70054f2f51d/" TargetMode="External"/><Relationship Id="rId146" Type="http://schemas.openxmlformats.org/officeDocument/2006/relationships/hyperlink" Target="https://dx.doi.org/10.5285/e9f67cfb456845b3b406328c6ae43e2d" TargetMode="External"/><Relationship Id="rId353" Type="http://schemas.openxmlformats.org/officeDocument/2006/relationships/hyperlink" Target="https://dx.doi.org/10.5285/03cc44f98b0e4a4b97df37662e62be79" TargetMode="External"/><Relationship Id="rId560" Type="http://schemas.openxmlformats.org/officeDocument/2006/relationships/hyperlink" Target="https://www.ipcc.ch/report/ar6/wg1/figures/chapter-3/figure-3-25" TargetMode="External"/><Relationship Id="rId798" Type="http://schemas.openxmlformats.org/officeDocument/2006/relationships/hyperlink" Target="https://catalogue.ceda.ac.uk/uuid/0078d944259049a4b1bc5947623f6e97/" TargetMode="External"/><Relationship Id="rId1190" Type="http://schemas.openxmlformats.org/officeDocument/2006/relationships/hyperlink" Target="https://www.ipcc.ch/report/ar6/wg1/figures/chapter-7/figure-7-10/" TargetMode="External"/><Relationship Id="rId2034" Type="http://schemas.openxmlformats.org/officeDocument/2006/relationships/hyperlink" Target="https://www.ipcc.ch/report/ar6/wg1/figures/chapter-10/figure-10-12/" TargetMode="External"/><Relationship Id="rId2241" Type="http://schemas.openxmlformats.org/officeDocument/2006/relationships/hyperlink" Target="https://www.ipcc.ch/report/ar6/wg1/figures/chapter-11/figure-11-17/" TargetMode="External"/><Relationship Id="rId213" Type="http://schemas.openxmlformats.org/officeDocument/2006/relationships/hyperlink" Target="https://zenodo.org/records/6353867" TargetMode="External"/><Relationship Id="rId420" Type="http://schemas.openxmlformats.org/officeDocument/2006/relationships/hyperlink" Target="https://catalogue.ceda.ac.uk/uuid/bbb759da50fe4cd5a1387c7462655908/" TargetMode="External"/><Relationship Id="rId658" Type="http://schemas.openxmlformats.org/officeDocument/2006/relationships/hyperlink" Target="https://catalogue.ceda.ac.uk/uuid/678ee967fe114a34a6d1f7d50e4aa7ee/" TargetMode="External"/><Relationship Id="rId865" Type="http://schemas.openxmlformats.org/officeDocument/2006/relationships/hyperlink" Target="https://www.ipcc.ch/report/ar6/wg1/figures/chapter-4/figure-4-32" TargetMode="External"/><Relationship Id="rId1050" Type="http://schemas.openxmlformats.org/officeDocument/2006/relationships/hyperlink" Target="https://dx.doi.org/10.5285/85409987ce6a4976b0845b512baa2843" TargetMode="External"/><Relationship Id="rId1288" Type="http://schemas.openxmlformats.org/officeDocument/2006/relationships/hyperlink" Target="https://www.ipcc.ch/report/ar6/wg1/figures/chapter-7/box-7-1-figure-1/" TargetMode="External"/><Relationship Id="rId1495" Type="http://schemas.openxmlformats.org/officeDocument/2006/relationships/hyperlink" Target="https://dx.doi.org/10.5285/ef3dd7efa4f442b2812c4ee905f794c2" TargetMode="External"/><Relationship Id="rId2101" Type="http://schemas.openxmlformats.org/officeDocument/2006/relationships/hyperlink" Target="https://www.ipcc.ch/report/ar6/wg1/figures/chapter-10/figure-10-20/" TargetMode="External"/><Relationship Id="rId2339" Type="http://schemas.openxmlformats.org/officeDocument/2006/relationships/hyperlink" Target="https://catalogue.ceda.ac.uk/uuid/b96e2225918348e1ae47b1fedee881a6/" TargetMode="External"/><Relationship Id="rId518" Type="http://schemas.openxmlformats.org/officeDocument/2006/relationships/hyperlink" Target="https://www.ipcc.ch/report/ar6/wg1/figures/chapter-3/figure-3-19" TargetMode="External"/><Relationship Id="rId725" Type="http://schemas.openxmlformats.org/officeDocument/2006/relationships/hyperlink" Target="https://www.ipcc.ch/report/ar6/wg1/figures/chapter-3/figure-3-42" TargetMode="External"/><Relationship Id="rId932" Type="http://schemas.openxmlformats.org/officeDocument/2006/relationships/hyperlink" Target="https://dx.doi.org/10.5285/e5e7afe5355a439e8d63be47ee7467c8" TargetMode="External"/><Relationship Id="rId1148" Type="http://schemas.openxmlformats.org/officeDocument/2006/relationships/hyperlink" Target="https://www.ipcc.ch/report/ar6/wg1/figures/chapter-6/figure-6-23" TargetMode="External"/><Relationship Id="rId1355" Type="http://schemas.openxmlformats.org/officeDocument/2006/relationships/hyperlink" Target="https://www.ipcc.ch/report/ar6/wg1/figures/chapter-8/figure-8-13/" TargetMode="External"/><Relationship Id="rId1562" Type="http://schemas.openxmlformats.org/officeDocument/2006/relationships/hyperlink" Target="https://www.ipcc.ch/report/ar6/wg1/figures/chapter-9/figure-9-3/" TargetMode="External"/><Relationship Id="rId2406" Type="http://schemas.openxmlformats.org/officeDocument/2006/relationships/hyperlink" Target="https://www.ipcc.ch/report/ar6/wg1/figures/chapter-12/figure-12-8/" TargetMode="External"/><Relationship Id="rId1008" Type="http://schemas.openxmlformats.org/officeDocument/2006/relationships/hyperlink" Target="https://www.ipcc.ch/report/ar6/wg1/figures/chapter-5/figure-5-24" TargetMode="External"/><Relationship Id="rId1215" Type="http://schemas.openxmlformats.org/officeDocument/2006/relationships/hyperlink" Target="https://www.ipcc.ch/report/ar6/wg1/figures/chapter-7/figure-7-13/" TargetMode="External"/><Relationship Id="rId1422" Type="http://schemas.openxmlformats.org/officeDocument/2006/relationships/hyperlink" Target="https://dx.doi.org/10.5285/caf598e54c674d219f2e245df32dbc1a" TargetMode="External"/><Relationship Id="rId1867" Type="http://schemas.openxmlformats.org/officeDocument/2006/relationships/hyperlink" Target="https://zenodo.org/records/5217365/" TargetMode="External"/><Relationship Id="rId61" Type="http://schemas.openxmlformats.org/officeDocument/2006/relationships/hyperlink" Target="https://dx.doi.org/10.5285/fe8d7ad6c1284677994c6643e1e55bbb" TargetMode="External"/><Relationship Id="rId1727" Type="http://schemas.openxmlformats.org/officeDocument/2006/relationships/hyperlink" Target="https://www.ipcc.ch/report/ar6/wg1/figures/chapter-9/figure-9-11/" TargetMode="External"/><Relationship Id="rId1934" Type="http://schemas.openxmlformats.org/officeDocument/2006/relationships/hyperlink" Target="https://www.ipcc.ch/report/ar6/wg1/figures/chapter-9/figure-9-30/" TargetMode="External"/><Relationship Id="rId19" Type="http://schemas.openxmlformats.org/officeDocument/2006/relationships/hyperlink" Target="https://www.ipcc.ch/report/ar6/wg1/figures/chapter-1/figure-1-15" TargetMode="External"/><Relationship Id="rId2196" Type="http://schemas.openxmlformats.org/officeDocument/2006/relationships/hyperlink" Target="https://dx.doi.org/10.5285/3f415b44b4334725bfcc572c9246aa60" TargetMode="External"/><Relationship Id="rId168" Type="http://schemas.openxmlformats.org/officeDocument/2006/relationships/hyperlink" Target="https://catalogue.ceda.ac.uk/uuid/02fd1d886bad40f3bb2eef3271900823/" TargetMode="External"/><Relationship Id="rId375" Type="http://schemas.openxmlformats.org/officeDocument/2006/relationships/hyperlink" Target="https://catalogue.ceda.ac.uk/uuid/c3450dc769f044898ea5f3be784f354b/" TargetMode="External"/><Relationship Id="rId582" Type="http://schemas.openxmlformats.org/officeDocument/2006/relationships/hyperlink" Target="https://dx.doi.org/10.5285/a3902bb4d1b543b39cc85380df8d1586" TargetMode="External"/><Relationship Id="rId2056" Type="http://schemas.openxmlformats.org/officeDocument/2006/relationships/hyperlink" Target="https://www.ipcc.ch/report/ar6/wg1/figures/chapter-10/figure-10-15/" TargetMode="External"/><Relationship Id="rId2263" Type="http://schemas.openxmlformats.org/officeDocument/2006/relationships/hyperlink" Target="https://catalogue.ceda.ac.uk/uuid/7be388b022e74926b0103125d22e6b06/" TargetMode="External"/><Relationship Id="rId3" Type="http://schemas.openxmlformats.org/officeDocument/2006/relationships/hyperlink" Target="https://www.ipcc.ch/report/ar6/wg1/figures/chapter-1/figure-1-3/" TargetMode="External"/><Relationship Id="rId235" Type="http://schemas.openxmlformats.org/officeDocument/2006/relationships/hyperlink" Target="https://www.ipcc.ch/report/ar6/wg1/figures/chapter-2/figure-2-20" TargetMode="External"/><Relationship Id="rId442" Type="http://schemas.openxmlformats.org/officeDocument/2006/relationships/hyperlink" Target="https://www.ipcc.ch/report/ar6/wg1/figures/chapter-3/figure-3-13" TargetMode="External"/><Relationship Id="rId887" Type="http://schemas.openxmlformats.org/officeDocument/2006/relationships/hyperlink" Target="https://www.ipcc.ch/report/ar6/wg1/figures/chapter-4/figure-4-39" TargetMode="External"/><Relationship Id="rId1072" Type="http://schemas.openxmlformats.org/officeDocument/2006/relationships/hyperlink" Target="https://www.ipcc.ch/report/ar6/wg1/figures/chapter-5/ccbox-5-2-figure-2" TargetMode="External"/><Relationship Id="rId2123" Type="http://schemas.openxmlformats.org/officeDocument/2006/relationships/hyperlink" Target="https://www.ipcc.ch/report/ar6/wg1/figures/chapter-10/faq-10-2-figure-1/" TargetMode="External"/><Relationship Id="rId2330" Type="http://schemas.openxmlformats.org/officeDocument/2006/relationships/hyperlink" Target="https://catalogue.ceda.ac.uk/uuid/b96e2225918348e1ae47b1fedee881a6/" TargetMode="External"/><Relationship Id="rId302" Type="http://schemas.openxmlformats.org/officeDocument/2006/relationships/hyperlink" Target="https://www.ipcc.ch/report/ar6/wg1/figures/chapter-2/figure-2-34" TargetMode="External"/><Relationship Id="rId747" Type="http://schemas.openxmlformats.org/officeDocument/2006/relationships/hyperlink" Target="https://dx.doi.org/10.5285/f148031d13954c85b873900cd3f47170" TargetMode="External"/><Relationship Id="rId954" Type="http://schemas.openxmlformats.org/officeDocument/2006/relationships/hyperlink" Target="https://www.ipcc.ch/report/ar6/wg1/figures/chapter-5/figure-5-5" TargetMode="External"/><Relationship Id="rId1377" Type="http://schemas.openxmlformats.org/officeDocument/2006/relationships/hyperlink" Target="https://dx.doi.org/10.5285/2d67a9f7631247d7bb6130ddc033ba7a" TargetMode="External"/><Relationship Id="rId1584" Type="http://schemas.openxmlformats.org/officeDocument/2006/relationships/hyperlink" Target="https://dx.doi.org/10.5285/fdfeb81d2ffd42c3ba2bbb00b681317c" TargetMode="External"/><Relationship Id="rId1791" Type="http://schemas.openxmlformats.org/officeDocument/2006/relationships/hyperlink" Target="https://doi.org/10.5281/zenodo.5217365/" TargetMode="External"/><Relationship Id="rId2428" Type="http://schemas.openxmlformats.org/officeDocument/2006/relationships/hyperlink" Target="https://dx.doi.org/10.5285/b6a36a7fe12644bfa28bc4ec8bfcb028" TargetMode="External"/><Relationship Id="rId83" Type="http://schemas.openxmlformats.org/officeDocument/2006/relationships/hyperlink" Target="https://catalogue.ceda.ac.uk/uuid/c6f19b27f8e74e98968c17c8e1f74c60/" TargetMode="External"/><Relationship Id="rId607" Type="http://schemas.openxmlformats.org/officeDocument/2006/relationships/hyperlink" Target="https://catalogue.ceda.ac.uk/uuid/a4cbbffe1bd44c7ba3e8608ee9c54547/" TargetMode="External"/><Relationship Id="rId814" Type="http://schemas.openxmlformats.org/officeDocument/2006/relationships/hyperlink" Target="https://www.ipcc.ch/report/ar6/wg1/figures/chapter-4/figure-4-21" TargetMode="External"/><Relationship Id="rId1237" Type="http://schemas.openxmlformats.org/officeDocument/2006/relationships/hyperlink" Target="https://www.ipcc.ch/report/ar6/wg1/figures/chapter-7/figure-7-14/" TargetMode="External"/><Relationship Id="rId1444" Type="http://schemas.openxmlformats.org/officeDocument/2006/relationships/hyperlink" Target="https://www.ipcc.ch/report/ar6/wg1/figures/chapter-8/figure-8-19/" TargetMode="External"/><Relationship Id="rId1651" Type="http://schemas.openxmlformats.org/officeDocument/2006/relationships/hyperlink" Target="https://catalogue.ceda.ac.uk/uuid/e2d7ec1924b04bebbb4044982e2be0ff/" TargetMode="External"/><Relationship Id="rId1889" Type="http://schemas.openxmlformats.org/officeDocument/2006/relationships/hyperlink" Target="https://www.ipcc.ch/report/ar6/wg1/figures/chapter-9/figure-9-23/" TargetMode="External"/><Relationship Id="rId1304" Type="http://schemas.openxmlformats.org/officeDocument/2006/relationships/hyperlink" Target="https://catalogue.ceda.ac.uk/uuid/568fb4b2e6464a50a30c7140bb88a497/" TargetMode="External"/><Relationship Id="rId1511" Type="http://schemas.openxmlformats.org/officeDocument/2006/relationships/hyperlink" Target="https://www.ipcc.ch/report/ar6/wg1/figures/chapter-8/box-8-1-figure-1/" TargetMode="External"/><Relationship Id="rId1749" Type="http://schemas.openxmlformats.org/officeDocument/2006/relationships/hyperlink" Target="https://dx.doi.org/10.5285/b37501409dd641219dd7c57174acdc35/" TargetMode="External"/><Relationship Id="rId1956" Type="http://schemas.openxmlformats.org/officeDocument/2006/relationships/hyperlink" Target="https://doi.org/10.5281/zenodo.5217365/" TargetMode="External"/><Relationship Id="rId1609" Type="http://schemas.openxmlformats.org/officeDocument/2006/relationships/hyperlink" Target="https://catalogue.ceda.ac.uk/uuid/8d9719be04d148d88d5ed8edd0426cf2/" TargetMode="External"/><Relationship Id="rId1816" Type="http://schemas.openxmlformats.org/officeDocument/2006/relationships/hyperlink" Target="https://zenodo.org/records/5217365/" TargetMode="External"/><Relationship Id="rId10" Type="http://schemas.openxmlformats.org/officeDocument/2006/relationships/hyperlink" Target="https://www.ipcc.ch/report/ar6/wg1/figures/chapter-1/figure-1-7" TargetMode="External"/><Relationship Id="rId397" Type="http://schemas.openxmlformats.org/officeDocument/2006/relationships/hyperlink" Target="https://www.ipcc.ch/report/ar6/wg1/figures/chapter-3/figure-3-9" TargetMode="External"/><Relationship Id="rId2078" Type="http://schemas.openxmlformats.org/officeDocument/2006/relationships/hyperlink" Target="https://www.ipcc.ch/report/ar6/wg1/figures/chapter-10/figure-10-19/" TargetMode="External"/><Relationship Id="rId2285" Type="http://schemas.openxmlformats.org/officeDocument/2006/relationships/hyperlink" Target="https://www.ipcc.ch/report/ar6/wg1/figures/chapter-11/figure-11-20/" TargetMode="External"/><Relationship Id="rId257" Type="http://schemas.openxmlformats.org/officeDocument/2006/relationships/hyperlink" Target="https://dx.doi.org/10.5285/78ad6999f2d743d2a7db16757c27b549" TargetMode="External"/><Relationship Id="rId464" Type="http://schemas.openxmlformats.org/officeDocument/2006/relationships/hyperlink" Target="https://dx.doi.org/10.5285/8c9c35e4c877440abcaa10b9aa173c33" TargetMode="External"/><Relationship Id="rId1094" Type="http://schemas.openxmlformats.org/officeDocument/2006/relationships/hyperlink" Target="https://www.ipcc.ch/report/ar6/wg1/figures/chapter-6/figure-6-5" TargetMode="External"/><Relationship Id="rId2145" Type="http://schemas.openxmlformats.org/officeDocument/2006/relationships/hyperlink" Target="https://catalogue.ceda.ac.uk/uuid/592748a417ab4efca4eb98e22c9dbec4/" TargetMode="External"/><Relationship Id="rId117" Type="http://schemas.openxmlformats.org/officeDocument/2006/relationships/hyperlink" Target="https://zenodo.org/records/6341234" TargetMode="External"/><Relationship Id="rId671" Type="http://schemas.openxmlformats.org/officeDocument/2006/relationships/hyperlink" Target="https://www.ipcc.ch/report/ar6/wg1/figures/chapter-3/figure-3-36" TargetMode="External"/><Relationship Id="rId769" Type="http://schemas.openxmlformats.org/officeDocument/2006/relationships/hyperlink" Target="https://www.ipcc.ch/report/ar6/wg1/figures/chapter-4/figure-4-2/" TargetMode="External"/><Relationship Id="rId976" Type="http://schemas.openxmlformats.org/officeDocument/2006/relationships/hyperlink" Target="https://www.ipcc.ch/report/ar6/wg1/figures/chapter-5/figure-5-14" TargetMode="External"/><Relationship Id="rId1399" Type="http://schemas.openxmlformats.org/officeDocument/2006/relationships/hyperlink" Target="https://catalogue.ceda.ac.uk/uuid/92dc7ae089d84a43a28099ae49633383/" TargetMode="External"/><Relationship Id="rId2352" Type="http://schemas.openxmlformats.org/officeDocument/2006/relationships/hyperlink" Target="https://www.ipcc.ch/report/ar6/wg1/figures/chapter-12/figure-12-4/" TargetMode="External"/><Relationship Id="rId324" Type="http://schemas.openxmlformats.org/officeDocument/2006/relationships/hyperlink" Target="https://www.ipcc.ch/report/ar6/wg1/figures/chapter-2/ccbox-2-3-figure-1/" TargetMode="External"/><Relationship Id="rId531" Type="http://schemas.openxmlformats.org/officeDocument/2006/relationships/hyperlink" Target="https://dx.doi.org/10.5285/44adfc4f92834bd9950341dd24d6d2e0" TargetMode="External"/><Relationship Id="rId629" Type="http://schemas.openxmlformats.org/officeDocument/2006/relationships/hyperlink" Target="https://www.ipcc.ch/report/ar6/wg1/figures/chapter-3/figure-3-33" TargetMode="External"/><Relationship Id="rId1161" Type="http://schemas.openxmlformats.org/officeDocument/2006/relationships/hyperlink" Target="https://www.ipcc.ch/report/ar6/wg1/figures/chapter-6/ccbox-6-1-figure-1" TargetMode="External"/><Relationship Id="rId1259" Type="http://schemas.openxmlformats.org/officeDocument/2006/relationships/hyperlink" Target="https://dx.doi.org/10.5285/9ce84c3a242e4b999c24dc1647c89794" TargetMode="External"/><Relationship Id="rId1466" Type="http://schemas.openxmlformats.org/officeDocument/2006/relationships/hyperlink" Target="https://catalogue.ceda.ac.uk/uuid/47961b1927b8492990ed92f10a514b6b/" TargetMode="External"/><Relationship Id="rId2005" Type="http://schemas.openxmlformats.org/officeDocument/2006/relationships/hyperlink" Target="https://www.ipcc.ch/report/ar6/wg1/figures/chapter-10/figure-10-8/" TargetMode="External"/><Relationship Id="rId2212" Type="http://schemas.openxmlformats.org/officeDocument/2006/relationships/hyperlink" Target="https://catalogue.ceda.ac.uk/uuid/3f415b44b4334725bfcc572c9246aa60/" TargetMode="External"/><Relationship Id="rId836" Type="http://schemas.openxmlformats.org/officeDocument/2006/relationships/hyperlink" Target="https://www.ipcc.ch/report/ar6/wg1/figures/chapter-4/figure-4-30" TargetMode="External"/><Relationship Id="rId1021" Type="http://schemas.openxmlformats.org/officeDocument/2006/relationships/hyperlink" Target="https://www.ipcc.ch/report/ar6/wg1/figures/chapter-5/figure-5-27" TargetMode="External"/><Relationship Id="rId1119" Type="http://schemas.openxmlformats.org/officeDocument/2006/relationships/hyperlink" Target="https://catalogue.ceda.ac.uk/uuid/39b789cb48694497941cd0c17f99bd69/" TargetMode="External"/><Relationship Id="rId1673" Type="http://schemas.openxmlformats.org/officeDocument/2006/relationships/hyperlink" Target="https://www.ipcc.ch/report/ar6/wg1/figures/chapter-9/figure-9-7/" TargetMode="External"/><Relationship Id="rId1880" Type="http://schemas.openxmlformats.org/officeDocument/2006/relationships/hyperlink" Target="https://www.ipcc.ch/report/ar6/wg1/figures/chapter-9/figure-9-22/" TargetMode="External"/><Relationship Id="rId1978" Type="http://schemas.openxmlformats.org/officeDocument/2006/relationships/hyperlink" Target="https://zenodo.org/records/5217365/" TargetMode="External"/><Relationship Id="rId903" Type="http://schemas.openxmlformats.org/officeDocument/2006/relationships/hyperlink" Target="https://catalogue.ceda.ac.uk/uuid/e397fe6f20024295b095e2e3ca1e9f04/" TargetMode="External"/><Relationship Id="rId1326" Type="http://schemas.openxmlformats.org/officeDocument/2006/relationships/hyperlink" Target="https://www.ipcc.ch/report/ar6/wg1/figures/chapter-8/figure-8-7/" TargetMode="External"/><Relationship Id="rId1533" Type="http://schemas.openxmlformats.org/officeDocument/2006/relationships/hyperlink" Target="https://doi.org/10.5281/zenodo.5217365" TargetMode="External"/><Relationship Id="rId1740" Type="http://schemas.openxmlformats.org/officeDocument/2006/relationships/hyperlink" Target="https://dx.doi.org/10.5285/b37501409dd641219dd7c57174acdc35/" TargetMode="External"/><Relationship Id="rId32" Type="http://schemas.openxmlformats.org/officeDocument/2006/relationships/hyperlink" Target="https://www.ipcc.ch/report/ar6/wg1/figures/chapter-1/figure-1-20" TargetMode="External"/><Relationship Id="rId1600" Type="http://schemas.openxmlformats.org/officeDocument/2006/relationships/hyperlink" Target="https://catalogue.ceda.ac.uk/uuid/8d9719be04d148d88d5ed8edd0426cf2/" TargetMode="External"/><Relationship Id="rId1838" Type="http://schemas.openxmlformats.org/officeDocument/2006/relationships/hyperlink" Target="https://www.ipcc.ch/report/ar6/wg1/figures/chapter-9/figure-9-17/" TargetMode="External"/><Relationship Id="rId181" Type="http://schemas.openxmlformats.org/officeDocument/2006/relationships/hyperlink" Target="https://www.ipcc.ch/report/ar6/wg1/figures/chapter-2/figure-2-15" TargetMode="External"/><Relationship Id="rId1905" Type="http://schemas.openxmlformats.org/officeDocument/2006/relationships/hyperlink" Target="https://doi.org/10.5281/zenodo.5217365/" TargetMode="External"/><Relationship Id="rId279" Type="http://schemas.openxmlformats.org/officeDocument/2006/relationships/hyperlink" Target="https://catalogue.ceda.ac.uk/uuid/81f53dc4487b4260b92d4dd8000a8b09/" TargetMode="External"/><Relationship Id="rId486" Type="http://schemas.openxmlformats.org/officeDocument/2006/relationships/hyperlink" Target="https://dx.doi.org/10.5285/4e80c4a2933344259a3f423715771952" TargetMode="External"/><Relationship Id="rId693" Type="http://schemas.openxmlformats.org/officeDocument/2006/relationships/hyperlink" Target="https://dx.doi.org/10.5285/02006a22c33b42039d96be53d332930a" TargetMode="External"/><Relationship Id="rId2167" Type="http://schemas.openxmlformats.org/officeDocument/2006/relationships/hyperlink" Target="https://www.ipcc.ch/report/ar6/wg1/figures/chapter-11/figure-11-3/" TargetMode="External"/><Relationship Id="rId2374" Type="http://schemas.openxmlformats.org/officeDocument/2006/relationships/hyperlink" Target="https://dx.doi.org/10.5285/91c218d3a80f4c43ac665d0bdf0ed5e7" TargetMode="External"/><Relationship Id="rId139" Type="http://schemas.openxmlformats.org/officeDocument/2006/relationships/hyperlink" Target="https://www.ipcc.ch/report/ar6/wg1/figures/chapter-2/figure-2-11" TargetMode="External"/><Relationship Id="rId346" Type="http://schemas.openxmlformats.org/officeDocument/2006/relationships/hyperlink" Target="https://www.ipcc.ch/report/ar6/wg1/figures/chapter-3/figure-3-3/" TargetMode="External"/><Relationship Id="rId553" Type="http://schemas.openxmlformats.org/officeDocument/2006/relationships/hyperlink" Target="https://catalogue.ceda.ac.uk/uuid/dce3253d984c4342899b01548f52ba5f/" TargetMode="External"/><Relationship Id="rId760" Type="http://schemas.openxmlformats.org/officeDocument/2006/relationships/hyperlink" Target="https://catalogue.ceda.ac.uk/uuid/e299379f837142bfb2aa6df64cc66fe7/" TargetMode="External"/><Relationship Id="rId998" Type="http://schemas.openxmlformats.org/officeDocument/2006/relationships/hyperlink" Target="https://www.ipcc.ch/report/ar6/wg1/figures/chapter-5/figure-5-19" TargetMode="External"/><Relationship Id="rId1183" Type="http://schemas.openxmlformats.org/officeDocument/2006/relationships/hyperlink" Target="https://dx.doi.org/10.5285/0dd364e74c254b64bb5fddb5dceed364" TargetMode="External"/><Relationship Id="rId1390" Type="http://schemas.openxmlformats.org/officeDocument/2006/relationships/hyperlink" Target="https://catalogue.ceda.ac.uk/uuid/92dc7ae089d84a43a28099ae49633383/" TargetMode="External"/><Relationship Id="rId2027" Type="http://schemas.openxmlformats.org/officeDocument/2006/relationships/hyperlink" Target="https://catalogue.ceda.ac.uk/uuid/970847e5690c4f9e8c4ad455641bd558/" TargetMode="External"/><Relationship Id="rId2234" Type="http://schemas.openxmlformats.org/officeDocument/2006/relationships/hyperlink" Target="https://www.ipcc.ch/report/ar6/wg1/figures/chapter-11/figure-11-16/" TargetMode="External"/><Relationship Id="rId2441" Type="http://schemas.openxmlformats.org/officeDocument/2006/relationships/hyperlink" Target="https://www.ipcc.ch/report/ar6/wg1/figures/chapter-12/ccbox-12-2-figure-1/" TargetMode="External"/><Relationship Id="rId206" Type="http://schemas.openxmlformats.org/officeDocument/2006/relationships/hyperlink" Target="https://dx.doi.org/10.5285/b51b72736ff943bb830e3c241d032621" TargetMode="External"/><Relationship Id="rId413" Type="http://schemas.openxmlformats.org/officeDocument/2006/relationships/hyperlink" Target="https://dx.doi.org/10.5285/bbb759da50fe4cd5a1387c7462655908" TargetMode="External"/><Relationship Id="rId858" Type="http://schemas.openxmlformats.org/officeDocument/2006/relationships/hyperlink" Target="https://catalogue.ceda.ac.uk/uuid/8fa708d0474d4a3caa5c9f645a89d282" TargetMode="External"/><Relationship Id="rId1043" Type="http://schemas.openxmlformats.org/officeDocument/2006/relationships/hyperlink" Target="https://www.ipcc.ch/report/ar6/wg1/figures/chapter-5/figure-5-33" TargetMode="External"/><Relationship Id="rId1488" Type="http://schemas.openxmlformats.org/officeDocument/2006/relationships/hyperlink" Target="https://www.ipcc.ch/report/ar6/wg1/figures/chapter-8/figure-8-26/" TargetMode="External"/><Relationship Id="rId1695" Type="http://schemas.openxmlformats.org/officeDocument/2006/relationships/hyperlink" Target="https://doi.org/10.5281/zenodo.5217365/" TargetMode="External"/><Relationship Id="rId620" Type="http://schemas.openxmlformats.org/officeDocument/2006/relationships/hyperlink" Target="https://www.ipcc.ch/report/ar6/wg1/figures/chapter-3/figure-3-33" TargetMode="External"/><Relationship Id="rId718" Type="http://schemas.openxmlformats.org/officeDocument/2006/relationships/hyperlink" Target="https://catalogue.ceda.ac.uk/uuid/12f0d7db5ed747d2940210e52211ed6a/" TargetMode="External"/><Relationship Id="rId925" Type="http://schemas.openxmlformats.org/officeDocument/2006/relationships/hyperlink" Target="https://www.ipcc.ch/report/ar6/wg1/figures/chapter-4/figure-4-42" TargetMode="External"/><Relationship Id="rId1250" Type="http://schemas.openxmlformats.org/officeDocument/2006/relationships/hyperlink" Target="https://dx.doi.org/10.5285/399a75d2538a471cb529d1f0fa01410e" TargetMode="External"/><Relationship Id="rId1348" Type="http://schemas.openxmlformats.org/officeDocument/2006/relationships/hyperlink" Target="https://www.ipcc.ch/report/ar6/wg1/figures/chapter-8/figure-8-11" TargetMode="External"/><Relationship Id="rId1555" Type="http://schemas.openxmlformats.org/officeDocument/2006/relationships/hyperlink" Target="https://catalogue.ceda.ac.uk/uuid/ef7b615816cb432088d02c97836ca9fa/" TargetMode="External"/><Relationship Id="rId1762" Type="http://schemas.openxmlformats.org/officeDocument/2006/relationships/hyperlink" Target="https://catalogue.ceda.ac.uk/uuid/e25c3cffd4ae4abc8b2ff9b755fce164/" TargetMode="External"/><Relationship Id="rId2301" Type="http://schemas.openxmlformats.org/officeDocument/2006/relationships/hyperlink" Target="https://www.ipcc.ch/report/ar6/wg1/figures/chapter-11/ccbox-11-1-figure-2/" TargetMode="External"/><Relationship Id="rId1110" Type="http://schemas.openxmlformats.org/officeDocument/2006/relationships/hyperlink" Target="https://dx.doi.org/10.5285/8855e410adf547b4afd039a5b88487f4" TargetMode="External"/><Relationship Id="rId1208" Type="http://schemas.openxmlformats.org/officeDocument/2006/relationships/hyperlink" Target="https://catalogue.ceda.ac.uk/uuid/4dbd3ccb85d747188586735133f1d3d9/" TargetMode="External"/><Relationship Id="rId1415" Type="http://schemas.openxmlformats.org/officeDocument/2006/relationships/hyperlink" Target="https://www.ipcc.ch/report/ar6/wg1/figures/chapter-8/figure-8-17/" TargetMode="External"/><Relationship Id="rId54" Type="http://schemas.openxmlformats.org/officeDocument/2006/relationships/hyperlink" Target="https://dx.doi.org/10.5285/fe8d7ad6c1284677994c6643e1e55bbb" TargetMode="External"/><Relationship Id="rId1622" Type="http://schemas.openxmlformats.org/officeDocument/2006/relationships/hyperlink" Target="https://www.ipcc.ch/report/ar6/wg1/figures/chapter-9/figure-9-6/" TargetMode="External"/><Relationship Id="rId1927" Type="http://schemas.openxmlformats.org/officeDocument/2006/relationships/hyperlink" Target="https://catalogue.ceda.ac.uk/uuid/7f9c951b59ae44aeb6d745ed702c56dd/" TargetMode="External"/><Relationship Id="rId2091" Type="http://schemas.openxmlformats.org/officeDocument/2006/relationships/hyperlink" Target="https://dx.doi.org/10.5285/e79aab21bf644e61bf5dacd02199daa8" TargetMode="External"/><Relationship Id="rId2189" Type="http://schemas.openxmlformats.org/officeDocument/2006/relationships/hyperlink" Target="https://www.ipcc.ch/report/ar6/wg1/figures/chapter-11/figure-11-9/" TargetMode="External"/><Relationship Id="rId270" Type="http://schemas.openxmlformats.org/officeDocument/2006/relationships/hyperlink" Target="https://catalogue.ceda.ac.uk/uuid/12ce1a305f7649bc85a9b81e782da0c9/" TargetMode="External"/><Relationship Id="rId2396" Type="http://schemas.openxmlformats.org/officeDocument/2006/relationships/hyperlink" Target="https://catalogue.ceda.ac.uk/uuid/537b22f0230448fdb9a4ec806ed54d84/" TargetMode="External"/><Relationship Id="rId130" Type="http://schemas.openxmlformats.org/officeDocument/2006/relationships/hyperlink" Target="https://www.ipcc.ch/report/ar6/wg1/figures/chapter-2/figure-2-9" TargetMode="External"/><Relationship Id="rId368" Type="http://schemas.openxmlformats.org/officeDocument/2006/relationships/hyperlink" Target="https://dx.doi.org/10.5285/c3450dc769f044898ea5f3be784f354b" TargetMode="External"/><Relationship Id="rId575" Type="http://schemas.openxmlformats.org/officeDocument/2006/relationships/hyperlink" Target="https://www.ipcc.ch/report/ar6/wg1/figures/chapter-3/figure-3-28" TargetMode="External"/><Relationship Id="rId782" Type="http://schemas.openxmlformats.org/officeDocument/2006/relationships/hyperlink" Target="https://www.ipcc.ch/report/ar6/wg1/figures/chapter-4/figure-4-9/" TargetMode="External"/><Relationship Id="rId2049" Type="http://schemas.openxmlformats.org/officeDocument/2006/relationships/hyperlink" Target="https://catalogue.ceda.ac.uk/uuid/5d64c2103c534f83b8ec11a2a4cab10d/" TargetMode="External"/><Relationship Id="rId2256" Type="http://schemas.openxmlformats.org/officeDocument/2006/relationships/hyperlink" Target="https://dx.doi.org/10.5285/7be388b022e74926b0103125d22e6b06" TargetMode="External"/><Relationship Id="rId228" Type="http://schemas.openxmlformats.org/officeDocument/2006/relationships/hyperlink" Target="https://zenodo.org/records/6339999" TargetMode="External"/><Relationship Id="rId435" Type="http://schemas.openxmlformats.org/officeDocument/2006/relationships/hyperlink" Target="https://catalogue.ceda.ac.uk/uuid/7273023a04d24da58ec5d83343cd861d/" TargetMode="External"/><Relationship Id="rId642" Type="http://schemas.openxmlformats.org/officeDocument/2006/relationships/hyperlink" Target="https://dx.doi.org/10.5285/4fe1afacdc524c118989c16a1bccd51e" TargetMode="External"/><Relationship Id="rId1065" Type="http://schemas.openxmlformats.org/officeDocument/2006/relationships/hyperlink" Target="https://www.ipcc.ch/report/ar6/wg1/figures/chapter-5/faq-5-3-figure-1" TargetMode="External"/><Relationship Id="rId1272" Type="http://schemas.openxmlformats.org/officeDocument/2006/relationships/hyperlink" Target="https://www.ipcc.ch/report/ar6/wg1/figures/chapter-7/figure-7-21/" TargetMode="External"/><Relationship Id="rId2116" Type="http://schemas.openxmlformats.org/officeDocument/2006/relationships/hyperlink" Target="https://www.ipcc.ch/report/ar6/wg1/figures/chapter-10/figure-10-21/" TargetMode="External"/><Relationship Id="rId2323" Type="http://schemas.openxmlformats.org/officeDocument/2006/relationships/hyperlink" Target="https://dx.doi.org/10.5285/b96e2225918348e1ae47b1fedee881a6" TargetMode="External"/><Relationship Id="rId502" Type="http://schemas.openxmlformats.org/officeDocument/2006/relationships/hyperlink" Target="https://catalogue.ceda.ac.uk/uuid/71c2e401df5e4798b917ae4a353daff1/" TargetMode="External"/><Relationship Id="rId947" Type="http://schemas.openxmlformats.org/officeDocument/2006/relationships/hyperlink" Target="https://www.ipcc.ch/report/ar6/wg1/figures/chapter-5/figure-5-4" TargetMode="External"/><Relationship Id="rId1132" Type="http://schemas.openxmlformats.org/officeDocument/2006/relationships/hyperlink" Target="https://catalogue.ceda.ac.uk/uuid/dc93cf482acb4dff8d7baa01dfa1fa29/" TargetMode="External"/><Relationship Id="rId1577" Type="http://schemas.openxmlformats.org/officeDocument/2006/relationships/hyperlink" Target="https://www.ipcc.ch/report/ar6/wg1/figures/chapter-9/figure-9-4/" TargetMode="External"/><Relationship Id="rId1784" Type="http://schemas.openxmlformats.org/officeDocument/2006/relationships/hyperlink" Target="https://www.ipcc.ch/report/ar6/wg1/figures/chapter-9/figure-9-15/" TargetMode="External"/><Relationship Id="rId1991" Type="http://schemas.openxmlformats.org/officeDocument/2006/relationships/hyperlink" Target="https://dx.doi.org/10.5285/d54f2a1e4d2f42e68c10e2b11668dcd6" TargetMode="External"/><Relationship Id="rId76" Type="http://schemas.openxmlformats.org/officeDocument/2006/relationships/hyperlink" Target="https://www.ipcc.ch/report/ar6/wg1/figures/chapter-2/figure-2-4" TargetMode="External"/><Relationship Id="rId807" Type="http://schemas.openxmlformats.org/officeDocument/2006/relationships/hyperlink" Target="https://www.ipcc.ch/report/ar6/wg1/figures/chapter-4/figure-4-17" TargetMode="External"/><Relationship Id="rId1437" Type="http://schemas.openxmlformats.org/officeDocument/2006/relationships/hyperlink" Target="https://www.ipcc.ch/report/ar6/wg1/figures/chapter-8/figure-8-19/" TargetMode="External"/><Relationship Id="rId1644" Type="http://schemas.openxmlformats.org/officeDocument/2006/relationships/hyperlink" Target="https://dx.doi.org/10.5285/e2d7ec1924b04bebbb4044982e2be0ff" TargetMode="External"/><Relationship Id="rId1851" Type="http://schemas.openxmlformats.org/officeDocument/2006/relationships/hyperlink" Target="https://doi.org/10.5281/zenodo.5217365/" TargetMode="External"/><Relationship Id="rId1504" Type="http://schemas.openxmlformats.org/officeDocument/2006/relationships/hyperlink" Target="https://dx.doi.org/10.5285/ef3dd7efa4f442b2812c4ee905f794c2" TargetMode="External"/><Relationship Id="rId1711" Type="http://schemas.openxmlformats.org/officeDocument/2006/relationships/hyperlink" Target="https://zenodo.org/records/5217365/" TargetMode="External"/><Relationship Id="rId1949" Type="http://schemas.openxmlformats.org/officeDocument/2006/relationships/hyperlink" Target="https://www.ipcc.ch/report/ar6/wg1/figures/chapter-9/figure-9-31/" TargetMode="External"/><Relationship Id="rId292" Type="http://schemas.openxmlformats.org/officeDocument/2006/relationships/hyperlink" Target="https://www.oceancolour.org/browser/" TargetMode="External"/><Relationship Id="rId1809" Type="http://schemas.openxmlformats.org/officeDocument/2006/relationships/hyperlink" Target="https://doi.org/10.5281/zenodo.5217365/" TargetMode="External"/><Relationship Id="rId597" Type="http://schemas.openxmlformats.org/officeDocument/2006/relationships/hyperlink" Target="https://dx.doi.org/10.5285/a3902bb4d1b543b39cc85380df8d1586" TargetMode="External"/><Relationship Id="rId2180" Type="http://schemas.openxmlformats.org/officeDocument/2006/relationships/hyperlink" Target="https://www.ipcc.ch/report/ar6/wg1/figures/chapter-11/figure-11-5/" TargetMode="External"/><Relationship Id="rId2278" Type="http://schemas.openxmlformats.org/officeDocument/2006/relationships/hyperlink" Target="https://catalogue.ceda.ac.uk/uuid/7be388b022e74926b0103125d22e6b06/" TargetMode="External"/><Relationship Id="rId152" Type="http://schemas.openxmlformats.org/officeDocument/2006/relationships/hyperlink" Target="https://dx.doi.org/10.5285/c9397680d08442b9a1d21e7c50df4aba" TargetMode="External"/><Relationship Id="rId457" Type="http://schemas.openxmlformats.org/officeDocument/2006/relationships/hyperlink" Target="https://www.ipcc.ch/report/ar6/wg1/figures/chapter-3/figure-3-14" TargetMode="External"/><Relationship Id="rId1087" Type="http://schemas.openxmlformats.org/officeDocument/2006/relationships/hyperlink" Target="https://www.ipcc.ch/report/ar6/wg1/figures/chapter-5/faq-5-1-figure-1" TargetMode="External"/><Relationship Id="rId1294" Type="http://schemas.openxmlformats.org/officeDocument/2006/relationships/hyperlink" Target="https://dx.doi.org/10.5285/568fb4b2e6464a50a30c7140bb88a497" TargetMode="External"/><Relationship Id="rId2040" Type="http://schemas.openxmlformats.org/officeDocument/2006/relationships/hyperlink" Target="https://catalogue.ceda.ac.uk/uuid/b981b3f983df4aa48a16ddbe3d8bf38d/" TargetMode="External"/><Relationship Id="rId2138" Type="http://schemas.openxmlformats.org/officeDocument/2006/relationships/hyperlink" Target="https://dx.doi.org/10.5285/e4416a7d02ed4eeb9a971a7d3c2f4e42" TargetMode="External"/><Relationship Id="rId664" Type="http://schemas.openxmlformats.org/officeDocument/2006/relationships/hyperlink" Target="https://catalogue.ceda.ac.uk/uuid/ef5ca18bcaf441d9993f181a058016ba/" TargetMode="External"/><Relationship Id="rId871" Type="http://schemas.openxmlformats.org/officeDocument/2006/relationships/hyperlink" Target="https://www.ipcc.ch/report/ar6/wg1/figures/chapter-4/figure-4-33" TargetMode="External"/><Relationship Id="rId969" Type="http://schemas.openxmlformats.org/officeDocument/2006/relationships/hyperlink" Target="https://www.ipcc.ch/report/ar6/wg1/figures/chapter-5/figure-5-11" TargetMode="External"/><Relationship Id="rId1599" Type="http://schemas.openxmlformats.org/officeDocument/2006/relationships/hyperlink" Target="https://dx.doi.org/10.5285/8d9719be04d148d88d5ed8edd0426cf2/" TargetMode="External"/><Relationship Id="rId2345" Type="http://schemas.openxmlformats.org/officeDocument/2006/relationships/hyperlink" Target="https://catalogue.ceda.ac.uk/uuid/b96e2225918348e1ae47b1fedee881a6/" TargetMode="External"/><Relationship Id="rId317" Type="http://schemas.openxmlformats.org/officeDocument/2006/relationships/hyperlink" Target="https://dx.doi.org/10.5285/7a7630213de543a9a19c7015dc198970" TargetMode="External"/><Relationship Id="rId524" Type="http://schemas.openxmlformats.org/officeDocument/2006/relationships/hyperlink" Target="https://www.ipcc.ch/report/ar6/wg1/figures/chapter-3/figure-3-21" TargetMode="External"/><Relationship Id="rId731" Type="http://schemas.openxmlformats.org/officeDocument/2006/relationships/hyperlink" Target="https://www.ipcc.ch/report/ar6/wg1/figures/chapter-3/figure-3-43" TargetMode="External"/><Relationship Id="rId1154" Type="http://schemas.openxmlformats.org/officeDocument/2006/relationships/hyperlink" Target="https://www.ipcc.ch/report/ar6/wg1/figures/chapter-6/figure-6-25" TargetMode="External"/><Relationship Id="rId1361" Type="http://schemas.openxmlformats.org/officeDocument/2006/relationships/hyperlink" Target="https://www.ipcc.ch/report/ar6/wg1/figures/chapter-8/figure-8-14/" TargetMode="External"/><Relationship Id="rId1459" Type="http://schemas.openxmlformats.org/officeDocument/2006/relationships/hyperlink" Target="https://www.ipcc.ch/report/ar6/wg1/figures/chapter-8/figure-8-23/" TargetMode="External"/><Relationship Id="rId2205" Type="http://schemas.openxmlformats.org/officeDocument/2006/relationships/hyperlink" Target="https://dx.doi.org/10.5285/3f415b44b4334725bfcc572c9246aa60" TargetMode="External"/><Relationship Id="rId2412" Type="http://schemas.openxmlformats.org/officeDocument/2006/relationships/hyperlink" Target="https://www.ipcc.ch/report/ar6/wg1/figures/chapter-12/figure-12-8/" TargetMode="External"/><Relationship Id="rId98" Type="http://schemas.openxmlformats.org/officeDocument/2006/relationships/hyperlink" Target="https://doi.org/10.5281/zenodo.7289807" TargetMode="External"/><Relationship Id="rId829" Type="http://schemas.openxmlformats.org/officeDocument/2006/relationships/hyperlink" Target="https://catalogue.ceda.ac.uk/uuid/1e60155294934ffcaf194e555a81294b/" TargetMode="External"/><Relationship Id="rId1014" Type="http://schemas.openxmlformats.org/officeDocument/2006/relationships/hyperlink" Target="https://www.ipcc.ch/report/ar6/wg1/figures/chapter-5/figure-5-25" TargetMode="External"/><Relationship Id="rId1221" Type="http://schemas.openxmlformats.org/officeDocument/2006/relationships/hyperlink" Target="https://www.ipcc.ch/report/ar6/wg1/figures/chapter-7/figure-7-13/" TargetMode="External"/><Relationship Id="rId1666" Type="http://schemas.openxmlformats.org/officeDocument/2006/relationships/hyperlink" Target="https://catalogue.ceda.ac.uk/uuid/e2d7ec1924b04bebbb4044982e2be0ff/" TargetMode="External"/><Relationship Id="rId1873" Type="http://schemas.openxmlformats.org/officeDocument/2006/relationships/hyperlink" Target="https://zenodo.org/records/5217365/" TargetMode="External"/><Relationship Id="rId1319" Type="http://schemas.openxmlformats.org/officeDocument/2006/relationships/hyperlink" Target="https://www.ipcc.ch/report/ar6/wg1/figures/chapter-8/figure-8-4/" TargetMode="External"/><Relationship Id="rId1526" Type="http://schemas.openxmlformats.org/officeDocument/2006/relationships/hyperlink" Target="https://dx.doi.org/10.5285/8d769bddaddc4e10bdd6f5428a3a0af5" TargetMode="External"/><Relationship Id="rId1733" Type="http://schemas.openxmlformats.org/officeDocument/2006/relationships/hyperlink" Target="https://www.ipcc.ch/report/ar6/wg1/figures/chapter-9/figure-9-12/" TargetMode="External"/><Relationship Id="rId1940" Type="http://schemas.openxmlformats.org/officeDocument/2006/relationships/hyperlink" Target="https://www.ipcc.ch/report/ar6/wg1/figures/chapter-9/figure-9-31/" TargetMode="External"/><Relationship Id="rId25" Type="http://schemas.openxmlformats.org/officeDocument/2006/relationships/hyperlink" Target="https://www.ipcc.ch/report/ar6/wg1/figures/chapter-1/figure-1-18" TargetMode="External"/><Relationship Id="rId1800" Type="http://schemas.openxmlformats.org/officeDocument/2006/relationships/hyperlink" Target="https://doi.org/10.5281/zenodo.5217365/" TargetMode="External"/><Relationship Id="rId174" Type="http://schemas.openxmlformats.org/officeDocument/2006/relationships/hyperlink" Target="https://catalogue.ceda.ac.uk/uuid/de41130346a04f97879352525d890577/" TargetMode="External"/><Relationship Id="rId381" Type="http://schemas.openxmlformats.org/officeDocument/2006/relationships/hyperlink" Target="https://catalogue.ceda.ac.uk/uuid/392c8351349b4436923c102c558873d9/" TargetMode="External"/><Relationship Id="rId2062" Type="http://schemas.openxmlformats.org/officeDocument/2006/relationships/hyperlink" Target="https://www.ipcc.ch/report/ar6/wg1/figures/chapter-10/figure-10-17/" TargetMode="External"/><Relationship Id="rId241" Type="http://schemas.openxmlformats.org/officeDocument/2006/relationships/hyperlink" Target="https://www.ipcc.ch/report/ar6/wg1/figures/chapter-2/figure-2-23" TargetMode="External"/><Relationship Id="rId479" Type="http://schemas.openxmlformats.org/officeDocument/2006/relationships/hyperlink" Target="https://www.ipcc.ch/report/ar6/wg1/figures/chapter-3/figure-3-15" TargetMode="External"/><Relationship Id="rId686" Type="http://schemas.openxmlformats.org/officeDocument/2006/relationships/hyperlink" Target="https://www.ipcc.ch/report/ar6/wg1/figures/chapter-3/figure-3-39" TargetMode="External"/><Relationship Id="rId893" Type="http://schemas.openxmlformats.org/officeDocument/2006/relationships/hyperlink" Target="https://dx.doi.org/10.5285/e397fe6f20024295b095e2e3ca1e9f04" TargetMode="External"/><Relationship Id="rId2367" Type="http://schemas.openxmlformats.org/officeDocument/2006/relationships/hyperlink" Target="https://www.ipcc.ch/report/ar6/wg1/figures/chapter-12/figure-12-5/" TargetMode="External"/><Relationship Id="rId339" Type="http://schemas.openxmlformats.org/officeDocument/2006/relationships/hyperlink" Target="https://catalogue.ceda.ac.uk/uuid/4394898334094551bfb29fb37d2f054c/" TargetMode="External"/><Relationship Id="rId546" Type="http://schemas.openxmlformats.org/officeDocument/2006/relationships/hyperlink" Target="https://dx.doi.org/10.5285/dce3253d984c4342899b01548f52ba5f" TargetMode="External"/><Relationship Id="rId753" Type="http://schemas.openxmlformats.org/officeDocument/2006/relationships/hyperlink" Target="https://dx.doi.org/10.5285/e299379f837142bfb2aa6df64cc66fe7" TargetMode="External"/><Relationship Id="rId1176" Type="http://schemas.openxmlformats.org/officeDocument/2006/relationships/hyperlink" Target="https://www.ipcc.ch/report/ar6/wg1/figures/chapter-7/figure-7-4/" TargetMode="External"/><Relationship Id="rId1383" Type="http://schemas.openxmlformats.org/officeDocument/2006/relationships/hyperlink" Target="https://dx.doi.org/10.5285/2d67a9f7631247d7bb6130ddc033ba7a" TargetMode="External"/><Relationship Id="rId2227" Type="http://schemas.openxmlformats.org/officeDocument/2006/relationships/hyperlink" Target="https://doi.org/10.5281/zenodo.7692016" TargetMode="External"/><Relationship Id="rId2434" Type="http://schemas.openxmlformats.org/officeDocument/2006/relationships/hyperlink" Target="https://dx.doi.org/10.5285/b6a36a7fe12644bfa28bc4ec8bfcb028" TargetMode="External"/><Relationship Id="rId101" Type="http://schemas.openxmlformats.org/officeDocument/2006/relationships/hyperlink" Target="https://doi.org/10.5281/zenodo.7289807" TargetMode="External"/><Relationship Id="rId406" Type="http://schemas.openxmlformats.org/officeDocument/2006/relationships/hyperlink" Target="https://www.ipcc.ch/report/ar6/wg1/figures/chapter-3/figure-3-9" TargetMode="External"/><Relationship Id="rId960" Type="http://schemas.openxmlformats.org/officeDocument/2006/relationships/hyperlink" Target="https://www.ipcc.ch/report/ar6/wg1/figures/chapter-5/figure-5-8" TargetMode="External"/><Relationship Id="rId1036" Type="http://schemas.openxmlformats.org/officeDocument/2006/relationships/hyperlink" Target="https://www.ipcc.ch/report/ar6/wg1/figures/chapter-5/figure-5-31" TargetMode="External"/><Relationship Id="rId1243" Type="http://schemas.openxmlformats.org/officeDocument/2006/relationships/hyperlink" Target="https://www.ipcc.ch/report/ar6/wg1/figures/chapter-7/figure-7-17/" TargetMode="External"/><Relationship Id="rId1590" Type="http://schemas.openxmlformats.org/officeDocument/2006/relationships/hyperlink" Target="https://dx.doi.org/10.5285/fdfeb81d2ffd42c3ba2bbb00b681317c" TargetMode="External"/><Relationship Id="rId1688" Type="http://schemas.openxmlformats.org/officeDocument/2006/relationships/hyperlink" Target="https://www.ipcc.ch/report/ar6/wg1/figures/chapter-9/figure-9-8/" TargetMode="External"/><Relationship Id="rId1895" Type="http://schemas.openxmlformats.org/officeDocument/2006/relationships/hyperlink" Target="https://www.ipcc.ch/report/ar6/wg1/figures/chapter-9/figure-9-23/" TargetMode="External"/><Relationship Id="rId613" Type="http://schemas.openxmlformats.org/officeDocument/2006/relationships/hyperlink" Target="https://catalogue.ceda.ac.uk/uuid/25d4a6597d954721bc4a616d094b0cda/" TargetMode="External"/><Relationship Id="rId820" Type="http://schemas.openxmlformats.org/officeDocument/2006/relationships/hyperlink" Target="https://catalogue.ceda.ac.uk/uuid/34810c5e2d2047b487ade01830cac1f4/" TargetMode="External"/><Relationship Id="rId918" Type="http://schemas.openxmlformats.org/officeDocument/2006/relationships/hyperlink" Target="https://catalogue.ceda.ac.uk/uuid/e5e7afe5355a439e8d63be47ee7467c8/" TargetMode="External"/><Relationship Id="rId1450" Type="http://schemas.openxmlformats.org/officeDocument/2006/relationships/hyperlink" Target="https://www.ipcc.ch/report/ar6/wg1/figures/chapter-8/figure-8-20/" TargetMode="External"/><Relationship Id="rId1548" Type="http://schemas.openxmlformats.org/officeDocument/2006/relationships/hyperlink" Target="https://dx.doi.org/10.5285/ef7b615816cb432088d02c97836ca9fa" TargetMode="External"/><Relationship Id="rId1755" Type="http://schemas.openxmlformats.org/officeDocument/2006/relationships/hyperlink" Target="https://dx.doi.org/10.5285/b37501409dd641219dd7c57174acdc35/" TargetMode="External"/><Relationship Id="rId1103" Type="http://schemas.openxmlformats.org/officeDocument/2006/relationships/hyperlink" Target="https://www.ipcc.ch/report/ar6/wg1/figures/chapter-6/figure-6-9" TargetMode="External"/><Relationship Id="rId1310" Type="http://schemas.openxmlformats.org/officeDocument/2006/relationships/hyperlink" Target="https://catalogue.ceda.ac.uk/uuid/47586c6f52a9473ea0b1f909fb231bfc/" TargetMode="External"/><Relationship Id="rId1408" Type="http://schemas.openxmlformats.org/officeDocument/2006/relationships/hyperlink" Target="https://catalogue.ceda.ac.uk/uuid/7da00222bbb345c99ce14e358cde9f6d/" TargetMode="External"/><Relationship Id="rId1962" Type="http://schemas.openxmlformats.org/officeDocument/2006/relationships/hyperlink" Target="https://dx.doi.org/10.5285/6b33327d0d0d4bcca872b431279086db" TargetMode="External"/><Relationship Id="rId47" Type="http://schemas.openxmlformats.org/officeDocument/2006/relationships/hyperlink" Target="https://www.ipcc.ch/report/ar6/wg1/figures/chapter-1/faq-1-3-figure-1" TargetMode="External"/><Relationship Id="rId1615" Type="http://schemas.openxmlformats.org/officeDocument/2006/relationships/hyperlink" Target="https://catalogue.ceda.ac.uk/uuid/8d9719be04d148d88d5ed8edd0426cf2/" TargetMode="External"/><Relationship Id="rId1822" Type="http://schemas.openxmlformats.org/officeDocument/2006/relationships/hyperlink" Target="https://zenodo.org/records/5217365/" TargetMode="External"/><Relationship Id="rId196" Type="http://schemas.openxmlformats.org/officeDocument/2006/relationships/hyperlink" Target="https://www.ipcc.ch/report/ar6/wg1/figures/chapter-2/figure-2-16" TargetMode="External"/><Relationship Id="rId2084" Type="http://schemas.openxmlformats.org/officeDocument/2006/relationships/hyperlink" Target="https://www.ipcc.ch/report/ar6/wg1/figures/chapter-10/figure-10-19/" TargetMode="External"/><Relationship Id="rId2291" Type="http://schemas.openxmlformats.org/officeDocument/2006/relationships/hyperlink" Target="https://doi.org/10.5281/zenodo.7692016" TargetMode="External"/><Relationship Id="rId263" Type="http://schemas.openxmlformats.org/officeDocument/2006/relationships/hyperlink" Target="https://dx.doi.org/10.5285/12ce1a305f7649bc85a9b81e782da0c9" TargetMode="External"/><Relationship Id="rId470" Type="http://schemas.openxmlformats.org/officeDocument/2006/relationships/hyperlink" Target="https://www.ipcc.ch/report/ar6/wg1/figures/chapter-3/figure-3-15" TargetMode="External"/><Relationship Id="rId2151" Type="http://schemas.openxmlformats.org/officeDocument/2006/relationships/hyperlink" Target="https://catalogue.ceda.ac.uk/uuid/592748a417ab4efca4eb98e22c9dbec4/" TargetMode="External"/><Relationship Id="rId2389" Type="http://schemas.openxmlformats.org/officeDocument/2006/relationships/hyperlink" Target="https://dx.doi.org/10.5285/d46d733725d64f45afc1e70054f2f51d" TargetMode="External"/><Relationship Id="rId123" Type="http://schemas.openxmlformats.org/officeDocument/2006/relationships/hyperlink" Target="https://catalogue.ceda.ac.uk/uuid/156e64bca5e1460d81a58f416dcc9aca/" TargetMode="External"/><Relationship Id="rId330" Type="http://schemas.openxmlformats.org/officeDocument/2006/relationships/hyperlink" Target="https://www.ipcc.ch/report/ar6/wg1/figures/chapter-2/ccbox-2-4-figure-1/" TargetMode="External"/><Relationship Id="rId568" Type="http://schemas.openxmlformats.org/officeDocument/2006/relationships/hyperlink" Target="https://catalogue.ceda.ac.uk/uuid/dce3253d984c4342899b01548f52ba5f/" TargetMode="External"/><Relationship Id="rId775" Type="http://schemas.openxmlformats.org/officeDocument/2006/relationships/hyperlink" Target="https://www.ipcc.ch/report/ar6/wg1/figures/chapter-4/figure-4-4/" TargetMode="External"/><Relationship Id="rId982" Type="http://schemas.openxmlformats.org/officeDocument/2006/relationships/hyperlink" Target="https://www.ipcc.ch/report/ar6/wg1/figures/chapter-5/figure-5-16" TargetMode="External"/><Relationship Id="rId1198" Type="http://schemas.openxmlformats.org/officeDocument/2006/relationships/hyperlink" Target="https://www.ipcc.ch/report/ar6/wg1/figures/chapter-7/figure-7-12/" TargetMode="External"/><Relationship Id="rId2011" Type="http://schemas.openxmlformats.org/officeDocument/2006/relationships/hyperlink" Target="https://www.ipcc.ch/report/ar6/wg1/figures/chapter-10/figure-10-9/" TargetMode="External"/><Relationship Id="rId2249" Type="http://schemas.openxmlformats.org/officeDocument/2006/relationships/hyperlink" Target="https://www.ipcc.ch/report/ar6/wg1/figures/chapter-11/figure-11-19/" TargetMode="External"/><Relationship Id="rId428" Type="http://schemas.openxmlformats.org/officeDocument/2006/relationships/hyperlink" Target="https://dx.doi.org/10.5285/cf006675070548359e22e36d354d0f92" TargetMode="External"/><Relationship Id="rId635" Type="http://schemas.openxmlformats.org/officeDocument/2006/relationships/hyperlink" Target="https://www.ipcc.ch/report/ar6/wg1/figures/chapter-3/figure-3-33" TargetMode="External"/><Relationship Id="rId842" Type="http://schemas.openxmlformats.org/officeDocument/2006/relationships/hyperlink" Target="https://dx.doi.org/10.5285/8fa708d0474d4a3caa5c9f645a89d282" TargetMode="External"/><Relationship Id="rId1058" Type="http://schemas.openxmlformats.org/officeDocument/2006/relationships/hyperlink" Target="https://www.ipcc.ch/report/ar6/wg1/figures/chapter-5/figure-5-36/" TargetMode="External"/><Relationship Id="rId1265" Type="http://schemas.openxmlformats.org/officeDocument/2006/relationships/hyperlink" Target="https://dx.doi.org/10.5285/9ce84c3a242e4b999c24dc1647c89794" TargetMode="External"/><Relationship Id="rId1472" Type="http://schemas.openxmlformats.org/officeDocument/2006/relationships/hyperlink" Target="https://catalogue.ceda.ac.uk/uuid/47961b1927b8492990ed92f10a514b6b/" TargetMode="External"/><Relationship Id="rId2109" Type="http://schemas.openxmlformats.org/officeDocument/2006/relationships/hyperlink" Target="https://catalogue.ceda.ac.uk/uuid/19ec340e6f2d47479ddb483961b0c1bb/" TargetMode="External"/><Relationship Id="rId2316" Type="http://schemas.openxmlformats.org/officeDocument/2006/relationships/hyperlink" Target="https://www.ipcc.ch/report/ar6/wg1/figures/chapter-12/figure-12-4/" TargetMode="External"/><Relationship Id="rId702" Type="http://schemas.openxmlformats.org/officeDocument/2006/relationships/hyperlink" Target="https://dx.doi.org/10.5285/02006a22c33b42039d96be53d332930a" TargetMode="External"/><Relationship Id="rId1125" Type="http://schemas.openxmlformats.org/officeDocument/2006/relationships/hyperlink" Target="https://catalogue.ceda.ac.uk/uuid/39b789cb48694497941cd0c17f99bd69/" TargetMode="External"/><Relationship Id="rId1332" Type="http://schemas.openxmlformats.org/officeDocument/2006/relationships/hyperlink" Target="https://www.ipcc.ch/report/ar6/wg1/figures/chapter-8/figure-8-8/" TargetMode="External"/><Relationship Id="rId1777" Type="http://schemas.openxmlformats.org/officeDocument/2006/relationships/hyperlink" Target="https://catalogue.ceda.ac.uk/uuid/e25c3cffd4ae4abc8b2ff9b755fce164/" TargetMode="External"/><Relationship Id="rId1984" Type="http://schemas.openxmlformats.org/officeDocument/2006/relationships/hyperlink" Target="https://doi.org/10.5281/zenodo.5217365/" TargetMode="External"/><Relationship Id="rId69" Type="http://schemas.openxmlformats.org/officeDocument/2006/relationships/hyperlink" Target="https://zenodo.org/records/6355728" TargetMode="External"/><Relationship Id="rId1637" Type="http://schemas.openxmlformats.org/officeDocument/2006/relationships/hyperlink" Target="https://www.ipcc.ch/report/ar6/wg1/figures/chapter-9/figure-9-7/" TargetMode="External"/><Relationship Id="rId1844" Type="http://schemas.openxmlformats.org/officeDocument/2006/relationships/hyperlink" Target="https://www.ipcc.ch/report/ar6/wg1/figures/chapter-9/figure-9-17/" TargetMode="External"/><Relationship Id="rId1704" Type="http://schemas.openxmlformats.org/officeDocument/2006/relationships/hyperlink" Target="https://doi.org/10.5281/zenodo.5217365/" TargetMode="External"/><Relationship Id="rId285" Type="http://schemas.openxmlformats.org/officeDocument/2006/relationships/hyperlink" Target="https://catalogue.ceda.ac.uk/uuid/81f53dc4487b4260b92d4dd8000a8b09/" TargetMode="External"/><Relationship Id="rId1911" Type="http://schemas.openxmlformats.org/officeDocument/2006/relationships/hyperlink" Target="https://doi.org/10.5281/zenodo.5217365/" TargetMode="External"/><Relationship Id="rId492" Type="http://schemas.openxmlformats.org/officeDocument/2006/relationships/hyperlink" Target="https://dx.doi.org/10.5285/4e80c4a2933344259a3f423715771952" TargetMode="External"/><Relationship Id="rId797" Type="http://schemas.openxmlformats.org/officeDocument/2006/relationships/hyperlink" Target="https://www.ipcc.ch/report/ar6/wg1/figures/chapter-4/figure-4-12/" TargetMode="External"/><Relationship Id="rId2173" Type="http://schemas.openxmlformats.org/officeDocument/2006/relationships/hyperlink" Target="https://www.ipcc.ch/report/ar6/wg1/figures/chapter-11/figure-11-3/" TargetMode="External"/><Relationship Id="rId2380" Type="http://schemas.openxmlformats.org/officeDocument/2006/relationships/hyperlink" Target="https://dx.doi.org/10.5285/d46d733725d64f45afc1e70054f2f51d" TargetMode="External"/><Relationship Id="rId145" Type="http://schemas.openxmlformats.org/officeDocument/2006/relationships/hyperlink" Target="https://www.ipcc.ch/report/ar6/wg1/figures/chapter-2/figure-2-12" TargetMode="External"/><Relationship Id="rId352" Type="http://schemas.openxmlformats.org/officeDocument/2006/relationships/hyperlink" Target="https://www.ipcc.ch/report/ar6/wg1/figures/chapter-3/figure-3-3/" TargetMode="External"/><Relationship Id="rId1287" Type="http://schemas.openxmlformats.org/officeDocument/2006/relationships/hyperlink" Target="https://www.ipcc.ch/report/ar6/wg1/figures/chapter-7/box-7-1-figure-1/" TargetMode="External"/><Relationship Id="rId2033" Type="http://schemas.openxmlformats.org/officeDocument/2006/relationships/hyperlink" Target="https://catalogue.ceda.ac.uk/uuid/970847e5690c4f9e8c4ad455641bd558/" TargetMode="External"/><Relationship Id="rId2240" Type="http://schemas.openxmlformats.org/officeDocument/2006/relationships/hyperlink" Target="https://doi.org/10.5281/zenodo.7692016" TargetMode="External"/><Relationship Id="rId212" Type="http://schemas.openxmlformats.org/officeDocument/2006/relationships/hyperlink" Target="https://doi.org/10.5281/zenodo.6353867" TargetMode="External"/><Relationship Id="rId657" Type="http://schemas.openxmlformats.org/officeDocument/2006/relationships/hyperlink" Target="https://dx.doi.org/10.5285/678ee967fe114a34a6d1f7d50e4aa7ee" TargetMode="External"/><Relationship Id="rId864" Type="http://schemas.openxmlformats.org/officeDocument/2006/relationships/hyperlink" Target="https://ipcc-browser.ipcc-data.org/browser/dataset/6392/0" TargetMode="External"/><Relationship Id="rId1494" Type="http://schemas.openxmlformats.org/officeDocument/2006/relationships/hyperlink" Target="https://www.ipcc.ch/report/ar6/wg1/figures/chapter-8/figure-8-26/" TargetMode="External"/><Relationship Id="rId1799" Type="http://schemas.openxmlformats.org/officeDocument/2006/relationships/hyperlink" Target="https://www.ipcc.ch/report/ar6/wg1/figures/chapter-9/figure-9-16/" TargetMode="External"/><Relationship Id="rId2100" Type="http://schemas.openxmlformats.org/officeDocument/2006/relationships/hyperlink" Target="https://catalogue.ceda.ac.uk/uuid/19ec340e6f2d47479ddb483961b0c1bb/" TargetMode="External"/><Relationship Id="rId2338" Type="http://schemas.openxmlformats.org/officeDocument/2006/relationships/hyperlink" Target="https://dx.doi.org/10.5285/b96e2225918348e1ae47b1fedee881a6" TargetMode="External"/><Relationship Id="rId517" Type="http://schemas.openxmlformats.org/officeDocument/2006/relationships/hyperlink" Target="https://catalogue.ceda.ac.uk/uuid/7493e7dd46854227beb4f891a80a1016/" TargetMode="External"/><Relationship Id="rId724" Type="http://schemas.openxmlformats.org/officeDocument/2006/relationships/hyperlink" Target="https://catalogue.ceda.ac.uk/uuid/43b0c376ad184543a1bbceeceec0e85d/" TargetMode="External"/><Relationship Id="rId931" Type="http://schemas.openxmlformats.org/officeDocument/2006/relationships/hyperlink" Target="https://www.ipcc.ch/report/ar6/wg1/figures/chapter-4/figure-4-42" TargetMode="External"/><Relationship Id="rId1147" Type="http://schemas.openxmlformats.org/officeDocument/2006/relationships/hyperlink" Target="https://catalogue.ceda.ac.uk/uuid/288d2cfa740f4e60a369b5778064bd5a/" TargetMode="External"/><Relationship Id="rId1354" Type="http://schemas.openxmlformats.org/officeDocument/2006/relationships/hyperlink" Target="https://www.ipcc.ch/report/ar6/wg1/figures/chapter-8/figure-8-12/" TargetMode="External"/><Relationship Id="rId1561" Type="http://schemas.openxmlformats.org/officeDocument/2006/relationships/hyperlink" Target="https://catalogue.ceda.ac.uk/uuid/ef7b615816cb432088d02c97836ca9fa/" TargetMode="External"/><Relationship Id="rId2405" Type="http://schemas.openxmlformats.org/officeDocument/2006/relationships/hyperlink" Target="https://catalogue.ceda.ac.uk/uuid/0b5c980aa58447508eccdda79554b2b7/" TargetMode="External"/><Relationship Id="rId60" Type="http://schemas.openxmlformats.org/officeDocument/2006/relationships/hyperlink" Target="https://github.com/IPCC-WG1/Chapter-2_Fig02/tree/v1.0.0" TargetMode="External"/><Relationship Id="rId1007" Type="http://schemas.openxmlformats.org/officeDocument/2006/relationships/hyperlink" Target="https://www.ipcc.ch/report/ar6/wg1/figures/chapter-5/figure-5-24" TargetMode="External"/><Relationship Id="rId1214" Type="http://schemas.openxmlformats.org/officeDocument/2006/relationships/hyperlink" Target="https://catalogue.ceda.ac.uk/uuid/4dbd3ccb85d747188586735133f1d3d9/" TargetMode="External"/><Relationship Id="rId1421" Type="http://schemas.openxmlformats.org/officeDocument/2006/relationships/hyperlink" Target="https://www.ipcc.ch/report/ar6/wg1/figures/chapter-8/figure-8-18/" TargetMode="External"/><Relationship Id="rId1659" Type="http://schemas.openxmlformats.org/officeDocument/2006/relationships/hyperlink" Target="https://dx.doi.org/10.5285/e2d7ec1924b04bebbb4044982e2be0ff" TargetMode="External"/><Relationship Id="rId1866" Type="http://schemas.openxmlformats.org/officeDocument/2006/relationships/hyperlink" Target="https://doi.org/10.5281/zenodo.5217365/" TargetMode="External"/><Relationship Id="rId1519" Type="http://schemas.openxmlformats.org/officeDocument/2006/relationships/hyperlink" Target="https://www.ipcc.ch/report/ar6/wg1/figures/chapter-8/box-8-2-figure-1/" TargetMode="External"/><Relationship Id="rId1726" Type="http://schemas.openxmlformats.org/officeDocument/2006/relationships/hyperlink" Target="https://catalogue.ceda.ac.uk/uuid/88dc6a422faa4d0486d35088e3d1d78f/" TargetMode="External"/><Relationship Id="rId1933" Type="http://schemas.openxmlformats.org/officeDocument/2006/relationships/hyperlink" Target="https://catalogue.ceda.ac.uk/uuid/ff28d78693f645aa820266d472a6e1b3/" TargetMode="External"/><Relationship Id="rId18" Type="http://schemas.openxmlformats.org/officeDocument/2006/relationships/hyperlink" Target="https://www.ipcc.ch/report/ar6/wg1/figures/chapter-1/figure-1-14/" TargetMode="External"/><Relationship Id="rId2195" Type="http://schemas.openxmlformats.org/officeDocument/2006/relationships/hyperlink" Target="https://www.ipcc.ch/report/ar6/wg1/figures/chapter-11/figure-11-11/" TargetMode="External"/><Relationship Id="rId167" Type="http://schemas.openxmlformats.org/officeDocument/2006/relationships/hyperlink" Target="https://dx.doi.org/10.5285/02fd1d886bad40f3bb2eef3271900823" TargetMode="External"/><Relationship Id="rId374" Type="http://schemas.openxmlformats.org/officeDocument/2006/relationships/hyperlink" Target="https://dx.doi.org/10.5285/c3450dc769f044898ea5f3be784f354b" TargetMode="External"/><Relationship Id="rId581" Type="http://schemas.openxmlformats.org/officeDocument/2006/relationships/hyperlink" Target="https://www.ipcc.ch/report/ar6/wg1/figures/chapter-3/figure-3-30" TargetMode="External"/><Relationship Id="rId2055" Type="http://schemas.openxmlformats.org/officeDocument/2006/relationships/hyperlink" Target="https://www.ipcc.ch/report/ar6/wg1/figures/chapter-10/figure-10-15/" TargetMode="External"/><Relationship Id="rId2262" Type="http://schemas.openxmlformats.org/officeDocument/2006/relationships/hyperlink" Target="https://dx.doi.org/10.5285/7be388b022e74926b0103125d22e6b06" TargetMode="External"/><Relationship Id="rId234" Type="http://schemas.openxmlformats.org/officeDocument/2006/relationships/hyperlink" Target="https://zenodo.org/records/6339999" TargetMode="External"/><Relationship Id="rId679" Type="http://schemas.openxmlformats.org/officeDocument/2006/relationships/hyperlink" Target="https://catalogue.ceda.ac.uk/uuid/babcd0de678e4d10aef395f1a265da03/" TargetMode="External"/><Relationship Id="rId886" Type="http://schemas.openxmlformats.org/officeDocument/2006/relationships/hyperlink" Target="https://www.ipcc.ch/report/ar6/wg1/figures/chapter-4/figure-4-39" TargetMode="External"/><Relationship Id="rId2" Type="http://schemas.openxmlformats.org/officeDocument/2006/relationships/hyperlink" Target="https://www.ipcc.ch/report/ar6/wg1/figures/chapter-1/figure-1-2/" TargetMode="External"/><Relationship Id="rId441" Type="http://schemas.openxmlformats.org/officeDocument/2006/relationships/hyperlink" Target="https://catalogue.ceda.ac.uk/uuid/ba3ac68281b94c7b9963278681ee8ee5/" TargetMode="External"/><Relationship Id="rId539" Type="http://schemas.openxmlformats.org/officeDocument/2006/relationships/hyperlink" Target="https://www.ipcc.ch/report/ar6/wg1/figures/chapter-3/figure-3-24" TargetMode="External"/><Relationship Id="rId746" Type="http://schemas.openxmlformats.org/officeDocument/2006/relationships/hyperlink" Target="https://www.ipcc.ch/report/ar6/wg1/figures/chapter-3/faq-3-2-figure-1" TargetMode="External"/><Relationship Id="rId1071" Type="http://schemas.openxmlformats.org/officeDocument/2006/relationships/hyperlink" Target="https://www.ipcc.ch/report/ar6/wg1/figures/chapter-5/ccbox-5-2-figure-2" TargetMode="External"/><Relationship Id="rId1169" Type="http://schemas.openxmlformats.org/officeDocument/2006/relationships/hyperlink" Target="https://catalogue.ceda.ac.uk/uuid/6842c53c516746ea860e11512dc133c2/" TargetMode="External"/><Relationship Id="rId1376" Type="http://schemas.openxmlformats.org/officeDocument/2006/relationships/hyperlink" Target="https://www.ipcc.ch/report/ar6/wg1/figures/chapter-8/figure-8-15/" TargetMode="External"/><Relationship Id="rId1583" Type="http://schemas.openxmlformats.org/officeDocument/2006/relationships/hyperlink" Target="https://www.ipcc.ch/report/ar6/wg1/figures/chapter-9/figure-9-4/" TargetMode="External"/><Relationship Id="rId2122" Type="http://schemas.openxmlformats.org/officeDocument/2006/relationships/hyperlink" Target="https://www.ipcc.ch/report/ar6/wg1/figures/chapter-10/faq-10-1-figure-1/" TargetMode="External"/><Relationship Id="rId2427" Type="http://schemas.openxmlformats.org/officeDocument/2006/relationships/hyperlink" Target="https://www.ipcc.ch/report/ar6/wg1/figures/chapter-12/figure-12-10/" TargetMode="External"/><Relationship Id="rId301" Type="http://schemas.openxmlformats.org/officeDocument/2006/relationships/hyperlink" Target="https://www.ipcc.ch/report/ar6/wg1/figures/chapter-2/figure-2-33" TargetMode="External"/><Relationship Id="rId953" Type="http://schemas.openxmlformats.org/officeDocument/2006/relationships/hyperlink" Target="https://www.ipcc.ch/report/ar6/wg1/figures/chapter-5/figure-5-5" TargetMode="External"/><Relationship Id="rId1029" Type="http://schemas.openxmlformats.org/officeDocument/2006/relationships/hyperlink" Target="https://www.ipcc.ch/report/ar6/wg1/figures/chapter-5/figure-5-29" TargetMode="External"/><Relationship Id="rId1236" Type="http://schemas.openxmlformats.org/officeDocument/2006/relationships/hyperlink" Target="https://www.ipcc.ch/report/ar6/wg1/figures/chapter-7/figure-7-14/" TargetMode="External"/><Relationship Id="rId1790" Type="http://schemas.openxmlformats.org/officeDocument/2006/relationships/hyperlink" Target="https://www.ipcc.ch/report/ar6/wg1/figures/chapter-9/figure-9-16/" TargetMode="External"/><Relationship Id="rId1888" Type="http://schemas.openxmlformats.org/officeDocument/2006/relationships/hyperlink" Target="https://zenodo.org/records/5217365/" TargetMode="External"/><Relationship Id="rId82" Type="http://schemas.openxmlformats.org/officeDocument/2006/relationships/hyperlink" Target="https://www.ipcc.ch/report/ar6/wg1/figures/chapter-2/figure-2-5" TargetMode="External"/><Relationship Id="rId606" Type="http://schemas.openxmlformats.org/officeDocument/2006/relationships/hyperlink" Target="https://dx.doi.org/10.5285/a4cbbffe1bd44c7ba3e8608ee9c54547" TargetMode="External"/><Relationship Id="rId813" Type="http://schemas.openxmlformats.org/officeDocument/2006/relationships/hyperlink" Target="https://www.ipcc.ch/report/ar6/wg1/figures/chapter-4/figure-4-20" TargetMode="External"/><Relationship Id="rId1443" Type="http://schemas.openxmlformats.org/officeDocument/2006/relationships/hyperlink" Target="https://www.ipcc.ch/report/ar6/wg1/figures/chapter-8/figure-8-19/" TargetMode="External"/><Relationship Id="rId1650" Type="http://schemas.openxmlformats.org/officeDocument/2006/relationships/hyperlink" Target="https://dx.doi.org/10.5285/e2d7ec1924b04bebbb4044982e2be0ff" TargetMode="External"/><Relationship Id="rId1748" Type="http://schemas.openxmlformats.org/officeDocument/2006/relationships/hyperlink" Target="https://www.ipcc.ch/report/ar6/wg1/figures/chapter-9/figure-9-12/" TargetMode="External"/><Relationship Id="rId1303" Type="http://schemas.openxmlformats.org/officeDocument/2006/relationships/hyperlink" Target="https://dx.doi.org/10.5285/568fb4b2e6464a50a30c7140bb88a497" TargetMode="External"/><Relationship Id="rId1510" Type="http://schemas.openxmlformats.org/officeDocument/2006/relationships/hyperlink" Target="https://www.ipcc.ch/report/ar6/wg1/figures/chapter-8/figure-8-27/" TargetMode="External"/><Relationship Id="rId1955" Type="http://schemas.openxmlformats.org/officeDocument/2006/relationships/hyperlink" Target="https://www.ipcc.ch/report/ar6/wg1/figures/chapter-9/figure-9-31/" TargetMode="External"/><Relationship Id="rId1608" Type="http://schemas.openxmlformats.org/officeDocument/2006/relationships/hyperlink" Target="https://dx.doi.org/10.5285/8d9719be04d148d88d5ed8edd0426cf2/" TargetMode="External"/><Relationship Id="rId1815" Type="http://schemas.openxmlformats.org/officeDocument/2006/relationships/hyperlink" Target="https://doi.org/10.5281/zenodo.5217365/" TargetMode="External"/><Relationship Id="rId189" Type="http://schemas.openxmlformats.org/officeDocument/2006/relationships/hyperlink" Target="https://catalogue.ceda.ac.uk/uuid/8ec2d4b94f8e4756ad31858ff8256464/" TargetMode="External"/><Relationship Id="rId396" Type="http://schemas.openxmlformats.org/officeDocument/2006/relationships/hyperlink" Target="https://catalogue.ceda.ac.uk/uuid/bbb759da50fe4cd5a1387c7462655908/" TargetMode="External"/><Relationship Id="rId2077" Type="http://schemas.openxmlformats.org/officeDocument/2006/relationships/hyperlink" Target="https://catalogue.ceda.ac.uk/uuid/e79aab21bf644e61bf5dacd02199daa3/" TargetMode="External"/><Relationship Id="rId2284" Type="http://schemas.openxmlformats.org/officeDocument/2006/relationships/hyperlink" Target="https://catalogue.ceda.ac.uk/uuid/7be388b022e74926b0103125d22e6b06/" TargetMode="External"/><Relationship Id="rId256" Type="http://schemas.openxmlformats.org/officeDocument/2006/relationships/hyperlink" Target="https://www.ipcc.ch/report/ar6/wg1/figures/chapter-2/figure-2-27" TargetMode="External"/><Relationship Id="rId463" Type="http://schemas.openxmlformats.org/officeDocument/2006/relationships/hyperlink" Target="https://www.ipcc.ch/report/ar6/wg1/figures/chapter-3/figure-3-14" TargetMode="External"/><Relationship Id="rId670" Type="http://schemas.openxmlformats.org/officeDocument/2006/relationships/hyperlink" Target="https://catalogue.ceda.ac.uk/uuid/8af00e7bba784c1cbf4c16fef984aeb6/" TargetMode="External"/><Relationship Id="rId1093" Type="http://schemas.openxmlformats.org/officeDocument/2006/relationships/hyperlink" Target="https://www.ipcc.ch/report/ar6/wg1/figures/chapter-6/figure-6-4" TargetMode="External"/><Relationship Id="rId2144" Type="http://schemas.openxmlformats.org/officeDocument/2006/relationships/hyperlink" Target="https://dx.doi.org/10.5285/592748a417ab4efca4eb98e22c9dbec4" TargetMode="External"/><Relationship Id="rId2351" Type="http://schemas.openxmlformats.org/officeDocument/2006/relationships/hyperlink" Target="https://catalogue.ceda.ac.uk/uuid/b96e2225918348e1ae47b1fedee881a6/" TargetMode="External"/><Relationship Id="rId116" Type="http://schemas.openxmlformats.org/officeDocument/2006/relationships/hyperlink" Target="https://doi.org/10.5281/zenodo.6341234" TargetMode="External"/><Relationship Id="rId323" Type="http://schemas.openxmlformats.org/officeDocument/2006/relationships/hyperlink" Target="https://catalogue.ceda.ac.uk/uuid/0f05c2fb8f814d60ac2d657a70e9a7f5/" TargetMode="External"/><Relationship Id="rId530" Type="http://schemas.openxmlformats.org/officeDocument/2006/relationships/hyperlink" Target="https://www.ipcc.ch/report/ar6/wg1/figures/chapter-3/figure-3-23" TargetMode="External"/><Relationship Id="rId768" Type="http://schemas.openxmlformats.org/officeDocument/2006/relationships/hyperlink" Target="https://www.ipcc.ch/report/ar6/wg1/figures/chapter-4/figure-4-2/" TargetMode="External"/><Relationship Id="rId975" Type="http://schemas.openxmlformats.org/officeDocument/2006/relationships/hyperlink" Target="https://www.ipcc.ch/report/ar6/wg1/figures/chapter-5/figure-5-13" TargetMode="External"/><Relationship Id="rId1160" Type="http://schemas.openxmlformats.org/officeDocument/2006/relationships/hyperlink" Target="https://www.ipcc.ch/report/ar6/wg1/figures/chapter-6/faq-6-2-figure-1" TargetMode="External"/><Relationship Id="rId1398" Type="http://schemas.openxmlformats.org/officeDocument/2006/relationships/hyperlink" Target="https://dx.doi.org/10.5285/92dc7ae089d84a43a28099ae49633383" TargetMode="External"/><Relationship Id="rId2004" Type="http://schemas.openxmlformats.org/officeDocument/2006/relationships/hyperlink" Target="https://www.ipcc.ch/report/ar6/wg1/figures/chapter-10/figure-10-7/" TargetMode="External"/><Relationship Id="rId2211" Type="http://schemas.openxmlformats.org/officeDocument/2006/relationships/hyperlink" Target="https://dx.doi.org/10.5285/3f415b44b4334725bfcc572c9246aa60" TargetMode="External"/><Relationship Id="rId628" Type="http://schemas.openxmlformats.org/officeDocument/2006/relationships/hyperlink" Target="https://catalogue.ceda.ac.uk/uuid/4fe1afacdc524c118989c16a1bccd51e/" TargetMode="External"/><Relationship Id="rId835" Type="http://schemas.openxmlformats.org/officeDocument/2006/relationships/hyperlink" Target="https://www.ipcc.ch/report/ar6/wg1/figures/chapter-4/figure-4-29" TargetMode="External"/><Relationship Id="rId1258" Type="http://schemas.openxmlformats.org/officeDocument/2006/relationships/hyperlink" Target="https://www.ipcc.ch/report/ar6/wg1/figures/chapter-7/figure-7-19/" TargetMode="External"/><Relationship Id="rId1465" Type="http://schemas.openxmlformats.org/officeDocument/2006/relationships/hyperlink" Target="https://dx.doi.org/10.5285/47961b1927b8492990ed92f10a514b6b" TargetMode="External"/><Relationship Id="rId1672" Type="http://schemas.openxmlformats.org/officeDocument/2006/relationships/hyperlink" Target="https://catalogue.ceda.ac.uk/uuid/e2d7ec1924b04bebbb4044982e2be0ff/" TargetMode="External"/><Relationship Id="rId2309" Type="http://schemas.openxmlformats.org/officeDocument/2006/relationships/hyperlink" Target="https://www.ipcc.ch/report/ar6/wg1/figures/chapter-11/faq-11-3-figure-1/" TargetMode="External"/><Relationship Id="rId1020" Type="http://schemas.openxmlformats.org/officeDocument/2006/relationships/hyperlink" Target="https://github.com/IPCC-WG1/Chapter-5_Fig27/tree/main" TargetMode="External"/><Relationship Id="rId1118" Type="http://schemas.openxmlformats.org/officeDocument/2006/relationships/hyperlink" Target="https://dx.doi.org/10.5285/39b789cb48694497941cd0c17f99bd69" TargetMode="External"/><Relationship Id="rId1325" Type="http://schemas.openxmlformats.org/officeDocument/2006/relationships/hyperlink" Target="https://www.ipcc.ch/report/ar6/wg1/figures/chapter-8/figure-8-7/" TargetMode="External"/><Relationship Id="rId1532" Type="http://schemas.openxmlformats.org/officeDocument/2006/relationships/hyperlink" Target="https://www.ipcc.ch/report/ar6/wg1/figures/chapter-9/figure-9-2/" TargetMode="External"/><Relationship Id="rId1977" Type="http://schemas.openxmlformats.org/officeDocument/2006/relationships/hyperlink" Target="https://doi.org/10.5281/zenodo.5217365/" TargetMode="External"/><Relationship Id="rId902" Type="http://schemas.openxmlformats.org/officeDocument/2006/relationships/hyperlink" Target="https://dx.doi.org/10.5285/e397fe6f20024295b095e2e3ca1e9f04" TargetMode="External"/><Relationship Id="rId1837" Type="http://schemas.openxmlformats.org/officeDocument/2006/relationships/hyperlink" Target="https://zenodo.org/records/5217365/" TargetMode="External"/><Relationship Id="rId31" Type="http://schemas.openxmlformats.org/officeDocument/2006/relationships/hyperlink" Target="https://www.ipcc.ch/report/ar6/wg1/figures/chapter-1/figure-1-19" TargetMode="External"/><Relationship Id="rId2099" Type="http://schemas.openxmlformats.org/officeDocument/2006/relationships/hyperlink" Target="https://dx.doi.org/10.5285/19ec340e6f2d47479ddb483961b0c1bb" TargetMode="External"/><Relationship Id="rId180" Type="http://schemas.openxmlformats.org/officeDocument/2006/relationships/hyperlink" Target="https://catalogue.ceda.ac.uk/uuid/8ec2d4b94f8e4756ad31858ff8256464/" TargetMode="External"/><Relationship Id="rId278" Type="http://schemas.openxmlformats.org/officeDocument/2006/relationships/hyperlink" Target="https://dx.doi.org/10.5285/81f53dc4487b4260b92d4dd8000a8b09" TargetMode="External"/><Relationship Id="rId1904" Type="http://schemas.openxmlformats.org/officeDocument/2006/relationships/hyperlink" Target="https://www.ipcc.ch/report/ar6/wg1/figures/chapter-9/figure-9-25/" TargetMode="External"/><Relationship Id="rId485" Type="http://schemas.openxmlformats.org/officeDocument/2006/relationships/hyperlink" Target="https://www.ipcc.ch/report/ar6/wg1/figures/chapter-3/figure-3-16" TargetMode="External"/><Relationship Id="rId692" Type="http://schemas.openxmlformats.org/officeDocument/2006/relationships/hyperlink" Target="https://www.ipcc.ch/report/ar6/wg1/figures/chapter-3/figure-3-39" TargetMode="External"/><Relationship Id="rId2166" Type="http://schemas.openxmlformats.org/officeDocument/2006/relationships/hyperlink" Target="https://catalogue.ceda.ac.uk/uuid/592748a417ab4efca4eb98e22c9dbec4/" TargetMode="External"/><Relationship Id="rId2373" Type="http://schemas.openxmlformats.org/officeDocument/2006/relationships/hyperlink" Target="https://www.ipcc.ch/report/ar6/wg1/figures/chapter-12/figure-12-5/" TargetMode="External"/><Relationship Id="rId138" Type="http://schemas.openxmlformats.org/officeDocument/2006/relationships/hyperlink" Target="https://catalogue.ceda.ac.uk/uuid/f3515388768344bfb2be0521f82388be/" TargetMode="External"/><Relationship Id="rId345" Type="http://schemas.openxmlformats.org/officeDocument/2006/relationships/hyperlink" Target="https://catalogue.ceda.ac.uk/uuid/03cc44f98b0e4a4b97df37662e62be79/" TargetMode="External"/><Relationship Id="rId552" Type="http://schemas.openxmlformats.org/officeDocument/2006/relationships/hyperlink" Target="https://dx.doi.org/10.5285/dce3253d984c4342899b01548f52ba5f" TargetMode="External"/><Relationship Id="rId997" Type="http://schemas.openxmlformats.org/officeDocument/2006/relationships/hyperlink" Target="https://www.ipcc.ch/report/ar6/wg1/figures/chapter-5/figure-5-18" TargetMode="External"/><Relationship Id="rId1182" Type="http://schemas.openxmlformats.org/officeDocument/2006/relationships/hyperlink" Target="https://www.ipcc.ch/report/ar6/wg1/figures/chapter-7/figure-7-6/" TargetMode="External"/><Relationship Id="rId2026" Type="http://schemas.openxmlformats.org/officeDocument/2006/relationships/hyperlink" Target="https://dx.doi.org/10.5285/970847e5690c4f9e8c4ad455641bd558" TargetMode="External"/><Relationship Id="rId2233" Type="http://schemas.openxmlformats.org/officeDocument/2006/relationships/hyperlink" Target="https://catalogue.ceda.ac.uk/uuid/e7c78370837d4f85be6a1f0cbe288a92/" TargetMode="External"/><Relationship Id="rId2440" Type="http://schemas.openxmlformats.org/officeDocument/2006/relationships/hyperlink" Target="https://www.ipcc.ch/report/ar6/wg1/figures/chapter-12/figure-12-12/" TargetMode="External"/><Relationship Id="rId205" Type="http://schemas.openxmlformats.org/officeDocument/2006/relationships/hyperlink" Target="https://www.ipcc.ch/report/ar6/wg1/figures/chapter-2/figure-2-17" TargetMode="External"/><Relationship Id="rId412" Type="http://schemas.openxmlformats.org/officeDocument/2006/relationships/hyperlink" Target="https://www.ipcc.ch/report/ar6/wg1/figures/chapter-3/figure-3-9" TargetMode="External"/><Relationship Id="rId857" Type="http://schemas.openxmlformats.org/officeDocument/2006/relationships/hyperlink" Target="https://dx.doi.org/10.5285/8fa708d0474d4a3caa5c9f645a89d282" TargetMode="External"/><Relationship Id="rId1042" Type="http://schemas.openxmlformats.org/officeDocument/2006/relationships/hyperlink" Target="https://catalogue.ceda.ac.uk/uuid/85409987ce6a4976b0845b512baa2843/" TargetMode="External"/><Relationship Id="rId1487" Type="http://schemas.openxmlformats.org/officeDocument/2006/relationships/hyperlink" Target="https://catalogue.ceda.ac.uk/uuid/ef3dd7efa4f442b2812c4ee905f794c2/" TargetMode="External"/><Relationship Id="rId1694" Type="http://schemas.openxmlformats.org/officeDocument/2006/relationships/hyperlink" Target="https://www.ipcc.ch/report/ar6/wg1/figures/chapter-9/figure-9-8/" TargetMode="External"/><Relationship Id="rId2300" Type="http://schemas.openxmlformats.org/officeDocument/2006/relationships/hyperlink" Target="https://www.ipcc.ch/report/ar6/wg1/figures/chapter-11/ccbox-11-1-figure-2/" TargetMode="External"/><Relationship Id="rId717" Type="http://schemas.openxmlformats.org/officeDocument/2006/relationships/hyperlink" Target="https://dx.doi.org/10.5285/12f0d7db5ed747d2940210e52211ed6a" TargetMode="External"/><Relationship Id="rId924" Type="http://schemas.openxmlformats.org/officeDocument/2006/relationships/hyperlink" Target="https://catalogue.ceda.ac.uk/uuid/e5e7afe5355a439e8d63be47ee7467c8/" TargetMode="External"/><Relationship Id="rId1347" Type="http://schemas.openxmlformats.org/officeDocument/2006/relationships/hyperlink" Target="https://www.ipcc.ch/report/ar6/wg1/figures/chapter-8/figure-8-10/" TargetMode="External"/><Relationship Id="rId1554" Type="http://schemas.openxmlformats.org/officeDocument/2006/relationships/hyperlink" Target="https://dx.doi.org/10.5285/ef7b615816cb432088d02c97836ca9fa" TargetMode="External"/><Relationship Id="rId1761" Type="http://schemas.openxmlformats.org/officeDocument/2006/relationships/hyperlink" Target="https://dx.doi.org/10.5285/e25c3cffd4ae4abc8b2ff9b755fce164/" TargetMode="External"/><Relationship Id="rId1999" Type="http://schemas.openxmlformats.org/officeDocument/2006/relationships/hyperlink" Target="https://dx.doi.org/10.5285/2dc808195d984efe8de7b52942796924" TargetMode="External"/><Relationship Id="rId53" Type="http://schemas.openxmlformats.org/officeDocument/2006/relationships/hyperlink" Target="https://www.ipcc.ch/report/ar6/wg1/figures/chapter-2/figure-2-2/" TargetMode="External"/><Relationship Id="rId1207" Type="http://schemas.openxmlformats.org/officeDocument/2006/relationships/hyperlink" Target="https://dx.doi.org/10.5285/4dbd3ccb85d747188586735133f1d3d9" TargetMode="External"/><Relationship Id="rId1414" Type="http://schemas.openxmlformats.org/officeDocument/2006/relationships/hyperlink" Target="https://catalogue.ceda.ac.uk/uuid/7da00222bbb345c99ce14e358cde9f6d/" TargetMode="External"/><Relationship Id="rId1621" Type="http://schemas.openxmlformats.org/officeDocument/2006/relationships/hyperlink" Target="https://catalogue.ceda.ac.uk/uuid/439ccb0b0eb04c17b5c6897fb9cb550b/" TargetMode="External"/><Relationship Id="rId1859" Type="http://schemas.openxmlformats.org/officeDocument/2006/relationships/hyperlink" Target="https://www.ipcc.ch/report/ar6/wg1/figures/chapter-9/figure-9-18/" TargetMode="External"/><Relationship Id="rId1719" Type="http://schemas.openxmlformats.org/officeDocument/2006/relationships/hyperlink" Target="https://dx.doi.org/10.5285/88dc6a422faa4d0486d35088e3d1d78f" TargetMode="External"/><Relationship Id="rId1926" Type="http://schemas.openxmlformats.org/officeDocument/2006/relationships/hyperlink" Target="https://dx.doi.org/10.5285/7f9c951b59ae44aeb6d745ed702c56dd" TargetMode="External"/><Relationship Id="rId2090" Type="http://schemas.openxmlformats.org/officeDocument/2006/relationships/hyperlink" Target="https://www.ipcc.ch/report/ar6/wg1/figures/chapter-10/figure-10-19/" TargetMode="External"/><Relationship Id="rId2188" Type="http://schemas.openxmlformats.org/officeDocument/2006/relationships/hyperlink" Target="https://doi.org/10.5281/zenodo.7692016" TargetMode="External"/><Relationship Id="rId2395" Type="http://schemas.openxmlformats.org/officeDocument/2006/relationships/hyperlink" Target="https://dx.doi.org/10.5285/537b22f0230448fdb9a4ec806ed54d84" TargetMode="External"/><Relationship Id="rId367" Type="http://schemas.openxmlformats.org/officeDocument/2006/relationships/hyperlink" Target="https://www.ipcc.ch/report/ar6/wg1/figures/chapter-3/figure-3-6" TargetMode="External"/><Relationship Id="rId574" Type="http://schemas.openxmlformats.org/officeDocument/2006/relationships/hyperlink" Target="https://catalogue.ceda.ac.uk/uuid/ceae289f1a56414ea708f43db83fc2c6/" TargetMode="External"/><Relationship Id="rId2048" Type="http://schemas.openxmlformats.org/officeDocument/2006/relationships/hyperlink" Target="https://dx.doi.org/10.5285/5d64c2103c534f83b8ec11a2a4cab10d" TargetMode="External"/><Relationship Id="rId2255" Type="http://schemas.openxmlformats.org/officeDocument/2006/relationships/hyperlink" Target="https://www.ipcc.ch/report/ar6/wg1/figures/chapter-11/figure-11-19/" TargetMode="External"/><Relationship Id="rId227" Type="http://schemas.openxmlformats.org/officeDocument/2006/relationships/hyperlink" Target="https://doi.org/10.5281/zenodo.6339999" TargetMode="External"/><Relationship Id="rId781" Type="http://schemas.openxmlformats.org/officeDocument/2006/relationships/hyperlink" Target="https://www.ipcc.ch/report/ar6/wg1/figures/chapter-4/figure-4-9/" TargetMode="External"/><Relationship Id="rId879" Type="http://schemas.openxmlformats.org/officeDocument/2006/relationships/hyperlink" Target="https://www.ipcc.ch/report/ar6/wg1/figures/chapter-4/figure-4-37" TargetMode="External"/><Relationship Id="rId434" Type="http://schemas.openxmlformats.org/officeDocument/2006/relationships/hyperlink" Target="https://dx.doi.org/10.5285/7273023a04d24da58ec5d83343cd861d" TargetMode="External"/><Relationship Id="rId641" Type="http://schemas.openxmlformats.org/officeDocument/2006/relationships/hyperlink" Target="https://www.ipcc.ch/report/ar6/wg1/figures/chapter-3/figure-3-33" TargetMode="External"/><Relationship Id="rId739" Type="http://schemas.openxmlformats.org/officeDocument/2006/relationships/hyperlink" Target="https://catalogue.ceda.ac.uk/uuid/d35ac1955c264deea9699d08dbc568f2/" TargetMode="External"/><Relationship Id="rId1064" Type="http://schemas.openxmlformats.org/officeDocument/2006/relationships/hyperlink" Target="https://www.ipcc.ch/report/ar6/wg1/figures/chapter-5/box-5-3-figure-1" TargetMode="External"/><Relationship Id="rId1271" Type="http://schemas.openxmlformats.org/officeDocument/2006/relationships/hyperlink" Target="https://www.ipcc.ch/report/ar6/wg1/figures/chapter-7/figure-7-20/" TargetMode="External"/><Relationship Id="rId1369" Type="http://schemas.openxmlformats.org/officeDocument/2006/relationships/hyperlink" Target="https://catalogue.ceda.ac.uk/uuid/bbf5ae3b78c44bf28ccb17b487d58a94/" TargetMode="External"/><Relationship Id="rId1576" Type="http://schemas.openxmlformats.org/officeDocument/2006/relationships/hyperlink" Target="https://catalogue.ceda.ac.uk/uuid/fdfeb81d2ffd42c3ba2bbb00b681317c/" TargetMode="External"/><Relationship Id="rId2115" Type="http://schemas.openxmlformats.org/officeDocument/2006/relationships/hyperlink" Target="https://catalogue.ceda.ac.uk/uuid/9f83afcc47ca49feb1d5702de9fa8869/" TargetMode="External"/><Relationship Id="rId2322" Type="http://schemas.openxmlformats.org/officeDocument/2006/relationships/hyperlink" Target="https://www.ipcc.ch/report/ar6/wg1/figures/chapter-12/figure-12-4/" TargetMode="External"/><Relationship Id="rId501" Type="http://schemas.openxmlformats.org/officeDocument/2006/relationships/hyperlink" Target="https://dx.doi.org/10.5285/71c2e401df5e4798b917ae4a353daff1" TargetMode="External"/><Relationship Id="rId946" Type="http://schemas.openxmlformats.org/officeDocument/2006/relationships/hyperlink" Target="https://www.ipcc.ch/report/ar6/wg1/figures/chapter-5/figure-5-3" TargetMode="External"/><Relationship Id="rId1131" Type="http://schemas.openxmlformats.org/officeDocument/2006/relationships/hyperlink" Target="https://dx.doi.org/10.5285/dc93cf482acb4dff8d7baa01dfa1fa29" TargetMode="External"/><Relationship Id="rId1229" Type="http://schemas.openxmlformats.org/officeDocument/2006/relationships/hyperlink" Target="https://catalogue.ceda.ac.uk/uuid/4dbd3ccb85d747188586735133f1d3d9/" TargetMode="External"/><Relationship Id="rId1783" Type="http://schemas.openxmlformats.org/officeDocument/2006/relationships/hyperlink" Target="https://catalogue.ceda.ac.uk/uuid/e25c3cffd4ae4abc8b2ff9b755fce164/" TargetMode="External"/><Relationship Id="rId1990" Type="http://schemas.openxmlformats.org/officeDocument/2006/relationships/hyperlink" Target="https://www.ipcc.ch/report/ar6/wg1/figures/chapter-9/ccbox-9-1-figure-1/" TargetMode="External"/><Relationship Id="rId75" Type="http://schemas.openxmlformats.org/officeDocument/2006/relationships/hyperlink" Target="https://zenodo.org/records/6355728" TargetMode="External"/><Relationship Id="rId806" Type="http://schemas.openxmlformats.org/officeDocument/2006/relationships/hyperlink" Target="https://www.ipcc.ch/report/ar6/wg1/figures/chapter-4/figure-4-16" TargetMode="External"/><Relationship Id="rId1436" Type="http://schemas.openxmlformats.org/officeDocument/2006/relationships/hyperlink" Target="https://www.ipcc.ch/report/ar6/wg1/figures/chapter-8/figure-8-19/" TargetMode="External"/><Relationship Id="rId1643" Type="http://schemas.openxmlformats.org/officeDocument/2006/relationships/hyperlink" Target="https://www.ipcc.ch/report/ar6/wg1/figures/chapter-9/figure-9-7/" TargetMode="External"/><Relationship Id="rId1850" Type="http://schemas.openxmlformats.org/officeDocument/2006/relationships/hyperlink" Target="https://www.ipcc.ch/report/ar6/wg1/figures/chapter-9/figure-9-18/" TargetMode="External"/><Relationship Id="rId1503" Type="http://schemas.openxmlformats.org/officeDocument/2006/relationships/hyperlink" Target="https://www.ipcc.ch/report/ar6/wg1/figures/chapter-8/figure-8-26/" TargetMode="External"/><Relationship Id="rId1710" Type="http://schemas.openxmlformats.org/officeDocument/2006/relationships/hyperlink" Target="https://doi.org/10.5281/zenodo.5217365/" TargetMode="External"/><Relationship Id="rId1948" Type="http://schemas.openxmlformats.org/officeDocument/2006/relationships/hyperlink" Target="https://zenodo.org/records/5217365/" TargetMode="External"/><Relationship Id="rId291" Type="http://schemas.openxmlformats.org/officeDocument/2006/relationships/hyperlink" Target="https://www.ipcc.ch/report/ar6/wg1/figures/chapter-2/figure-2-31" TargetMode="External"/><Relationship Id="rId1808" Type="http://schemas.openxmlformats.org/officeDocument/2006/relationships/hyperlink" Target="https://www.ipcc.ch/report/ar6/wg1/figures/chapter-9/figure-9-16/" TargetMode="External"/><Relationship Id="rId151" Type="http://schemas.openxmlformats.org/officeDocument/2006/relationships/hyperlink" Target="https://www.ipcc.ch/report/ar6/wg1/figures/chapter-2/figure-2-12" TargetMode="External"/><Relationship Id="rId389" Type="http://schemas.openxmlformats.org/officeDocument/2006/relationships/hyperlink" Target="https://dx.doi.org/10.5285/bf3d0b8a8c0d4ae19cfd994b6fef4a5c" TargetMode="External"/><Relationship Id="rId596" Type="http://schemas.openxmlformats.org/officeDocument/2006/relationships/hyperlink" Target="https://www.ipcc.ch/report/ar6/wg1/figures/chapter-3/figure-3-30" TargetMode="External"/><Relationship Id="rId2277" Type="http://schemas.openxmlformats.org/officeDocument/2006/relationships/hyperlink" Target="https://dx.doi.org/10.5285/7be388b022e74926b0103125d22e6b06" TargetMode="External"/><Relationship Id="rId249" Type="http://schemas.openxmlformats.org/officeDocument/2006/relationships/hyperlink" Target="https://catalogue.ceda.ac.uk/uuid/0e80e12edb7e4dc9b9219df77c0fe9d6/" TargetMode="External"/><Relationship Id="rId456" Type="http://schemas.openxmlformats.org/officeDocument/2006/relationships/hyperlink" Target="https://catalogue.ceda.ac.uk/uuid/8c9c35e4c877440abcaa10b9aa173c33/" TargetMode="External"/><Relationship Id="rId663" Type="http://schemas.openxmlformats.org/officeDocument/2006/relationships/hyperlink" Target="https://dx.doi.org/10.5285/ef5ca18bcaf441d9993f181a058016ba" TargetMode="External"/><Relationship Id="rId870" Type="http://schemas.openxmlformats.org/officeDocument/2006/relationships/hyperlink" Target="https://ipcc-browser.ipcc-data.org/browser/dataset/6392/0" TargetMode="External"/><Relationship Id="rId1086" Type="http://schemas.openxmlformats.org/officeDocument/2006/relationships/hyperlink" Target="https://www.ipcc.ch/report/ar6/wg1/figures/chapter-5/faq-5-1-figure-1" TargetMode="External"/><Relationship Id="rId1293" Type="http://schemas.openxmlformats.org/officeDocument/2006/relationships/hyperlink" Target="https://www.ipcc.ch/report/ar6/wg1/figures/chapter-7/box-7-2-figure-1" TargetMode="External"/><Relationship Id="rId2137" Type="http://schemas.openxmlformats.org/officeDocument/2006/relationships/hyperlink" Target="https://www.ipcc.ch/report/ar6/wg1/figures/chapter-10/ccbox-10-4-figure-1/" TargetMode="External"/><Relationship Id="rId2344" Type="http://schemas.openxmlformats.org/officeDocument/2006/relationships/hyperlink" Target="https://dx.doi.org/10.5285/b96e2225918348e1ae47b1fedee881a6" TargetMode="External"/><Relationship Id="rId109" Type="http://schemas.openxmlformats.org/officeDocument/2006/relationships/hyperlink" Target="https://www.ipcc.ch/report/ar6/wg1/figures/chapter-2/figure-2-7" TargetMode="External"/><Relationship Id="rId316" Type="http://schemas.openxmlformats.org/officeDocument/2006/relationships/hyperlink" Target="https://www.ipcc.ch/report/ar6/wg1/figures/chapter-2/figure-2-38" TargetMode="External"/><Relationship Id="rId523" Type="http://schemas.openxmlformats.org/officeDocument/2006/relationships/hyperlink" Target="https://catalogue.ceda.ac.uk/uuid/becdaa43cf884c299435dc319e758f4e/" TargetMode="External"/><Relationship Id="rId968" Type="http://schemas.openxmlformats.org/officeDocument/2006/relationships/hyperlink" Target="https://www.ipcc.ch/report/ar6/wg1/figures/chapter-5/figure-5-11" TargetMode="External"/><Relationship Id="rId1153" Type="http://schemas.openxmlformats.org/officeDocument/2006/relationships/hyperlink" Target="https://catalogue.ceda.ac.uk/uuid/ca4127fb1be14ea68fefd5643fe3677f/" TargetMode="External"/><Relationship Id="rId1598" Type="http://schemas.openxmlformats.org/officeDocument/2006/relationships/hyperlink" Target="https://www.ipcc.ch/report/ar6/wg1/figures/chapter-9/figure-9-5/" TargetMode="External"/><Relationship Id="rId2204" Type="http://schemas.openxmlformats.org/officeDocument/2006/relationships/hyperlink" Target="https://www.ipcc.ch/report/ar6/wg1/figures/chapter-11/figure-11-11/" TargetMode="External"/><Relationship Id="rId97" Type="http://schemas.openxmlformats.org/officeDocument/2006/relationships/hyperlink" Target="https://www.ipcc.ch/report/ar6/wg1/figures/chapter-2/figure-2-7" TargetMode="External"/><Relationship Id="rId730" Type="http://schemas.openxmlformats.org/officeDocument/2006/relationships/hyperlink" Target="https://catalogue.ceda.ac.uk/uuid/e3d21f98cc764d1185b0d6e662532831/" TargetMode="External"/><Relationship Id="rId828" Type="http://schemas.openxmlformats.org/officeDocument/2006/relationships/hyperlink" Target="https://dx.doi.org/10.5285/1e60155294934ffcaf194e555a81294b" TargetMode="External"/><Relationship Id="rId1013" Type="http://schemas.openxmlformats.org/officeDocument/2006/relationships/hyperlink" Target="https://www.ipcc.ch/report/ar6/wg1/figures/chapter-5/figure-5-25" TargetMode="External"/><Relationship Id="rId1360" Type="http://schemas.openxmlformats.org/officeDocument/2006/relationships/hyperlink" Target="https://catalogue.ceda.ac.uk/uuid/bbf5ae3b78c44bf28ccb17b487d58a94/" TargetMode="External"/><Relationship Id="rId1458" Type="http://schemas.openxmlformats.org/officeDocument/2006/relationships/hyperlink" Target="https://www.ipcc.ch/report/ar6/wg1/figures/chapter-8/figure-8-22/" TargetMode="External"/><Relationship Id="rId1665" Type="http://schemas.openxmlformats.org/officeDocument/2006/relationships/hyperlink" Target="https://dx.doi.org/10.5285/e2d7ec1924b04bebbb4044982e2be0ff" TargetMode="External"/><Relationship Id="rId1872" Type="http://schemas.openxmlformats.org/officeDocument/2006/relationships/hyperlink" Target="https://doi.org/10.5281/zenodo.5217365/" TargetMode="External"/><Relationship Id="rId2411" Type="http://schemas.openxmlformats.org/officeDocument/2006/relationships/hyperlink" Target="https://catalogue.ceda.ac.uk/uuid/0b5c980aa58447508eccdda79554b2b7/" TargetMode="External"/><Relationship Id="rId1220" Type="http://schemas.openxmlformats.org/officeDocument/2006/relationships/hyperlink" Target="https://catalogue.ceda.ac.uk/uuid/4dbd3ccb85d747188586735133f1d3d9/" TargetMode="External"/><Relationship Id="rId1318" Type="http://schemas.openxmlformats.org/officeDocument/2006/relationships/hyperlink" Target="https://www.ipcc.ch/report/ar6/wg1/figures/chapter-8/figure-8-3/" TargetMode="External"/><Relationship Id="rId1525" Type="http://schemas.openxmlformats.org/officeDocument/2006/relationships/hyperlink" Target="https://www.ipcc.ch/report/ar6/wg1/figures/chapter-8/box-8-2-figure-1/" TargetMode="External"/><Relationship Id="rId1732" Type="http://schemas.openxmlformats.org/officeDocument/2006/relationships/hyperlink" Target="https://catalogue.ceda.ac.uk/uuid/b37501409dd641219dd7c57174acdc35/" TargetMode="External"/><Relationship Id="rId24" Type="http://schemas.openxmlformats.org/officeDocument/2006/relationships/hyperlink" Target="https://www.ipcc.ch/report/ar6/wg1/figures/chapter-1/figure-1-17" TargetMode="External"/><Relationship Id="rId2299" Type="http://schemas.openxmlformats.org/officeDocument/2006/relationships/hyperlink" Target="https://www.ipcc.ch/report/ar6/wg1/figures/chapter-11/ccbox-11-1-figure-2/" TargetMode="External"/><Relationship Id="rId173" Type="http://schemas.openxmlformats.org/officeDocument/2006/relationships/hyperlink" Target="https://dx.doi.org/10.5285/de41130346a04f97879352525d890577" TargetMode="External"/><Relationship Id="rId380" Type="http://schemas.openxmlformats.org/officeDocument/2006/relationships/hyperlink" Target="https://dx.doi.org/10.5285/392c8351349b4436923c102c558873d9" TargetMode="External"/><Relationship Id="rId2061" Type="http://schemas.openxmlformats.org/officeDocument/2006/relationships/hyperlink" Target="https://www.ipcc.ch/report/ar6/wg1/figures/chapter-10/figure-10-16/" TargetMode="External"/><Relationship Id="rId240" Type="http://schemas.openxmlformats.org/officeDocument/2006/relationships/hyperlink" Target="https://catalogue.ceda.ac.uk/uuid/8bbebd486eed4b7392dd306462e3f724/" TargetMode="External"/><Relationship Id="rId478" Type="http://schemas.openxmlformats.org/officeDocument/2006/relationships/hyperlink" Target="https://catalogue.ceda.ac.uk/uuid/a6b79b1abac64d72a1a3f2fcf62ee81e/" TargetMode="External"/><Relationship Id="rId685" Type="http://schemas.openxmlformats.org/officeDocument/2006/relationships/hyperlink" Target="https://catalogue.ceda.ac.uk/uuid/758419765d0f4926aa70002ec6c856b0/" TargetMode="External"/><Relationship Id="rId892" Type="http://schemas.openxmlformats.org/officeDocument/2006/relationships/hyperlink" Target="https://www.ipcc.ch/report/ar6/wg1/figures/chapter-4/figure-4-41" TargetMode="External"/><Relationship Id="rId2159" Type="http://schemas.openxmlformats.org/officeDocument/2006/relationships/hyperlink" Target="https://dx.doi.org/10.5285/592748a417ab4efca4eb98e22c9dbec4" TargetMode="External"/><Relationship Id="rId2366" Type="http://schemas.openxmlformats.org/officeDocument/2006/relationships/hyperlink" Target="https://catalogue.ceda.ac.uk/uuid/b96e2225918348e1ae47b1fedee881a6/" TargetMode="External"/><Relationship Id="rId100" Type="http://schemas.openxmlformats.org/officeDocument/2006/relationships/hyperlink" Target="https://www.ipcc.ch/report/ar6/wg1/figures/chapter-2/figure-2-7" TargetMode="External"/><Relationship Id="rId338" Type="http://schemas.openxmlformats.org/officeDocument/2006/relationships/hyperlink" Target="https://dx.doi.org/10.5285/4394898334094551bfb29fb37d2f054c" TargetMode="External"/><Relationship Id="rId545" Type="http://schemas.openxmlformats.org/officeDocument/2006/relationships/hyperlink" Target="https://www.ipcc.ch/report/ar6/wg1/figures/chapter-3/figure-3-25" TargetMode="External"/><Relationship Id="rId752" Type="http://schemas.openxmlformats.org/officeDocument/2006/relationships/hyperlink" Target="https://www.ipcc.ch/report/ar6/wg1/figures/chapter-3/ccbox-3-1-figure-1" TargetMode="External"/><Relationship Id="rId1175" Type="http://schemas.openxmlformats.org/officeDocument/2006/relationships/hyperlink" Target="https://catalogue.ceda.ac.uk/uuid/6842c53c516746ea860e11512dc133c2/" TargetMode="External"/><Relationship Id="rId1382" Type="http://schemas.openxmlformats.org/officeDocument/2006/relationships/hyperlink" Target="https://www.ipcc.ch/report/ar6/wg1/figures/chapter-8/figure-8-15/" TargetMode="External"/><Relationship Id="rId2019" Type="http://schemas.openxmlformats.org/officeDocument/2006/relationships/hyperlink" Target="https://www.ipcc.ch/report/ar6/wg1/figures/chapter-10/figure-10-11/" TargetMode="External"/><Relationship Id="rId2226" Type="http://schemas.openxmlformats.org/officeDocument/2006/relationships/hyperlink" Target="https://www.ipcc.ch/report/ar6/wg1/figures/chapter-11/figure-11-15/" TargetMode="External"/><Relationship Id="rId2433" Type="http://schemas.openxmlformats.org/officeDocument/2006/relationships/hyperlink" Target="https://www.ipcc.ch/report/ar6/wg1/figures/chapter-12/figure-12-10/" TargetMode="External"/><Relationship Id="rId405" Type="http://schemas.openxmlformats.org/officeDocument/2006/relationships/hyperlink" Target="https://catalogue.ceda.ac.uk/uuid/bbb759da50fe4cd5a1387c7462655908/" TargetMode="External"/><Relationship Id="rId612" Type="http://schemas.openxmlformats.org/officeDocument/2006/relationships/hyperlink" Target="https://dx.doi.org/10.5285/25d4a6597d954721bc4a616d094b0cda" TargetMode="External"/><Relationship Id="rId1035" Type="http://schemas.openxmlformats.org/officeDocument/2006/relationships/hyperlink" Target="https://github.com/IPCC-WG1/Chapter-5_Fig30" TargetMode="External"/><Relationship Id="rId1242" Type="http://schemas.openxmlformats.org/officeDocument/2006/relationships/hyperlink" Target="https://catalogue.ceda.ac.uk/uuid/6fcc9d2c792243c1bb99de9c3cfdef2f/" TargetMode="External"/><Relationship Id="rId1687" Type="http://schemas.openxmlformats.org/officeDocument/2006/relationships/hyperlink" Target="https://zenodo.org/records/5217365/" TargetMode="External"/><Relationship Id="rId1894" Type="http://schemas.openxmlformats.org/officeDocument/2006/relationships/hyperlink" Target="https://zenodo.org/records/5217365/" TargetMode="External"/><Relationship Id="rId917" Type="http://schemas.openxmlformats.org/officeDocument/2006/relationships/hyperlink" Target="https://dx.doi.org/10.5285/e5e7afe5355a439e8d63be47ee7467c8" TargetMode="External"/><Relationship Id="rId1102" Type="http://schemas.openxmlformats.org/officeDocument/2006/relationships/hyperlink" Target="https://catalogue.ceda.ac.uk/uuid/dc11fff6fda04b1d82e317132b93a3bf/" TargetMode="External"/><Relationship Id="rId1547" Type="http://schemas.openxmlformats.org/officeDocument/2006/relationships/hyperlink" Target="https://www.ipcc.ch/report/ar6/wg1/figures/chapter-9/figure-9-3/" TargetMode="External"/><Relationship Id="rId1754" Type="http://schemas.openxmlformats.org/officeDocument/2006/relationships/hyperlink" Target="https://www.ipcc.ch/report/ar6/wg1/figures/chapter-9/figure-9-12/" TargetMode="External"/><Relationship Id="rId1961" Type="http://schemas.openxmlformats.org/officeDocument/2006/relationships/hyperlink" Target="https://www.ipcc.ch/report/ar6/wg1/figures/chapter-9/figure-9-32/" TargetMode="External"/><Relationship Id="rId46" Type="http://schemas.openxmlformats.org/officeDocument/2006/relationships/hyperlink" Target="https://www.ipcc.ch/report/ar6/wg1/figures/chapter-1/faq-1-2-figure-1" TargetMode="External"/><Relationship Id="rId1407" Type="http://schemas.openxmlformats.org/officeDocument/2006/relationships/hyperlink" Target="https://dx.doi.org/10.5285/7da00222bbb345c99ce14e358cde9f6d" TargetMode="External"/><Relationship Id="rId1614" Type="http://schemas.openxmlformats.org/officeDocument/2006/relationships/hyperlink" Target="https://dx.doi.org/10.5285/8d9719be04d148d88d5ed8edd0426cf2/" TargetMode="External"/><Relationship Id="rId1821" Type="http://schemas.openxmlformats.org/officeDocument/2006/relationships/hyperlink" Target="https://doi.org/10.5281/zenodo.5217365/" TargetMode="External"/><Relationship Id="rId195" Type="http://schemas.openxmlformats.org/officeDocument/2006/relationships/hyperlink" Target="https://catalogue.ceda.ac.uk/uuid/2a1284ec9d564f679480ee013b733ae1/" TargetMode="External"/><Relationship Id="rId1919" Type="http://schemas.openxmlformats.org/officeDocument/2006/relationships/hyperlink" Target="https://www.ipcc.ch/report/ar6/wg1/figures/chapter-9/figure-9-28/" TargetMode="External"/><Relationship Id="rId2083" Type="http://schemas.openxmlformats.org/officeDocument/2006/relationships/hyperlink" Target="https://catalogue.ceda.ac.uk/uuid/e79aab21bf644e61bf5dacd02199daa3/" TargetMode="External"/><Relationship Id="rId2290" Type="http://schemas.openxmlformats.org/officeDocument/2006/relationships/hyperlink" Target="https://www.ipcc.ch/report/ar6/wg1/figures/chapter-11/box-11-1-figure-1/" TargetMode="External"/><Relationship Id="rId2388" Type="http://schemas.openxmlformats.org/officeDocument/2006/relationships/hyperlink" Target="https://www.ipcc.ch/report/ar6/wg1/figures/chapter-12/figure-12-6/" TargetMode="External"/><Relationship Id="rId262" Type="http://schemas.openxmlformats.org/officeDocument/2006/relationships/hyperlink" Target="https://www.ipcc.ch/report/ar6/wg1/figures/chapter-2/figure-2-28" TargetMode="External"/><Relationship Id="rId567" Type="http://schemas.openxmlformats.org/officeDocument/2006/relationships/hyperlink" Target="https://dx.doi.org/10.5285/dce3253d984c4342899b01548f52ba5f" TargetMode="External"/><Relationship Id="rId1197" Type="http://schemas.openxmlformats.org/officeDocument/2006/relationships/hyperlink" Target="https://www.ipcc.ch/report/ar6/wg1/figures/chapter-7/figure-7-12/" TargetMode="External"/><Relationship Id="rId2150" Type="http://schemas.openxmlformats.org/officeDocument/2006/relationships/hyperlink" Target="https://dx.doi.org/10.5285/592748a417ab4efca4eb98e22c9dbec4" TargetMode="External"/><Relationship Id="rId2248" Type="http://schemas.openxmlformats.org/officeDocument/2006/relationships/hyperlink" Target="https://doi.org/10.5281/zenodo.7692016" TargetMode="External"/><Relationship Id="rId122" Type="http://schemas.openxmlformats.org/officeDocument/2006/relationships/hyperlink" Target="https://dx.doi.org/10.5285/156e64bca5e1460d81a58f416dcc9aca" TargetMode="External"/><Relationship Id="rId774" Type="http://schemas.openxmlformats.org/officeDocument/2006/relationships/hyperlink" Target="https://www.ipcc.ch/report/ar6/wg1/figures/chapter-4/figure-4-4/" TargetMode="External"/><Relationship Id="rId981" Type="http://schemas.openxmlformats.org/officeDocument/2006/relationships/hyperlink" Target="https://www.ipcc.ch/report/ar6/wg1/figures/chapter-5/figure-5-16" TargetMode="External"/><Relationship Id="rId1057" Type="http://schemas.openxmlformats.org/officeDocument/2006/relationships/hyperlink" Target="https://www.ipcc.ch/report/ar6/wg1/figures/chapter-5/figure-5-35" TargetMode="External"/><Relationship Id="rId2010" Type="http://schemas.openxmlformats.org/officeDocument/2006/relationships/hyperlink" Target="https://www.ipcc.ch/report/ar6/wg1/figures/chapter-10/figure-10-8/" TargetMode="External"/><Relationship Id="rId427" Type="http://schemas.openxmlformats.org/officeDocument/2006/relationships/hyperlink" Target="https://www.ipcc.ch/report/ar6/wg1/figures/chapter-3/figure-3-10" TargetMode="External"/><Relationship Id="rId634" Type="http://schemas.openxmlformats.org/officeDocument/2006/relationships/hyperlink" Target="https://catalogue.ceda.ac.uk/uuid/4fe1afacdc524c118989c16a1bccd51e/" TargetMode="External"/><Relationship Id="rId841" Type="http://schemas.openxmlformats.org/officeDocument/2006/relationships/hyperlink" Target="https://www.ipcc.ch/report/ar6/wg1/figures/chapter-4/figure-4-31" TargetMode="External"/><Relationship Id="rId1264" Type="http://schemas.openxmlformats.org/officeDocument/2006/relationships/hyperlink" Target="https://www.ipcc.ch/report/ar6/wg1/figures/chapter-7/figure-7-19/" TargetMode="External"/><Relationship Id="rId1471" Type="http://schemas.openxmlformats.org/officeDocument/2006/relationships/hyperlink" Target="https://dx.doi.org/10.5285/47961b1927b8492990ed92f10a514b6b" TargetMode="External"/><Relationship Id="rId1569" Type="http://schemas.openxmlformats.org/officeDocument/2006/relationships/hyperlink" Target="https://dx.doi.org/10.5285/fdfeb81d2ffd42c3ba2bbb00b681317c" TargetMode="External"/><Relationship Id="rId2108" Type="http://schemas.openxmlformats.org/officeDocument/2006/relationships/hyperlink" Target="https://dx.doi.org/10.5285/19ec340e6f2d47479ddb483961b0c1bb" TargetMode="External"/><Relationship Id="rId2315" Type="http://schemas.openxmlformats.org/officeDocument/2006/relationships/hyperlink" Target="https://catalogue.ceda.ac.uk/uuid/b96e2225918348e1ae47b1fedee881a6/" TargetMode="External"/><Relationship Id="rId701" Type="http://schemas.openxmlformats.org/officeDocument/2006/relationships/hyperlink" Target="https://www.ipcc.ch/report/ar6/wg1/figures/chapter-3/figure-3-39" TargetMode="External"/><Relationship Id="rId939" Type="http://schemas.openxmlformats.org/officeDocument/2006/relationships/hyperlink" Target="https://www.ipcc.ch/report/ar6/wg1/figures/chapter-4/faq-4-2-figure-1" TargetMode="External"/><Relationship Id="rId1124" Type="http://schemas.openxmlformats.org/officeDocument/2006/relationships/hyperlink" Target="https://dx.doi.org/10.5285/39b789cb48694497941cd0c17f99bd69" TargetMode="External"/><Relationship Id="rId1331" Type="http://schemas.openxmlformats.org/officeDocument/2006/relationships/hyperlink" Target="https://www.ipcc.ch/report/ar6/wg1/figures/chapter-8/figure-8-8/" TargetMode="External"/><Relationship Id="rId1776" Type="http://schemas.openxmlformats.org/officeDocument/2006/relationships/hyperlink" Target="https://dx.doi.org/10.5285/e25c3cffd4ae4abc8b2ff9b755fce164/" TargetMode="External"/><Relationship Id="rId1983" Type="http://schemas.openxmlformats.org/officeDocument/2006/relationships/hyperlink" Target="https://www.ipcc.ch/report/ar6/wg1/figures/chapter-9/faq-9-2-figure-1/" TargetMode="External"/><Relationship Id="rId68" Type="http://schemas.openxmlformats.org/officeDocument/2006/relationships/hyperlink" Target="https://doi.org/10.5281/zenodo.6355728" TargetMode="External"/><Relationship Id="rId1429" Type="http://schemas.openxmlformats.org/officeDocument/2006/relationships/hyperlink" Target="https://catalogue.ceda.ac.uk/uuid/caf598e54c674d219f2e245df32dbc1a/" TargetMode="External"/><Relationship Id="rId1636" Type="http://schemas.openxmlformats.org/officeDocument/2006/relationships/hyperlink" Target="https://catalogue.ceda.ac.uk/uuid/439ccb0b0eb04c17b5c6897fb9cb550b/" TargetMode="External"/><Relationship Id="rId1843" Type="http://schemas.openxmlformats.org/officeDocument/2006/relationships/hyperlink" Target="https://zenodo.org/records/5217365/" TargetMode="External"/><Relationship Id="rId1703" Type="http://schemas.openxmlformats.org/officeDocument/2006/relationships/hyperlink" Target="https://www.ipcc.ch/report/ar6/wg1/figures/chapter-9/figure-9-8/" TargetMode="External"/><Relationship Id="rId1910" Type="http://schemas.openxmlformats.org/officeDocument/2006/relationships/hyperlink" Target="https://www.ipcc.ch/report/ar6/wg1/figures/chapter-9/figure-9-27/" TargetMode="External"/><Relationship Id="rId284" Type="http://schemas.openxmlformats.org/officeDocument/2006/relationships/hyperlink" Target="https://dx.doi.org/10.5285/81f53dc4487b4260b92d4dd8000a8b09" TargetMode="External"/><Relationship Id="rId491" Type="http://schemas.openxmlformats.org/officeDocument/2006/relationships/hyperlink" Target="https://www.ipcc.ch/report/ar6/wg1/figures/chapter-3/figure-3-16" TargetMode="External"/><Relationship Id="rId2172" Type="http://schemas.openxmlformats.org/officeDocument/2006/relationships/hyperlink" Target="https://catalogue.ceda.ac.uk/uuid/592748a417ab4efca4eb98e22c9dbec4/" TargetMode="External"/><Relationship Id="rId144" Type="http://schemas.openxmlformats.org/officeDocument/2006/relationships/hyperlink" Target="https://zenodo.org/records/6352182" TargetMode="External"/><Relationship Id="rId589" Type="http://schemas.openxmlformats.org/officeDocument/2006/relationships/hyperlink" Target="https://catalogue.ceda.ac.uk/uuid/a3902bb4d1b543b39cc85380df8d1586/" TargetMode="External"/><Relationship Id="rId796" Type="http://schemas.openxmlformats.org/officeDocument/2006/relationships/hyperlink" Target="https://zenodo.org/records/7303811" TargetMode="External"/><Relationship Id="rId351" Type="http://schemas.openxmlformats.org/officeDocument/2006/relationships/hyperlink" Target="https://catalogue.ceda.ac.uk/uuid/03cc44f98b0e4a4b97df37662e62be79/" TargetMode="External"/><Relationship Id="rId449" Type="http://schemas.openxmlformats.org/officeDocument/2006/relationships/hyperlink" Target="https://dx.doi.org/10.5285/ba3ac68281b94c7b9963278681ee8ee5" TargetMode="External"/><Relationship Id="rId656" Type="http://schemas.openxmlformats.org/officeDocument/2006/relationships/hyperlink" Target="https://www.ipcc.ch/report/ar6/wg1/figures/chapter-3/figure-3-34" TargetMode="External"/><Relationship Id="rId863" Type="http://schemas.openxmlformats.org/officeDocument/2006/relationships/hyperlink" Target="https://dx.doi.org/10.5285/0192ae3037794e0eb93b022c5140f399" TargetMode="External"/><Relationship Id="rId1079" Type="http://schemas.openxmlformats.org/officeDocument/2006/relationships/hyperlink" Target="https://www.ipcc.ch/report/ar6/wg1/figures/chapter-5/ccbox-5-2-figure-2" TargetMode="External"/><Relationship Id="rId1286" Type="http://schemas.openxmlformats.org/officeDocument/2006/relationships/hyperlink" Target="https://www.ipcc.ch/report/ar6/wg1/figures/chapter-7/faq-7-1-figure-1" TargetMode="External"/><Relationship Id="rId1493" Type="http://schemas.openxmlformats.org/officeDocument/2006/relationships/hyperlink" Target="https://catalogue.ceda.ac.uk/uuid/ef3dd7efa4f442b2812c4ee905f794c2/" TargetMode="External"/><Relationship Id="rId2032" Type="http://schemas.openxmlformats.org/officeDocument/2006/relationships/hyperlink" Target="https://dx.doi.org/10.5285/970847e5690c4f9e8c4ad455641bd558" TargetMode="External"/><Relationship Id="rId2337" Type="http://schemas.openxmlformats.org/officeDocument/2006/relationships/hyperlink" Target="https://www.ipcc.ch/report/ar6/wg1/figures/chapter-12/figure-12-4/" TargetMode="External"/><Relationship Id="rId211" Type="http://schemas.openxmlformats.org/officeDocument/2006/relationships/hyperlink" Target="https://www.ipcc.ch/report/ar6/wg1/figures/chapter-2/figure-2-18" TargetMode="External"/><Relationship Id="rId309" Type="http://schemas.openxmlformats.org/officeDocument/2006/relationships/hyperlink" Target="https://www.ipcc.ch/report/ar6/wg1/figures/chapter-2/figure-2-36" TargetMode="External"/><Relationship Id="rId516" Type="http://schemas.openxmlformats.org/officeDocument/2006/relationships/hyperlink" Target="https://dx.doi.org/10.5285/7493e7dd46854227beb4f891a80a1016" TargetMode="External"/><Relationship Id="rId1146" Type="http://schemas.openxmlformats.org/officeDocument/2006/relationships/hyperlink" Target="https://dx.doi.org/10.5285/288d2cfa740f4e60a369b5778064bd5a" TargetMode="External"/><Relationship Id="rId1798" Type="http://schemas.openxmlformats.org/officeDocument/2006/relationships/hyperlink" Target="https://zenodo.org/records/5217365/" TargetMode="External"/><Relationship Id="rId723" Type="http://schemas.openxmlformats.org/officeDocument/2006/relationships/hyperlink" Target="https://dx.doi.org/10.5285/43b0c376ad184543a1bbceeceec0e85d" TargetMode="External"/><Relationship Id="rId930" Type="http://schemas.openxmlformats.org/officeDocument/2006/relationships/hyperlink" Target="https://catalogue.ceda.ac.uk/uuid/e5e7afe5355a439e8d63be47ee7467c8/" TargetMode="External"/><Relationship Id="rId1006" Type="http://schemas.openxmlformats.org/officeDocument/2006/relationships/hyperlink" Target="https://www.ipcc.ch/report/ar6/wg1/figures/chapter-5/figure-5-23" TargetMode="External"/><Relationship Id="rId1353" Type="http://schemas.openxmlformats.org/officeDocument/2006/relationships/hyperlink" Target="https://www.ipcc.ch/report/ar6/wg1/figures/chapter-8/figure-8-12/" TargetMode="External"/><Relationship Id="rId1560" Type="http://schemas.openxmlformats.org/officeDocument/2006/relationships/hyperlink" Target="https://dx.doi.org/10.5285/ef7b615816cb432088d02c97836ca9fa" TargetMode="External"/><Relationship Id="rId1658" Type="http://schemas.openxmlformats.org/officeDocument/2006/relationships/hyperlink" Target="https://www.ipcc.ch/report/ar6/wg1/figures/chapter-9/figure-9-7/" TargetMode="External"/><Relationship Id="rId1865" Type="http://schemas.openxmlformats.org/officeDocument/2006/relationships/hyperlink" Target="https://www.ipcc.ch/report/ar6/wg1/figures/chapter-9/figure-9-18/" TargetMode="External"/><Relationship Id="rId2404" Type="http://schemas.openxmlformats.org/officeDocument/2006/relationships/hyperlink" Target="https://dx.doi.org/10.5285/0b5c980aa58447508eccdda79554b2b7" TargetMode="External"/><Relationship Id="rId1213" Type="http://schemas.openxmlformats.org/officeDocument/2006/relationships/hyperlink" Target="https://dx.doi.org/10.5285/4dbd3ccb85d747188586735133f1d3d9" TargetMode="External"/><Relationship Id="rId1420" Type="http://schemas.openxmlformats.org/officeDocument/2006/relationships/hyperlink" Target="https://catalogue.ceda.ac.uk/uuid/caf598e54c674d219f2e245df32dbc1a/" TargetMode="External"/><Relationship Id="rId1518" Type="http://schemas.openxmlformats.org/officeDocument/2006/relationships/hyperlink" Target="https://catalogue.ceda.ac.uk/uuid/8d769bddaddc4e10bdd6f5428a3a0af5/" TargetMode="External"/><Relationship Id="rId1725" Type="http://schemas.openxmlformats.org/officeDocument/2006/relationships/hyperlink" Target="https://dx.doi.org/10.5285/88dc6a422faa4d0486d35088e3d1d78f" TargetMode="External"/><Relationship Id="rId1932" Type="http://schemas.openxmlformats.org/officeDocument/2006/relationships/hyperlink" Target="https://dx.doi.org/10.5285/ff28d78693f645aa820266d472a6e1b3" TargetMode="External"/><Relationship Id="rId17" Type="http://schemas.openxmlformats.org/officeDocument/2006/relationships/hyperlink" Target="https://www.ipcc.ch/report/ar6/wg1/figures/chapter-1/figure-1-13" TargetMode="External"/><Relationship Id="rId2194" Type="http://schemas.openxmlformats.org/officeDocument/2006/relationships/hyperlink" Target="https://doi.org/10.5281/zenodo.7692016" TargetMode="External"/><Relationship Id="rId166" Type="http://schemas.openxmlformats.org/officeDocument/2006/relationships/hyperlink" Target="https://www.ipcc.ch/report/ar6/wg1/figures/chapter-2/figure-2-13" TargetMode="External"/><Relationship Id="rId373" Type="http://schemas.openxmlformats.org/officeDocument/2006/relationships/hyperlink" Target="https://www.ipcc.ch/report/ar6/wg1/figures/chapter-3/figure-3-6" TargetMode="External"/><Relationship Id="rId580" Type="http://schemas.openxmlformats.org/officeDocument/2006/relationships/hyperlink" Target="https://catalogue.ceda.ac.uk/uuid/a8915aca7806434984baab86835a1b18/" TargetMode="External"/><Relationship Id="rId2054" Type="http://schemas.openxmlformats.org/officeDocument/2006/relationships/hyperlink" Target="https://www.ipcc.ch/report/ar6/wg1/figures/chapter-10/figure-10-14/" TargetMode="External"/><Relationship Id="rId2261" Type="http://schemas.openxmlformats.org/officeDocument/2006/relationships/hyperlink" Target="https://www.ipcc.ch/report/ar6/wg1/figures/chapter-11/figure-11-19/" TargetMode="External"/><Relationship Id="rId1" Type="http://schemas.openxmlformats.org/officeDocument/2006/relationships/hyperlink" Target="https://www.ipcc.ch/report/ar6/wg1/figures/chapter-1/figure-1-1/" TargetMode="External"/><Relationship Id="rId233" Type="http://schemas.openxmlformats.org/officeDocument/2006/relationships/hyperlink" Target="https://doi.org/10.5281/zenodo.6339999" TargetMode="External"/><Relationship Id="rId440" Type="http://schemas.openxmlformats.org/officeDocument/2006/relationships/hyperlink" Target="https://dx.doi.org/10.5285/ba3ac68281b94c7b9963278681ee8ee5" TargetMode="External"/><Relationship Id="rId678" Type="http://schemas.openxmlformats.org/officeDocument/2006/relationships/hyperlink" Target="https://dx.doi.org/10.5285/babcd0de678e4d10aef395f1a265da03" TargetMode="External"/><Relationship Id="rId885" Type="http://schemas.openxmlformats.org/officeDocument/2006/relationships/hyperlink" Target="https://www.ipcc.ch/report/ar6/wg1/figures/chapter-4/figure-4-38" TargetMode="External"/><Relationship Id="rId1070" Type="http://schemas.openxmlformats.org/officeDocument/2006/relationships/hyperlink" Target="https://www.ipcc.ch/report/ar6/wg1/figures/chapter-5/ccbox-5-2-figure-2" TargetMode="External"/><Relationship Id="rId2121" Type="http://schemas.openxmlformats.org/officeDocument/2006/relationships/hyperlink" Target="https://catalogue.ceda.ac.uk/uuid/9f83afcc47ca49feb1d5702de9fa8869/" TargetMode="External"/><Relationship Id="rId2359" Type="http://schemas.openxmlformats.org/officeDocument/2006/relationships/hyperlink" Target="https://dx.doi.org/10.5285/b96e2225918348e1ae47b1fedee881a6" TargetMode="External"/><Relationship Id="rId300" Type="http://schemas.openxmlformats.org/officeDocument/2006/relationships/hyperlink" Target="https://www.ipcc.ch/report/ar6/wg1/figures/chapter-2/figure-2-32" TargetMode="External"/><Relationship Id="rId538" Type="http://schemas.openxmlformats.org/officeDocument/2006/relationships/hyperlink" Target="https://catalogue.ceda.ac.uk/uuid/a71383af93af4f58ae27d66ba15b3543/" TargetMode="External"/><Relationship Id="rId745" Type="http://schemas.openxmlformats.org/officeDocument/2006/relationships/hyperlink" Target="https://catalogue.ceda.ac.uk/uuid/c03ba3e2a7314f848e41a3a724bd8d25/" TargetMode="External"/><Relationship Id="rId952" Type="http://schemas.openxmlformats.org/officeDocument/2006/relationships/hyperlink" Target="https://github.com/IPCC-WG1/Chapter-5_Fig04" TargetMode="External"/><Relationship Id="rId1168" Type="http://schemas.openxmlformats.org/officeDocument/2006/relationships/hyperlink" Target="https://dx.doi.org/10.5285/6842c53c516746ea860e11512dc133c2" TargetMode="External"/><Relationship Id="rId1375" Type="http://schemas.openxmlformats.org/officeDocument/2006/relationships/hyperlink" Target="https://catalogue.ceda.ac.uk/uuid/2d67a9f7631247d7bb6130ddc033ba7a/" TargetMode="External"/><Relationship Id="rId1582" Type="http://schemas.openxmlformats.org/officeDocument/2006/relationships/hyperlink" Target="https://catalogue.ceda.ac.uk/uuid/fdfeb81d2ffd42c3ba2bbb00b681317c/" TargetMode="External"/><Relationship Id="rId2219" Type="http://schemas.openxmlformats.org/officeDocument/2006/relationships/hyperlink" Target="https://doi.org/10.5281/zenodo.7692016" TargetMode="External"/><Relationship Id="rId2426" Type="http://schemas.openxmlformats.org/officeDocument/2006/relationships/hyperlink" Target="https://catalogue.ceda.ac.uk/uuid/7c2c37c3c5d14aac87377c7673e35a0b/" TargetMode="External"/><Relationship Id="rId81" Type="http://schemas.openxmlformats.org/officeDocument/2006/relationships/hyperlink" Target="https://catalogue.ceda.ac.uk/uuid/60eeb3cce51a457cb5ee1c577a0c8674/" TargetMode="External"/><Relationship Id="rId605" Type="http://schemas.openxmlformats.org/officeDocument/2006/relationships/hyperlink" Target="https://www.ipcc.ch/report/ar6/wg1/figures/chapter-3/figure-3-31" TargetMode="External"/><Relationship Id="rId812" Type="http://schemas.openxmlformats.org/officeDocument/2006/relationships/hyperlink" Target="https://catalogue.ceda.ac.uk/uuid/dce10ff4596241e190aaea9291cc4249/" TargetMode="External"/><Relationship Id="rId1028" Type="http://schemas.openxmlformats.org/officeDocument/2006/relationships/hyperlink" Target="https://www.ipcc.ch/report/ar6/wg1/figures/chapter-5/figure-5-28" TargetMode="External"/><Relationship Id="rId1235" Type="http://schemas.openxmlformats.org/officeDocument/2006/relationships/hyperlink" Target="https://catalogue.ceda.ac.uk/uuid/4dbd3ccb85d747188586735133f1d3d9/" TargetMode="External"/><Relationship Id="rId1442" Type="http://schemas.openxmlformats.org/officeDocument/2006/relationships/hyperlink" Target="https://www.ipcc.ch/report/ar6/wg1/figures/chapter-8/figure-8-19/" TargetMode="External"/><Relationship Id="rId1887" Type="http://schemas.openxmlformats.org/officeDocument/2006/relationships/hyperlink" Target="https://doi.org/10.5281/zenodo.5217365/" TargetMode="External"/><Relationship Id="rId1302" Type="http://schemas.openxmlformats.org/officeDocument/2006/relationships/hyperlink" Target="https://www.ipcc.ch/report/ar6/wg1/figures/chapter-7/box-7-2-figure-1" TargetMode="External"/><Relationship Id="rId1747" Type="http://schemas.openxmlformats.org/officeDocument/2006/relationships/hyperlink" Target="https://catalogue.ceda.ac.uk/uuid/b37501409dd641219dd7c57174acdc35/" TargetMode="External"/><Relationship Id="rId1954" Type="http://schemas.openxmlformats.org/officeDocument/2006/relationships/hyperlink" Target="https://zenodo.org/records/5217365/" TargetMode="External"/><Relationship Id="rId39" Type="http://schemas.openxmlformats.org/officeDocument/2006/relationships/hyperlink" Target="https://www.ipcc.ch/report/ar6/wg1/figures/chapter-1/figure-1-25" TargetMode="External"/><Relationship Id="rId1607" Type="http://schemas.openxmlformats.org/officeDocument/2006/relationships/hyperlink" Target="https://www.ipcc.ch/report/ar6/wg1/figures/chapter-9/figure-9-5/" TargetMode="External"/><Relationship Id="rId1814" Type="http://schemas.openxmlformats.org/officeDocument/2006/relationships/hyperlink" Target="https://www.ipcc.ch/report/ar6/wg1/figures/chapter-9/figure-9-16/" TargetMode="External"/><Relationship Id="rId188" Type="http://schemas.openxmlformats.org/officeDocument/2006/relationships/hyperlink" Target="https://dx.doi.org/10.5285/8ec2d4b94f8e4756ad31858ff8256464" TargetMode="External"/><Relationship Id="rId395" Type="http://schemas.openxmlformats.org/officeDocument/2006/relationships/hyperlink" Target="https://dx.doi.org/10.5285/bbb759da50fe4cd5a1387c7462655908" TargetMode="External"/><Relationship Id="rId2076" Type="http://schemas.openxmlformats.org/officeDocument/2006/relationships/hyperlink" Target="https://dx.doi.org/10.5285/e79aab21bf644e61bf5dacd02199daa3" TargetMode="External"/><Relationship Id="rId2283" Type="http://schemas.openxmlformats.org/officeDocument/2006/relationships/hyperlink" Target="https://dx.doi.org/10.5285/7be388b022e74926b0103125d22e6b06" TargetMode="External"/><Relationship Id="rId255" Type="http://schemas.openxmlformats.org/officeDocument/2006/relationships/hyperlink" Target="https://catalogue.ceda.ac.uk/uuid/3659eca2afe54ab9ae437bf25fec1c2e/" TargetMode="External"/><Relationship Id="rId462" Type="http://schemas.openxmlformats.org/officeDocument/2006/relationships/hyperlink" Target="https://catalogue.ceda.ac.uk/uuid/8c9c35e4c877440abcaa10b9aa173c33/" TargetMode="External"/><Relationship Id="rId1092" Type="http://schemas.openxmlformats.org/officeDocument/2006/relationships/hyperlink" Target="https://catalogue.ceda.ac.uk/uuid/d059d2e28b6d4a7d88a6fe2d0d25ba93/" TargetMode="External"/><Relationship Id="rId1397" Type="http://schemas.openxmlformats.org/officeDocument/2006/relationships/hyperlink" Target="https://www.ipcc.ch/report/ar6/wg1/figures/chapter-8/figure-8-16/" TargetMode="External"/><Relationship Id="rId2143" Type="http://schemas.openxmlformats.org/officeDocument/2006/relationships/hyperlink" Target="https://www.ipcc.ch/report/ar6/wg1/figures/chapter-11/figure-11-3/" TargetMode="External"/><Relationship Id="rId2350" Type="http://schemas.openxmlformats.org/officeDocument/2006/relationships/hyperlink" Target="https://dx.doi.org/10.5285/b96e2225918348e1ae47b1fedee881a6" TargetMode="External"/><Relationship Id="rId115" Type="http://schemas.openxmlformats.org/officeDocument/2006/relationships/hyperlink" Target="https://www.ipcc.ch/report/ar6/wg1/figures/chapter-2/figure-2-8" TargetMode="External"/><Relationship Id="rId322" Type="http://schemas.openxmlformats.org/officeDocument/2006/relationships/hyperlink" Target="https://dx.doi.org/10.5285/0f05c2fb8f814d60ac2d657a70e9a7f5" TargetMode="External"/><Relationship Id="rId767" Type="http://schemas.openxmlformats.org/officeDocument/2006/relationships/hyperlink" Target="https://www.ipcc.ch/report/ar6/wg1/figures/chapter-4/figure-4-1/" TargetMode="External"/><Relationship Id="rId974" Type="http://schemas.openxmlformats.org/officeDocument/2006/relationships/hyperlink" Target="https://www.ipcc.ch/report/ar6/wg1/figures/chapter-5/figure-5-13" TargetMode="External"/><Relationship Id="rId2003" Type="http://schemas.openxmlformats.org/officeDocument/2006/relationships/hyperlink" Target="https://catalogue.ceda.ac.uk/uuid/2dc808195d984efe8de7b52942796924/" TargetMode="External"/><Relationship Id="rId2210" Type="http://schemas.openxmlformats.org/officeDocument/2006/relationships/hyperlink" Target="https://www.ipcc.ch/report/ar6/wg1/figures/chapter-11/figure-11-11/" TargetMode="External"/><Relationship Id="rId627" Type="http://schemas.openxmlformats.org/officeDocument/2006/relationships/hyperlink" Target="https://dx.doi.org/10.5285/4fe1afacdc524c118989c16a1bccd51e" TargetMode="External"/><Relationship Id="rId834" Type="http://schemas.openxmlformats.org/officeDocument/2006/relationships/hyperlink" Target="https://www.ipcc.ch/report/ar6/wg1/figures/chapter-4/figure-4-28" TargetMode="External"/><Relationship Id="rId1257" Type="http://schemas.openxmlformats.org/officeDocument/2006/relationships/hyperlink" Target="https://catalogue.ceda.ac.uk/uuid/9ce84c3a242e4b999c24dc1647c89794/" TargetMode="External"/><Relationship Id="rId1464" Type="http://schemas.openxmlformats.org/officeDocument/2006/relationships/hyperlink" Target="https://www.ipcc.ch/report/ar6/wg1/figures/chapter-8/figure-8-25/" TargetMode="External"/><Relationship Id="rId1671" Type="http://schemas.openxmlformats.org/officeDocument/2006/relationships/hyperlink" Target="https://dx.doi.org/10.5285/e2d7ec1924b04bebbb4044982e2be0ff" TargetMode="External"/><Relationship Id="rId2308" Type="http://schemas.openxmlformats.org/officeDocument/2006/relationships/hyperlink" Target="https://www.ipcc.ch/report/ar6/wg1/figures/chapter-11/faq-11-2-figure-1/" TargetMode="External"/><Relationship Id="rId901" Type="http://schemas.openxmlformats.org/officeDocument/2006/relationships/hyperlink" Target="https://www.ipcc.ch/report/ar6/wg1/figures/chapter-4/figure-4-41" TargetMode="External"/><Relationship Id="rId1117" Type="http://schemas.openxmlformats.org/officeDocument/2006/relationships/hyperlink" Target="https://www.ipcc.ch/report/ar6/wg1/figures/chapter-6/figure-6-14" TargetMode="External"/><Relationship Id="rId1324" Type="http://schemas.openxmlformats.org/officeDocument/2006/relationships/hyperlink" Target="https://www.ipcc.ch/report/ar6/wg1/figures/chapter-8/figure-8-7/" TargetMode="External"/><Relationship Id="rId1531" Type="http://schemas.openxmlformats.org/officeDocument/2006/relationships/hyperlink" Target="https://www.ipcc.ch/report/ar6/wg1/figures/chapter-9/figure-9-2/" TargetMode="External"/><Relationship Id="rId1769" Type="http://schemas.openxmlformats.org/officeDocument/2006/relationships/hyperlink" Target="https://www.ipcc.ch/report/ar6/wg1/figures/chapter-9/figure-9-14/" TargetMode="External"/><Relationship Id="rId1976" Type="http://schemas.openxmlformats.org/officeDocument/2006/relationships/hyperlink" Target="https://www.ipcc.ch/report/ar6/wg1/figures/chapter-9/faq-9-1-figure-1/" TargetMode="External"/><Relationship Id="rId30" Type="http://schemas.openxmlformats.org/officeDocument/2006/relationships/hyperlink" Target="https://www.ipcc.ch/report/ar6/wg1/figures/chapter-1/figure-1-19" TargetMode="External"/><Relationship Id="rId1629" Type="http://schemas.openxmlformats.org/officeDocument/2006/relationships/hyperlink" Target="https://dx.doi.org/10.5285/439ccb0b0eb04c17b5c6897fb9cb550b/" TargetMode="External"/><Relationship Id="rId1836" Type="http://schemas.openxmlformats.org/officeDocument/2006/relationships/hyperlink" Target="https://doi.org/10.5281/zenodo.5217365/" TargetMode="External"/><Relationship Id="rId1903" Type="http://schemas.openxmlformats.org/officeDocument/2006/relationships/hyperlink" Target="https://catalogue.ceda.ac.uk/uuid/5806683122b74f4ca60e0d6c546583f9/" TargetMode="External"/><Relationship Id="rId2098" Type="http://schemas.openxmlformats.org/officeDocument/2006/relationships/hyperlink" Target="https://www.ipcc.ch/report/ar6/wg1/figures/chapter-10/figure-10-20/" TargetMode="External"/><Relationship Id="rId277" Type="http://schemas.openxmlformats.org/officeDocument/2006/relationships/hyperlink" Target="https://www.ipcc.ch/report/ar6/wg1/figures/chapter-2/figure-2-29" TargetMode="External"/><Relationship Id="rId484" Type="http://schemas.openxmlformats.org/officeDocument/2006/relationships/hyperlink" Target="https://catalogue.ceda.ac.uk/uuid/4e80c4a2933344259a3f423715771952/" TargetMode="External"/><Relationship Id="rId2165" Type="http://schemas.openxmlformats.org/officeDocument/2006/relationships/hyperlink" Target="https://dx.doi.org/10.5285/592748a417ab4efca4eb98e22c9dbec4" TargetMode="External"/><Relationship Id="rId137" Type="http://schemas.openxmlformats.org/officeDocument/2006/relationships/hyperlink" Target="https://dx.doi.org/10.5285/f3515388768344bfb2be0521f82388be" TargetMode="External"/><Relationship Id="rId344" Type="http://schemas.openxmlformats.org/officeDocument/2006/relationships/hyperlink" Target="https://dx.doi.org/10.5285/03cc44f98b0e4a4b97df37662e62be79" TargetMode="External"/><Relationship Id="rId691" Type="http://schemas.openxmlformats.org/officeDocument/2006/relationships/hyperlink" Target="https://catalogue.ceda.ac.uk/uuid/02006a22c33b42039d96be53d332930a/" TargetMode="External"/><Relationship Id="rId789" Type="http://schemas.openxmlformats.org/officeDocument/2006/relationships/hyperlink" Target="https://doi.org/10.5281/zenodo.7303811" TargetMode="External"/><Relationship Id="rId996" Type="http://schemas.openxmlformats.org/officeDocument/2006/relationships/hyperlink" Target="https://www.ipcc.ch/report/ar6/wg1/figures/chapter-5/figure-5-17" TargetMode="External"/><Relationship Id="rId2025" Type="http://schemas.openxmlformats.org/officeDocument/2006/relationships/hyperlink" Target="https://www.ipcc.ch/report/ar6/wg1/figures/chapter-10/figure-10-11/" TargetMode="External"/><Relationship Id="rId2372" Type="http://schemas.openxmlformats.org/officeDocument/2006/relationships/hyperlink" Target="https://catalogue.ceda.ac.uk/uuid/91c218d3a80f4c43ac665d0bdf0ed5e7/" TargetMode="External"/><Relationship Id="rId551" Type="http://schemas.openxmlformats.org/officeDocument/2006/relationships/hyperlink" Target="https://www.ipcc.ch/report/ar6/wg1/figures/chapter-3/figure-3-25" TargetMode="External"/><Relationship Id="rId649" Type="http://schemas.openxmlformats.org/officeDocument/2006/relationships/hyperlink" Target="https://catalogue.ceda.ac.uk/uuid/4fe1afacdc524c118989c16a1bccd51e/" TargetMode="External"/><Relationship Id="rId856" Type="http://schemas.openxmlformats.org/officeDocument/2006/relationships/hyperlink" Target="https://www.ipcc.ch/report/ar6/wg1/figures/chapter-4/figure-4-31" TargetMode="External"/><Relationship Id="rId1181" Type="http://schemas.openxmlformats.org/officeDocument/2006/relationships/hyperlink" Target="https://catalogue.ceda.ac.uk/uuid/7b3d379fc1f040978df4806c6775a0df/" TargetMode="External"/><Relationship Id="rId1279" Type="http://schemas.openxmlformats.org/officeDocument/2006/relationships/hyperlink" Target="https://dx.doi.org/10.5285/f94821849dfb4ee2bd1a367a81a6b6f7" TargetMode="External"/><Relationship Id="rId1486" Type="http://schemas.openxmlformats.org/officeDocument/2006/relationships/hyperlink" Target="https://dx.doi.org/10.5285/ef3dd7efa4f442b2812c4ee905f794c2" TargetMode="External"/><Relationship Id="rId2232" Type="http://schemas.openxmlformats.org/officeDocument/2006/relationships/hyperlink" Target="https://dx.doi.org/10.5285/e7c78370837d4f85be6a1f0cbe288a92" TargetMode="External"/><Relationship Id="rId204" Type="http://schemas.openxmlformats.org/officeDocument/2006/relationships/hyperlink" Target="https://catalogue.ceda.ac.uk/uuid/2a1284ec9d564f679480ee013b733ae1/" TargetMode="External"/><Relationship Id="rId411" Type="http://schemas.openxmlformats.org/officeDocument/2006/relationships/hyperlink" Target="https://catalogue.ceda.ac.uk/uuid/bbb759da50fe4cd5a1387c7462655908/" TargetMode="External"/><Relationship Id="rId509" Type="http://schemas.openxmlformats.org/officeDocument/2006/relationships/hyperlink" Target="https://www.ipcc.ch/report/ar6/wg1/figures/chapter-3/figure-3-17/" TargetMode="External"/><Relationship Id="rId1041" Type="http://schemas.openxmlformats.org/officeDocument/2006/relationships/hyperlink" Target="https://dx.doi.org/10.5285/85409987ce6a4976b0845b512baa2843" TargetMode="External"/><Relationship Id="rId1139" Type="http://schemas.openxmlformats.org/officeDocument/2006/relationships/hyperlink" Target="https://www.ipcc.ch/report/ar6/wg1/figures/chapter-6/figure-6-20" TargetMode="External"/><Relationship Id="rId1346" Type="http://schemas.openxmlformats.org/officeDocument/2006/relationships/hyperlink" Target="https://www.ipcc.ch/report/ar6/wg1/figures/chapter-8/figure-8-9/" TargetMode="External"/><Relationship Id="rId1693" Type="http://schemas.openxmlformats.org/officeDocument/2006/relationships/hyperlink" Target="https://zenodo.org/records/5217365/" TargetMode="External"/><Relationship Id="rId1998" Type="http://schemas.openxmlformats.org/officeDocument/2006/relationships/hyperlink" Target="https://www.ipcc.ch/report/ar6/wg1/figures/chapter-10/figure-10-6/" TargetMode="External"/><Relationship Id="rId716" Type="http://schemas.openxmlformats.org/officeDocument/2006/relationships/hyperlink" Target="https://www.ipcc.ch/report/ar6/wg1/figures/chapter-3/figure-3-40" TargetMode="External"/><Relationship Id="rId923" Type="http://schemas.openxmlformats.org/officeDocument/2006/relationships/hyperlink" Target="https://dx.doi.org/10.5285/e5e7afe5355a439e8d63be47ee7467c8" TargetMode="External"/><Relationship Id="rId1553" Type="http://schemas.openxmlformats.org/officeDocument/2006/relationships/hyperlink" Target="https://www.ipcc.ch/report/ar6/wg1/figures/chapter-9/figure-9-3/" TargetMode="External"/><Relationship Id="rId1760" Type="http://schemas.openxmlformats.org/officeDocument/2006/relationships/hyperlink" Target="https://www.ipcc.ch/report/ar6/wg1/figures/chapter-9/figure-9-14/" TargetMode="External"/><Relationship Id="rId1858" Type="http://schemas.openxmlformats.org/officeDocument/2006/relationships/hyperlink" Target="https://zenodo.org/records/5217365/" TargetMode="External"/><Relationship Id="rId52" Type="http://schemas.openxmlformats.org/officeDocument/2006/relationships/hyperlink" Target="https://www.ipcc.ch/report/ar6/wg1/figures/chapter-2/figure-2-1" TargetMode="External"/><Relationship Id="rId1206" Type="http://schemas.openxmlformats.org/officeDocument/2006/relationships/hyperlink" Target="https://www.ipcc.ch/report/ar6/wg1/figures/chapter-7/figure-7-13/" TargetMode="External"/><Relationship Id="rId1413" Type="http://schemas.openxmlformats.org/officeDocument/2006/relationships/hyperlink" Target="https://dx.doi.org/10.5285/7da00222bbb345c99ce14e358cde9f6d" TargetMode="External"/><Relationship Id="rId1620" Type="http://schemas.openxmlformats.org/officeDocument/2006/relationships/hyperlink" Target="https://dx.doi.org/10.5285/439ccb0b0eb04c17b5c6897fb9cb550b/" TargetMode="External"/><Relationship Id="rId1718" Type="http://schemas.openxmlformats.org/officeDocument/2006/relationships/hyperlink" Target="https://www.ipcc.ch/report/ar6/wg1/figures/chapter-9/figure-9-11/" TargetMode="External"/><Relationship Id="rId1925" Type="http://schemas.openxmlformats.org/officeDocument/2006/relationships/hyperlink" Target="https://www.ipcc.ch/report/ar6/wg1/figures/chapter-9/figure-9-28/" TargetMode="External"/><Relationship Id="rId299" Type="http://schemas.openxmlformats.org/officeDocument/2006/relationships/hyperlink" Target="https://www.ipcc.ch/report/ar6/wg1/figures/chapter-2/figure-2-32" TargetMode="External"/><Relationship Id="rId2187" Type="http://schemas.openxmlformats.org/officeDocument/2006/relationships/hyperlink" Target="https://www.ipcc.ch/report/ar6/wg1/figures/chapter-11/figure-11-9/" TargetMode="External"/><Relationship Id="rId2394" Type="http://schemas.openxmlformats.org/officeDocument/2006/relationships/hyperlink" Target="https://www.ipcc.ch/report/ar6/wg1/figures/chapter-12/figure-12-7/" TargetMode="External"/><Relationship Id="rId159" Type="http://schemas.openxmlformats.org/officeDocument/2006/relationships/hyperlink" Target="https://catalogue.ceda.ac.uk/uuid/c9397680d08442b9a1d21e7c50df4aba/" TargetMode="External"/><Relationship Id="rId366" Type="http://schemas.openxmlformats.org/officeDocument/2006/relationships/hyperlink" Target="https://catalogue.ceda.ac.uk/uuid/b6ca8b2d797348dd86823cfc2da7ba83/" TargetMode="External"/><Relationship Id="rId573" Type="http://schemas.openxmlformats.org/officeDocument/2006/relationships/hyperlink" Target="https://dx.doi.org/10.5285/ceae289f1a56414ea708f43db83fc2c6" TargetMode="External"/><Relationship Id="rId780" Type="http://schemas.openxmlformats.org/officeDocument/2006/relationships/hyperlink" Target="https://www.ipcc.ch/report/ar6/wg1/figures/chapter-4/figure-4-8/" TargetMode="External"/><Relationship Id="rId2047" Type="http://schemas.openxmlformats.org/officeDocument/2006/relationships/hyperlink" Target="https://www.ipcc.ch/report/ar6/wg1/figures/chapter-10/figure-10-13/" TargetMode="External"/><Relationship Id="rId2254" Type="http://schemas.openxmlformats.org/officeDocument/2006/relationships/hyperlink" Target="https://catalogue.ceda.ac.uk/uuid/7be388b022e74926b0103125d22e6b06/" TargetMode="External"/><Relationship Id="rId226" Type="http://schemas.openxmlformats.org/officeDocument/2006/relationships/hyperlink" Target="https://www.ipcc.ch/report/ar6/wg1/figures/chapter-2/figure-2-19" TargetMode="External"/><Relationship Id="rId433" Type="http://schemas.openxmlformats.org/officeDocument/2006/relationships/hyperlink" Target="https://www.ipcc.ch/report/ar6/wg1/figures/chapter-3/figure-3-12" TargetMode="External"/><Relationship Id="rId878" Type="http://schemas.openxmlformats.org/officeDocument/2006/relationships/hyperlink" Target="https://www.ipcc.ch/report/ar6/wg1/figures/chapter-4/figure-4-36" TargetMode="External"/><Relationship Id="rId1063" Type="http://schemas.openxmlformats.org/officeDocument/2006/relationships/hyperlink" Target="https://www.ipcc.ch/report/ar6/wg1/figures/chapter-5/box-5-3-figure-1" TargetMode="External"/><Relationship Id="rId1270" Type="http://schemas.openxmlformats.org/officeDocument/2006/relationships/hyperlink" Target="https://www.ipcc.ch/report/ar6/wg1/figures/chapter-7/figure-7-20/" TargetMode="External"/><Relationship Id="rId2114" Type="http://schemas.openxmlformats.org/officeDocument/2006/relationships/hyperlink" Target="https://dx.doi.org/10.5285/9f83afcc47ca49feb1d5702de9fa8869" TargetMode="External"/><Relationship Id="rId640" Type="http://schemas.openxmlformats.org/officeDocument/2006/relationships/hyperlink" Target="https://catalogue.ceda.ac.uk/uuid/4fe1afacdc524c118989c16a1bccd51e/" TargetMode="External"/><Relationship Id="rId738" Type="http://schemas.openxmlformats.org/officeDocument/2006/relationships/hyperlink" Target="https://dx.doi.org/10.5285/d35ac1955c264deea9699d08dbc568f2" TargetMode="External"/><Relationship Id="rId945" Type="http://schemas.openxmlformats.org/officeDocument/2006/relationships/hyperlink" Target="https://www.ipcc.ch/report/ar6/wg1/figures/chapter-5/figure-5-3" TargetMode="External"/><Relationship Id="rId1368" Type="http://schemas.openxmlformats.org/officeDocument/2006/relationships/hyperlink" Target="https://dx.doi.org/10.5285/bbf5ae3b78c44bf28ccb17b487d58a94" TargetMode="External"/><Relationship Id="rId1575" Type="http://schemas.openxmlformats.org/officeDocument/2006/relationships/hyperlink" Target="https://dx.doi.org/10.5285/fdfeb81d2ffd42c3ba2bbb00b681317c" TargetMode="External"/><Relationship Id="rId1782" Type="http://schemas.openxmlformats.org/officeDocument/2006/relationships/hyperlink" Target="https://dx.doi.org/10.5285/e25c3cffd4ae4abc8b2ff9b755fce164/" TargetMode="External"/><Relationship Id="rId2321" Type="http://schemas.openxmlformats.org/officeDocument/2006/relationships/hyperlink" Target="https://catalogue.ceda.ac.uk/uuid/b96e2225918348e1ae47b1fedee881a6/" TargetMode="External"/><Relationship Id="rId2419" Type="http://schemas.openxmlformats.org/officeDocument/2006/relationships/hyperlink" Target="https://dx.doi.org/10.5285/7c2c37c3c5d14aac87377c7673e35a0b" TargetMode="External"/><Relationship Id="rId74" Type="http://schemas.openxmlformats.org/officeDocument/2006/relationships/hyperlink" Target="https://doi.org/10.5281/zenodo.6355728" TargetMode="External"/><Relationship Id="rId500" Type="http://schemas.openxmlformats.org/officeDocument/2006/relationships/hyperlink" Target="https://www.ipcc.ch/report/ar6/wg1/figures/chapter-3/figure-3-17/" TargetMode="External"/><Relationship Id="rId805" Type="http://schemas.openxmlformats.org/officeDocument/2006/relationships/hyperlink" Target="https://www.ipcc.ch/report/ar6/wg1/figures/chapter-4/figure-4-16" TargetMode="External"/><Relationship Id="rId1130" Type="http://schemas.openxmlformats.org/officeDocument/2006/relationships/hyperlink" Target="https://www.ipcc.ch/report/ar6/wg1/figures/chapter-6/figure-6-16" TargetMode="External"/><Relationship Id="rId1228" Type="http://schemas.openxmlformats.org/officeDocument/2006/relationships/hyperlink" Target="https://dx.doi.org/10.5285/4dbd3ccb85d747188586735133f1d3d9" TargetMode="External"/><Relationship Id="rId1435" Type="http://schemas.openxmlformats.org/officeDocument/2006/relationships/hyperlink" Target="https://catalogue.ceda.ac.uk/uuid/caf598e54c674d219f2e245df32dbc1a/" TargetMode="External"/><Relationship Id="rId1642" Type="http://schemas.openxmlformats.org/officeDocument/2006/relationships/hyperlink" Target="https://catalogue.ceda.ac.uk/uuid/e2d7ec1924b04bebbb4044982e2be0ff/" TargetMode="External"/><Relationship Id="rId1947" Type="http://schemas.openxmlformats.org/officeDocument/2006/relationships/hyperlink" Target="https://doi.org/10.5281/zenodo.5217365/" TargetMode="External"/><Relationship Id="rId1502" Type="http://schemas.openxmlformats.org/officeDocument/2006/relationships/hyperlink" Target="https://catalogue.ceda.ac.uk/uuid/ef3dd7efa4f442b2812c4ee905f794c2/" TargetMode="External"/><Relationship Id="rId1807" Type="http://schemas.openxmlformats.org/officeDocument/2006/relationships/hyperlink" Target="https://zenodo.org/records/5217365/" TargetMode="External"/><Relationship Id="rId290" Type="http://schemas.openxmlformats.org/officeDocument/2006/relationships/hyperlink" Target="https://www.oceancolour.org/browser/" TargetMode="External"/><Relationship Id="rId388" Type="http://schemas.openxmlformats.org/officeDocument/2006/relationships/hyperlink" Target="https://www.ipcc.ch/report/ar6/wg1/figures/chapter-3/figure-3-8" TargetMode="External"/><Relationship Id="rId2069" Type="http://schemas.openxmlformats.org/officeDocument/2006/relationships/hyperlink" Target="https://www.ipcc.ch/report/ar6/wg1/figures/chapter-10/figure-10-18/" TargetMode="External"/><Relationship Id="rId150" Type="http://schemas.openxmlformats.org/officeDocument/2006/relationships/hyperlink" Target="https://catalogue.ceda.ac.uk/uuid/c9397680d08442b9a1d21e7c50df4aba/" TargetMode="External"/><Relationship Id="rId595" Type="http://schemas.openxmlformats.org/officeDocument/2006/relationships/hyperlink" Target="https://catalogue.ceda.ac.uk/uuid/a3902bb4d1b543b39cc85380df8d1586/" TargetMode="External"/><Relationship Id="rId2276" Type="http://schemas.openxmlformats.org/officeDocument/2006/relationships/hyperlink" Target="https://www.ipcc.ch/report/ar6/wg1/figures/chapter-11/figure-11-19/" TargetMode="External"/><Relationship Id="rId248" Type="http://schemas.openxmlformats.org/officeDocument/2006/relationships/hyperlink" Target="https://www.ipcc.ch/report/ar6/wg1/figures/chapter-2/figure-2-25" TargetMode="External"/><Relationship Id="rId455" Type="http://schemas.openxmlformats.org/officeDocument/2006/relationships/hyperlink" Target="https://dx.doi.org/10.5285/8c9c35e4c877440abcaa10b9aa173c33" TargetMode="External"/><Relationship Id="rId662" Type="http://schemas.openxmlformats.org/officeDocument/2006/relationships/hyperlink" Target="https://www.ipcc.ch/report/ar6/wg1/figures/chapter-3/figure-3-35" TargetMode="External"/><Relationship Id="rId1085" Type="http://schemas.openxmlformats.org/officeDocument/2006/relationships/hyperlink" Target="https://www.ipcc.ch/report/ar6/wg1/figures/chapter-5/ccbox-5-3-figure-1" TargetMode="External"/><Relationship Id="rId1292" Type="http://schemas.openxmlformats.org/officeDocument/2006/relationships/hyperlink" Target="https://catalogue.ceda.ac.uk/uuid/568fb4b2e6464a50a30c7140bb88a497/" TargetMode="External"/><Relationship Id="rId2136" Type="http://schemas.openxmlformats.org/officeDocument/2006/relationships/hyperlink" Target="https://catalogue.ceda.ac.uk/uuid/e4416a7d02ed4eeb9a971a7d3c2f4e42/" TargetMode="External"/><Relationship Id="rId2343" Type="http://schemas.openxmlformats.org/officeDocument/2006/relationships/hyperlink" Target="https://www.ipcc.ch/report/ar6/wg1/figures/chapter-12/figure-12-4/" TargetMode="External"/><Relationship Id="rId108" Type="http://schemas.openxmlformats.org/officeDocument/2006/relationships/hyperlink" Target="https://zenodo.org/records/7289807" TargetMode="External"/><Relationship Id="rId315" Type="http://schemas.openxmlformats.org/officeDocument/2006/relationships/hyperlink" Target="https://catalogue.ceda.ac.uk/uuid/691c673c0d204911893659e10d4ddcba/" TargetMode="External"/><Relationship Id="rId522" Type="http://schemas.openxmlformats.org/officeDocument/2006/relationships/hyperlink" Target="https://dx.doi.org/10.5285/becdaa43cf884c299435dc319e758f4e" TargetMode="External"/><Relationship Id="rId967" Type="http://schemas.openxmlformats.org/officeDocument/2006/relationships/hyperlink" Target="https://www.ipcc.ch/report/ar6/wg1/figures/chapter-5/figure-5-10" TargetMode="External"/><Relationship Id="rId1152" Type="http://schemas.openxmlformats.org/officeDocument/2006/relationships/hyperlink" Target="https://dx.doi.org/10.5285/ca4127fb1be14ea68fefd5643fe3677f" TargetMode="External"/><Relationship Id="rId1597" Type="http://schemas.openxmlformats.org/officeDocument/2006/relationships/hyperlink" Target="https://catalogue.ceda.ac.uk/uuid/8d9719be04d148d88d5ed8edd0426cf2/" TargetMode="External"/><Relationship Id="rId2203" Type="http://schemas.openxmlformats.org/officeDocument/2006/relationships/hyperlink" Target="https://catalogue.ceda.ac.uk/uuid/3f415b44b4334725bfcc572c9246aa60/" TargetMode="External"/><Relationship Id="rId2410" Type="http://schemas.openxmlformats.org/officeDocument/2006/relationships/hyperlink" Target="https://dx.doi.org/10.5285/0b5c980aa58447508eccdda79554b2b7" TargetMode="External"/><Relationship Id="rId96" Type="http://schemas.openxmlformats.org/officeDocument/2006/relationships/hyperlink" Target="https://catalogue.ceda.ac.uk/uuid/39786f1e6fe2495291558cdc2a0b0aa1/" TargetMode="External"/><Relationship Id="rId827" Type="http://schemas.openxmlformats.org/officeDocument/2006/relationships/hyperlink" Target="https://www.ipcc.ch/report/ar6/wg1/figures/chapter-4/figure-4-26" TargetMode="External"/><Relationship Id="rId1012" Type="http://schemas.openxmlformats.org/officeDocument/2006/relationships/hyperlink" Target="https://www.ipcc.ch/report/ar6/wg1/figures/chapter-5/figure-5-25" TargetMode="External"/><Relationship Id="rId1457" Type="http://schemas.openxmlformats.org/officeDocument/2006/relationships/hyperlink" Target="https://catalogue.ceda.ac.uk/uuid/b03a4577108545c2a05bbae2d9759f9d/" TargetMode="External"/><Relationship Id="rId1664" Type="http://schemas.openxmlformats.org/officeDocument/2006/relationships/hyperlink" Target="https://www.ipcc.ch/report/ar6/wg1/figures/chapter-9/figure-9-7/" TargetMode="External"/><Relationship Id="rId1871" Type="http://schemas.openxmlformats.org/officeDocument/2006/relationships/hyperlink" Target="https://www.ipcc.ch/report/ar6/wg1/figures/chapter-9/figure-9-19/" TargetMode="External"/><Relationship Id="rId1317" Type="http://schemas.openxmlformats.org/officeDocument/2006/relationships/hyperlink" Target="https://www.ipcc.ch/report/ar6/wg1/figures/chapter-8/figure-8-2/" TargetMode="External"/><Relationship Id="rId1524" Type="http://schemas.openxmlformats.org/officeDocument/2006/relationships/hyperlink" Target="https://catalogue.ceda.ac.uk/uuid/8d769bddaddc4e10bdd6f5428a3a0af5/" TargetMode="External"/><Relationship Id="rId1731" Type="http://schemas.openxmlformats.org/officeDocument/2006/relationships/hyperlink" Target="https://dx.doi.org/10.5285/b37501409dd641219dd7c57174acdc35/" TargetMode="External"/><Relationship Id="rId1969" Type="http://schemas.openxmlformats.org/officeDocument/2006/relationships/hyperlink" Target="https://catalogue.ceda.ac.uk/uuid/6b33327d0d0d4bcca872b431279086db/" TargetMode="External"/><Relationship Id="rId23" Type="http://schemas.openxmlformats.org/officeDocument/2006/relationships/hyperlink" Target="https://www.ipcc.ch/report/ar6/wg1/figures/chapter-1/figure-1-17" TargetMode="External"/><Relationship Id="rId1829" Type="http://schemas.openxmlformats.org/officeDocument/2006/relationships/hyperlink" Target="https://www.ipcc.ch/report/ar6/wg1/figures/chapter-9/figure-9-17/" TargetMode="External"/><Relationship Id="rId2298" Type="http://schemas.openxmlformats.org/officeDocument/2006/relationships/hyperlink" Target="https://www.ipcc.ch/report/ar6/wg1/figures/chapter-11/ccbox-11-1-figure-2/" TargetMode="External"/><Relationship Id="rId172" Type="http://schemas.openxmlformats.org/officeDocument/2006/relationships/hyperlink" Target="https://www.ipcc.ch/report/ar6/wg1/figures/chapter-2/figure-2-14" TargetMode="External"/><Relationship Id="rId477" Type="http://schemas.openxmlformats.org/officeDocument/2006/relationships/hyperlink" Target="https://dx.doi.org/10.5285/a6b79b1abac64d72a1a3f2fcf62ee81e" TargetMode="External"/><Relationship Id="rId684" Type="http://schemas.openxmlformats.org/officeDocument/2006/relationships/hyperlink" Target="https://dx.doi.org/10.5285/758419765d0f4926aa70002ec6c856b0" TargetMode="External"/><Relationship Id="rId2060" Type="http://schemas.openxmlformats.org/officeDocument/2006/relationships/hyperlink" Target="https://www.ipcc.ch/report/ar6/wg1/figures/chapter-10/figure-10-16/" TargetMode="External"/><Relationship Id="rId2158" Type="http://schemas.openxmlformats.org/officeDocument/2006/relationships/hyperlink" Target="https://www.ipcc.ch/report/ar6/wg1/figures/chapter-11/figure-11-3/" TargetMode="External"/><Relationship Id="rId2365" Type="http://schemas.openxmlformats.org/officeDocument/2006/relationships/hyperlink" Target="https://dx.doi.org/10.5285/b96e2225918348e1ae47b1fedee881a6" TargetMode="External"/><Relationship Id="rId337" Type="http://schemas.openxmlformats.org/officeDocument/2006/relationships/hyperlink" Target="https://www.ipcc.ch/report/ar6/wg1/figures/chapter-3/figure-3-2/" TargetMode="External"/><Relationship Id="rId891" Type="http://schemas.openxmlformats.org/officeDocument/2006/relationships/hyperlink" Target="https://www.ipcc.ch/report/ar6/wg1/figures/chapter-4/figure-4-40" TargetMode="External"/><Relationship Id="rId989" Type="http://schemas.openxmlformats.org/officeDocument/2006/relationships/hyperlink" Target="https://www.ipcc.ch/report/ar6/wg1/figures/chapter-5/figure-5-16" TargetMode="External"/><Relationship Id="rId2018" Type="http://schemas.openxmlformats.org/officeDocument/2006/relationships/hyperlink" Target="https://catalogue.ceda.ac.uk/uuid/d4eccbbd51db4ab7a8ad05a6f2f6a98a/" TargetMode="External"/><Relationship Id="rId544" Type="http://schemas.openxmlformats.org/officeDocument/2006/relationships/hyperlink" Target="https://catalogue.ceda.ac.uk/uuid/a71383af93af4f58ae27d66ba15b3543/" TargetMode="External"/><Relationship Id="rId751" Type="http://schemas.openxmlformats.org/officeDocument/2006/relationships/hyperlink" Target="https://catalogue.ceda.ac.uk/uuid/afe80eb32a1c4164a3b84396c6d7a5d6/" TargetMode="External"/><Relationship Id="rId849" Type="http://schemas.openxmlformats.org/officeDocument/2006/relationships/hyperlink" Target="https://catalogue.ceda.ac.uk/uuid/8fa708d0474d4a3caa5c9f645a89d282" TargetMode="External"/><Relationship Id="rId1174" Type="http://schemas.openxmlformats.org/officeDocument/2006/relationships/hyperlink" Target="https://dx.doi.org/10.5285/6842c53c516746ea860e11512dc133c2" TargetMode="External"/><Relationship Id="rId1381" Type="http://schemas.openxmlformats.org/officeDocument/2006/relationships/hyperlink" Target="https://catalogue.ceda.ac.uk/uuid/2d67a9f7631247d7bb6130ddc033ba7a/" TargetMode="External"/><Relationship Id="rId1479" Type="http://schemas.openxmlformats.org/officeDocument/2006/relationships/hyperlink" Target="https://www.ipcc.ch/report/ar6/wg1/figures/chapter-8/figure-8-25/" TargetMode="External"/><Relationship Id="rId1686" Type="http://schemas.openxmlformats.org/officeDocument/2006/relationships/hyperlink" Target="https://doi.org/10.5281/zenodo.5217365/" TargetMode="External"/><Relationship Id="rId2225" Type="http://schemas.openxmlformats.org/officeDocument/2006/relationships/hyperlink" Target="https://doi.org/10.5281/zenodo.7692016" TargetMode="External"/><Relationship Id="rId2432" Type="http://schemas.openxmlformats.org/officeDocument/2006/relationships/hyperlink" Target="https://catalogue.ceda.ac.uk/uuid/b6a36a7fe12644bfa28bc4ec8bfcb028/" TargetMode="External"/><Relationship Id="rId404" Type="http://schemas.openxmlformats.org/officeDocument/2006/relationships/hyperlink" Target="https://dx.doi.org/10.5285/bbb759da50fe4cd5a1387c7462655908" TargetMode="External"/><Relationship Id="rId611" Type="http://schemas.openxmlformats.org/officeDocument/2006/relationships/hyperlink" Target="https://www.ipcc.ch/report/ar6/wg1/figures/chapter-3/figure-3-32" TargetMode="External"/><Relationship Id="rId1034" Type="http://schemas.openxmlformats.org/officeDocument/2006/relationships/hyperlink" Target="https://www.ipcc.ch/report/ar6/wg1/figures/chapter-5/figure-5-30" TargetMode="External"/><Relationship Id="rId1241" Type="http://schemas.openxmlformats.org/officeDocument/2006/relationships/hyperlink" Target="https://doi.org/10.5281/zenodo.5211358" TargetMode="External"/><Relationship Id="rId1339" Type="http://schemas.openxmlformats.org/officeDocument/2006/relationships/hyperlink" Target="https://www.ipcc.ch/report/ar6/wg1/figures/chapter-8/figure-8-9/" TargetMode="External"/><Relationship Id="rId1893" Type="http://schemas.openxmlformats.org/officeDocument/2006/relationships/hyperlink" Target="https://doi.org/10.5281/zenodo.5217365/" TargetMode="External"/><Relationship Id="rId709" Type="http://schemas.openxmlformats.org/officeDocument/2006/relationships/hyperlink" Target="https://catalogue.ceda.ac.uk/uuid/12f0d7db5ed747d2940210e52211ed6a/" TargetMode="External"/><Relationship Id="rId916" Type="http://schemas.openxmlformats.org/officeDocument/2006/relationships/hyperlink" Target="https://www.ipcc.ch/report/ar6/wg1/figures/chapter-4/figure-4-42" TargetMode="External"/><Relationship Id="rId1101" Type="http://schemas.openxmlformats.org/officeDocument/2006/relationships/hyperlink" Target="https://dx.doi.org/10.5285/dc11fff6fda04b1d82e317132b93a3bf" TargetMode="External"/><Relationship Id="rId1546" Type="http://schemas.openxmlformats.org/officeDocument/2006/relationships/hyperlink" Target="https://catalogue.ceda.ac.uk/uuid/ef7b615816cb432088d02c97836ca9fa/" TargetMode="External"/><Relationship Id="rId1753" Type="http://schemas.openxmlformats.org/officeDocument/2006/relationships/hyperlink" Target="https://catalogue.ceda.ac.uk/uuid/b37501409dd641219dd7c57174acdc35/" TargetMode="External"/><Relationship Id="rId1960" Type="http://schemas.openxmlformats.org/officeDocument/2006/relationships/hyperlink" Target="https://catalogue.ceda.ac.uk/uuid/6b33327d0d0d4bcca872b431279086db/" TargetMode="External"/><Relationship Id="rId45" Type="http://schemas.openxmlformats.org/officeDocument/2006/relationships/hyperlink" Target="https://www.ipcc.ch/report/ar6/wg1/figures/chapter-1/faq-1-1-figure-1" TargetMode="External"/><Relationship Id="rId1406" Type="http://schemas.openxmlformats.org/officeDocument/2006/relationships/hyperlink" Target="https://www.ipcc.ch/report/ar6/wg1/figures/chapter-8/figure-8-17/" TargetMode="External"/><Relationship Id="rId1613" Type="http://schemas.openxmlformats.org/officeDocument/2006/relationships/hyperlink" Target="https://www.ipcc.ch/report/ar6/wg1/figures/chapter-9/figure-9-5/" TargetMode="External"/><Relationship Id="rId1820" Type="http://schemas.openxmlformats.org/officeDocument/2006/relationships/hyperlink" Target="https://www.ipcc.ch/report/ar6/wg1/figures/chapter-9/figure-9-16/" TargetMode="External"/><Relationship Id="rId194" Type="http://schemas.openxmlformats.org/officeDocument/2006/relationships/hyperlink" Target="https://dx.doi.org/10.5285/2a1284ec9d564f679480ee013b733ae1" TargetMode="External"/><Relationship Id="rId1918" Type="http://schemas.openxmlformats.org/officeDocument/2006/relationships/hyperlink" Target="https://catalogue.ceda.ac.uk/uuid/7f9c951b59ae44aeb6d745ed702c56dd/" TargetMode="External"/><Relationship Id="rId2082" Type="http://schemas.openxmlformats.org/officeDocument/2006/relationships/hyperlink" Target="https://dx.doi.org/10.5285/e79aab21bf644e61bf5dacd02199daa5" TargetMode="External"/><Relationship Id="rId261" Type="http://schemas.openxmlformats.org/officeDocument/2006/relationships/hyperlink" Target="https://catalogue.ceda.ac.uk/uuid/78ad6999f2d743d2a7db16757c27b549/" TargetMode="External"/><Relationship Id="rId499" Type="http://schemas.openxmlformats.org/officeDocument/2006/relationships/hyperlink" Target="https://catalogue.ceda.ac.uk/uuid/4e80c4a2933344259a3f423715771952/" TargetMode="External"/><Relationship Id="rId2387" Type="http://schemas.openxmlformats.org/officeDocument/2006/relationships/hyperlink" Target="https://catalogue.ceda.ac.uk/uuid/d46d733725d64f45afc1e70054f2f51d/" TargetMode="External"/><Relationship Id="rId359" Type="http://schemas.openxmlformats.org/officeDocument/2006/relationships/hyperlink" Target="https://dx.doi.org/10.5285/03cc44f98b0e4a4b97df37662e62be79" TargetMode="External"/><Relationship Id="rId566" Type="http://schemas.openxmlformats.org/officeDocument/2006/relationships/hyperlink" Target="https://www.ipcc.ch/report/ar6/wg1/figures/chapter-3/figure-3-25" TargetMode="External"/><Relationship Id="rId773" Type="http://schemas.openxmlformats.org/officeDocument/2006/relationships/hyperlink" Target="https://www.ipcc.ch/report/ar6/wg1/figures/chapter-4/figure-4-3/" TargetMode="External"/><Relationship Id="rId1196" Type="http://schemas.openxmlformats.org/officeDocument/2006/relationships/hyperlink" Target="https://www.ipcc.ch/report/ar6/wg1/figures/chapter-7/figure-7-12/" TargetMode="External"/><Relationship Id="rId2247" Type="http://schemas.openxmlformats.org/officeDocument/2006/relationships/hyperlink" Target="https://www.ipcc.ch/report/ar6/wg1/figures/chapter-11/figure-11-18/" TargetMode="External"/><Relationship Id="rId121" Type="http://schemas.openxmlformats.org/officeDocument/2006/relationships/hyperlink" Target="https://www.ipcc.ch/report/ar6/wg1/figures/chapter-2/figure-2-9" TargetMode="External"/><Relationship Id="rId219" Type="http://schemas.openxmlformats.org/officeDocument/2006/relationships/hyperlink" Target="https://zenodo.org/records/6353867" TargetMode="External"/><Relationship Id="rId426" Type="http://schemas.openxmlformats.org/officeDocument/2006/relationships/hyperlink" Target="https://catalogue.ceda.ac.uk/uuid/cf006675070548359e22e36d354d0f92/" TargetMode="External"/><Relationship Id="rId633" Type="http://schemas.openxmlformats.org/officeDocument/2006/relationships/hyperlink" Target="https://dx.doi.org/10.5285/4fe1afacdc524c118989c16a1bccd51e" TargetMode="External"/><Relationship Id="rId980" Type="http://schemas.openxmlformats.org/officeDocument/2006/relationships/hyperlink" Target="https://www.ipcc.ch/report/ar6/wg1/figures/chapter-5/figure-5-16" TargetMode="External"/><Relationship Id="rId1056" Type="http://schemas.openxmlformats.org/officeDocument/2006/relationships/hyperlink" Target="https://www.ipcc.ch/report/ar6/wg1/figures/chapter-5/figure-5-34" TargetMode="External"/><Relationship Id="rId1263" Type="http://schemas.openxmlformats.org/officeDocument/2006/relationships/hyperlink" Target="https://catalogue.ceda.ac.uk/uuid/9ce84c3a242e4b999c24dc1647c89794/" TargetMode="External"/><Relationship Id="rId2107" Type="http://schemas.openxmlformats.org/officeDocument/2006/relationships/hyperlink" Target="https://www.ipcc.ch/report/ar6/wg1/figures/chapter-10/figure-10-20/" TargetMode="External"/><Relationship Id="rId2314" Type="http://schemas.openxmlformats.org/officeDocument/2006/relationships/hyperlink" Target="https://dx.doi.org/10.5285/b96e2225918348e1ae47b1fedee881a6" TargetMode="External"/><Relationship Id="rId840" Type="http://schemas.openxmlformats.org/officeDocument/2006/relationships/hyperlink" Target="https://catalogue.ceda.ac.uk/uuid/8fa708d0474d4a3caa5c9f645a89d282" TargetMode="External"/><Relationship Id="rId938" Type="http://schemas.openxmlformats.org/officeDocument/2006/relationships/hyperlink" Target="https://www.ipcc.ch/report/ar6/wg1/figures/chapter-4/faq-4-1-figure-1" TargetMode="External"/><Relationship Id="rId1470" Type="http://schemas.openxmlformats.org/officeDocument/2006/relationships/hyperlink" Target="https://www.ipcc.ch/report/ar6/wg1/figures/chapter-8/figure-8-25/" TargetMode="External"/><Relationship Id="rId1568" Type="http://schemas.openxmlformats.org/officeDocument/2006/relationships/hyperlink" Target="https://www.ipcc.ch/report/ar6/wg1/figures/chapter-9/figure-9-4/" TargetMode="External"/><Relationship Id="rId1775" Type="http://schemas.openxmlformats.org/officeDocument/2006/relationships/hyperlink" Target="https://www.ipcc.ch/report/ar6/wg1/figures/chapter-9/figure-9-14/" TargetMode="External"/><Relationship Id="rId67" Type="http://schemas.openxmlformats.org/officeDocument/2006/relationships/hyperlink" Target="https://www.ipcc.ch/report/ar6/wg1/figures/chapter-2/figure-2-3/" TargetMode="External"/><Relationship Id="rId700" Type="http://schemas.openxmlformats.org/officeDocument/2006/relationships/hyperlink" Target="https://catalogue.ceda.ac.uk/uuid/02006a22c33b42039d96be53d332930a/" TargetMode="External"/><Relationship Id="rId1123" Type="http://schemas.openxmlformats.org/officeDocument/2006/relationships/hyperlink" Target="https://www.ipcc.ch/report/ar6/wg1/figures/chapter-6/figure-6-14" TargetMode="External"/><Relationship Id="rId1330" Type="http://schemas.openxmlformats.org/officeDocument/2006/relationships/hyperlink" Target="https://www.ipcc.ch/report/ar6/wg1/figures/chapter-8/figure-8-7/" TargetMode="External"/><Relationship Id="rId1428" Type="http://schemas.openxmlformats.org/officeDocument/2006/relationships/hyperlink" Target="https://dx.doi.org/10.5285/caf598e54c674d219f2e245df32dbc1a" TargetMode="External"/><Relationship Id="rId1635" Type="http://schemas.openxmlformats.org/officeDocument/2006/relationships/hyperlink" Target="https://dx.doi.org/10.5285/439ccb0b0eb04c17b5c6897fb9cb550b/" TargetMode="External"/><Relationship Id="rId1982" Type="http://schemas.openxmlformats.org/officeDocument/2006/relationships/hyperlink" Target="https://www.ipcc.ch/report/ar6/wg1/figures/chapter-9/box-9-2-figure-1/" TargetMode="External"/><Relationship Id="rId1842" Type="http://schemas.openxmlformats.org/officeDocument/2006/relationships/hyperlink" Target="https://doi.org/10.5281/zenodo.5217365/" TargetMode="External"/><Relationship Id="rId1702" Type="http://schemas.openxmlformats.org/officeDocument/2006/relationships/hyperlink" Target="https://zenodo.org/records/5217365/" TargetMode="External"/><Relationship Id="rId283" Type="http://schemas.openxmlformats.org/officeDocument/2006/relationships/hyperlink" Target="https://www.ipcc.ch/report/ar6/wg1/figures/chapter-2/figure-2-29" TargetMode="External"/><Relationship Id="rId490" Type="http://schemas.openxmlformats.org/officeDocument/2006/relationships/hyperlink" Target="https://catalogue.ceda.ac.uk/uuid/4e80c4a2933344259a3f423715771952/" TargetMode="External"/><Relationship Id="rId2171" Type="http://schemas.openxmlformats.org/officeDocument/2006/relationships/hyperlink" Target="https://dx.doi.org/10.5285/592748a417ab4efca4eb98e22c9dbec4" TargetMode="External"/><Relationship Id="rId143" Type="http://schemas.openxmlformats.org/officeDocument/2006/relationships/hyperlink" Target="https://doi.org/10.5281/zenodo.6352182" TargetMode="External"/><Relationship Id="rId350" Type="http://schemas.openxmlformats.org/officeDocument/2006/relationships/hyperlink" Target="https://dx.doi.org/10.5285/03cc44f98b0e4a4b97df37662e62be79" TargetMode="External"/><Relationship Id="rId588" Type="http://schemas.openxmlformats.org/officeDocument/2006/relationships/hyperlink" Target="https://dx.doi.org/10.5285/a3902bb4d1b543b39cc85380df8d1586" TargetMode="External"/><Relationship Id="rId795" Type="http://schemas.openxmlformats.org/officeDocument/2006/relationships/hyperlink" Target="https://doi.org/10.5281/zenodo.7303811" TargetMode="External"/><Relationship Id="rId2031" Type="http://schemas.openxmlformats.org/officeDocument/2006/relationships/hyperlink" Target="https://www.ipcc.ch/report/ar6/wg1/figures/chapter-10/figure-10-11/" TargetMode="External"/><Relationship Id="rId2269" Type="http://schemas.openxmlformats.org/officeDocument/2006/relationships/hyperlink" Target="https://catalogue.ceda.ac.uk/uuid/7be388b022e74926b0103125d22e6b06/" TargetMode="External"/><Relationship Id="rId9" Type="http://schemas.openxmlformats.org/officeDocument/2006/relationships/hyperlink" Target="https://www.ipcc.ch/report/ar6/wg1/figures/chapter-1/figure-1-7" TargetMode="External"/><Relationship Id="rId210" Type="http://schemas.openxmlformats.org/officeDocument/2006/relationships/hyperlink" Target="https://catalogue.ceda.ac.uk/uuid/b51b72736ff943bb830e3c241d032621/" TargetMode="External"/><Relationship Id="rId448" Type="http://schemas.openxmlformats.org/officeDocument/2006/relationships/hyperlink" Target="https://www.ipcc.ch/report/ar6/wg1/figures/chapter-3/figure-3-13" TargetMode="External"/><Relationship Id="rId655" Type="http://schemas.openxmlformats.org/officeDocument/2006/relationships/hyperlink" Target="https://catalogue.ceda.ac.uk/uuid/678ee967fe114a34a6d1f7d50e4aa7ee/" TargetMode="External"/><Relationship Id="rId862" Type="http://schemas.openxmlformats.org/officeDocument/2006/relationships/hyperlink" Target="https://www.ipcc.ch/report/ar6/wg1/figures/chapter-4/figure-4-32" TargetMode="External"/><Relationship Id="rId1078" Type="http://schemas.openxmlformats.org/officeDocument/2006/relationships/hyperlink" Target="https://www.ipcc.ch/report/ar6/wg1/figures/chapter-5/ccbox-5-2-figure-2" TargetMode="External"/><Relationship Id="rId1285" Type="http://schemas.openxmlformats.org/officeDocument/2006/relationships/hyperlink" Target="https://www.ipcc.ch/report/ar6/wg1/figures/chapter-7/figure-7-22/" TargetMode="External"/><Relationship Id="rId1492" Type="http://schemas.openxmlformats.org/officeDocument/2006/relationships/hyperlink" Target="https://dx.doi.org/10.5285/ef3dd7efa4f442b2812c4ee905f794c2" TargetMode="External"/><Relationship Id="rId2129" Type="http://schemas.openxmlformats.org/officeDocument/2006/relationships/hyperlink" Target="https://dx.doi.org/10.5285/e4416a7d02ed4eeb9a971a7d3c2f4e42" TargetMode="External"/><Relationship Id="rId2336" Type="http://schemas.openxmlformats.org/officeDocument/2006/relationships/hyperlink" Target="https://catalogue.ceda.ac.uk/uuid/b96e2225918348e1ae47b1fedee881a6/" TargetMode="External"/><Relationship Id="rId308" Type="http://schemas.openxmlformats.org/officeDocument/2006/relationships/hyperlink" Target="https://zenodo.org/records/6353893" TargetMode="External"/><Relationship Id="rId515" Type="http://schemas.openxmlformats.org/officeDocument/2006/relationships/hyperlink" Target="https://www.ipcc.ch/report/ar6/wg1/figures/chapter-3/figure-3-19" TargetMode="External"/><Relationship Id="rId722" Type="http://schemas.openxmlformats.org/officeDocument/2006/relationships/hyperlink" Target="https://www.ipcc.ch/report/ar6/wg1/figures/chapter-3/figure-3-41" TargetMode="External"/><Relationship Id="rId1145" Type="http://schemas.openxmlformats.org/officeDocument/2006/relationships/hyperlink" Target="https://www.ipcc.ch/report/ar6/wg1/figures/chapter-6/figure-6-22" TargetMode="External"/><Relationship Id="rId1352" Type="http://schemas.openxmlformats.org/officeDocument/2006/relationships/hyperlink" Target="https://www.ipcc.ch/report/ar6/wg1/figures/chapter-8/figure-8-12/" TargetMode="External"/><Relationship Id="rId1797" Type="http://schemas.openxmlformats.org/officeDocument/2006/relationships/hyperlink" Target="https://doi.org/10.5281/zenodo.5217365/" TargetMode="External"/><Relationship Id="rId2403" Type="http://schemas.openxmlformats.org/officeDocument/2006/relationships/hyperlink" Target="https://www.ipcc.ch/report/ar6/wg1/figures/chapter-12/figure-12-8/" TargetMode="External"/><Relationship Id="rId89" Type="http://schemas.openxmlformats.org/officeDocument/2006/relationships/hyperlink" Target="https://dx.doi.org/10.5285/39786f1e6fe2495291558cdc2a0b0aa1" TargetMode="External"/><Relationship Id="rId1005" Type="http://schemas.openxmlformats.org/officeDocument/2006/relationships/hyperlink" Target="https://www.ipcc.ch/report/ar6/wg1/figures/chapter-5/figure-5-23" TargetMode="External"/><Relationship Id="rId1212" Type="http://schemas.openxmlformats.org/officeDocument/2006/relationships/hyperlink" Target="https://www.ipcc.ch/report/ar6/wg1/figures/chapter-7/figure-7-13/" TargetMode="External"/><Relationship Id="rId1657" Type="http://schemas.openxmlformats.org/officeDocument/2006/relationships/hyperlink" Target="https://catalogue.ceda.ac.uk/uuid/e2d7ec1924b04bebbb4044982e2be0ff/" TargetMode="External"/><Relationship Id="rId1864" Type="http://schemas.openxmlformats.org/officeDocument/2006/relationships/hyperlink" Target="https://zenodo.org/records/5217365/" TargetMode="External"/><Relationship Id="rId1517" Type="http://schemas.openxmlformats.org/officeDocument/2006/relationships/hyperlink" Target="https://dx.doi.org/10.5285/8d769bddaddc4e10bdd6f5428a3a0af5" TargetMode="External"/><Relationship Id="rId1724" Type="http://schemas.openxmlformats.org/officeDocument/2006/relationships/hyperlink" Target="https://www.ipcc.ch/report/ar6/wg1/figures/chapter-9/figure-9-11/" TargetMode="External"/><Relationship Id="rId16" Type="http://schemas.openxmlformats.org/officeDocument/2006/relationships/hyperlink" Target="https://www.ipcc.ch/report/ar6/wg1/figures/chapter-1/figure-1-12" TargetMode="External"/><Relationship Id="rId1931" Type="http://schemas.openxmlformats.org/officeDocument/2006/relationships/hyperlink" Target="https://www.ipcc.ch/report/ar6/wg1/figures/chapter-9/figure-9-29/" TargetMode="External"/><Relationship Id="rId2193" Type="http://schemas.openxmlformats.org/officeDocument/2006/relationships/hyperlink" Target="https://www.ipcc.ch/report/ar6/wg1/figures/chapter-11/figure-11-10/" TargetMode="External"/><Relationship Id="rId165" Type="http://schemas.openxmlformats.org/officeDocument/2006/relationships/hyperlink" Target="https://catalogue.ceda.ac.uk/uuid/967313bee45c48998c5027896e3da53c/" TargetMode="External"/><Relationship Id="rId372" Type="http://schemas.openxmlformats.org/officeDocument/2006/relationships/hyperlink" Target="https://catalogue.ceda.ac.uk/uuid/c3450dc769f044898ea5f3be784f354b/" TargetMode="External"/><Relationship Id="rId677" Type="http://schemas.openxmlformats.org/officeDocument/2006/relationships/hyperlink" Target="https://www.ipcc.ch/report/ar6/wg1/figures/chapter-3/figure-3-37" TargetMode="External"/><Relationship Id="rId2053" Type="http://schemas.openxmlformats.org/officeDocument/2006/relationships/hyperlink" Target="https://www.ipcc.ch/report/ar6/wg1/figures/chapter-10/figure-10-14/" TargetMode="External"/><Relationship Id="rId2260" Type="http://schemas.openxmlformats.org/officeDocument/2006/relationships/hyperlink" Target="https://catalogue.ceda.ac.uk/uuid/7be388b022e74926b0103125d22e6b06/" TargetMode="External"/><Relationship Id="rId2358" Type="http://schemas.openxmlformats.org/officeDocument/2006/relationships/hyperlink" Target="https://www.ipcc.ch/report/ar6/wg1/figures/chapter-12/figure-12-4/" TargetMode="External"/><Relationship Id="rId232" Type="http://schemas.openxmlformats.org/officeDocument/2006/relationships/hyperlink" Target="https://www.ipcc.ch/report/ar6/wg1/figures/chapter-2/figure-2-19" TargetMode="External"/><Relationship Id="rId884" Type="http://schemas.openxmlformats.org/officeDocument/2006/relationships/hyperlink" Target="https://www.ipcc.ch/report/ar6/wg1/figures/chapter-4/figure-4-37" TargetMode="External"/><Relationship Id="rId2120" Type="http://schemas.openxmlformats.org/officeDocument/2006/relationships/hyperlink" Target="https://dx.doi.org/10.5285/9f83afcc47ca49feb1d5702de9fa8869" TargetMode="External"/><Relationship Id="rId537" Type="http://schemas.openxmlformats.org/officeDocument/2006/relationships/hyperlink" Target="https://dx.doi.org/10.5285/a71383af93af4f58ae27d66ba15b3543" TargetMode="External"/><Relationship Id="rId744" Type="http://schemas.openxmlformats.org/officeDocument/2006/relationships/hyperlink" Target="https://dx.doi.org/10.5285/c03ba3e2a7314f848e41a3a724bd8d25" TargetMode="External"/><Relationship Id="rId951" Type="http://schemas.openxmlformats.org/officeDocument/2006/relationships/hyperlink" Target="https://www.ipcc.ch/report/ar6/wg1/figures/chapter-5/figure-5-4" TargetMode="External"/><Relationship Id="rId1167" Type="http://schemas.openxmlformats.org/officeDocument/2006/relationships/hyperlink" Target="https://www.ipcc.ch/report/ar6/wg1/figures/chapter-7/figure-7-3/" TargetMode="External"/><Relationship Id="rId1374" Type="http://schemas.openxmlformats.org/officeDocument/2006/relationships/hyperlink" Target="https://dx.doi.org/10.5285/2d67a9f7631247d7bb6130ddc033ba7a" TargetMode="External"/><Relationship Id="rId1581" Type="http://schemas.openxmlformats.org/officeDocument/2006/relationships/hyperlink" Target="https://dx.doi.org/10.5285/fdfeb81d2ffd42c3ba2bbb00b681317c" TargetMode="External"/><Relationship Id="rId1679" Type="http://schemas.openxmlformats.org/officeDocument/2006/relationships/hyperlink" Target="https://www.ipcc.ch/report/ar6/wg1/figures/chapter-9/figure-9-7/" TargetMode="External"/><Relationship Id="rId2218" Type="http://schemas.openxmlformats.org/officeDocument/2006/relationships/hyperlink" Target="https://www.ipcc.ch/report/ar6/wg1/figures/chapter-11/figure-11-13/" TargetMode="External"/><Relationship Id="rId2425" Type="http://schemas.openxmlformats.org/officeDocument/2006/relationships/hyperlink" Target="https://dx.doi.org/10.5285/7c2c37c3c5d14aac87377c7673e35a0b" TargetMode="External"/><Relationship Id="rId80" Type="http://schemas.openxmlformats.org/officeDocument/2006/relationships/hyperlink" Target="https://dx.doi.org/10.5285/60eeb3cce51a457cb5ee1c577a0c8674" TargetMode="External"/><Relationship Id="rId604" Type="http://schemas.openxmlformats.org/officeDocument/2006/relationships/hyperlink" Target="https://catalogue.ceda.ac.uk/uuid/a4cbbffe1bd44c7ba3e8608ee9c54547/" TargetMode="External"/><Relationship Id="rId811" Type="http://schemas.openxmlformats.org/officeDocument/2006/relationships/hyperlink" Target="https://dx.doi.org/10.5285/dce10ff4596241e190aaea9291cc4249" TargetMode="External"/><Relationship Id="rId1027" Type="http://schemas.openxmlformats.org/officeDocument/2006/relationships/hyperlink" Target="https://www.ipcc.ch/report/ar6/wg1/figures/chapter-5/figure-5-28" TargetMode="External"/><Relationship Id="rId1234" Type="http://schemas.openxmlformats.org/officeDocument/2006/relationships/hyperlink" Target="https://dx.doi.org/10.5285/4dbd3ccb85d747188586735133f1d3d9" TargetMode="External"/><Relationship Id="rId1441" Type="http://schemas.openxmlformats.org/officeDocument/2006/relationships/hyperlink" Target="https://www.ipcc.ch/report/ar6/wg1/figures/chapter-8/figure-8-19/" TargetMode="External"/><Relationship Id="rId1886" Type="http://schemas.openxmlformats.org/officeDocument/2006/relationships/hyperlink" Target="https://www.ipcc.ch/report/ar6/wg1/figures/chapter-9/figure-9-23/" TargetMode="External"/><Relationship Id="rId909" Type="http://schemas.openxmlformats.org/officeDocument/2006/relationships/hyperlink" Target="https://catalogue.ceda.ac.uk/uuid/e397fe6f20024295b095e2e3ca1e9f04/" TargetMode="External"/><Relationship Id="rId1301" Type="http://schemas.openxmlformats.org/officeDocument/2006/relationships/hyperlink" Target="https://catalogue.ceda.ac.uk/uuid/568fb4b2e6464a50a30c7140bb88a497/" TargetMode="External"/><Relationship Id="rId1539" Type="http://schemas.openxmlformats.org/officeDocument/2006/relationships/hyperlink" Target="https://dx.doi.org/10.5285/ef7b615816cb432088d02c97836ca9fa" TargetMode="External"/><Relationship Id="rId1746" Type="http://schemas.openxmlformats.org/officeDocument/2006/relationships/hyperlink" Target="https://dx.doi.org/10.5285/b37501409dd641219dd7c57174acdc35/" TargetMode="External"/><Relationship Id="rId1953" Type="http://schemas.openxmlformats.org/officeDocument/2006/relationships/hyperlink" Target="https://doi.org/10.5281/zenodo.5217365/" TargetMode="External"/><Relationship Id="rId38" Type="http://schemas.openxmlformats.org/officeDocument/2006/relationships/hyperlink" Target="https://www.ipcc.ch/report/ar6/wg1/figures/chapter-1/figure-1-24" TargetMode="External"/><Relationship Id="rId1606" Type="http://schemas.openxmlformats.org/officeDocument/2006/relationships/hyperlink" Target="https://catalogue.ceda.ac.uk/uuid/8d9719be04d148d88d5ed8edd0426cf2/" TargetMode="External"/><Relationship Id="rId1813" Type="http://schemas.openxmlformats.org/officeDocument/2006/relationships/hyperlink" Target="https://zenodo.org/records/5217365/" TargetMode="External"/><Relationship Id="rId187" Type="http://schemas.openxmlformats.org/officeDocument/2006/relationships/hyperlink" Target="https://www.ipcc.ch/report/ar6/wg1/figures/chapter-2/figure-2-15" TargetMode="External"/><Relationship Id="rId394" Type="http://schemas.openxmlformats.org/officeDocument/2006/relationships/hyperlink" Target="https://www.ipcc.ch/report/ar6/wg1/figures/chapter-3/figure-3-9" TargetMode="External"/><Relationship Id="rId2075" Type="http://schemas.openxmlformats.org/officeDocument/2006/relationships/hyperlink" Target="https://www.ipcc.ch/report/ar6/wg1/figures/chapter-10/figure-10-19/" TargetMode="External"/><Relationship Id="rId2282" Type="http://schemas.openxmlformats.org/officeDocument/2006/relationships/hyperlink" Target="https://www.ipcc.ch/report/ar6/wg1/figures/chapter-11/figure-11-19/" TargetMode="External"/><Relationship Id="rId254" Type="http://schemas.openxmlformats.org/officeDocument/2006/relationships/hyperlink" Target="https://dx.doi.org/10.5285/3659eca2afe54ab9ae437bf25fec1c2e" TargetMode="External"/><Relationship Id="rId699" Type="http://schemas.openxmlformats.org/officeDocument/2006/relationships/hyperlink" Target="https://dx.doi.org/10.5285/02006a22c33b42039d96be53d332930a" TargetMode="External"/><Relationship Id="rId1091" Type="http://schemas.openxmlformats.org/officeDocument/2006/relationships/hyperlink" Target="https://dx.doi.org/10.5285/d059d2e28b6d4a7d88a6fe2d0d25ba93" TargetMode="External"/><Relationship Id="rId114" Type="http://schemas.openxmlformats.org/officeDocument/2006/relationships/hyperlink" Target="https://zenodo.org/records/6341234" TargetMode="External"/><Relationship Id="rId461" Type="http://schemas.openxmlformats.org/officeDocument/2006/relationships/hyperlink" Target="https://dx.doi.org/10.5285/8c9c35e4c877440abcaa10b9aa173c33" TargetMode="External"/><Relationship Id="rId559" Type="http://schemas.openxmlformats.org/officeDocument/2006/relationships/hyperlink" Target="https://catalogue.ceda.ac.uk/uuid/dce3253d984c4342899b01548f52ba5f/" TargetMode="External"/><Relationship Id="rId766" Type="http://schemas.openxmlformats.org/officeDocument/2006/relationships/hyperlink" Target="https://catalogue.ceda.ac.uk/uuid/f7c3f3cbf65447b9a43207dcc30219d9/" TargetMode="External"/><Relationship Id="rId1189" Type="http://schemas.openxmlformats.org/officeDocument/2006/relationships/hyperlink" Target="https://www.ipcc.ch/report/ar6/wg1/figures/chapter-7/figure-7-9/" TargetMode="External"/><Relationship Id="rId1396" Type="http://schemas.openxmlformats.org/officeDocument/2006/relationships/hyperlink" Target="https://catalogue.ceda.ac.uk/uuid/92dc7ae089d84a43a28099ae49633383/" TargetMode="External"/><Relationship Id="rId2142" Type="http://schemas.openxmlformats.org/officeDocument/2006/relationships/hyperlink" Target="https://doi.org/10.5281/zenodo.7692016" TargetMode="External"/><Relationship Id="rId321" Type="http://schemas.openxmlformats.org/officeDocument/2006/relationships/hyperlink" Target="https://www.ipcc.ch/report/ar6/wg1/figures/chapter-2/ccbox-2-1-figure-1/" TargetMode="External"/><Relationship Id="rId419" Type="http://schemas.openxmlformats.org/officeDocument/2006/relationships/hyperlink" Target="https://dx.doi.org/10.5285/bbb759da50fe4cd5a1387c7462655908" TargetMode="External"/><Relationship Id="rId626" Type="http://schemas.openxmlformats.org/officeDocument/2006/relationships/hyperlink" Target="https://www.ipcc.ch/report/ar6/wg1/figures/chapter-3/figure-3-33" TargetMode="External"/><Relationship Id="rId973" Type="http://schemas.openxmlformats.org/officeDocument/2006/relationships/hyperlink" Target="https://www.ipcc.ch/report/ar6/wg1/figures/chapter-5/figure-5-13" TargetMode="External"/><Relationship Id="rId1049" Type="http://schemas.openxmlformats.org/officeDocument/2006/relationships/hyperlink" Target="https://www.ipcc.ch/report/ar6/wg1/figures/chapter-5/figure-5-33" TargetMode="External"/><Relationship Id="rId1256" Type="http://schemas.openxmlformats.org/officeDocument/2006/relationships/hyperlink" Target="https://dx.doi.org/10.5285/9ce84c3a242e4b999c24dc1647c89794" TargetMode="External"/><Relationship Id="rId2002" Type="http://schemas.openxmlformats.org/officeDocument/2006/relationships/hyperlink" Target="https://dx.doi.org/10.5285/2dc808195d984efe8de7b52942796924" TargetMode="External"/><Relationship Id="rId2307" Type="http://schemas.openxmlformats.org/officeDocument/2006/relationships/hyperlink" Target="https://catalogue.ceda.ac.uk/uuid/f218301d1f4a46f1bf27023a77a58639/" TargetMode="External"/><Relationship Id="rId833" Type="http://schemas.openxmlformats.org/officeDocument/2006/relationships/hyperlink" Target="https://www.ipcc.ch/report/ar6/wg1/figures/chapter-4/figure-4-28" TargetMode="External"/><Relationship Id="rId1116" Type="http://schemas.openxmlformats.org/officeDocument/2006/relationships/hyperlink" Target="https://www.ipcc.ch/report/ar6/wg1/figures/chapter-6/figure-6-13" TargetMode="External"/><Relationship Id="rId1463" Type="http://schemas.openxmlformats.org/officeDocument/2006/relationships/hyperlink" Target="https://www.ipcc.ch/report/ar6/wg1/figures/chapter-8/figure-8-24/" TargetMode="External"/><Relationship Id="rId1670" Type="http://schemas.openxmlformats.org/officeDocument/2006/relationships/hyperlink" Target="https://www.ipcc.ch/report/ar6/wg1/figures/chapter-9/figure-9-7/" TargetMode="External"/><Relationship Id="rId1768" Type="http://schemas.openxmlformats.org/officeDocument/2006/relationships/hyperlink" Target="https://catalogue.ceda.ac.uk/uuid/e25c3cffd4ae4abc8b2ff9b755fce164/" TargetMode="External"/><Relationship Id="rId900" Type="http://schemas.openxmlformats.org/officeDocument/2006/relationships/hyperlink" Target="https://catalogue.ceda.ac.uk/uuid/e397fe6f20024295b095e2e3ca1e9f04/" TargetMode="External"/><Relationship Id="rId1323" Type="http://schemas.openxmlformats.org/officeDocument/2006/relationships/hyperlink" Target="https://www.ipcc.ch/report/ar6/wg1/figures/chapter-8/figure-8-7/" TargetMode="External"/><Relationship Id="rId1530" Type="http://schemas.openxmlformats.org/officeDocument/2006/relationships/hyperlink" Target="https://www.ipcc.ch/report/ar6/wg1/figures/chapter-9/figure-9-1/" TargetMode="External"/><Relationship Id="rId1628" Type="http://schemas.openxmlformats.org/officeDocument/2006/relationships/hyperlink" Target="https://www.ipcc.ch/report/ar6/wg1/figures/chapter-9/figure-9-6/" TargetMode="External"/><Relationship Id="rId1975" Type="http://schemas.openxmlformats.org/officeDocument/2006/relationships/hyperlink" Target="https://catalogue.ceda.ac.uk/uuid/6b33327d0d0d4bcca872b431279086db/" TargetMode="External"/><Relationship Id="rId1835" Type="http://schemas.openxmlformats.org/officeDocument/2006/relationships/hyperlink" Target="https://www.ipcc.ch/report/ar6/wg1/figures/chapter-9/figure-9-17/" TargetMode="External"/><Relationship Id="rId1902" Type="http://schemas.openxmlformats.org/officeDocument/2006/relationships/hyperlink" Target="https://dx.doi.org/10.5285/5806683122b74f4ca60e0d6c546583f9" TargetMode="External"/><Relationship Id="rId2097" Type="http://schemas.openxmlformats.org/officeDocument/2006/relationships/hyperlink" Target="https://www.ipcc.ch/report/ar6/wg1/figures/chapter-10/figure-10-20/" TargetMode="External"/><Relationship Id="rId276" Type="http://schemas.openxmlformats.org/officeDocument/2006/relationships/hyperlink" Target="https://catalogue.ceda.ac.uk/uuid/81f53dc4487b4260b92d4dd8000a8b09/" TargetMode="External"/><Relationship Id="rId483" Type="http://schemas.openxmlformats.org/officeDocument/2006/relationships/hyperlink" Target="https://dx.doi.org/10.5285/4e80c4a2933344259a3f423715771952" TargetMode="External"/><Relationship Id="rId690" Type="http://schemas.openxmlformats.org/officeDocument/2006/relationships/hyperlink" Target="https://dx.doi.org/10.5285/02006a22c33b42039d96be53d332930a" TargetMode="External"/><Relationship Id="rId2164" Type="http://schemas.openxmlformats.org/officeDocument/2006/relationships/hyperlink" Target="https://www.ipcc.ch/report/ar6/wg1/figures/chapter-11/figure-11-3/" TargetMode="External"/><Relationship Id="rId2371" Type="http://schemas.openxmlformats.org/officeDocument/2006/relationships/hyperlink" Target="https://dx.doi.org/10.5285/91c218d3a80f4c43ac665d0bdf0ed5e7" TargetMode="External"/><Relationship Id="rId136" Type="http://schemas.openxmlformats.org/officeDocument/2006/relationships/hyperlink" Target="https://www.ipcc.ch/report/ar6/wg1/figures/chapter-2/figure-2-11" TargetMode="External"/><Relationship Id="rId343" Type="http://schemas.openxmlformats.org/officeDocument/2006/relationships/hyperlink" Target="https://www.ipcc.ch/report/ar6/wg1/figures/chapter-3/figure-3-3/" TargetMode="External"/><Relationship Id="rId550" Type="http://schemas.openxmlformats.org/officeDocument/2006/relationships/hyperlink" Target="https://catalogue.ceda.ac.uk/uuid/dce3253d984c4342899b01548f52ba5f/" TargetMode="External"/><Relationship Id="rId788" Type="http://schemas.openxmlformats.org/officeDocument/2006/relationships/hyperlink" Target="https://www.ipcc.ch/report/ar6/wg1/figures/chapter-4/figure-4-11/" TargetMode="External"/><Relationship Id="rId995" Type="http://schemas.openxmlformats.org/officeDocument/2006/relationships/hyperlink" Target="https://www.ipcc.ch/report/ar6/wg1/figures/chapter-5/figure-5-16" TargetMode="External"/><Relationship Id="rId1180" Type="http://schemas.openxmlformats.org/officeDocument/2006/relationships/hyperlink" Target="https://dx.doi.org/10.5285/7b3d379fc1f040978df4806c6775a0df" TargetMode="External"/><Relationship Id="rId2024" Type="http://schemas.openxmlformats.org/officeDocument/2006/relationships/hyperlink" Target="https://catalogue.ceda.ac.uk/uuid/970847e5690c4f9e8c4ad455641bd558/" TargetMode="External"/><Relationship Id="rId2231" Type="http://schemas.openxmlformats.org/officeDocument/2006/relationships/hyperlink" Target="https://www.ipcc.ch/report/ar6/wg1/figures/chapter-11/figure-11-16/" TargetMode="External"/><Relationship Id="rId203" Type="http://schemas.openxmlformats.org/officeDocument/2006/relationships/hyperlink" Target="https://dx.doi.org/10.5285/2a1284ec9d564f679480ee013b733ae1" TargetMode="External"/><Relationship Id="rId648" Type="http://schemas.openxmlformats.org/officeDocument/2006/relationships/hyperlink" Target="https://dx.doi.org/10.5285/4fe1afacdc524c118989c16a1bccd51e" TargetMode="External"/><Relationship Id="rId855" Type="http://schemas.openxmlformats.org/officeDocument/2006/relationships/hyperlink" Target="https://catalogue.ceda.ac.uk/uuid/8fa708d0474d4a3caa5c9f645a89d282" TargetMode="External"/><Relationship Id="rId1040" Type="http://schemas.openxmlformats.org/officeDocument/2006/relationships/hyperlink" Target="https://www.ipcc.ch/report/ar6/wg1/figures/chapter-5/figure-5-33" TargetMode="External"/><Relationship Id="rId1278" Type="http://schemas.openxmlformats.org/officeDocument/2006/relationships/hyperlink" Target="https://www.ipcc.ch/report/ar6/wg1/figures/chapter-7/figure-7-21/" TargetMode="External"/><Relationship Id="rId1485" Type="http://schemas.openxmlformats.org/officeDocument/2006/relationships/hyperlink" Target="https://www.ipcc.ch/report/ar6/wg1/figures/chapter-8/figure-8-26/" TargetMode="External"/><Relationship Id="rId1692" Type="http://schemas.openxmlformats.org/officeDocument/2006/relationships/hyperlink" Target="https://doi.org/10.5281/zenodo.5217365/" TargetMode="External"/><Relationship Id="rId2329" Type="http://schemas.openxmlformats.org/officeDocument/2006/relationships/hyperlink" Target="https://dx.doi.org/10.5285/b96e2225918348e1ae47b1fedee881a6" TargetMode="External"/><Relationship Id="rId410" Type="http://schemas.openxmlformats.org/officeDocument/2006/relationships/hyperlink" Target="https://dx.doi.org/10.5285/bbb759da50fe4cd5a1387c7462655908" TargetMode="External"/><Relationship Id="rId508" Type="http://schemas.openxmlformats.org/officeDocument/2006/relationships/hyperlink" Target="https://catalogue.ceda.ac.uk/uuid/71c2e401df5e4798b917ae4a353daff1/" TargetMode="External"/><Relationship Id="rId715" Type="http://schemas.openxmlformats.org/officeDocument/2006/relationships/hyperlink" Target="https://catalogue.ceda.ac.uk/uuid/12f0d7db5ed747d2940210e52211ed6a/" TargetMode="External"/><Relationship Id="rId922" Type="http://schemas.openxmlformats.org/officeDocument/2006/relationships/hyperlink" Target="https://www.ipcc.ch/report/ar6/wg1/figures/chapter-4/figure-4-42" TargetMode="External"/><Relationship Id="rId1138" Type="http://schemas.openxmlformats.org/officeDocument/2006/relationships/hyperlink" Target="https://github.com/IPCC-WG1/Chapter-6_Fig19?tab=readme-ov-file" TargetMode="External"/><Relationship Id="rId1345" Type="http://schemas.openxmlformats.org/officeDocument/2006/relationships/hyperlink" Target="https://www.ipcc.ch/report/ar6/wg1/figures/chapter-8/figure-8-9/" TargetMode="External"/><Relationship Id="rId1552" Type="http://schemas.openxmlformats.org/officeDocument/2006/relationships/hyperlink" Target="https://catalogue.ceda.ac.uk/uuid/ef7b615816cb432088d02c97836ca9fa/" TargetMode="External"/><Relationship Id="rId1997" Type="http://schemas.openxmlformats.org/officeDocument/2006/relationships/hyperlink" Target="https://www.ipcc.ch/report/ar6/wg1/figures/chapter-10/figure-10-5/" TargetMode="External"/><Relationship Id="rId1205" Type="http://schemas.openxmlformats.org/officeDocument/2006/relationships/hyperlink" Target="https://catalogue.ceda.ac.uk/uuid/4dbd3ccb85d747188586735133f1d3d9/" TargetMode="External"/><Relationship Id="rId1857" Type="http://schemas.openxmlformats.org/officeDocument/2006/relationships/hyperlink" Target="https://doi.org/10.5281/zenodo.5217365/" TargetMode="External"/><Relationship Id="rId51" Type="http://schemas.openxmlformats.org/officeDocument/2006/relationships/hyperlink" Target="https://www.ipcc.ch/report/ar6/wg1/figures/chapter-1/figure-1-cwgb" TargetMode="External"/><Relationship Id="rId1412" Type="http://schemas.openxmlformats.org/officeDocument/2006/relationships/hyperlink" Target="https://www.ipcc.ch/report/ar6/wg1/figures/chapter-8/figure-8-17/" TargetMode="External"/><Relationship Id="rId1717" Type="http://schemas.openxmlformats.org/officeDocument/2006/relationships/hyperlink" Target="https://catalogue.ceda.ac.uk/uuid/88dc6a422faa4d0486d35088e3d1d78f/" TargetMode="External"/><Relationship Id="rId1924" Type="http://schemas.openxmlformats.org/officeDocument/2006/relationships/hyperlink" Target="https://catalogue.ceda.ac.uk/uuid/7f9c951b59ae44aeb6d745ed702c56dd/" TargetMode="External"/><Relationship Id="rId298" Type="http://schemas.openxmlformats.org/officeDocument/2006/relationships/hyperlink" Target="https://www.ipcc.ch/report/ar6/wg1/figures/chapter-2/figure-2-32" TargetMode="External"/><Relationship Id="rId158" Type="http://schemas.openxmlformats.org/officeDocument/2006/relationships/hyperlink" Target="https://dx.doi.org/10.5285/c9397680d08442b9a1d21e7c50df4aba" TargetMode="External"/><Relationship Id="rId2186" Type="http://schemas.openxmlformats.org/officeDocument/2006/relationships/hyperlink" Target="https://doi.org/10.5281/zenodo.7692016" TargetMode="External"/><Relationship Id="rId2393" Type="http://schemas.openxmlformats.org/officeDocument/2006/relationships/hyperlink" Target="https://catalogue.ceda.ac.uk/uuid/537b22f0230448fdb9a4ec806ed54d84/" TargetMode="External"/><Relationship Id="rId365" Type="http://schemas.openxmlformats.org/officeDocument/2006/relationships/hyperlink" Target="https://dx.doi.org/10.5285/b6ca8b2d797348dd86823cfc2da7ba83" TargetMode="External"/><Relationship Id="rId572" Type="http://schemas.openxmlformats.org/officeDocument/2006/relationships/hyperlink" Target="https://www.ipcc.ch/report/ar6/wg1/figures/chapter-3/figure-3-27" TargetMode="External"/><Relationship Id="rId2046" Type="http://schemas.openxmlformats.org/officeDocument/2006/relationships/hyperlink" Target="https://catalogue.ceda.ac.uk/uuid/5d64c2103c534f83b8ec11a2a4cab10d/" TargetMode="External"/><Relationship Id="rId2253" Type="http://schemas.openxmlformats.org/officeDocument/2006/relationships/hyperlink" Target="https://dx.doi.org/10.5285/7be388b022e74926b0103125d22e6b06" TargetMode="External"/><Relationship Id="rId225" Type="http://schemas.openxmlformats.org/officeDocument/2006/relationships/hyperlink" Target="https://zenodo.org/records/6339999" TargetMode="External"/><Relationship Id="rId432" Type="http://schemas.openxmlformats.org/officeDocument/2006/relationships/hyperlink" Target="https://catalogue.ceda.ac.uk/uuid/f38913d950694e3e8f0a19d0dc7f378e/" TargetMode="External"/><Relationship Id="rId877" Type="http://schemas.openxmlformats.org/officeDocument/2006/relationships/hyperlink" Target="https://www.ipcc.ch/report/ar6/wg1/figures/chapter-4/figure-4-35" TargetMode="External"/><Relationship Id="rId1062" Type="http://schemas.openxmlformats.org/officeDocument/2006/relationships/hyperlink" Target="https://www.ipcc.ch/report/ar6/wg1/figures/chapter-5/box-5-3-figure-1" TargetMode="External"/><Relationship Id="rId2113" Type="http://schemas.openxmlformats.org/officeDocument/2006/relationships/hyperlink" Target="https://www.ipcc.ch/report/ar6/wg1/figures/chapter-10/figure-10-21/" TargetMode="External"/><Relationship Id="rId2320" Type="http://schemas.openxmlformats.org/officeDocument/2006/relationships/hyperlink" Target="https://dx.doi.org/10.5285/b96e2225918348e1ae47b1fedee881a6" TargetMode="External"/><Relationship Id="rId737" Type="http://schemas.openxmlformats.org/officeDocument/2006/relationships/hyperlink" Target="https://www.ipcc.ch/report/ar6/wg1/figures/chapter-3/figure-3-44" TargetMode="External"/><Relationship Id="rId944" Type="http://schemas.openxmlformats.org/officeDocument/2006/relationships/hyperlink" Target="https://www.ipcc.ch/report/ar6/wg1/figures/chapter-5/figure-5-2" TargetMode="External"/><Relationship Id="rId1367" Type="http://schemas.openxmlformats.org/officeDocument/2006/relationships/hyperlink" Target="https://www.ipcc.ch/report/ar6/wg1/figures/chapter-8/figure-8-14/" TargetMode="External"/><Relationship Id="rId1574" Type="http://schemas.openxmlformats.org/officeDocument/2006/relationships/hyperlink" Target="https://www.ipcc.ch/report/ar6/wg1/figures/chapter-9/figure-9-4/" TargetMode="External"/><Relationship Id="rId1781" Type="http://schemas.openxmlformats.org/officeDocument/2006/relationships/hyperlink" Target="https://www.ipcc.ch/report/ar6/wg1/figures/chapter-9/figure-9-14/" TargetMode="External"/><Relationship Id="rId2418" Type="http://schemas.openxmlformats.org/officeDocument/2006/relationships/hyperlink" Target="https://www.ipcc.ch/report/ar6/wg1/figures/chapter-12/figure-12-9/" TargetMode="External"/><Relationship Id="rId73" Type="http://schemas.openxmlformats.org/officeDocument/2006/relationships/hyperlink" Target="https://www.ipcc.ch/report/ar6/wg1/figures/chapter-2/figure-2-3/" TargetMode="External"/><Relationship Id="rId804" Type="http://schemas.openxmlformats.org/officeDocument/2006/relationships/hyperlink" Target="https://www.ipcc.ch/report/ar6/wg1/figures/chapter-4/figure-4-15" TargetMode="External"/><Relationship Id="rId1227" Type="http://schemas.openxmlformats.org/officeDocument/2006/relationships/hyperlink" Target="https://www.ipcc.ch/report/ar6/wg1/figures/chapter-7/figure-7-13/" TargetMode="External"/><Relationship Id="rId1434" Type="http://schemas.openxmlformats.org/officeDocument/2006/relationships/hyperlink" Target="https://dx.doi.org/10.5285/caf598e54c674d219f2e245df32dbc1a" TargetMode="External"/><Relationship Id="rId1641" Type="http://schemas.openxmlformats.org/officeDocument/2006/relationships/hyperlink" Target="https://dx.doi.org/10.5285/e2d7ec1924b04bebbb4044982e2be0ff" TargetMode="External"/><Relationship Id="rId1879" Type="http://schemas.openxmlformats.org/officeDocument/2006/relationships/hyperlink" Target="https://zenodo.org/records/5217365/" TargetMode="External"/><Relationship Id="rId1501" Type="http://schemas.openxmlformats.org/officeDocument/2006/relationships/hyperlink" Target="https://dx.doi.org/10.5285/ef3dd7efa4f442b2812c4ee905f794c2" TargetMode="External"/><Relationship Id="rId1739" Type="http://schemas.openxmlformats.org/officeDocument/2006/relationships/hyperlink" Target="https://www.ipcc.ch/report/ar6/wg1/figures/chapter-9/figure-9-12/" TargetMode="External"/><Relationship Id="rId1946" Type="http://schemas.openxmlformats.org/officeDocument/2006/relationships/hyperlink" Target="https://www.ipcc.ch/report/ar6/wg1/figures/chapter-9/figure-9-31/" TargetMode="External"/><Relationship Id="rId1806" Type="http://schemas.openxmlformats.org/officeDocument/2006/relationships/hyperlink" Target="https://doi.org/10.5281/zenodo.5217365/" TargetMode="External"/><Relationship Id="rId387" Type="http://schemas.openxmlformats.org/officeDocument/2006/relationships/hyperlink" Target="https://catalogue.ceda.ac.uk/uuid/392c8351349b4436923c102c558873d9/" TargetMode="External"/><Relationship Id="rId594" Type="http://schemas.openxmlformats.org/officeDocument/2006/relationships/hyperlink" Target="https://dx.doi.org/10.5285/a3902bb4d1b543b39cc85380df8d1586" TargetMode="External"/><Relationship Id="rId2068" Type="http://schemas.openxmlformats.org/officeDocument/2006/relationships/hyperlink" Target="https://catalogue.ceda.ac.uk/uuid/567ca2ab6d6043479a1eaec678bfe91a/" TargetMode="External"/><Relationship Id="rId2275" Type="http://schemas.openxmlformats.org/officeDocument/2006/relationships/hyperlink" Target="https://catalogue.ceda.ac.uk/uuid/7be388b022e74926b0103125d22e6b06/" TargetMode="External"/><Relationship Id="rId247" Type="http://schemas.openxmlformats.org/officeDocument/2006/relationships/hyperlink" Target="https://www.ipcc.ch/report/ar6/wg1/figures/chapter-2/figure-2-24" TargetMode="External"/><Relationship Id="rId899" Type="http://schemas.openxmlformats.org/officeDocument/2006/relationships/hyperlink" Target="https://dx.doi.org/10.5285/e397fe6f20024295b095e2e3ca1e9f04" TargetMode="External"/><Relationship Id="rId1084" Type="http://schemas.openxmlformats.org/officeDocument/2006/relationships/hyperlink" Target="https://www.ipcc.ch/report/ar6/wg1/figures/chapter-5/ccbox-5-3-figure-1" TargetMode="External"/><Relationship Id="rId107" Type="http://schemas.openxmlformats.org/officeDocument/2006/relationships/hyperlink" Target="https://doi.org/10.5281/zenodo.7289807" TargetMode="External"/><Relationship Id="rId454" Type="http://schemas.openxmlformats.org/officeDocument/2006/relationships/hyperlink" Target="https://www.ipcc.ch/report/ar6/wg1/figures/chapter-3/figure-3-14" TargetMode="External"/><Relationship Id="rId661" Type="http://schemas.openxmlformats.org/officeDocument/2006/relationships/hyperlink" Target="https://catalogue.ceda.ac.uk/uuid/ef5ca18bcaf441d9993f181a058016ba/" TargetMode="External"/><Relationship Id="rId759" Type="http://schemas.openxmlformats.org/officeDocument/2006/relationships/hyperlink" Target="https://dx.doi.org/10.5285/e299379f837142bfb2aa6df64cc66fe7" TargetMode="External"/><Relationship Id="rId966" Type="http://schemas.openxmlformats.org/officeDocument/2006/relationships/hyperlink" Target="https://www.ipcc.ch/report/ar6/wg1/figures/chapter-5/figure-5-10" TargetMode="External"/><Relationship Id="rId1291" Type="http://schemas.openxmlformats.org/officeDocument/2006/relationships/hyperlink" Target="https://dx.doi.org/10.5285/568fb4b2e6464a50a30c7140bb88a497" TargetMode="External"/><Relationship Id="rId1389" Type="http://schemas.openxmlformats.org/officeDocument/2006/relationships/hyperlink" Target="https://dx.doi.org/10.5285/92dc7ae089d84a43a28099ae49633383" TargetMode="External"/><Relationship Id="rId1596" Type="http://schemas.openxmlformats.org/officeDocument/2006/relationships/hyperlink" Target="https://dx.doi.org/10.5285/8d9719be04d148d88d5ed8edd0426cf2/" TargetMode="External"/><Relationship Id="rId2135" Type="http://schemas.openxmlformats.org/officeDocument/2006/relationships/hyperlink" Target="https://dx.doi.org/10.5285/e4416a7d02ed4eeb9a971a7d3c2f4e42" TargetMode="External"/><Relationship Id="rId2342" Type="http://schemas.openxmlformats.org/officeDocument/2006/relationships/hyperlink" Target="https://catalogue.ceda.ac.uk/uuid/b96e2225918348e1ae47b1fedee881a6/" TargetMode="External"/><Relationship Id="rId314" Type="http://schemas.openxmlformats.org/officeDocument/2006/relationships/hyperlink" Target="https://dx.doi.org/10.5285/691c673c0d204911893659e10d4ddcba" TargetMode="External"/><Relationship Id="rId521" Type="http://schemas.openxmlformats.org/officeDocument/2006/relationships/hyperlink" Target="https://www.ipcc.ch/report/ar6/wg1/figures/chapter-3/figure-3-20/" TargetMode="External"/><Relationship Id="rId619" Type="http://schemas.openxmlformats.org/officeDocument/2006/relationships/hyperlink" Target="https://catalogue.ceda.ac.uk/uuid/4fe1afacdc524c118989c16a1bccd51e/" TargetMode="External"/><Relationship Id="rId1151" Type="http://schemas.openxmlformats.org/officeDocument/2006/relationships/hyperlink" Target="https://www.ipcc.ch/report/ar6/wg1/figures/chapter-6/figure-6-24" TargetMode="External"/><Relationship Id="rId1249" Type="http://schemas.openxmlformats.org/officeDocument/2006/relationships/hyperlink" Target="https://www.ipcc.ch/report/ar6/wg1/figures/chapter-7/figure-7-18/" TargetMode="External"/><Relationship Id="rId2202" Type="http://schemas.openxmlformats.org/officeDocument/2006/relationships/hyperlink" Target="https://dx.doi.org/10.5285/3f415b44b4334725bfcc572c9246aa60" TargetMode="External"/><Relationship Id="rId95" Type="http://schemas.openxmlformats.org/officeDocument/2006/relationships/hyperlink" Target="https://dx.doi.org/10.5285/39786f1e6fe2495291558cdc2a0b0aa1" TargetMode="External"/><Relationship Id="rId826" Type="http://schemas.openxmlformats.org/officeDocument/2006/relationships/hyperlink" Target="https://catalogue.ceda.ac.uk/uuid/b1d79f8dea6244ea943d49040f0f9f6d/" TargetMode="External"/><Relationship Id="rId1011" Type="http://schemas.openxmlformats.org/officeDocument/2006/relationships/hyperlink" Target="https://www.ipcc.ch/report/ar6/wg1/figures/chapter-5/figure-5-25" TargetMode="External"/><Relationship Id="rId1109" Type="http://schemas.openxmlformats.org/officeDocument/2006/relationships/hyperlink" Target="https://www.ipcc.ch/report/ar6/wg1/figures/chapter-6/figure-6-12" TargetMode="External"/><Relationship Id="rId1456" Type="http://schemas.openxmlformats.org/officeDocument/2006/relationships/hyperlink" Target="https://dx.doi.org/10.5285/b03a4577108545c2a05bbae2d9759f9d" TargetMode="External"/><Relationship Id="rId1663" Type="http://schemas.openxmlformats.org/officeDocument/2006/relationships/hyperlink" Target="https://catalogue.ceda.ac.uk/uuid/e2d7ec1924b04bebbb4044982e2be0ff/" TargetMode="External"/><Relationship Id="rId1870" Type="http://schemas.openxmlformats.org/officeDocument/2006/relationships/hyperlink" Target="https://zenodo.org/records/5217365/" TargetMode="External"/><Relationship Id="rId1968" Type="http://schemas.openxmlformats.org/officeDocument/2006/relationships/hyperlink" Target="https://dx.doi.org/10.5285/6b33327d0d0d4bcca872b431279086db" TargetMode="External"/><Relationship Id="rId1316" Type="http://schemas.openxmlformats.org/officeDocument/2006/relationships/hyperlink" Target="https://www.ipcc.ch/report/ar6/wg1/figures/chapter-8/figure-8-1/" TargetMode="External"/><Relationship Id="rId1523" Type="http://schemas.openxmlformats.org/officeDocument/2006/relationships/hyperlink" Target="https://dx.doi.org/10.5285/8d769bddaddc4e10bdd6f5428a3a0af5" TargetMode="External"/><Relationship Id="rId1730" Type="http://schemas.openxmlformats.org/officeDocument/2006/relationships/hyperlink" Target="https://www.ipcc.ch/report/ar6/wg1/figures/chapter-9/figure-9-12/" TargetMode="External"/><Relationship Id="rId22" Type="http://schemas.openxmlformats.org/officeDocument/2006/relationships/hyperlink" Target="https://www.ipcc.ch/report/ar6/wg1/figures/chapter-1/figure-1-17" TargetMode="External"/><Relationship Id="rId1828" Type="http://schemas.openxmlformats.org/officeDocument/2006/relationships/hyperlink" Target="https://zenodo.org/records/5217365/" TargetMode="External"/><Relationship Id="rId171" Type="http://schemas.openxmlformats.org/officeDocument/2006/relationships/hyperlink" Target="https://catalogue.ceda.ac.uk/uuid/967313bee45c48998c5027896e3da53c/" TargetMode="External"/><Relationship Id="rId2297" Type="http://schemas.openxmlformats.org/officeDocument/2006/relationships/hyperlink" Target="https://www.ipcc.ch/report/ar6/wg1/figures/chapter-11/ccbox-11-1-figure-2/" TargetMode="External"/><Relationship Id="rId269" Type="http://schemas.openxmlformats.org/officeDocument/2006/relationships/hyperlink" Target="https://dx.doi.org/10.5285/12ce1a305f7649bc85a9b81e782da0c9" TargetMode="External"/><Relationship Id="rId476" Type="http://schemas.openxmlformats.org/officeDocument/2006/relationships/hyperlink" Target="https://www.ipcc.ch/report/ar6/wg1/figures/chapter-3/figure-3-15" TargetMode="External"/><Relationship Id="rId683" Type="http://schemas.openxmlformats.org/officeDocument/2006/relationships/hyperlink" Target="https://www.ipcc.ch/report/ar6/wg1/figures/chapter-3/figure-3-38" TargetMode="External"/><Relationship Id="rId890" Type="http://schemas.openxmlformats.org/officeDocument/2006/relationships/hyperlink" Target="https://www.ipcc.ch/report/ar6/wg1/figures/chapter-4/figure-4-40" TargetMode="External"/><Relationship Id="rId2157" Type="http://schemas.openxmlformats.org/officeDocument/2006/relationships/hyperlink" Target="https://catalogue.ceda.ac.uk/uuid/592748a417ab4efca4eb98e22c9dbec4/" TargetMode="External"/><Relationship Id="rId2364" Type="http://schemas.openxmlformats.org/officeDocument/2006/relationships/hyperlink" Target="https://www.ipcc.ch/report/ar6/wg1/figures/chapter-12/figure-12-4/" TargetMode="External"/><Relationship Id="rId129" Type="http://schemas.openxmlformats.org/officeDocument/2006/relationships/hyperlink" Target="https://catalogue.ceda.ac.uk/uuid/156e64bca5e1460d81a58f416dcc9aca/" TargetMode="External"/><Relationship Id="rId336" Type="http://schemas.openxmlformats.org/officeDocument/2006/relationships/hyperlink" Target="https://catalogue.ceda.ac.uk/uuid/4394898334094551bfb29fb37d2f054c/" TargetMode="External"/><Relationship Id="rId543" Type="http://schemas.openxmlformats.org/officeDocument/2006/relationships/hyperlink" Target="https://dx.doi.org/10.5285/a71383af93af4f58ae27d66ba15b3543" TargetMode="External"/><Relationship Id="rId988" Type="http://schemas.openxmlformats.org/officeDocument/2006/relationships/hyperlink" Target="https://www.ipcc.ch/report/ar6/wg1/figures/chapter-5/figure-5-16" TargetMode="External"/><Relationship Id="rId1173" Type="http://schemas.openxmlformats.org/officeDocument/2006/relationships/hyperlink" Target="https://www.ipcc.ch/report/ar6/wg1/figures/chapter-7/figure-7-3/" TargetMode="External"/><Relationship Id="rId1380" Type="http://schemas.openxmlformats.org/officeDocument/2006/relationships/hyperlink" Target="https://dx.doi.org/10.5285/2d67a9f7631247d7bb6130ddc033ba7a" TargetMode="External"/><Relationship Id="rId2017" Type="http://schemas.openxmlformats.org/officeDocument/2006/relationships/hyperlink" Target="https://dx.doi.org/10.5285/d4eccbbd51db4ab7a8ad05a6f2f6a98a" TargetMode="External"/><Relationship Id="rId2224" Type="http://schemas.openxmlformats.org/officeDocument/2006/relationships/hyperlink" Target="https://www.ipcc.ch/report/ar6/wg1/figures/chapter-11/figure-11-14/" TargetMode="External"/><Relationship Id="rId403" Type="http://schemas.openxmlformats.org/officeDocument/2006/relationships/hyperlink" Target="https://www.ipcc.ch/report/ar6/wg1/figures/chapter-3/figure-3-9" TargetMode="External"/><Relationship Id="rId750" Type="http://schemas.openxmlformats.org/officeDocument/2006/relationships/hyperlink" Target="https://dx.doi.org/10.5285/afe80eb32a1c4164a3b84396c6d7a5d6" TargetMode="External"/><Relationship Id="rId848" Type="http://schemas.openxmlformats.org/officeDocument/2006/relationships/hyperlink" Target="https://dx.doi.org/10.5285/8fa708d0474d4a3caa5c9f645a89d282" TargetMode="External"/><Relationship Id="rId1033" Type="http://schemas.openxmlformats.org/officeDocument/2006/relationships/hyperlink" Target="https://github.com/IPCC-WG1/Chapter-5_Fig30" TargetMode="External"/><Relationship Id="rId1478" Type="http://schemas.openxmlformats.org/officeDocument/2006/relationships/hyperlink" Target="https://catalogue.ceda.ac.uk/uuid/47961b1927b8492990ed92f10a514b6b/" TargetMode="External"/><Relationship Id="rId1685" Type="http://schemas.openxmlformats.org/officeDocument/2006/relationships/hyperlink" Target="https://www.ipcc.ch/report/ar6/wg1/figures/chapter-9/figure-9-8/" TargetMode="External"/><Relationship Id="rId1892" Type="http://schemas.openxmlformats.org/officeDocument/2006/relationships/hyperlink" Target="https://www.ipcc.ch/report/ar6/wg1/figures/chapter-9/figure-9-23/" TargetMode="External"/><Relationship Id="rId2431" Type="http://schemas.openxmlformats.org/officeDocument/2006/relationships/hyperlink" Target="https://dx.doi.org/10.5285/b6a36a7fe12644bfa28bc4ec8bfcb028" TargetMode="External"/><Relationship Id="rId610" Type="http://schemas.openxmlformats.org/officeDocument/2006/relationships/hyperlink" Target="https://catalogue.ceda.ac.uk/uuid/a4cbbffe1bd44c7ba3e8608ee9c54547/" TargetMode="External"/><Relationship Id="rId708" Type="http://schemas.openxmlformats.org/officeDocument/2006/relationships/hyperlink" Target="https://dx.doi.org/10.5285/12f0d7db5ed747d2940210e52211ed6a" TargetMode="External"/><Relationship Id="rId915" Type="http://schemas.openxmlformats.org/officeDocument/2006/relationships/hyperlink" Target="https://catalogue.ceda.ac.uk/uuid/e397fe6f20024295b095e2e3ca1e9f04/" TargetMode="External"/><Relationship Id="rId1240" Type="http://schemas.openxmlformats.org/officeDocument/2006/relationships/hyperlink" Target="https://www.ipcc.ch/report/ar6/wg1/figures/chapter-7/figure-7-16/" TargetMode="External"/><Relationship Id="rId1338" Type="http://schemas.openxmlformats.org/officeDocument/2006/relationships/hyperlink" Target="https://www.ipcc.ch/report/ar6/wg1/figures/chapter-8/figure-8-8/" TargetMode="External"/><Relationship Id="rId1545" Type="http://schemas.openxmlformats.org/officeDocument/2006/relationships/hyperlink" Target="https://dx.doi.org/10.5285/ef7b615816cb432088d02c97836ca9fa" TargetMode="External"/><Relationship Id="rId1100" Type="http://schemas.openxmlformats.org/officeDocument/2006/relationships/hyperlink" Target="https://www.ipcc.ch/report/ar6/wg1/figures/chapter-6/figure-6-8" TargetMode="External"/><Relationship Id="rId1405" Type="http://schemas.openxmlformats.org/officeDocument/2006/relationships/hyperlink" Target="https://catalogue.ceda.ac.uk/uuid/7da00222bbb345c99ce14e358cde9f6d/" TargetMode="External"/><Relationship Id="rId1752" Type="http://schemas.openxmlformats.org/officeDocument/2006/relationships/hyperlink" Target="https://dx.doi.org/10.5285/b37501409dd641219dd7c57174acdc35/" TargetMode="External"/><Relationship Id="rId44" Type="http://schemas.openxmlformats.org/officeDocument/2006/relationships/hyperlink" Target="https://www.ipcc.ch/report/ar6/wg1/figures/chapter-1/box-1-1-figure-1" TargetMode="External"/><Relationship Id="rId1612" Type="http://schemas.openxmlformats.org/officeDocument/2006/relationships/hyperlink" Target="https://catalogue.ceda.ac.uk/uuid/8d9719be04d148d88d5ed8edd0426cf2/" TargetMode="External"/><Relationship Id="rId1917" Type="http://schemas.openxmlformats.org/officeDocument/2006/relationships/hyperlink" Target="https://dx.doi.org/10.5285/7f9c951b59ae44aeb6d745ed702c56dd" TargetMode="External"/><Relationship Id="rId193" Type="http://schemas.openxmlformats.org/officeDocument/2006/relationships/hyperlink" Target="https://www.ipcc.ch/report/ar6/wg1/figures/chapter-2/figure-2-16" TargetMode="External"/><Relationship Id="rId498" Type="http://schemas.openxmlformats.org/officeDocument/2006/relationships/hyperlink" Target="https://dx.doi.org/10.5285/4e80c4a2933344259a3f423715771952" TargetMode="External"/><Relationship Id="rId2081" Type="http://schemas.openxmlformats.org/officeDocument/2006/relationships/hyperlink" Target="https://www.ipcc.ch/report/ar6/wg1/figures/chapter-10/figure-10-19/" TargetMode="External"/><Relationship Id="rId2179" Type="http://schemas.openxmlformats.org/officeDocument/2006/relationships/hyperlink" Target="https://www.ipcc.ch/report/ar6/wg1/figures/chapter-11/figure-11-4/" TargetMode="External"/><Relationship Id="rId260" Type="http://schemas.openxmlformats.org/officeDocument/2006/relationships/hyperlink" Target="https://dx.doi.org/10.5285/78ad6999f2d743d2a7db16757c27b549" TargetMode="External"/><Relationship Id="rId2386" Type="http://schemas.openxmlformats.org/officeDocument/2006/relationships/hyperlink" Target="https://dx.doi.org/10.5285/d46d733725d64f45afc1e70054f2f51d" TargetMode="External"/><Relationship Id="rId120" Type="http://schemas.openxmlformats.org/officeDocument/2006/relationships/hyperlink" Target="https://zenodo.org/records/6341234" TargetMode="External"/><Relationship Id="rId358" Type="http://schemas.openxmlformats.org/officeDocument/2006/relationships/hyperlink" Target="https://www.ipcc.ch/report/ar6/wg1/figures/chapter-3/figure-3-3/" TargetMode="External"/><Relationship Id="rId565" Type="http://schemas.openxmlformats.org/officeDocument/2006/relationships/hyperlink" Target="https://catalogue.ceda.ac.uk/uuid/dce3253d984c4342899b01548f52ba5f/" TargetMode="External"/><Relationship Id="rId772" Type="http://schemas.openxmlformats.org/officeDocument/2006/relationships/hyperlink" Target="https://www.ipcc.ch/report/ar6/wg1/figures/chapter-4/figure-4-3/" TargetMode="External"/><Relationship Id="rId1195" Type="http://schemas.openxmlformats.org/officeDocument/2006/relationships/hyperlink" Target="https://catalogue.ceda.ac.uk/uuid/a95ffffa5a734724b9cf307411208569/" TargetMode="External"/><Relationship Id="rId2039" Type="http://schemas.openxmlformats.org/officeDocument/2006/relationships/hyperlink" Target="https://dx.doi.org/10.5285/b981b3f983df4aa48a16ddbe3d8bf38d" TargetMode="External"/><Relationship Id="rId2246" Type="http://schemas.openxmlformats.org/officeDocument/2006/relationships/hyperlink" Target="https://doi.org/10.5281/zenodo.7692016" TargetMode="External"/><Relationship Id="rId218" Type="http://schemas.openxmlformats.org/officeDocument/2006/relationships/hyperlink" Target="https://doi.org/10.5281/zenodo.6353867" TargetMode="External"/><Relationship Id="rId425" Type="http://schemas.openxmlformats.org/officeDocument/2006/relationships/hyperlink" Target="https://dx.doi.org/10.5285/cf006675070548359e22e36d354d0f92" TargetMode="External"/><Relationship Id="rId632" Type="http://schemas.openxmlformats.org/officeDocument/2006/relationships/hyperlink" Target="https://www.ipcc.ch/report/ar6/wg1/figures/chapter-3/figure-3-33" TargetMode="External"/><Relationship Id="rId1055" Type="http://schemas.openxmlformats.org/officeDocument/2006/relationships/hyperlink" Target="https://www.ipcc.ch/report/ar6/wg1/figures/chapter-5/figure-5-34" TargetMode="External"/><Relationship Id="rId1262" Type="http://schemas.openxmlformats.org/officeDocument/2006/relationships/hyperlink" Target="https://dx.doi.org/10.5285/9ce84c3a242e4b999c24dc1647c89794" TargetMode="External"/><Relationship Id="rId2106" Type="http://schemas.openxmlformats.org/officeDocument/2006/relationships/hyperlink" Target="https://catalogue.ceda.ac.uk/uuid/19ec340e6f2d47479ddb483961b0c1bb/" TargetMode="External"/><Relationship Id="rId2313" Type="http://schemas.openxmlformats.org/officeDocument/2006/relationships/hyperlink" Target="https://www.ipcc.ch/report/ar6/wg1/figures/chapter-12/figure-12-4/" TargetMode="External"/><Relationship Id="rId937" Type="http://schemas.openxmlformats.org/officeDocument/2006/relationships/hyperlink" Target="https://www.ipcc.ch/report/ar6/wg1/figures/chapter-4/box-4-1-figure-1" TargetMode="External"/><Relationship Id="rId1122" Type="http://schemas.openxmlformats.org/officeDocument/2006/relationships/hyperlink" Target="https://catalogue.ceda.ac.uk/uuid/39b789cb48694497941cd0c17f99bd69/" TargetMode="External"/><Relationship Id="rId1567" Type="http://schemas.openxmlformats.org/officeDocument/2006/relationships/hyperlink" Target="https://catalogue.ceda.ac.uk/uuid/fdfeb81d2ffd42c3ba2bbb00b681317c/" TargetMode="External"/><Relationship Id="rId1774" Type="http://schemas.openxmlformats.org/officeDocument/2006/relationships/hyperlink" Target="https://catalogue.ceda.ac.uk/uuid/e25c3cffd4ae4abc8b2ff9b755fce164/" TargetMode="External"/><Relationship Id="rId1981" Type="http://schemas.openxmlformats.org/officeDocument/2006/relationships/hyperlink" Target="https://www.ipcc.ch/report/ar6/wg1/figures/chapter-9/box-9-2-figure-1/" TargetMode="External"/><Relationship Id="rId66" Type="http://schemas.openxmlformats.org/officeDocument/2006/relationships/hyperlink" Target="https://catalogue.ceda.ac.uk/uuid/fe8d7ad6c1284677994c6643e1e55bbb/" TargetMode="External"/><Relationship Id="rId1427" Type="http://schemas.openxmlformats.org/officeDocument/2006/relationships/hyperlink" Target="https://www.ipcc.ch/report/ar6/wg1/figures/chapter-8/figure-8-18/" TargetMode="External"/><Relationship Id="rId1634" Type="http://schemas.openxmlformats.org/officeDocument/2006/relationships/hyperlink" Target="https://www.ipcc.ch/report/ar6/wg1/figures/chapter-9/figure-9-6/" TargetMode="External"/><Relationship Id="rId1841" Type="http://schemas.openxmlformats.org/officeDocument/2006/relationships/hyperlink" Target="https://www.ipcc.ch/report/ar6/wg1/figures/chapter-9/figure-9-17/" TargetMode="External"/><Relationship Id="rId1939" Type="http://schemas.openxmlformats.org/officeDocument/2006/relationships/hyperlink" Target="https://zenodo.org/records/5217365/" TargetMode="External"/><Relationship Id="rId1701" Type="http://schemas.openxmlformats.org/officeDocument/2006/relationships/hyperlink" Target="https://doi.org/10.5281/zenodo.5217365/" TargetMode="External"/><Relationship Id="rId282" Type="http://schemas.openxmlformats.org/officeDocument/2006/relationships/hyperlink" Target="https://catalogue.ceda.ac.uk/uuid/81f53dc4487b4260b92d4dd8000a8b09/" TargetMode="External"/><Relationship Id="rId587" Type="http://schemas.openxmlformats.org/officeDocument/2006/relationships/hyperlink" Target="https://www.ipcc.ch/report/ar6/wg1/figures/chapter-3/figure-3-30" TargetMode="External"/><Relationship Id="rId2170" Type="http://schemas.openxmlformats.org/officeDocument/2006/relationships/hyperlink" Target="https://www.ipcc.ch/report/ar6/wg1/figures/chapter-11/figure-11-3/" TargetMode="External"/><Relationship Id="rId2268" Type="http://schemas.openxmlformats.org/officeDocument/2006/relationships/hyperlink" Target="https://dx.doi.org/10.5285/7be388b022e74926b0103125d22e6b06" TargetMode="External"/><Relationship Id="rId8" Type="http://schemas.openxmlformats.org/officeDocument/2006/relationships/hyperlink" Target="https://www.ipcc.ch/report/ar6/wg1/figures/chapter-1/figure-1-6" TargetMode="External"/><Relationship Id="rId142" Type="http://schemas.openxmlformats.org/officeDocument/2006/relationships/hyperlink" Target="https://www.ipcc.ch/report/ar6/wg1/figures/chapter-2/figure-2-11" TargetMode="External"/><Relationship Id="rId447" Type="http://schemas.openxmlformats.org/officeDocument/2006/relationships/hyperlink" Target="https://catalogue.ceda.ac.uk/uuid/ba3ac68281b94c7b9963278681ee8ee5/" TargetMode="External"/><Relationship Id="rId794" Type="http://schemas.openxmlformats.org/officeDocument/2006/relationships/hyperlink" Target="https://www.ipcc.ch/report/ar6/wg1/figures/chapter-4/figure-4-11/" TargetMode="External"/><Relationship Id="rId1077" Type="http://schemas.openxmlformats.org/officeDocument/2006/relationships/hyperlink" Target="https://www.ipcc.ch/report/ar6/wg1/figures/chapter-5/ccbox-5-2-figure-2" TargetMode="External"/><Relationship Id="rId2030" Type="http://schemas.openxmlformats.org/officeDocument/2006/relationships/hyperlink" Target="https://catalogue.ceda.ac.uk/uuid/970847e5690c4f9e8c4ad455641bd558/" TargetMode="External"/><Relationship Id="rId2128" Type="http://schemas.openxmlformats.org/officeDocument/2006/relationships/hyperlink" Target="https://www.ipcc.ch/report/ar6/wg1/figures/chapter-10/ccbox-10-4-figure-1/" TargetMode="External"/><Relationship Id="rId654" Type="http://schemas.openxmlformats.org/officeDocument/2006/relationships/hyperlink" Target="https://dx.doi.org/10.5285/678ee967fe114a34a6d1f7d50e4aa7ee" TargetMode="External"/><Relationship Id="rId861" Type="http://schemas.openxmlformats.org/officeDocument/2006/relationships/hyperlink" Target="https://ipcc-browser.ipcc-data.org/browser/dataset/6392/0" TargetMode="External"/><Relationship Id="rId959" Type="http://schemas.openxmlformats.org/officeDocument/2006/relationships/hyperlink" Target="https://www.ipcc.ch/report/ar6/wg1/figures/chapter-5/figure-5-7" TargetMode="External"/><Relationship Id="rId1284" Type="http://schemas.openxmlformats.org/officeDocument/2006/relationships/hyperlink" Target="https://www.ipcc.ch/report/ar6/wg1/figures/chapter-7/figure-7-22/" TargetMode="External"/><Relationship Id="rId1491" Type="http://schemas.openxmlformats.org/officeDocument/2006/relationships/hyperlink" Target="https://www.ipcc.ch/report/ar6/wg1/figures/chapter-8/figure-8-26/" TargetMode="External"/><Relationship Id="rId1589" Type="http://schemas.openxmlformats.org/officeDocument/2006/relationships/hyperlink" Target="https://www.ipcc.ch/report/ar6/wg1/figures/chapter-9/figure-9-4/" TargetMode="External"/><Relationship Id="rId2335" Type="http://schemas.openxmlformats.org/officeDocument/2006/relationships/hyperlink" Target="https://dx.doi.org/10.5285/b96e2225918348e1ae47b1fedee881a6" TargetMode="External"/><Relationship Id="rId307" Type="http://schemas.openxmlformats.org/officeDocument/2006/relationships/hyperlink" Target="https://doi.org/10.5281/zenodo.6353893" TargetMode="External"/><Relationship Id="rId514" Type="http://schemas.openxmlformats.org/officeDocument/2006/relationships/hyperlink" Target="https://zenodo.org/records/6778109" TargetMode="External"/><Relationship Id="rId721" Type="http://schemas.openxmlformats.org/officeDocument/2006/relationships/hyperlink" Target="https://catalogue.ceda.ac.uk/uuid/12f0d7db5ed747d2940210e52211ed6a/" TargetMode="External"/><Relationship Id="rId1144" Type="http://schemas.openxmlformats.org/officeDocument/2006/relationships/hyperlink" Target="https://catalogue.ceda.ac.uk/uuid/572c9744ddab47fc8a5b938c4a4f7387/" TargetMode="External"/><Relationship Id="rId1351" Type="http://schemas.openxmlformats.org/officeDocument/2006/relationships/hyperlink" Target="https://www.ipcc.ch/report/ar6/wg1/figures/chapter-8/figure-8-12/" TargetMode="External"/><Relationship Id="rId1449" Type="http://schemas.openxmlformats.org/officeDocument/2006/relationships/hyperlink" Target="https://www.ipcc.ch/report/ar6/wg1/figures/chapter-8/figure-8-20/" TargetMode="External"/><Relationship Id="rId1796" Type="http://schemas.openxmlformats.org/officeDocument/2006/relationships/hyperlink" Target="https://www.ipcc.ch/report/ar6/wg1/figures/chapter-9/figure-9-16/" TargetMode="External"/><Relationship Id="rId2402" Type="http://schemas.openxmlformats.org/officeDocument/2006/relationships/hyperlink" Target="https://catalogue.ceda.ac.uk/uuid/537b22f0230448fdb9a4ec806ed54d84/" TargetMode="External"/><Relationship Id="rId88" Type="http://schemas.openxmlformats.org/officeDocument/2006/relationships/hyperlink" Target="https://www.ipcc.ch/report/ar6/wg1/figures/chapter-2/figure-2-6" TargetMode="External"/><Relationship Id="rId819" Type="http://schemas.openxmlformats.org/officeDocument/2006/relationships/hyperlink" Target="https://dx.doi.org/10.5285/34810c5e2d2047b487ade01830cac1f4" TargetMode="External"/><Relationship Id="rId1004" Type="http://schemas.openxmlformats.org/officeDocument/2006/relationships/hyperlink" Target="https://www.ipcc.ch/report/ar6/wg1/figures/chapter-5/figure-5-22" TargetMode="External"/><Relationship Id="rId1211" Type="http://schemas.openxmlformats.org/officeDocument/2006/relationships/hyperlink" Target="https://catalogue.ceda.ac.uk/uuid/4dbd3ccb85d747188586735133f1d3d9/" TargetMode="External"/><Relationship Id="rId1656" Type="http://schemas.openxmlformats.org/officeDocument/2006/relationships/hyperlink" Target="https://dx.doi.org/10.5285/e2d7ec1924b04bebbb4044982e2be0ff" TargetMode="External"/><Relationship Id="rId1863" Type="http://schemas.openxmlformats.org/officeDocument/2006/relationships/hyperlink" Target="https://doi.org/10.5281/zenodo.5217365/" TargetMode="External"/><Relationship Id="rId1309" Type="http://schemas.openxmlformats.org/officeDocument/2006/relationships/hyperlink" Target="https://dx.doi.org/10.5285/47586c6f52a9473ea0b1f909fb231bfc" TargetMode="External"/><Relationship Id="rId1516" Type="http://schemas.openxmlformats.org/officeDocument/2006/relationships/hyperlink" Target="https://www.ipcc.ch/report/ar6/wg1/figures/chapter-8/box-8-2-figure-1/" TargetMode="External"/><Relationship Id="rId1723" Type="http://schemas.openxmlformats.org/officeDocument/2006/relationships/hyperlink" Target="https://catalogue.ceda.ac.uk/uuid/88dc6a422faa4d0486d35088e3d1d78f/" TargetMode="External"/><Relationship Id="rId1930" Type="http://schemas.openxmlformats.org/officeDocument/2006/relationships/hyperlink" Target="https://catalogue.ceda.ac.uk/uuid/7f9c951b59ae44aeb6d745ed702c56dd/" TargetMode="External"/><Relationship Id="rId15" Type="http://schemas.openxmlformats.org/officeDocument/2006/relationships/hyperlink" Target="https://www.ipcc.ch/report/ar6/wg1/figures/chapter-1/figure-1-11" TargetMode="External"/><Relationship Id="rId2192" Type="http://schemas.openxmlformats.org/officeDocument/2006/relationships/hyperlink" Target="https://doi.org/10.5281/zenodo.7692016" TargetMode="External"/><Relationship Id="rId164" Type="http://schemas.openxmlformats.org/officeDocument/2006/relationships/hyperlink" Target="https://dx.doi.org/10.5285/967313bee45c48998c5027896e3da53c" TargetMode="External"/><Relationship Id="rId371" Type="http://schemas.openxmlformats.org/officeDocument/2006/relationships/hyperlink" Target="https://dx.doi.org/10.5285/c3450dc769f044898ea5f3be784f354b" TargetMode="External"/><Relationship Id="rId2052" Type="http://schemas.openxmlformats.org/officeDocument/2006/relationships/hyperlink" Target="https://catalogue.ceda.ac.uk/uuid/5d64c2103c534f83b8ec11a2a4cab10d/" TargetMode="External"/><Relationship Id="rId469" Type="http://schemas.openxmlformats.org/officeDocument/2006/relationships/hyperlink" Target="https://www.ipcc.ch/report/ar6/wg1/figures/chapter-3/figure-3-15" TargetMode="External"/><Relationship Id="rId676" Type="http://schemas.openxmlformats.org/officeDocument/2006/relationships/hyperlink" Target="https://catalogue.ceda.ac.uk/uuid/8af00e7bba784c1cbf4c16fef984aeb6/" TargetMode="External"/><Relationship Id="rId883" Type="http://schemas.openxmlformats.org/officeDocument/2006/relationships/hyperlink" Target="https://www.ipcc.ch/report/ar6/wg1/figures/chapter-4/figure-4-37" TargetMode="External"/><Relationship Id="rId1099" Type="http://schemas.openxmlformats.org/officeDocument/2006/relationships/hyperlink" Target="https://catalogue.ceda.ac.uk/uuid/c4031dd3227c4bceb6eae480d2a47a0c/" TargetMode="External"/><Relationship Id="rId2357" Type="http://schemas.openxmlformats.org/officeDocument/2006/relationships/hyperlink" Target="https://catalogue.ceda.ac.uk/uuid/b96e2225918348e1ae47b1fedee881a6/" TargetMode="External"/><Relationship Id="rId231" Type="http://schemas.openxmlformats.org/officeDocument/2006/relationships/hyperlink" Target="https://zenodo.org/records/6339999" TargetMode="External"/><Relationship Id="rId329" Type="http://schemas.openxmlformats.org/officeDocument/2006/relationships/hyperlink" Target="https://catalogue.ceda.ac.uk/uuid/44864a906fb14075bf81db6f0bf068e7/" TargetMode="External"/><Relationship Id="rId536" Type="http://schemas.openxmlformats.org/officeDocument/2006/relationships/hyperlink" Target="https://www.ipcc.ch/report/ar6/wg1/figures/chapter-3/figure-3-24" TargetMode="External"/><Relationship Id="rId1166" Type="http://schemas.openxmlformats.org/officeDocument/2006/relationships/hyperlink" Target="https://www.ipcc.ch/report/ar6/wg1/figures/chapter-7/figure-7-2/" TargetMode="External"/><Relationship Id="rId1373" Type="http://schemas.openxmlformats.org/officeDocument/2006/relationships/hyperlink" Target="https://www.ipcc.ch/report/ar6/wg1/figures/chapter-8/figure-8-15/" TargetMode="External"/><Relationship Id="rId2217" Type="http://schemas.openxmlformats.org/officeDocument/2006/relationships/hyperlink" Target="https://doi.org/10.5281/zenodo.7692016" TargetMode="External"/><Relationship Id="rId743" Type="http://schemas.openxmlformats.org/officeDocument/2006/relationships/hyperlink" Target="https://www.ipcc.ch/report/ar6/wg1/figures/chapter-3/faq-3-1-figure-1" TargetMode="External"/><Relationship Id="rId950" Type="http://schemas.openxmlformats.org/officeDocument/2006/relationships/hyperlink" Target="https://github.com/IPCC-WG1/Chapter-5_Fig04" TargetMode="External"/><Relationship Id="rId1026" Type="http://schemas.openxmlformats.org/officeDocument/2006/relationships/hyperlink" Target="https://www.ipcc.ch/report/ar6/wg1/figures/chapter-5/figure-5-28" TargetMode="External"/><Relationship Id="rId1580" Type="http://schemas.openxmlformats.org/officeDocument/2006/relationships/hyperlink" Target="https://www.ipcc.ch/report/ar6/wg1/figures/chapter-9/figure-9-4/" TargetMode="External"/><Relationship Id="rId1678" Type="http://schemas.openxmlformats.org/officeDocument/2006/relationships/hyperlink" Target="https://catalogue.ceda.ac.uk/uuid/e2d7ec1924b04bebbb4044982e2be0ff/" TargetMode="External"/><Relationship Id="rId1885" Type="http://schemas.openxmlformats.org/officeDocument/2006/relationships/hyperlink" Target="https://catalogue.ceda.ac.uk/uuid/503edf9eb68040c4a439fed88b81c8c9/" TargetMode="External"/><Relationship Id="rId2424" Type="http://schemas.openxmlformats.org/officeDocument/2006/relationships/hyperlink" Target="https://www.ipcc.ch/report/ar6/wg1/figures/chapter-12/figure-12-9/" TargetMode="External"/><Relationship Id="rId603" Type="http://schemas.openxmlformats.org/officeDocument/2006/relationships/hyperlink" Target="https://dx.doi.org/10.5285/a4cbbffe1bd44c7ba3e8608ee9c54547" TargetMode="External"/><Relationship Id="rId810" Type="http://schemas.openxmlformats.org/officeDocument/2006/relationships/hyperlink" Target="https://www.ipcc.ch/report/ar6/wg1/figures/chapter-4/figure-4-19" TargetMode="External"/><Relationship Id="rId908" Type="http://schemas.openxmlformats.org/officeDocument/2006/relationships/hyperlink" Target="https://dx.doi.org/10.5285/e397fe6f20024295b095e2e3ca1e9f04" TargetMode="External"/><Relationship Id="rId1233" Type="http://schemas.openxmlformats.org/officeDocument/2006/relationships/hyperlink" Target="https://www.ipcc.ch/report/ar6/wg1/figures/chapter-7/figure-7-13/" TargetMode="External"/><Relationship Id="rId1440" Type="http://schemas.openxmlformats.org/officeDocument/2006/relationships/hyperlink" Target="https://www.ipcc.ch/report/ar6/wg1/figures/chapter-8/figure-8-19/" TargetMode="External"/><Relationship Id="rId1538" Type="http://schemas.openxmlformats.org/officeDocument/2006/relationships/hyperlink" Target="https://www.ipcc.ch/report/ar6/wg1/figures/chapter-9/figure-9-3/" TargetMode="External"/><Relationship Id="rId1300" Type="http://schemas.openxmlformats.org/officeDocument/2006/relationships/hyperlink" Target="https://dx.doi.org/10.5285/568fb4b2e6464a50a30c7140bb88a497" TargetMode="External"/><Relationship Id="rId1745" Type="http://schemas.openxmlformats.org/officeDocument/2006/relationships/hyperlink" Target="https://www.ipcc.ch/report/ar6/wg1/figures/chapter-9/figure-9-12/" TargetMode="External"/><Relationship Id="rId1952" Type="http://schemas.openxmlformats.org/officeDocument/2006/relationships/hyperlink" Target="https://www.ipcc.ch/report/ar6/wg1/figures/chapter-9/figure-9-31/" TargetMode="External"/><Relationship Id="rId37" Type="http://schemas.openxmlformats.org/officeDocument/2006/relationships/hyperlink" Target="https://www.ipcc.ch/report/ar6/wg1/figures/chapter-1/figure-1-23" TargetMode="External"/><Relationship Id="rId1605" Type="http://schemas.openxmlformats.org/officeDocument/2006/relationships/hyperlink" Target="https://dx.doi.org/10.5285/8d9719be04d148d88d5ed8edd0426cf2/" TargetMode="External"/><Relationship Id="rId1812" Type="http://schemas.openxmlformats.org/officeDocument/2006/relationships/hyperlink" Target="https://doi.org/10.5281/zenodo.5217365/" TargetMode="External"/><Relationship Id="rId186" Type="http://schemas.openxmlformats.org/officeDocument/2006/relationships/hyperlink" Target="https://catalogue.ceda.ac.uk/uuid/8ec2d4b94f8e4756ad31858ff8256464/" TargetMode="External"/><Relationship Id="rId393" Type="http://schemas.openxmlformats.org/officeDocument/2006/relationships/hyperlink" Target="https://catalogue.ceda.ac.uk/uuid/bbb759da50fe4cd5a1387c7462655908/" TargetMode="External"/><Relationship Id="rId2074" Type="http://schemas.openxmlformats.org/officeDocument/2006/relationships/hyperlink" Target="https://catalogue.ceda.ac.uk/uuid/567ca2ab6d6043479a1eaec678bfe91a/" TargetMode="External"/><Relationship Id="rId2281" Type="http://schemas.openxmlformats.org/officeDocument/2006/relationships/hyperlink" Target="https://catalogue.ceda.ac.uk/uuid/7be388b022e74926b0103125d22e6b06/" TargetMode="External"/><Relationship Id="rId253" Type="http://schemas.openxmlformats.org/officeDocument/2006/relationships/hyperlink" Target="https://www.ipcc.ch/report/ar6/wg1/figures/chapter-2/figure-2-26" TargetMode="External"/><Relationship Id="rId460" Type="http://schemas.openxmlformats.org/officeDocument/2006/relationships/hyperlink" Target="https://www.ipcc.ch/report/ar6/wg1/figures/chapter-3/figure-3-14" TargetMode="External"/><Relationship Id="rId698" Type="http://schemas.openxmlformats.org/officeDocument/2006/relationships/hyperlink" Target="https://www.ipcc.ch/report/ar6/wg1/figures/chapter-3/figure-3-39" TargetMode="External"/><Relationship Id="rId1090" Type="http://schemas.openxmlformats.org/officeDocument/2006/relationships/hyperlink" Target="https://www.ipcc.ch/report/ar6/wg1/figures/chapter-6/figure-6-3" TargetMode="External"/><Relationship Id="rId2141" Type="http://schemas.openxmlformats.org/officeDocument/2006/relationships/hyperlink" Target="https://www.ipcc.ch/report/ar6/wg1/figures/chapter-11/figure-11-2/" TargetMode="External"/><Relationship Id="rId2379" Type="http://schemas.openxmlformats.org/officeDocument/2006/relationships/hyperlink" Target="https://www.ipcc.ch/report/ar6/wg1/figures/chapter-12/figure-12-6/" TargetMode="External"/><Relationship Id="rId113" Type="http://schemas.openxmlformats.org/officeDocument/2006/relationships/hyperlink" Target="https://doi.org/10.5281/zenodo.6341234" TargetMode="External"/><Relationship Id="rId320" Type="http://schemas.openxmlformats.org/officeDocument/2006/relationships/hyperlink" Target="https://www.ipcc.ch/report/ar6/wg1/figures/chapter-2/faq-2-2-figure-1/" TargetMode="External"/><Relationship Id="rId558" Type="http://schemas.openxmlformats.org/officeDocument/2006/relationships/hyperlink" Target="https://dx.doi.org/10.5285/dce3253d984c4342899b01548f52ba5f" TargetMode="External"/><Relationship Id="rId765" Type="http://schemas.openxmlformats.org/officeDocument/2006/relationships/hyperlink" Target="https://dx.doi.org/10.5285/f7c3f3cbf65447b9a43207dcc30219d9" TargetMode="External"/><Relationship Id="rId972" Type="http://schemas.openxmlformats.org/officeDocument/2006/relationships/hyperlink" Target="https://www.ipcc.ch/report/ar6/wg1/figures/chapter-5/figure-5-12" TargetMode="External"/><Relationship Id="rId1188" Type="http://schemas.openxmlformats.org/officeDocument/2006/relationships/hyperlink" Target="https://catalogue.ceda.ac.uk/uuid/5ef11ad195844a59b83393870a5860e1/" TargetMode="External"/><Relationship Id="rId1395" Type="http://schemas.openxmlformats.org/officeDocument/2006/relationships/hyperlink" Target="https://dx.doi.org/10.5285/92dc7ae089d84a43a28099ae49633383" TargetMode="External"/><Relationship Id="rId2001" Type="http://schemas.openxmlformats.org/officeDocument/2006/relationships/hyperlink" Target="https://www.ipcc.ch/report/ar6/wg1/figures/chapter-10/figure-10-6/" TargetMode="External"/><Relationship Id="rId2239" Type="http://schemas.openxmlformats.org/officeDocument/2006/relationships/hyperlink" Target="https://www.ipcc.ch/report/ar6/wg1/figures/chapter-11/figure-11-17/" TargetMode="External"/><Relationship Id="rId2446" Type="http://schemas.openxmlformats.org/officeDocument/2006/relationships/table" Target="../tables/table3.xml"/><Relationship Id="rId418" Type="http://schemas.openxmlformats.org/officeDocument/2006/relationships/hyperlink" Target="https://www.ipcc.ch/report/ar6/wg1/figures/chapter-3/figure-3-9" TargetMode="External"/><Relationship Id="rId625" Type="http://schemas.openxmlformats.org/officeDocument/2006/relationships/hyperlink" Target="https://catalogue.ceda.ac.uk/uuid/4fe1afacdc524c118989c16a1bccd51e/" TargetMode="External"/><Relationship Id="rId832" Type="http://schemas.openxmlformats.org/officeDocument/2006/relationships/hyperlink" Target="https://www.ipcc.ch/report/ar6/wg1/figures/chapter-4/figure-4-28" TargetMode="External"/><Relationship Id="rId1048" Type="http://schemas.openxmlformats.org/officeDocument/2006/relationships/hyperlink" Target="https://catalogue.ceda.ac.uk/uuid/85409987ce6a4976b0845b512baa2843/" TargetMode="External"/><Relationship Id="rId1255" Type="http://schemas.openxmlformats.org/officeDocument/2006/relationships/hyperlink" Target="https://www.ipcc.ch/report/ar6/wg1/figures/chapter-7/figure-7-19/" TargetMode="External"/><Relationship Id="rId1462" Type="http://schemas.openxmlformats.org/officeDocument/2006/relationships/hyperlink" Target="https://www.ipcc.ch/report/ar6/wg1/figures/chapter-8/figure-8-24/" TargetMode="External"/><Relationship Id="rId2306" Type="http://schemas.openxmlformats.org/officeDocument/2006/relationships/hyperlink" Target="https://www.ipcc.ch/report/ar6/wg1/figures/chapter-11/faq-11-1-figure-1/" TargetMode="External"/><Relationship Id="rId1115" Type="http://schemas.openxmlformats.org/officeDocument/2006/relationships/hyperlink" Target="https://www.ipcc.ch/report/ar6/wg1/figures/chapter-6/figure-6-13" TargetMode="External"/><Relationship Id="rId1322" Type="http://schemas.openxmlformats.org/officeDocument/2006/relationships/hyperlink" Target="https://www.ipcc.ch/report/ar6/wg1/figures/chapter-8/figure-8-6/" TargetMode="External"/><Relationship Id="rId1767" Type="http://schemas.openxmlformats.org/officeDocument/2006/relationships/hyperlink" Target="https://dx.doi.org/10.5285/e25c3cffd4ae4abc8b2ff9b755fce164/" TargetMode="External"/><Relationship Id="rId1974" Type="http://schemas.openxmlformats.org/officeDocument/2006/relationships/hyperlink" Target="https://dx.doi.org/10.5285/6b33327d0d0d4bcca872b431279086db" TargetMode="External"/><Relationship Id="rId59" Type="http://schemas.openxmlformats.org/officeDocument/2006/relationships/hyperlink" Target="https://www.ipcc.ch/report/ar6/wg1/figures/chapter-2/figure-2-2/" TargetMode="External"/><Relationship Id="rId1627" Type="http://schemas.openxmlformats.org/officeDocument/2006/relationships/hyperlink" Target="https://catalogue.ceda.ac.uk/uuid/439ccb0b0eb04c17b5c6897fb9cb550b/" TargetMode="External"/><Relationship Id="rId1834" Type="http://schemas.openxmlformats.org/officeDocument/2006/relationships/hyperlink" Target="https://zenodo.org/records/5217365/" TargetMode="External"/><Relationship Id="rId2096" Type="http://schemas.openxmlformats.org/officeDocument/2006/relationships/hyperlink" Target="https://zenodo.org/records/6787540" TargetMode="External"/><Relationship Id="rId1901" Type="http://schemas.openxmlformats.org/officeDocument/2006/relationships/hyperlink" Target="https://www.ipcc.ch/report/ar6/wg1/figures/chapter-9/figure-9-24/" TargetMode="External"/><Relationship Id="rId275" Type="http://schemas.openxmlformats.org/officeDocument/2006/relationships/hyperlink" Target="https://dx.doi.org/10.5285/81f53dc4487b4260b92d4dd8000a8b09" TargetMode="External"/><Relationship Id="rId482" Type="http://schemas.openxmlformats.org/officeDocument/2006/relationships/hyperlink" Target="https://www.ipcc.ch/report/ar6/wg1/figures/chapter-3/figure-3-16" TargetMode="External"/><Relationship Id="rId2163" Type="http://schemas.openxmlformats.org/officeDocument/2006/relationships/hyperlink" Target="https://catalogue.ceda.ac.uk/uuid/592748a417ab4efca4eb98e22c9dbec4/" TargetMode="External"/><Relationship Id="rId2370" Type="http://schemas.openxmlformats.org/officeDocument/2006/relationships/hyperlink" Target="https://www.ipcc.ch/report/ar6/wg1/figures/chapter-12/figure-12-5/" TargetMode="External"/><Relationship Id="rId135" Type="http://schemas.openxmlformats.org/officeDocument/2006/relationships/hyperlink" Target="https://zenodo.org/records/7308433" TargetMode="External"/><Relationship Id="rId342" Type="http://schemas.openxmlformats.org/officeDocument/2006/relationships/hyperlink" Target="https://catalogue.ceda.ac.uk/uuid/4394898334094551bfb29fb37d2f054c/" TargetMode="External"/><Relationship Id="rId787" Type="http://schemas.openxmlformats.org/officeDocument/2006/relationships/hyperlink" Target="https://zenodo.org/records/7303811" TargetMode="External"/><Relationship Id="rId994" Type="http://schemas.openxmlformats.org/officeDocument/2006/relationships/hyperlink" Target="https://www.ipcc.ch/report/ar6/wg1/figures/chapter-5/figure-5-16" TargetMode="External"/><Relationship Id="rId2023" Type="http://schemas.openxmlformats.org/officeDocument/2006/relationships/hyperlink" Target="https://dx.doi.org/10.5285/970847e5690c4f9e8c4ad455641bd558" TargetMode="External"/><Relationship Id="rId2230" Type="http://schemas.openxmlformats.org/officeDocument/2006/relationships/hyperlink" Target="https://catalogue.ceda.ac.uk/uuid/e7c78370837d4f85be6a1f0cbe288a92/" TargetMode="External"/><Relationship Id="rId202" Type="http://schemas.openxmlformats.org/officeDocument/2006/relationships/hyperlink" Target="https://www.ipcc.ch/report/ar6/wg1/figures/chapter-2/figure-2-16" TargetMode="External"/><Relationship Id="rId647" Type="http://schemas.openxmlformats.org/officeDocument/2006/relationships/hyperlink" Target="https://www.ipcc.ch/report/ar6/wg1/figures/chapter-3/figure-3-33" TargetMode="External"/><Relationship Id="rId854" Type="http://schemas.openxmlformats.org/officeDocument/2006/relationships/hyperlink" Target="https://dx.doi.org/10.5285/8fa708d0474d4a3caa5c9f645a89d282" TargetMode="External"/><Relationship Id="rId1277" Type="http://schemas.openxmlformats.org/officeDocument/2006/relationships/hyperlink" Target="https://catalogue.ceda.ac.uk/uuid/f94821849dfb4ee2bd1a367a81a6b6f7/" TargetMode="External"/><Relationship Id="rId1484" Type="http://schemas.openxmlformats.org/officeDocument/2006/relationships/hyperlink" Target="https://catalogue.ceda.ac.uk/uuid/ef3dd7efa4f442b2812c4ee905f794c2/" TargetMode="External"/><Relationship Id="rId1691" Type="http://schemas.openxmlformats.org/officeDocument/2006/relationships/hyperlink" Target="https://www.ipcc.ch/report/ar6/wg1/figures/chapter-9/figure-9-8/" TargetMode="External"/><Relationship Id="rId2328" Type="http://schemas.openxmlformats.org/officeDocument/2006/relationships/hyperlink" Target="https://www.ipcc.ch/report/ar6/wg1/figures/chapter-12/figure-12-4/" TargetMode="External"/><Relationship Id="rId507" Type="http://schemas.openxmlformats.org/officeDocument/2006/relationships/hyperlink" Target="https://dx.doi.org/10.5285/71c2e401df5e4798b917ae4a353daff1" TargetMode="External"/><Relationship Id="rId714" Type="http://schemas.openxmlformats.org/officeDocument/2006/relationships/hyperlink" Target="https://dx.doi.org/10.5285/12f0d7db5ed747d2940210e52211ed6a" TargetMode="External"/><Relationship Id="rId921" Type="http://schemas.openxmlformats.org/officeDocument/2006/relationships/hyperlink" Target="https://catalogue.ceda.ac.uk/uuid/e5e7afe5355a439e8d63be47ee7467c8/" TargetMode="External"/><Relationship Id="rId1137" Type="http://schemas.openxmlformats.org/officeDocument/2006/relationships/hyperlink" Target="https://www.ipcc.ch/report/ar6/wg1/figures/chapter-6/figure-6-19" TargetMode="External"/><Relationship Id="rId1344" Type="http://schemas.openxmlformats.org/officeDocument/2006/relationships/hyperlink" Target="https://www.ipcc.ch/report/ar6/wg1/figures/chapter-8/figure-8-9/" TargetMode="External"/><Relationship Id="rId1551" Type="http://schemas.openxmlformats.org/officeDocument/2006/relationships/hyperlink" Target="https://dx.doi.org/10.5285/ef7b615816cb432088d02c97836ca9fa" TargetMode="External"/><Relationship Id="rId1789" Type="http://schemas.openxmlformats.org/officeDocument/2006/relationships/hyperlink" Target="https://zenodo.org/records/5217365/" TargetMode="External"/><Relationship Id="rId1996" Type="http://schemas.openxmlformats.org/officeDocument/2006/relationships/hyperlink" Target="https://www.ipcc.ch/report/ar6/wg1/figures/chapter-10/figure-10-4/" TargetMode="External"/><Relationship Id="rId50" Type="http://schemas.openxmlformats.org/officeDocument/2006/relationships/hyperlink" Target="https://www.ipcc.ch/report/ar6/wg1/figures/chapter-1/ccbox-1-4-figure-2" TargetMode="External"/><Relationship Id="rId1204" Type="http://schemas.openxmlformats.org/officeDocument/2006/relationships/hyperlink" Target="https://dx.doi.org/10.5285/4dbd3ccb85d747188586735133f1d3d9" TargetMode="External"/><Relationship Id="rId1411" Type="http://schemas.openxmlformats.org/officeDocument/2006/relationships/hyperlink" Target="https://catalogue.ceda.ac.uk/uuid/7da00222bbb345c99ce14e358cde9f6d/" TargetMode="External"/><Relationship Id="rId1649" Type="http://schemas.openxmlformats.org/officeDocument/2006/relationships/hyperlink" Target="https://www.ipcc.ch/report/ar6/wg1/figures/chapter-9/figure-9-7/" TargetMode="External"/><Relationship Id="rId1856" Type="http://schemas.openxmlformats.org/officeDocument/2006/relationships/hyperlink" Target="https://www.ipcc.ch/report/ar6/wg1/figures/chapter-9/figure-9-18/" TargetMode="External"/><Relationship Id="rId1509" Type="http://schemas.openxmlformats.org/officeDocument/2006/relationships/hyperlink" Target="https://www.ipcc.ch/report/ar6/wg1/figures/chapter-8/figure-8-27/" TargetMode="External"/><Relationship Id="rId1716" Type="http://schemas.openxmlformats.org/officeDocument/2006/relationships/hyperlink" Target="https://dx.doi.org/10.5285/88dc6a422faa4d0486d35088e3d1d78f" TargetMode="External"/><Relationship Id="rId1923" Type="http://schemas.openxmlformats.org/officeDocument/2006/relationships/hyperlink" Target="https://dx.doi.org/10.5285/7f9c951b59ae44aeb6d745ed702c56dd" TargetMode="External"/><Relationship Id="rId297" Type="http://schemas.openxmlformats.org/officeDocument/2006/relationships/hyperlink" Target="https://www.ipcc.ch/report/ar6/wg1/figures/chapter-2/figure-2-32" TargetMode="External"/><Relationship Id="rId2185" Type="http://schemas.openxmlformats.org/officeDocument/2006/relationships/hyperlink" Target="https://www.ipcc.ch/report/ar6/wg1/figures/chapter-11/figure-11-9/" TargetMode="External"/><Relationship Id="rId2392" Type="http://schemas.openxmlformats.org/officeDocument/2006/relationships/hyperlink" Target="https://dx.doi.org/10.5285/537b22f0230448fdb9a4ec806ed54d84" TargetMode="External"/><Relationship Id="rId157" Type="http://schemas.openxmlformats.org/officeDocument/2006/relationships/hyperlink" Target="https://www.ipcc.ch/report/ar6/wg1/figures/chapter-2/figure-2-12" TargetMode="External"/><Relationship Id="rId364" Type="http://schemas.openxmlformats.org/officeDocument/2006/relationships/hyperlink" Target="https://www.ipcc.ch/report/ar6/wg1/figures/chapter-3/figure-3-5/" TargetMode="External"/><Relationship Id="rId2045" Type="http://schemas.openxmlformats.org/officeDocument/2006/relationships/hyperlink" Target="https://dx.doi.org/10.5285/5d64c2103c534f83b8ec11a2a4cab10d" TargetMode="External"/><Relationship Id="rId571" Type="http://schemas.openxmlformats.org/officeDocument/2006/relationships/hyperlink" Target="https://catalogue.ceda.ac.uk/uuid/85168e39bfff444ba02bf55e7682f73d/" TargetMode="External"/><Relationship Id="rId669" Type="http://schemas.openxmlformats.org/officeDocument/2006/relationships/hyperlink" Target="https://dx.doi.org/10.5285/8af00e7bba784c1cbf4c16fef984aeb6" TargetMode="External"/><Relationship Id="rId876" Type="http://schemas.openxmlformats.org/officeDocument/2006/relationships/hyperlink" Target="https://www.ipcc.ch/report/ar6/wg1/figures/chapter-4/figure-4-35" TargetMode="External"/><Relationship Id="rId1299" Type="http://schemas.openxmlformats.org/officeDocument/2006/relationships/hyperlink" Target="https://www.ipcc.ch/report/ar6/wg1/figures/chapter-7/box-7-2-figure-1" TargetMode="External"/><Relationship Id="rId2252" Type="http://schemas.openxmlformats.org/officeDocument/2006/relationships/hyperlink" Target="https://www.ipcc.ch/report/ar6/wg1/figures/chapter-11/figure-11-19/" TargetMode="External"/><Relationship Id="rId224" Type="http://schemas.openxmlformats.org/officeDocument/2006/relationships/hyperlink" Target="https://doi.org/10.5281/zenodo.6339999" TargetMode="External"/><Relationship Id="rId431" Type="http://schemas.openxmlformats.org/officeDocument/2006/relationships/hyperlink" Target="https://dx.doi.org/10.5285/f38913d950694e3e8f0a19d0dc7f378e" TargetMode="External"/><Relationship Id="rId529" Type="http://schemas.openxmlformats.org/officeDocument/2006/relationships/hyperlink" Target="https://catalogue.ceda.ac.uk/uuid/0915a82fa8a84e21bcb5467be84d49fc/" TargetMode="External"/><Relationship Id="rId736" Type="http://schemas.openxmlformats.org/officeDocument/2006/relationships/hyperlink" Target="https://catalogue.ceda.ac.uk/uuid/d35ac1955c264deea9699d08dbc568f2/" TargetMode="External"/><Relationship Id="rId1061" Type="http://schemas.openxmlformats.org/officeDocument/2006/relationships/hyperlink" Target="https://www.ipcc.ch/report/ar6/wg1/figures/chapter-5/box-5-3-figure-1" TargetMode="External"/><Relationship Id="rId1159" Type="http://schemas.openxmlformats.org/officeDocument/2006/relationships/hyperlink" Target="https://www.ipcc.ch/report/ar6/wg1/figures/chapter-6/faq-6-1-figure-1" TargetMode="External"/><Relationship Id="rId1366" Type="http://schemas.openxmlformats.org/officeDocument/2006/relationships/hyperlink" Target="https://catalogue.ceda.ac.uk/uuid/bbf5ae3b78c44bf28ccb17b487d58a94/" TargetMode="External"/><Relationship Id="rId2112" Type="http://schemas.openxmlformats.org/officeDocument/2006/relationships/hyperlink" Target="https://catalogue.ceda.ac.uk/uuid/9f83afcc47ca49feb1d5702de9fa8869/" TargetMode="External"/><Relationship Id="rId2417" Type="http://schemas.openxmlformats.org/officeDocument/2006/relationships/hyperlink" Target="https://catalogue.ceda.ac.uk/uuid/7c2c37c3c5d14aac87377c7673e35a0b/" TargetMode="External"/><Relationship Id="rId943" Type="http://schemas.openxmlformats.org/officeDocument/2006/relationships/hyperlink" Target="https://www.ipcc.ch/report/ar6/wg1/figures/chapter-5/figure-5-1" TargetMode="External"/><Relationship Id="rId1019" Type="http://schemas.openxmlformats.org/officeDocument/2006/relationships/hyperlink" Target="https://www.ipcc.ch/report/ar6/wg1/figures/chapter-5/figure-5-27" TargetMode="External"/><Relationship Id="rId1573" Type="http://schemas.openxmlformats.org/officeDocument/2006/relationships/hyperlink" Target="https://catalogue.ceda.ac.uk/uuid/fdfeb81d2ffd42c3ba2bbb00b681317c/" TargetMode="External"/><Relationship Id="rId1780" Type="http://schemas.openxmlformats.org/officeDocument/2006/relationships/hyperlink" Target="https://catalogue.ceda.ac.uk/uuid/e25c3cffd4ae4abc8b2ff9b755fce164/" TargetMode="External"/><Relationship Id="rId1878" Type="http://schemas.openxmlformats.org/officeDocument/2006/relationships/hyperlink" Target="https://doi.org/10.5281/zenodo.5217365/" TargetMode="External"/><Relationship Id="rId72" Type="http://schemas.openxmlformats.org/officeDocument/2006/relationships/hyperlink" Target="https://zenodo.org/records/6355728" TargetMode="External"/><Relationship Id="rId803" Type="http://schemas.openxmlformats.org/officeDocument/2006/relationships/hyperlink" Target="https://www.ipcc.ch/report/ar6/wg1/figures/chapter-4/figure-4-14" TargetMode="External"/><Relationship Id="rId1226" Type="http://schemas.openxmlformats.org/officeDocument/2006/relationships/hyperlink" Target="https://catalogue.ceda.ac.uk/uuid/4dbd3ccb85d747188586735133f1d3d9/" TargetMode="External"/><Relationship Id="rId1433" Type="http://schemas.openxmlformats.org/officeDocument/2006/relationships/hyperlink" Target="https://www.ipcc.ch/report/ar6/wg1/figures/chapter-8/figure-8-18/" TargetMode="External"/><Relationship Id="rId1640" Type="http://schemas.openxmlformats.org/officeDocument/2006/relationships/hyperlink" Target="https://www.ipcc.ch/report/ar6/wg1/figures/chapter-9/figure-9-7/" TargetMode="External"/><Relationship Id="rId1738" Type="http://schemas.openxmlformats.org/officeDocument/2006/relationships/hyperlink" Target="https://catalogue.ceda.ac.uk/uuid/b37501409dd641219dd7c57174acdc35/" TargetMode="External"/><Relationship Id="rId1500" Type="http://schemas.openxmlformats.org/officeDocument/2006/relationships/hyperlink" Target="https://www.ipcc.ch/report/ar6/wg1/figures/chapter-8/figure-8-26/" TargetMode="External"/><Relationship Id="rId1945" Type="http://schemas.openxmlformats.org/officeDocument/2006/relationships/hyperlink" Target="https://zenodo.org/records/5217365/" TargetMode="External"/><Relationship Id="rId1805" Type="http://schemas.openxmlformats.org/officeDocument/2006/relationships/hyperlink" Target="https://www.ipcc.ch/report/ar6/wg1/figures/chapter-9/figure-9-16/" TargetMode="External"/><Relationship Id="rId179" Type="http://schemas.openxmlformats.org/officeDocument/2006/relationships/hyperlink" Target="https://dx.doi.org/10.5285/8ec2d4b94f8e4756ad31858ff8256464" TargetMode="External"/><Relationship Id="rId386" Type="http://schemas.openxmlformats.org/officeDocument/2006/relationships/hyperlink" Target="https://dx.doi.org/10.5285/392c8351349b4436923c102c558873d9" TargetMode="External"/><Relationship Id="rId593" Type="http://schemas.openxmlformats.org/officeDocument/2006/relationships/hyperlink" Target="https://www.ipcc.ch/report/ar6/wg1/figures/chapter-3/figure-3-30" TargetMode="External"/><Relationship Id="rId2067" Type="http://schemas.openxmlformats.org/officeDocument/2006/relationships/hyperlink" Target="https://dx.doi.org/10.5285/567ca2ab6d6043479a1eaec678bfe91a" TargetMode="External"/><Relationship Id="rId2274" Type="http://schemas.openxmlformats.org/officeDocument/2006/relationships/hyperlink" Target="https://dx.doi.org/10.5285/7be388b022e74926b0103125d22e6b06" TargetMode="External"/><Relationship Id="rId246" Type="http://schemas.openxmlformats.org/officeDocument/2006/relationships/hyperlink" Target="https://catalogue.ceda.ac.uk/uuid/b618062ee96a4d36b6010271e099a5c4/" TargetMode="External"/><Relationship Id="rId453" Type="http://schemas.openxmlformats.org/officeDocument/2006/relationships/hyperlink" Target="https://catalogue.ceda.ac.uk/uuid/ba3ac68281b94c7b9963278681ee8ee5/" TargetMode="External"/><Relationship Id="rId660" Type="http://schemas.openxmlformats.org/officeDocument/2006/relationships/hyperlink" Target="https://dx.doi.org/10.5285/ef5ca18bcaf441d9993f181a058016ba" TargetMode="External"/><Relationship Id="rId898" Type="http://schemas.openxmlformats.org/officeDocument/2006/relationships/hyperlink" Target="https://www.ipcc.ch/report/ar6/wg1/figures/chapter-4/figure-4-41" TargetMode="External"/><Relationship Id="rId1083" Type="http://schemas.openxmlformats.org/officeDocument/2006/relationships/hyperlink" Target="https://www.ipcc.ch/report/ar6/wg1/figures/chapter-5/ccbox-5-2-figure-2" TargetMode="External"/><Relationship Id="rId1290" Type="http://schemas.openxmlformats.org/officeDocument/2006/relationships/hyperlink" Target="https://www.ipcc.ch/report/ar6/wg1/figures/chapter-7/box-7-2-figure-1" TargetMode="External"/><Relationship Id="rId2134" Type="http://schemas.openxmlformats.org/officeDocument/2006/relationships/hyperlink" Target="https://www.ipcc.ch/report/ar6/wg1/figures/chapter-10/ccbox-10-4-figure-1/" TargetMode="External"/><Relationship Id="rId2341" Type="http://schemas.openxmlformats.org/officeDocument/2006/relationships/hyperlink" Target="https://dx.doi.org/10.5285/b96e2225918348e1ae47b1fedee881a6" TargetMode="External"/><Relationship Id="rId106" Type="http://schemas.openxmlformats.org/officeDocument/2006/relationships/hyperlink" Target="https://www.ipcc.ch/report/ar6/wg1/figures/chapter-2/figure-2-7" TargetMode="External"/><Relationship Id="rId313" Type="http://schemas.openxmlformats.org/officeDocument/2006/relationships/hyperlink" Target="https://www.ipcc.ch/report/ar6/wg1/figures/chapter-2/figure-2-37" TargetMode="External"/><Relationship Id="rId758" Type="http://schemas.openxmlformats.org/officeDocument/2006/relationships/hyperlink" Target="https://www.ipcc.ch/report/ar6/wg1/figures/chapter-3/ccbox-3-1-figure-1" TargetMode="External"/><Relationship Id="rId965" Type="http://schemas.openxmlformats.org/officeDocument/2006/relationships/hyperlink" Target="https://www.ipcc.ch/report/ar6/wg1/figures/chapter-5/figure-5-10" TargetMode="External"/><Relationship Id="rId1150" Type="http://schemas.openxmlformats.org/officeDocument/2006/relationships/hyperlink" Target="https://catalogue.ceda.ac.uk/uuid/a1f46ad9f2644e60a87591c6b4537fef/" TargetMode="External"/><Relationship Id="rId1388" Type="http://schemas.openxmlformats.org/officeDocument/2006/relationships/hyperlink" Target="https://www.ipcc.ch/report/ar6/wg1/figures/chapter-8/figure-8-16/" TargetMode="External"/><Relationship Id="rId1595" Type="http://schemas.openxmlformats.org/officeDocument/2006/relationships/hyperlink" Target="https://www.ipcc.ch/report/ar6/wg1/figures/chapter-9/figure-9-5/" TargetMode="External"/><Relationship Id="rId2439" Type="http://schemas.openxmlformats.org/officeDocument/2006/relationships/hyperlink" Target="https://www.ipcc.ch/report/ar6/wg1/figures/chapter-12/figure-12-11/" TargetMode="External"/><Relationship Id="rId94" Type="http://schemas.openxmlformats.org/officeDocument/2006/relationships/hyperlink" Target="https://www.ipcc.ch/report/ar6/wg1/figures/chapter-2/figure-2-6" TargetMode="External"/><Relationship Id="rId520" Type="http://schemas.openxmlformats.org/officeDocument/2006/relationships/hyperlink" Target="https://catalogue.ceda.ac.uk/uuid/7493e7dd46854227beb4f891a80a1016/" TargetMode="External"/><Relationship Id="rId618" Type="http://schemas.openxmlformats.org/officeDocument/2006/relationships/hyperlink" Target="https://dx.doi.org/10.5285/4fe1afacdc524c118989c16a1bccd51e" TargetMode="External"/><Relationship Id="rId825" Type="http://schemas.openxmlformats.org/officeDocument/2006/relationships/hyperlink" Target="https://dx.doi.org/10.5285/b1d79f8dea6244ea943d49040f0f9f6d" TargetMode="External"/><Relationship Id="rId1248" Type="http://schemas.openxmlformats.org/officeDocument/2006/relationships/hyperlink" Target="https://catalogue.ceda.ac.uk/uuid/b9303c07edb24582b45088795f347ca9/" TargetMode="External"/><Relationship Id="rId1455" Type="http://schemas.openxmlformats.org/officeDocument/2006/relationships/hyperlink" Target="https://www.ipcc.ch/report/ar6/wg1/figures/chapter-8/figure-8-21/" TargetMode="External"/><Relationship Id="rId1662" Type="http://schemas.openxmlformats.org/officeDocument/2006/relationships/hyperlink" Target="https://dx.doi.org/10.5285/e2d7ec1924b04bebbb4044982e2be0ff" TargetMode="External"/><Relationship Id="rId2201" Type="http://schemas.openxmlformats.org/officeDocument/2006/relationships/hyperlink" Target="https://www.ipcc.ch/report/ar6/wg1/figures/chapter-11/figure-11-11/" TargetMode="External"/><Relationship Id="rId1010" Type="http://schemas.openxmlformats.org/officeDocument/2006/relationships/hyperlink" Target="https://www.ipcc.ch/report/ar6/wg1/figures/chapter-5/figure-5-25" TargetMode="External"/><Relationship Id="rId1108" Type="http://schemas.openxmlformats.org/officeDocument/2006/relationships/hyperlink" Target="https://www.ipcc.ch/report/ar6/wg1/figures/chapter-6/figure-6-11/" TargetMode="External"/><Relationship Id="rId1315" Type="http://schemas.openxmlformats.org/officeDocument/2006/relationships/hyperlink" Target="https://www.ipcc.ch/report/ar6/wg1/figures/chapter-8/figure-8-1/" TargetMode="External"/><Relationship Id="rId1967" Type="http://schemas.openxmlformats.org/officeDocument/2006/relationships/hyperlink" Target="https://www.ipcc.ch/report/ar6/wg1/figures/chapter-9/figure-9-32/" TargetMode="External"/><Relationship Id="rId1522" Type="http://schemas.openxmlformats.org/officeDocument/2006/relationships/hyperlink" Target="https://www.ipcc.ch/report/ar6/wg1/figures/chapter-8/box-8-2-figure-1/" TargetMode="External"/><Relationship Id="rId21" Type="http://schemas.openxmlformats.org/officeDocument/2006/relationships/hyperlink" Target="https://www.ipcc.ch/report/ar6/wg1/figures/chapter-1/figure-1-17" TargetMode="External"/><Relationship Id="rId2089" Type="http://schemas.openxmlformats.org/officeDocument/2006/relationships/hyperlink" Target="https://catalogue.ceda.ac.uk/uuid/e79aab21bf644e61bf5dacd02199daa3/" TargetMode="External"/><Relationship Id="rId2296" Type="http://schemas.openxmlformats.org/officeDocument/2006/relationships/hyperlink" Target="https://www.ipcc.ch/report/ar6/wg1/figures/chapter-11/ccbox-11-1-figure-1/" TargetMode="External"/><Relationship Id="rId268" Type="http://schemas.openxmlformats.org/officeDocument/2006/relationships/hyperlink" Target="https://www.ipcc.ch/report/ar6/wg1/figures/chapter-2/figure-2-28" TargetMode="External"/><Relationship Id="rId475" Type="http://schemas.openxmlformats.org/officeDocument/2006/relationships/hyperlink" Target="https://catalogue.ceda.ac.uk/uuid/a6b79b1abac64d72a1a3f2fcf62ee81e/" TargetMode="External"/><Relationship Id="rId682" Type="http://schemas.openxmlformats.org/officeDocument/2006/relationships/hyperlink" Target="https://catalogue.ceda.ac.uk/uuid/babcd0de678e4d10aef395f1a265da03/" TargetMode="External"/><Relationship Id="rId2156" Type="http://schemas.openxmlformats.org/officeDocument/2006/relationships/hyperlink" Target="https://dx.doi.org/10.5285/592748a417ab4efca4eb98e22c9dbec4" TargetMode="External"/><Relationship Id="rId2363" Type="http://schemas.openxmlformats.org/officeDocument/2006/relationships/hyperlink" Target="https://catalogue.ceda.ac.uk/uuid/b96e2225918348e1ae47b1fedee881a6/" TargetMode="External"/><Relationship Id="rId128" Type="http://schemas.openxmlformats.org/officeDocument/2006/relationships/hyperlink" Target="https://dx.doi.org/10.5285/156e64bca5e1460d81a58f416dcc9aca" TargetMode="External"/><Relationship Id="rId335" Type="http://schemas.openxmlformats.org/officeDocument/2006/relationships/hyperlink" Target="https://dx.doi.org/10.5285/4394898334094551bfb29fb37d2f054c" TargetMode="External"/><Relationship Id="rId542" Type="http://schemas.openxmlformats.org/officeDocument/2006/relationships/hyperlink" Target="https://www.ipcc.ch/report/ar6/wg1/figures/chapter-3/figure-3-24" TargetMode="External"/><Relationship Id="rId1172" Type="http://schemas.openxmlformats.org/officeDocument/2006/relationships/hyperlink" Target="https://catalogue.ceda.ac.uk/uuid/6842c53c516746ea860e11512dc133c2/" TargetMode="External"/><Relationship Id="rId2016" Type="http://schemas.openxmlformats.org/officeDocument/2006/relationships/hyperlink" Target="https://www.ipcc.ch/report/ar6/wg1/figures/chapter-10/figure-10-10/" TargetMode="External"/><Relationship Id="rId2223" Type="http://schemas.openxmlformats.org/officeDocument/2006/relationships/hyperlink" Target="https://doi.org/10.5281/zenodo.7692016" TargetMode="External"/><Relationship Id="rId2430" Type="http://schemas.openxmlformats.org/officeDocument/2006/relationships/hyperlink" Target="https://www.ipcc.ch/report/ar6/wg1/figures/chapter-12/figure-12-10/" TargetMode="External"/><Relationship Id="rId402" Type="http://schemas.openxmlformats.org/officeDocument/2006/relationships/hyperlink" Target="https://catalogue.ceda.ac.uk/uuid/bbb759da50fe4cd5a1387c7462655908/" TargetMode="External"/><Relationship Id="rId1032" Type="http://schemas.openxmlformats.org/officeDocument/2006/relationships/hyperlink" Target="https://www.ipcc.ch/report/ar6/wg1/figures/chapter-5/figure-5-30" TargetMode="External"/><Relationship Id="rId1989" Type="http://schemas.openxmlformats.org/officeDocument/2006/relationships/hyperlink" Target="https://catalogue.ceda.ac.uk/uuid/d54f2a1e4d2f42e68c10e2b11668dcd6/" TargetMode="External"/><Relationship Id="rId1849" Type="http://schemas.openxmlformats.org/officeDocument/2006/relationships/hyperlink" Target="https://zenodo.org/records/5217365/" TargetMode="External"/><Relationship Id="rId192" Type="http://schemas.openxmlformats.org/officeDocument/2006/relationships/hyperlink" Target="https://catalogue.ceda.ac.uk/uuid/8ec2d4b94f8e4756ad31858ff8256464/" TargetMode="External"/><Relationship Id="rId1709" Type="http://schemas.openxmlformats.org/officeDocument/2006/relationships/hyperlink" Target="https://www.ipcc.ch/report/ar6/wg1/figures/chapter-9/figure-9-10/" TargetMode="External"/><Relationship Id="rId1916" Type="http://schemas.openxmlformats.org/officeDocument/2006/relationships/hyperlink" Target="https://www.ipcc.ch/report/ar6/wg1/figures/chapter-9/figure-9-28/" TargetMode="External"/><Relationship Id="rId2080" Type="http://schemas.openxmlformats.org/officeDocument/2006/relationships/hyperlink" Target="https://catalogue.ceda.ac.uk/uuid/e79aab21bf644e61bf5dacd02199daa3/" TargetMode="External"/><Relationship Id="rId869" Type="http://schemas.openxmlformats.org/officeDocument/2006/relationships/hyperlink" Target="https://dx.doi.org/10.5285/0192ae3037794e0eb93b022c5140f399" TargetMode="External"/><Relationship Id="rId1499" Type="http://schemas.openxmlformats.org/officeDocument/2006/relationships/hyperlink" Target="https://catalogue.ceda.ac.uk/uuid/ef3dd7efa4f442b2812c4ee905f794c2/" TargetMode="External"/><Relationship Id="rId729" Type="http://schemas.openxmlformats.org/officeDocument/2006/relationships/hyperlink" Target="https://dx.doi.org/10.5285/e3d21f98cc764d1185b0d6e662532831" TargetMode="External"/><Relationship Id="rId1359" Type="http://schemas.openxmlformats.org/officeDocument/2006/relationships/hyperlink" Target="https://dx.doi.org/10.5285/bbf5ae3b78c44bf28ccb17b487d58a94" TargetMode="External"/><Relationship Id="rId936" Type="http://schemas.openxmlformats.org/officeDocument/2006/relationships/hyperlink" Target="https://catalogue.ceda.ac.uk/uuid/e5e7afe5355a439e8d63be47ee7467c8/" TargetMode="External"/><Relationship Id="rId1219" Type="http://schemas.openxmlformats.org/officeDocument/2006/relationships/hyperlink" Target="https://dx.doi.org/10.5285/4dbd3ccb85d747188586735133f1d3d9" TargetMode="External"/><Relationship Id="rId1566" Type="http://schemas.openxmlformats.org/officeDocument/2006/relationships/hyperlink" Target="https://dx.doi.org/10.5285/fdfeb81d2ffd42c3ba2bbb00b681317c" TargetMode="External"/><Relationship Id="rId1773" Type="http://schemas.openxmlformats.org/officeDocument/2006/relationships/hyperlink" Target="https://dx.doi.org/10.5285/e25c3cffd4ae4abc8b2ff9b755fce164/" TargetMode="External"/><Relationship Id="rId1980" Type="http://schemas.openxmlformats.org/officeDocument/2006/relationships/hyperlink" Target="https://www.ipcc.ch/report/ar6/wg1/figures/chapter-9/box-9-2-figure-1/" TargetMode="External"/><Relationship Id="rId65" Type="http://schemas.openxmlformats.org/officeDocument/2006/relationships/hyperlink" Target="https://dx.doi.org/10.5285/fe8d7ad6c1284677994c6643e1e55bbb" TargetMode="External"/><Relationship Id="rId1426" Type="http://schemas.openxmlformats.org/officeDocument/2006/relationships/hyperlink" Target="https://catalogue.ceda.ac.uk/uuid/caf598e54c674d219f2e245df32dbc1a/" TargetMode="External"/><Relationship Id="rId1633" Type="http://schemas.openxmlformats.org/officeDocument/2006/relationships/hyperlink" Target="https://catalogue.ceda.ac.uk/uuid/439ccb0b0eb04c17b5c6897fb9cb550b/" TargetMode="External"/><Relationship Id="rId1840" Type="http://schemas.openxmlformats.org/officeDocument/2006/relationships/hyperlink" Target="https://zenodo.org/records/5217365/" TargetMode="External"/><Relationship Id="rId1700" Type="http://schemas.openxmlformats.org/officeDocument/2006/relationships/hyperlink" Target="https://www.ipcc.ch/report/ar6/wg1/figures/chapter-9/figure-9-8/" TargetMode="External"/><Relationship Id="rId379" Type="http://schemas.openxmlformats.org/officeDocument/2006/relationships/hyperlink" Target="https://www.ipcc.ch/report/ar6/wg1/figures/chapter-3/figure-3-7" TargetMode="External"/><Relationship Id="rId586" Type="http://schemas.openxmlformats.org/officeDocument/2006/relationships/hyperlink" Target="https://catalogue.ceda.ac.uk/uuid/a3902bb4d1b543b39cc85380df8d1586/" TargetMode="External"/><Relationship Id="rId793" Type="http://schemas.openxmlformats.org/officeDocument/2006/relationships/hyperlink" Target="https://zenodo.org/records/7303811" TargetMode="External"/><Relationship Id="rId2267" Type="http://schemas.openxmlformats.org/officeDocument/2006/relationships/hyperlink" Target="https://www.ipcc.ch/report/ar6/wg1/figures/chapter-11/figure-11-19/" TargetMode="External"/><Relationship Id="rId239" Type="http://schemas.openxmlformats.org/officeDocument/2006/relationships/hyperlink" Target="https://dx.doi.org/10.5285/8bbebd486eed4b7392dd306462e3f724" TargetMode="External"/><Relationship Id="rId446" Type="http://schemas.openxmlformats.org/officeDocument/2006/relationships/hyperlink" Target="https://dx.doi.org/10.5285/ba3ac68281b94c7b9963278681ee8ee5" TargetMode="External"/><Relationship Id="rId653" Type="http://schemas.openxmlformats.org/officeDocument/2006/relationships/hyperlink" Target="https://www.ipcc.ch/report/ar6/wg1/figures/chapter-3/figure-3-34" TargetMode="External"/><Relationship Id="rId1076" Type="http://schemas.openxmlformats.org/officeDocument/2006/relationships/hyperlink" Target="https://www.ipcc.ch/report/ar6/wg1/figures/chapter-5/ccbox-5-2-figure-2" TargetMode="External"/><Relationship Id="rId1283" Type="http://schemas.openxmlformats.org/officeDocument/2006/relationships/hyperlink" Target="https://catalogue.ceda.ac.uk/uuid/f94821849dfb4ee2bd1a367a81a6b6f7/" TargetMode="External"/><Relationship Id="rId1490" Type="http://schemas.openxmlformats.org/officeDocument/2006/relationships/hyperlink" Target="https://catalogue.ceda.ac.uk/uuid/ef3dd7efa4f442b2812c4ee905f794c2/" TargetMode="External"/><Relationship Id="rId2127" Type="http://schemas.openxmlformats.org/officeDocument/2006/relationships/hyperlink" Target="https://www.ipcc.ch/report/ar6/wg1/figures/chapter-10/ccbox-10-3-figure-1/" TargetMode="External"/><Relationship Id="rId2334" Type="http://schemas.openxmlformats.org/officeDocument/2006/relationships/hyperlink" Target="https://www.ipcc.ch/report/ar6/wg1/figures/chapter-12/figure-12-4/" TargetMode="External"/><Relationship Id="rId306" Type="http://schemas.openxmlformats.org/officeDocument/2006/relationships/hyperlink" Target="https://www.ipcc.ch/report/ar6/wg1/figures/chapter-2/figure-2-35" TargetMode="External"/><Relationship Id="rId860" Type="http://schemas.openxmlformats.org/officeDocument/2006/relationships/hyperlink" Target="https://dx.doi.org/10.5285/0192ae3037794e0eb93b022c5140f399" TargetMode="External"/><Relationship Id="rId1143" Type="http://schemas.openxmlformats.org/officeDocument/2006/relationships/hyperlink" Target="https://dx.doi.org/10.5285/572c9744ddab47fc8a5b938c4a4f7387" TargetMode="External"/><Relationship Id="rId513" Type="http://schemas.openxmlformats.org/officeDocument/2006/relationships/hyperlink" Target="https://doi.org/10.5281/zenodo.6778109" TargetMode="External"/><Relationship Id="rId720" Type="http://schemas.openxmlformats.org/officeDocument/2006/relationships/hyperlink" Target="https://dx.doi.org/10.5285/12f0d7db5ed747d2940210e52211ed6a" TargetMode="External"/><Relationship Id="rId1350" Type="http://schemas.openxmlformats.org/officeDocument/2006/relationships/hyperlink" Target="https://www.ipcc.ch/report/ar6/wg1/figures/chapter-8/figure-8-12/" TargetMode="External"/><Relationship Id="rId2401" Type="http://schemas.openxmlformats.org/officeDocument/2006/relationships/hyperlink" Target="https://dx.doi.org/10.5285/537b22f0230448fdb9a4ec806ed54d84" TargetMode="External"/><Relationship Id="rId1003" Type="http://schemas.openxmlformats.org/officeDocument/2006/relationships/hyperlink" Target="https://www.ipcc.ch/report/ar6/wg1/figures/chapter-5/figure-5-22" TargetMode="External"/><Relationship Id="rId1210" Type="http://schemas.openxmlformats.org/officeDocument/2006/relationships/hyperlink" Target="https://dx.doi.org/10.5285/4dbd3ccb85d747188586735133f1d3d9" TargetMode="External"/><Relationship Id="rId2191" Type="http://schemas.openxmlformats.org/officeDocument/2006/relationships/hyperlink" Target="https://www.ipcc.ch/report/ar6/wg1/figures/chapter-11/figure-11-10/" TargetMode="External"/><Relationship Id="rId163" Type="http://schemas.openxmlformats.org/officeDocument/2006/relationships/hyperlink" Target="https://www.ipcc.ch/report/ar6/wg1/figures/chapter-2/figure-2-13" TargetMode="External"/><Relationship Id="rId370" Type="http://schemas.openxmlformats.org/officeDocument/2006/relationships/hyperlink" Target="https://www.ipcc.ch/report/ar6/wg1/figures/chapter-3/figure-3-6" TargetMode="External"/><Relationship Id="rId2051" Type="http://schemas.openxmlformats.org/officeDocument/2006/relationships/hyperlink" Target="https://dx.doi.org/10.5285/5d64c2103c534f83b8ec11a2a4cab10d" TargetMode="External"/><Relationship Id="rId230" Type="http://schemas.openxmlformats.org/officeDocument/2006/relationships/hyperlink" Target="https://doi.org/10.5281/zenodo.6339999" TargetMode="External"/><Relationship Id="rId1677" Type="http://schemas.openxmlformats.org/officeDocument/2006/relationships/hyperlink" Target="https://dx.doi.org/10.5285/e2d7ec1924b04bebbb4044982e2be0ff" TargetMode="External"/><Relationship Id="rId1884" Type="http://schemas.openxmlformats.org/officeDocument/2006/relationships/hyperlink" Target="https://dx.doi.org/10.5285/503edf9eb68040c4a439fed88b81c8c9" TargetMode="External"/><Relationship Id="rId907" Type="http://schemas.openxmlformats.org/officeDocument/2006/relationships/hyperlink" Target="https://www.ipcc.ch/report/ar6/wg1/figures/chapter-4/figure-4-41" TargetMode="External"/><Relationship Id="rId1537" Type="http://schemas.openxmlformats.org/officeDocument/2006/relationships/hyperlink" Target="https://catalogue.ceda.ac.uk/uuid/ef7b615816cb432088d02c97836ca9fa/" TargetMode="External"/><Relationship Id="rId1744" Type="http://schemas.openxmlformats.org/officeDocument/2006/relationships/hyperlink" Target="https://catalogue.ceda.ac.uk/uuid/b37501409dd641219dd7c57174acdc35/" TargetMode="External"/><Relationship Id="rId1951" Type="http://schemas.openxmlformats.org/officeDocument/2006/relationships/hyperlink" Target="https://zenodo.org/records/5217365/" TargetMode="External"/><Relationship Id="rId36" Type="http://schemas.openxmlformats.org/officeDocument/2006/relationships/hyperlink" Target="https://www.ipcc.ch/report/ar6/wg1/figures/chapter-1/figure-1-22" TargetMode="External"/><Relationship Id="rId1604" Type="http://schemas.openxmlformats.org/officeDocument/2006/relationships/hyperlink" Target="https://www.ipcc.ch/report/ar6/wg1/figures/chapter-9/figure-9-5/" TargetMode="External"/><Relationship Id="rId1811" Type="http://schemas.openxmlformats.org/officeDocument/2006/relationships/hyperlink" Target="https://www.ipcc.ch/report/ar6/wg1/figures/chapter-9/figure-9-16/" TargetMode="External"/><Relationship Id="rId697" Type="http://schemas.openxmlformats.org/officeDocument/2006/relationships/hyperlink" Target="https://catalogue.ceda.ac.uk/uuid/02006a22c33b42039d96be53d332930a/" TargetMode="External"/><Relationship Id="rId2378" Type="http://schemas.openxmlformats.org/officeDocument/2006/relationships/hyperlink" Target="https://catalogue.ceda.ac.uk/uuid/91c218d3a80f4c43ac665d0bdf0ed5e7/" TargetMode="External"/><Relationship Id="rId1187" Type="http://schemas.openxmlformats.org/officeDocument/2006/relationships/hyperlink" Target="https://dx.doi.org/10.5285/5ef11ad195844a59b83393870a5860e1" TargetMode="External"/><Relationship Id="rId557" Type="http://schemas.openxmlformats.org/officeDocument/2006/relationships/hyperlink" Target="https://www.ipcc.ch/report/ar6/wg1/figures/chapter-3/figure-3-25" TargetMode="External"/><Relationship Id="rId764" Type="http://schemas.openxmlformats.org/officeDocument/2006/relationships/hyperlink" Target="https://www.ipcc.ch/report/ar6/wg1/figures/chapter-3/ccbox-3-2-figure-1" TargetMode="External"/><Relationship Id="rId971" Type="http://schemas.openxmlformats.org/officeDocument/2006/relationships/hyperlink" Target="https://www.ipcc.ch/report/ar6/wg1/figures/chapter-5/figure-5-11" TargetMode="External"/><Relationship Id="rId1394" Type="http://schemas.openxmlformats.org/officeDocument/2006/relationships/hyperlink" Target="https://www.ipcc.ch/report/ar6/wg1/figures/chapter-8/figure-8-16/" TargetMode="External"/><Relationship Id="rId2238" Type="http://schemas.openxmlformats.org/officeDocument/2006/relationships/hyperlink" Target="https://doi.org/10.5281/zenodo.7692016" TargetMode="External"/><Relationship Id="rId2445" Type="http://schemas.openxmlformats.org/officeDocument/2006/relationships/hyperlink" Target="https://www.ipcc.ch/report/ar6/wg1/figures/chapter-12/faq-12-3-figure-1/" TargetMode="External"/><Relationship Id="rId417" Type="http://schemas.openxmlformats.org/officeDocument/2006/relationships/hyperlink" Target="https://catalogue.ceda.ac.uk/uuid/bbb759da50fe4cd5a1387c7462655908/" TargetMode="External"/><Relationship Id="rId624" Type="http://schemas.openxmlformats.org/officeDocument/2006/relationships/hyperlink" Target="https://dx.doi.org/10.5285/4fe1afacdc524c118989c16a1bccd51e" TargetMode="External"/><Relationship Id="rId831" Type="http://schemas.openxmlformats.org/officeDocument/2006/relationships/hyperlink" Target="https://www.ipcc.ch/report/ar6/wg1/figures/chapter-4/figure-4-27" TargetMode="External"/><Relationship Id="rId1047" Type="http://schemas.openxmlformats.org/officeDocument/2006/relationships/hyperlink" Target="https://dx.doi.org/10.5285/85409987ce6a4976b0845b512baa2843" TargetMode="External"/><Relationship Id="rId1254" Type="http://schemas.openxmlformats.org/officeDocument/2006/relationships/hyperlink" Target="https://catalogue.ceda.ac.uk/uuid/399a75d2538a471cb529d1f0fa01410e/" TargetMode="External"/><Relationship Id="rId1461" Type="http://schemas.openxmlformats.org/officeDocument/2006/relationships/hyperlink" Target="https://www.ipcc.ch/report/ar6/wg1/figures/chapter-8/figure-8-24/" TargetMode="External"/><Relationship Id="rId2305" Type="http://schemas.openxmlformats.org/officeDocument/2006/relationships/hyperlink" Target="https://www.ipcc.ch/report/ar6/wg1/figures/chapter-11/ccbox-11-1-figure-3/" TargetMode="External"/><Relationship Id="rId1114" Type="http://schemas.openxmlformats.org/officeDocument/2006/relationships/hyperlink" Target="https://catalogue.ceda.ac.uk/uuid/8855e410adf547b4afd039a5b88487f4/" TargetMode="External"/><Relationship Id="rId1321" Type="http://schemas.openxmlformats.org/officeDocument/2006/relationships/hyperlink" Target="https://www.ipcc.ch/report/ar6/wg1/figures/chapter-8/figure-8-5/" TargetMode="External"/><Relationship Id="rId2095" Type="http://schemas.openxmlformats.org/officeDocument/2006/relationships/hyperlink" Target="https://doi.org/10.5281/zenodo.6787540" TargetMode="External"/><Relationship Id="rId274" Type="http://schemas.openxmlformats.org/officeDocument/2006/relationships/hyperlink" Target="https://www.ipcc.ch/report/ar6/wg1/figures/chapter-2/figure-2-29" TargetMode="External"/><Relationship Id="rId481" Type="http://schemas.openxmlformats.org/officeDocument/2006/relationships/hyperlink" Target="https://catalogue.ceda.ac.uk/uuid/a6b79b1abac64d72a1a3f2fcf62ee81e/" TargetMode="External"/><Relationship Id="rId2162" Type="http://schemas.openxmlformats.org/officeDocument/2006/relationships/hyperlink" Target="https://dx.doi.org/10.5285/592748a417ab4efca4eb98e22c9dbec4" TargetMode="External"/><Relationship Id="rId134" Type="http://schemas.openxmlformats.org/officeDocument/2006/relationships/hyperlink" Target="https://doi.org/10.5281/zenodo.7308433" TargetMode="External"/><Relationship Id="rId341" Type="http://schemas.openxmlformats.org/officeDocument/2006/relationships/hyperlink" Target="https://dx.doi.org/10.5285/4394898334094551bfb29fb37d2f054c" TargetMode="External"/><Relationship Id="rId2022" Type="http://schemas.openxmlformats.org/officeDocument/2006/relationships/hyperlink" Target="https://www.ipcc.ch/report/ar6/wg1/figures/chapter-10/figure-10-11/" TargetMode="External"/><Relationship Id="rId201" Type="http://schemas.openxmlformats.org/officeDocument/2006/relationships/hyperlink" Target="https://catalogue.ceda.ac.uk/uuid/2a1284ec9d564f679480ee013b733ae1/" TargetMode="External"/><Relationship Id="rId1788" Type="http://schemas.openxmlformats.org/officeDocument/2006/relationships/hyperlink" Target="https://doi.org/10.5281/zenodo.5217365/" TargetMode="External"/><Relationship Id="rId1995" Type="http://schemas.openxmlformats.org/officeDocument/2006/relationships/hyperlink" Target="https://www.ipcc.ch/report/ar6/wg1/figures/chapter-10/figure-10-3/" TargetMode="External"/><Relationship Id="rId1648" Type="http://schemas.openxmlformats.org/officeDocument/2006/relationships/hyperlink" Target="https://catalogue.ceda.ac.uk/uuid/e2d7ec1924b04bebbb4044982e2be0ff/" TargetMode="External"/><Relationship Id="rId1508" Type="http://schemas.openxmlformats.org/officeDocument/2006/relationships/hyperlink" Target="https://catalogue.ceda.ac.uk/uuid/ef3dd7efa4f442b2812c4ee905f794c2/" TargetMode="External"/><Relationship Id="rId1855" Type="http://schemas.openxmlformats.org/officeDocument/2006/relationships/hyperlink" Target="https://zenodo.org/records/5217365/" TargetMode="External"/><Relationship Id="rId1715" Type="http://schemas.openxmlformats.org/officeDocument/2006/relationships/hyperlink" Target="https://www.ipcc.ch/report/ar6/wg1/figures/chapter-9/figure-9-11/" TargetMode="External"/><Relationship Id="rId1922" Type="http://schemas.openxmlformats.org/officeDocument/2006/relationships/hyperlink" Target="https://www.ipcc.ch/report/ar6/wg1/figures/chapter-9/figure-9-28/" TargetMode="External"/><Relationship Id="rId668" Type="http://schemas.openxmlformats.org/officeDocument/2006/relationships/hyperlink" Target="https://www.ipcc.ch/report/ar6/wg1/figures/chapter-3/figure-3-36" TargetMode="External"/><Relationship Id="rId875" Type="http://schemas.openxmlformats.org/officeDocument/2006/relationships/hyperlink" Target="https://www.ipcc.ch/report/ar6/wg1/figures/chapter-4/figure-4-34" TargetMode="External"/><Relationship Id="rId1298" Type="http://schemas.openxmlformats.org/officeDocument/2006/relationships/hyperlink" Target="https://catalogue.ceda.ac.uk/uuid/568fb4b2e6464a50a30c7140bb88a497/" TargetMode="External"/><Relationship Id="rId2349" Type="http://schemas.openxmlformats.org/officeDocument/2006/relationships/hyperlink" Target="https://www.ipcc.ch/report/ar6/wg1/figures/chapter-12/figure-12-4/" TargetMode="External"/><Relationship Id="rId528" Type="http://schemas.openxmlformats.org/officeDocument/2006/relationships/hyperlink" Target="https://dx.doi.org/10.5285/0915a82fa8a84e21bcb5467be84d49fc" TargetMode="External"/><Relationship Id="rId735" Type="http://schemas.openxmlformats.org/officeDocument/2006/relationships/hyperlink" Target="https://dx.doi.org/10.5285/d35ac1955c264deea9699d08dbc568f2" TargetMode="External"/><Relationship Id="rId942" Type="http://schemas.openxmlformats.org/officeDocument/2006/relationships/hyperlink" Target="https://www.ipcc.ch/report/ar6/wg1/figures/chapter-4/ccbox-4-1-figure-1" TargetMode="External"/><Relationship Id="rId1158" Type="http://schemas.openxmlformats.org/officeDocument/2006/relationships/hyperlink" Target="https://www.ipcc.ch/report/ar6/wg1/figures/chapter-6/box-6-1-figure-1" TargetMode="External"/><Relationship Id="rId1365" Type="http://schemas.openxmlformats.org/officeDocument/2006/relationships/hyperlink" Target="https://dx.doi.org/10.5285/bbf5ae3b78c44bf28ccb17b487d58a94" TargetMode="External"/><Relationship Id="rId1572" Type="http://schemas.openxmlformats.org/officeDocument/2006/relationships/hyperlink" Target="https://dx.doi.org/10.5285/fdfeb81d2ffd42c3ba2bbb00b681317c" TargetMode="External"/><Relationship Id="rId2209" Type="http://schemas.openxmlformats.org/officeDocument/2006/relationships/hyperlink" Target="https://catalogue.ceda.ac.uk/uuid/3f415b44b4334725bfcc572c9246aa60/" TargetMode="External"/><Relationship Id="rId2416" Type="http://schemas.openxmlformats.org/officeDocument/2006/relationships/hyperlink" Target="https://dx.doi.org/10.5285/7c2c37c3c5d14aac87377c7673e35a0b" TargetMode="External"/><Relationship Id="rId1018" Type="http://schemas.openxmlformats.org/officeDocument/2006/relationships/hyperlink" Target="https://github.com/IPCC-WG1/Chapter-5_Fig27/tree/main" TargetMode="External"/><Relationship Id="rId1225" Type="http://schemas.openxmlformats.org/officeDocument/2006/relationships/hyperlink" Target="https://dx.doi.org/10.5285/4dbd3ccb85d747188586735133f1d3d9" TargetMode="External"/><Relationship Id="rId1432" Type="http://schemas.openxmlformats.org/officeDocument/2006/relationships/hyperlink" Target="https://catalogue.ceda.ac.uk/uuid/caf598e54c674d219f2e245df32dbc1a/" TargetMode="External"/><Relationship Id="rId71" Type="http://schemas.openxmlformats.org/officeDocument/2006/relationships/hyperlink" Target="https://doi.org/10.5281/zenodo.6355728" TargetMode="External"/><Relationship Id="rId802" Type="http://schemas.openxmlformats.org/officeDocument/2006/relationships/hyperlink" Target="https://www.ipcc.ch/report/ar6/wg1/figures/chapter-4/figure-4-14" TargetMode="External"/><Relationship Id="rId178" Type="http://schemas.openxmlformats.org/officeDocument/2006/relationships/hyperlink" Target="https://www.ipcc.ch/report/ar6/wg1/figures/chapter-2/figure-2-15" TargetMode="External"/><Relationship Id="rId385" Type="http://schemas.openxmlformats.org/officeDocument/2006/relationships/hyperlink" Target="https://www.ipcc.ch/report/ar6/wg1/figures/chapter-3/figure-3-7" TargetMode="External"/><Relationship Id="rId592" Type="http://schemas.openxmlformats.org/officeDocument/2006/relationships/hyperlink" Target="https://catalogue.ceda.ac.uk/uuid/a3902bb4d1b543b39cc85380df8d1586/" TargetMode="External"/><Relationship Id="rId2066" Type="http://schemas.openxmlformats.org/officeDocument/2006/relationships/hyperlink" Target="https://www.ipcc.ch/report/ar6/wg1/figures/chapter-10/figure-10-18/" TargetMode="External"/><Relationship Id="rId2273" Type="http://schemas.openxmlformats.org/officeDocument/2006/relationships/hyperlink" Target="https://www.ipcc.ch/report/ar6/wg1/figures/chapter-11/figure-11-19/" TargetMode="External"/><Relationship Id="rId245" Type="http://schemas.openxmlformats.org/officeDocument/2006/relationships/hyperlink" Target="https://dx.doi.org/10.5285/b618062ee96a4d36b6010271e099a5c4" TargetMode="External"/><Relationship Id="rId452" Type="http://schemas.openxmlformats.org/officeDocument/2006/relationships/hyperlink" Target="https://dx.doi.org/10.5285/ba3ac68281b94c7b9963278681ee8ee5" TargetMode="External"/><Relationship Id="rId1082" Type="http://schemas.openxmlformats.org/officeDocument/2006/relationships/hyperlink" Target="https://www.ipcc.ch/report/ar6/wg1/figures/chapter-5/ccbox-5-2-figure-2" TargetMode="External"/><Relationship Id="rId2133" Type="http://schemas.openxmlformats.org/officeDocument/2006/relationships/hyperlink" Target="https://catalogue.ceda.ac.uk/uuid/e4416a7d02ed4eeb9a971a7d3c2f4e42/" TargetMode="External"/><Relationship Id="rId2340" Type="http://schemas.openxmlformats.org/officeDocument/2006/relationships/hyperlink" Target="https://www.ipcc.ch/report/ar6/wg1/figures/chapter-12/figure-12-4/" TargetMode="External"/><Relationship Id="rId105" Type="http://schemas.openxmlformats.org/officeDocument/2006/relationships/hyperlink" Target="https://zenodo.org/records/7289807" TargetMode="External"/><Relationship Id="rId312" Type="http://schemas.openxmlformats.org/officeDocument/2006/relationships/hyperlink" Target="https://catalogue.ceda.ac.uk/uuid/8dcf91b3ebb44458b67124896b131ac5/" TargetMode="External"/><Relationship Id="rId2200" Type="http://schemas.openxmlformats.org/officeDocument/2006/relationships/hyperlink" Target="https://catalogue.ceda.ac.uk/uuid/3f415b44b4334725bfcc572c9246aa60/" TargetMode="External"/><Relationship Id="rId1899" Type="http://schemas.openxmlformats.org/officeDocument/2006/relationships/hyperlink" Target="https://dx.doi.org/10.5285/5806683122b74f4ca60e0d6c546583f9" TargetMode="External"/><Relationship Id="rId1759" Type="http://schemas.openxmlformats.org/officeDocument/2006/relationships/hyperlink" Target="https://catalogue.ceda.ac.uk/uuid/6f6697fff85e42fdb87156ad34e4a24e/" TargetMode="External"/><Relationship Id="rId1966" Type="http://schemas.openxmlformats.org/officeDocument/2006/relationships/hyperlink" Target="https://catalogue.ceda.ac.uk/uuid/6b33327d0d0d4bcca872b431279086db/" TargetMode="External"/><Relationship Id="rId1619" Type="http://schemas.openxmlformats.org/officeDocument/2006/relationships/hyperlink" Target="https://www.ipcc.ch/report/ar6/wg1/figures/chapter-9/figure-9-6/" TargetMode="External"/><Relationship Id="rId1826" Type="http://schemas.openxmlformats.org/officeDocument/2006/relationships/hyperlink" Target="https://www.ipcc.ch/report/ar6/wg1/figures/chapter-9/figure-9-16/" TargetMode="External"/><Relationship Id="rId779" Type="http://schemas.openxmlformats.org/officeDocument/2006/relationships/hyperlink" Target="https://www.ipcc.ch/report/ar6/wg1/figures/chapter-4/figure-4-7/" TargetMode="External"/><Relationship Id="rId986" Type="http://schemas.openxmlformats.org/officeDocument/2006/relationships/hyperlink" Target="https://www.ipcc.ch/report/ar6/wg1/figures/chapter-5/figure-5-16" TargetMode="External"/><Relationship Id="rId639" Type="http://schemas.openxmlformats.org/officeDocument/2006/relationships/hyperlink" Target="https://dx.doi.org/10.5285/4fe1afacdc524c118989c16a1bccd51e" TargetMode="External"/><Relationship Id="rId1269" Type="http://schemas.openxmlformats.org/officeDocument/2006/relationships/hyperlink" Target="https://catalogue.ceda.ac.uk/uuid/9ce84c3a242e4b999c24dc1647c89794/" TargetMode="External"/><Relationship Id="rId1476" Type="http://schemas.openxmlformats.org/officeDocument/2006/relationships/hyperlink" Target="https://www.ipcc.ch/report/ar6/wg1/figures/chapter-8/figure-8-25/" TargetMode="External"/><Relationship Id="rId846" Type="http://schemas.openxmlformats.org/officeDocument/2006/relationships/hyperlink" Target="https://catalogue.ceda.ac.uk/uuid/8fa708d0474d4a3caa5c9f645a89d282" TargetMode="External"/><Relationship Id="rId1129" Type="http://schemas.openxmlformats.org/officeDocument/2006/relationships/hyperlink" Target="https://www.ipcc.ch/report/ar6/wg1/figures/chapter-6/figure-6-15" TargetMode="External"/><Relationship Id="rId1683" Type="http://schemas.openxmlformats.org/officeDocument/2006/relationships/hyperlink" Target="https://dx.doi.org/10.5285/e2d7ec1924b04bebbb4044982e2be0ff" TargetMode="External"/><Relationship Id="rId1890" Type="http://schemas.openxmlformats.org/officeDocument/2006/relationships/hyperlink" Target="https://doi.org/10.5281/zenodo.5217365/" TargetMode="External"/><Relationship Id="rId706" Type="http://schemas.openxmlformats.org/officeDocument/2006/relationships/hyperlink" Target="https://catalogue.ceda.ac.uk/uuid/12f0d7db5ed747d2940210e52211ed6a/" TargetMode="External"/><Relationship Id="rId913" Type="http://schemas.openxmlformats.org/officeDocument/2006/relationships/hyperlink" Target="https://www.ipcc.ch/report/ar6/wg1/figures/chapter-4/figure-4-41" TargetMode="External"/><Relationship Id="rId1336" Type="http://schemas.openxmlformats.org/officeDocument/2006/relationships/hyperlink" Target="https://www.ipcc.ch/report/ar6/wg1/figures/chapter-8/figure-8-8/" TargetMode="External"/><Relationship Id="rId1543" Type="http://schemas.openxmlformats.org/officeDocument/2006/relationships/hyperlink" Target="https://catalogue.ceda.ac.uk/uuid/ef7b615816cb432088d02c97836ca9fa/" TargetMode="External"/><Relationship Id="rId1750" Type="http://schemas.openxmlformats.org/officeDocument/2006/relationships/hyperlink" Target="https://catalogue.ceda.ac.uk/uuid/b37501409dd641219dd7c57174acdc35/" TargetMode="External"/><Relationship Id="rId42" Type="http://schemas.openxmlformats.org/officeDocument/2006/relationships/hyperlink" Target="https://www.ipcc.ch/report/ar6/wg1/figures/chapter-1/figure-1-28" TargetMode="External"/><Relationship Id="rId1403" Type="http://schemas.openxmlformats.org/officeDocument/2006/relationships/hyperlink" Target="https://www.ipcc.ch/report/ar6/wg1/figures/chapter-8/figure-8-17/" TargetMode="External"/><Relationship Id="rId1610" Type="http://schemas.openxmlformats.org/officeDocument/2006/relationships/hyperlink" Target="https://www.ipcc.ch/report/ar6/wg1/figures/chapter-9/figure-9-5/" TargetMode="External"/><Relationship Id="rId289" Type="http://schemas.openxmlformats.org/officeDocument/2006/relationships/hyperlink" Target="https://www.ipcc.ch/report/ar6/wg1/figures/chapter-2/figure-2-31" TargetMode="External"/><Relationship Id="rId496" Type="http://schemas.openxmlformats.org/officeDocument/2006/relationships/hyperlink" Target="https://catalogue.ceda.ac.uk/uuid/4e80c4a2933344259a3f423715771952/" TargetMode="External"/><Relationship Id="rId2177" Type="http://schemas.openxmlformats.org/officeDocument/2006/relationships/hyperlink" Target="https://dx.doi.org/10.5285/592748a417ab4efca4eb98e22c9dbec4" TargetMode="External"/><Relationship Id="rId2384" Type="http://schemas.openxmlformats.org/officeDocument/2006/relationships/hyperlink" Target="https://catalogue.ceda.ac.uk/uuid/d46d733725d64f45afc1e70054f2f51d/" TargetMode="External"/><Relationship Id="rId149" Type="http://schemas.openxmlformats.org/officeDocument/2006/relationships/hyperlink" Target="https://dx.doi.org/10.5285/c9397680d08442b9a1d21e7c50df4aba" TargetMode="External"/><Relationship Id="rId356" Type="http://schemas.openxmlformats.org/officeDocument/2006/relationships/hyperlink" Target="https://dx.doi.org/10.5285/03cc44f98b0e4a4b97df37662e62be79" TargetMode="External"/><Relationship Id="rId563" Type="http://schemas.openxmlformats.org/officeDocument/2006/relationships/hyperlink" Target="https://www.ipcc.ch/report/ar6/wg1/figures/chapter-3/figure-3-25" TargetMode="External"/><Relationship Id="rId770" Type="http://schemas.openxmlformats.org/officeDocument/2006/relationships/hyperlink" Target="https://www.ipcc.ch/report/ar6/wg1/figures/chapter-4/figure-4-2/" TargetMode="External"/><Relationship Id="rId1193" Type="http://schemas.openxmlformats.org/officeDocument/2006/relationships/hyperlink" Target="https://www.ipcc.ch/report/ar6/wg1/figures/chapter-7/figure-7-11/" TargetMode="External"/><Relationship Id="rId2037" Type="http://schemas.openxmlformats.org/officeDocument/2006/relationships/hyperlink" Target="https://catalogue.ceda.ac.uk/uuid/b981b3f983df4aa48a16ddbe3d8bf38d/" TargetMode="External"/><Relationship Id="rId2244" Type="http://schemas.openxmlformats.org/officeDocument/2006/relationships/hyperlink" Target="https://doi.org/10.5281/zenodo.7692016" TargetMode="External"/><Relationship Id="rId216" Type="http://schemas.openxmlformats.org/officeDocument/2006/relationships/hyperlink" Target="https://zenodo.org/records/6353867" TargetMode="External"/><Relationship Id="rId423" Type="http://schemas.openxmlformats.org/officeDocument/2006/relationships/hyperlink" Target="https://catalogue.ceda.ac.uk/uuid/cf006675070548359e22e36d354d0f92/" TargetMode="External"/><Relationship Id="rId1053" Type="http://schemas.openxmlformats.org/officeDocument/2006/relationships/hyperlink" Target="https://dx.doi.org/10.5285/85409987ce6a4976b0845b512baa2843" TargetMode="External"/><Relationship Id="rId1260" Type="http://schemas.openxmlformats.org/officeDocument/2006/relationships/hyperlink" Target="https://catalogue.ceda.ac.uk/uuid/9ce84c3a242e4b999c24dc1647c89794/" TargetMode="External"/><Relationship Id="rId2104" Type="http://schemas.openxmlformats.org/officeDocument/2006/relationships/hyperlink" Target="https://www.ipcc.ch/report/ar6/wg1/figures/chapter-10/figure-10-20/" TargetMode="External"/><Relationship Id="rId630" Type="http://schemas.openxmlformats.org/officeDocument/2006/relationships/hyperlink" Target="https://dx.doi.org/10.5285/4fe1afacdc524c118989c16a1bccd51e" TargetMode="External"/><Relationship Id="rId2311" Type="http://schemas.openxmlformats.org/officeDocument/2006/relationships/hyperlink" Target="https://www.ipcc.ch/report/ar6/wg1/figures/chapter-12/figure-12-2/" TargetMode="External"/><Relationship Id="rId1120" Type="http://schemas.openxmlformats.org/officeDocument/2006/relationships/hyperlink" Target="https://www.ipcc.ch/report/ar6/wg1/figures/chapter-6/figure-6-14" TargetMode="External"/><Relationship Id="rId1937" Type="http://schemas.openxmlformats.org/officeDocument/2006/relationships/hyperlink" Target="https://www.ipcc.ch/report/ar6/wg1/figures/chapter-9/figure-9-31/" TargetMode="External"/><Relationship Id="rId280" Type="http://schemas.openxmlformats.org/officeDocument/2006/relationships/hyperlink" Target="https://www.ipcc.ch/report/ar6/wg1/figures/chapter-2/figure-2-29" TargetMode="External"/><Relationship Id="rId140" Type="http://schemas.openxmlformats.org/officeDocument/2006/relationships/hyperlink" Target="https://dx.doi.org/10.5285/f3515388768344bfb2be0521f82388be" TargetMode="External"/><Relationship Id="rId6" Type="http://schemas.openxmlformats.org/officeDocument/2006/relationships/hyperlink" Target="https://www.ipcc.ch/report/ar6/wg1/figures/chapter-1/figure-1-5" TargetMode="External"/><Relationship Id="rId957" Type="http://schemas.openxmlformats.org/officeDocument/2006/relationships/hyperlink" Target="https://www.ipcc.ch/report/ar6/wg1/figures/chapter-5/figure-5-6" TargetMode="External"/><Relationship Id="rId1587" Type="http://schemas.openxmlformats.org/officeDocument/2006/relationships/hyperlink" Target="https://dx.doi.org/10.5285/fdfeb81d2ffd42c3ba2bbb00b681317c" TargetMode="External"/><Relationship Id="rId1794" Type="http://schemas.openxmlformats.org/officeDocument/2006/relationships/hyperlink" Target="https://doi.org/10.5281/zenodo.5217365/" TargetMode="External"/><Relationship Id="rId86" Type="http://schemas.openxmlformats.org/officeDocument/2006/relationships/hyperlink" Target="https://www.ipcc.ch/report/ar6/wg1/figures/chapter-2/figure-2-5" TargetMode="External"/><Relationship Id="rId817" Type="http://schemas.openxmlformats.org/officeDocument/2006/relationships/hyperlink" Target="https://catalogue.ceda.ac.uk/uuid/9527d9be07c243599f00af5ab945c7ed/" TargetMode="External"/><Relationship Id="rId1447" Type="http://schemas.openxmlformats.org/officeDocument/2006/relationships/hyperlink" Target="https://www.ipcc.ch/report/ar6/wg1/figures/chapter-8/figure-8-20/" TargetMode="External"/><Relationship Id="rId1654" Type="http://schemas.openxmlformats.org/officeDocument/2006/relationships/hyperlink" Target="https://catalogue.ceda.ac.uk/uuid/e2d7ec1924b04bebbb4044982e2be0ff/" TargetMode="External"/><Relationship Id="rId1861" Type="http://schemas.openxmlformats.org/officeDocument/2006/relationships/hyperlink" Target="https://zenodo.org/records/5217365/" TargetMode="External"/><Relationship Id="rId1307" Type="http://schemas.openxmlformats.org/officeDocument/2006/relationships/hyperlink" Target="https://catalogue.ceda.ac.uk/uuid/568fb4b2e6464a50a30c7140bb88a497/" TargetMode="External"/><Relationship Id="rId1514" Type="http://schemas.openxmlformats.org/officeDocument/2006/relationships/hyperlink" Target="https://www.ipcc.ch/report/ar6/wg1/figures/chapter-8/box-8-1-figure-2/" TargetMode="External"/><Relationship Id="rId1721" Type="http://schemas.openxmlformats.org/officeDocument/2006/relationships/hyperlink" Target="https://www.ipcc.ch/report/ar6/wg1/figures/chapter-9/figure-9-11/" TargetMode="External"/><Relationship Id="rId13" Type="http://schemas.openxmlformats.org/officeDocument/2006/relationships/hyperlink" Target="https://www.ipcc.ch/report/ar6/wg1/figures/chapter-1/figure-1-9" TargetMode="External"/><Relationship Id="rId2288" Type="http://schemas.openxmlformats.org/officeDocument/2006/relationships/hyperlink" Target="https://www.ipcc.ch/report/ar6/wg1/figures/chapter-11/box-11-1-figure-1/" TargetMode="External"/><Relationship Id="rId467" Type="http://schemas.openxmlformats.org/officeDocument/2006/relationships/hyperlink" Target="https://dx.doi.org/10.5285/a6b79b1abac64d72a1a3f2fcf62ee81e" TargetMode="External"/><Relationship Id="rId1097" Type="http://schemas.openxmlformats.org/officeDocument/2006/relationships/hyperlink" Target="https://www.ipcc.ch/report/ar6/wg1/figures/chapter-6/figure-6-7" TargetMode="External"/><Relationship Id="rId2148" Type="http://schemas.openxmlformats.org/officeDocument/2006/relationships/hyperlink" Target="https://catalogue.ceda.ac.uk/uuid/592748a417ab4efca4eb98e22c9dbec4/" TargetMode="External"/><Relationship Id="rId674" Type="http://schemas.openxmlformats.org/officeDocument/2006/relationships/hyperlink" Target="https://www.ipcc.ch/report/ar6/wg1/figures/chapter-3/figure-3-36" TargetMode="External"/><Relationship Id="rId881" Type="http://schemas.openxmlformats.org/officeDocument/2006/relationships/hyperlink" Target="https://www.ipcc.ch/report/ar6/wg1/figures/chapter-4/figure-4-37" TargetMode="External"/><Relationship Id="rId2355" Type="http://schemas.openxmlformats.org/officeDocument/2006/relationships/hyperlink" Target="https://www.ipcc.ch/report/ar6/wg1/figures/chapter-12/figure-12-4/" TargetMode="External"/><Relationship Id="rId327" Type="http://schemas.openxmlformats.org/officeDocument/2006/relationships/hyperlink" Target="https://www.ipcc.ch/report/ar6/wg1/figures/chapter-2/ccbox-2-3-figure-1/" TargetMode="External"/><Relationship Id="rId534" Type="http://schemas.openxmlformats.org/officeDocument/2006/relationships/hyperlink" Target="https://dx.doi.org/10.5285/44adfc4f92834bd9950341dd24d6d2e0" TargetMode="External"/><Relationship Id="rId741" Type="http://schemas.openxmlformats.org/officeDocument/2006/relationships/hyperlink" Target="https://dx.doi.org/10.5285/d35ac1955c264deea9699d08dbc568f2" TargetMode="External"/><Relationship Id="rId1164" Type="http://schemas.openxmlformats.org/officeDocument/2006/relationships/hyperlink" Target="https://www.ipcc.ch/report/ar6/wg1/figures/chapter-7/figure-7-1-1/" TargetMode="External"/><Relationship Id="rId1371" Type="http://schemas.openxmlformats.org/officeDocument/2006/relationships/hyperlink" Target="https://dx.doi.org/10.5285/2d67a9f7631247d7bb6130ddc033ba7a" TargetMode="External"/><Relationship Id="rId2008" Type="http://schemas.openxmlformats.org/officeDocument/2006/relationships/hyperlink" Target="https://www.ipcc.ch/report/ar6/wg1/figures/chapter-10/figure-10-8/" TargetMode="External"/><Relationship Id="rId2215" Type="http://schemas.openxmlformats.org/officeDocument/2006/relationships/hyperlink" Target="https://www.ipcc.ch/report/ar6/wg1/figures/chapter-11/figure-11-13/" TargetMode="External"/><Relationship Id="rId2422" Type="http://schemas.openxmlformats.org/officeDocument/2006/relationships/hyperlink" Target="https://dx.doi.org/10.5285/7c2c37c3c5d14aac87377c7673e35a0b" TargetMode="External"/><Relationship Id="rId601" Type="http://schemas.openxmlformats.org/officeDocument/2006/relationships/hyperlink" Target="https://catalogue.ceda.ac.uk/uuid/a4cbbffe1bd44c7ba3e8608ee9c54547/" TargetMode="External"/><Relationship Id="rId1024" Type="http://schemas.openxmlformats.org/officeDocument/2006/relationships/hyperlink" Target="https://www.ipcc.ch/report/ar6/wg1/figures/chapter-5/figure-5-28" TargetMode="External"/><Relationship Id="rId1231" Type="http://schemas.openxmlformats.org/officeDocument/2006/relationships/hyperlink" Target="https://dx.doi.org/10.5285/4dbd3ccb85d747188586735133f1d3d9" TargetMode="External"/><Relationship Id="rId184" Type="http://schemas.openxmlformats.org/officeDocument/2006/relationships/hyperlink" Target="https://www.ipcc.ch/report/ar6/wg1/figures/chapter-2/figure-2-15" TargetMode="External"/><Relationship Id="rId391" Type="http://schemas.openxmlformats.org/officeDocument/2006/relationships/hyperlink" Target="https://www.ipcc.ch/report/ar6/wg1/figures/chapter-3/figure-3-9" TargetMode="External"/><Relationship Id="rId1908" Type="http://schemas.openxmlformats.org/officeDocument/2006/relationships/hyperlink" Target="https://dx.doi.org/10.5285/64fa14764534431f805e747249786f88" TargetMode="External"/><Relationship Id="rId2072" Type="http://schemas.openxmlformats.org/officeDocument/2006/relationships/hyperlink" Target="https://www.ipcc.ch/report/ar6/wg1/figures/chapter-10/figure-10-18/" TargetMode="External"/><Relationship Id="rId251" Type="http://schemas.openxmlformats.org/officeDocument/2006/relationships/hyperlink" Target="https://dx.doi.org/10.5285/3659eca2afe54ab9ae437bf25fec1c2e" TargetMode="External"/><Relationship Id="rId111" Type="http://schemas.openxmlformats.org/officeDocument/2006/relationships/hyperlink" Target="https://zenodo.org/records/7289807" TargetMode="External"/><Relationship Id="rId1698" Type="http://schemas.openxmlformats.org/officeDocument/2006/relationships/hyperlink" Target="https://doi.org/10.5281/zenodo.5217365/" TargetMode="External"/><Relationship Id="rId928" Type="http://schemas.openxmlformats.org/officeDocument/2006/relationships/hyperlink" Target="https://www.ipcc.ch/report/ar6/wg1/figures/chapter-4/figure-4-42" TargetMode="External"/><Relationship Id="rId1558" Type="http://schemas.openxmlformats.org/officeDocument/2006/relationships/hyperlink" Target="https://catalogue.ceda.ac.uk/uuid/ef7b615816cb432088d02c97836ca9fa/" TargetMode="External"/><Relationship Id="rId1765" Type="http://schemas.openxmlformats.org/officeDocument/2006/relationships/hyperlink" Target="https://catalogue.ceda.ac.uk/uuid/e25c3cffd4ae4abc8b2ff9b755fce164/" TargetMode="External"/><Relationship Id="rId57" Type="http://schemas.openxmlformats.org/officeDocument/2006/relationships/hyperlink" Target="https://dx.doi.org/10.5285/fe8d7ad6c1284677994c6643e1e55bbb" TargetMode="External"/><Relationship Id="rId1418" Type="http://schemas.openxmlformats.org/officeDocument/2006/relationships/hyperlink" Target="https://www.ipcc.ch/report/ar6/wg1/figures/chapter-8/figure-8-18/" TargetMode="External"/><Relationship Id="rId1972" Type="http://schemas.openxmlformats.org/officeDocument/2006/relationships/hyperlink" Target="https://catalogue.ceda.ac.uk/uuid/6b33327d0d0d4bcca872b431279086db/" TargetMode="External"/><Relationship Id="rId1625" Type="http://schemas.openxmlformats.org/officeDocument/2006/relationships/hyperlink" Target="https://www.ipcc.ch/report/ar6/wg1/figures/chapter-9/figure-9-6/" TargetMode="External"/><Relationship Id="rId1832" Type="http://schemas.openxmlformats.org/officeDocument/2006/relationships/hyperlink" Target="https://www.ipcc.ch/report/ar6/wg1/figures/chapter-9/figure-9-17/" TargetMode="External"/><Relationship Id="rId2399" Type="http://schemas.openxmlformats.org/officeDocument/2006/relationships/hyperlink" Target="https://catalogue.ceda.ac.uk/uuid/537b22f0230448fdb9a4ec806ed54d84/" TargetMode="External"/><Relationship Id="rId578" Type="http://schemas.openxmlformats.org/officeDocument/2006/relationships/hyperlink" Target="https://www.ipcc.ch/report/ar6/wg1/figures/chapter-3/figure-3-29" TargetMode="External"/><Relationship Id="rId785" Type="http://schemas.openxmlformats.org/officeDocument/2006/relationships/hyperlink" Target="https://www.ipcc.ch/report/ar6/wg1/figures/chapter-4/figure-4-11/" TargetMode="External"/><Relationship Id="rId992" Type="http://schemas.openxmlformats.org/officeDocument/2006/relationships/hyperlink" Target="https://www.ipcc.ch/report/ar6/wg1/figures/chapter-5/figure-5-16" TargetMode="External"/><Relationship Id="rId2259" Type="http://schemas.openxmlformats.org/officeDocument/2006/relationships/hyperlink" Target="https://dx.doi.org/10.5285/7be388b022e74926b0103125d22e6b06" TargetMode="External"/><Relationship Id="rId438" Type="http://schemas.openxmlformats.org/officeDocument/2006/relationships/hyperlink" Target="https://catalogue.ceda.ac.uk/uuid/ba3ac68281b94c7b9963278681ee8ee5/" TargetMode="External"/><Relationship Id="rId645" Type="http://schemas.openxmlformats.org/officeDocument/2006/relationships/hyperlink" Target="https://dx.doi.org/10.5285/4fe1afacdc524c118989c16a1bccd51e" TargetMode="External"/><Relationship Id="rId852" Type="http://schemas.openxmlformats.org/officeDocument/2006/relationships/hyperlink" Target="https://catalogue.ceda.ac.uk/uuid/8fa708d0474d4a3caa5c9f645a89d282" TargetMode="External"/><Relationship Id="rId1068" Type="http://schemas.openxmlformats.org/officeDocument/2006/relationships/hyperlink" Target="https://www.ipcc.ch/report/ar6/wg1/figures/chapter-5/ccbox-5-2-figure-2" TargetMode="External"/><Relationship Id="rId1275" Type="http://schemas.openxmlformats.org/officeDocument/2006/relationships/hyperlink" Target="https://www.ipcc.ch/report/ar6/wg1/figures/chapter-7/figure-7-21/" TargetMode="External"/><Relationship Id="rId1482" Type="http://schemas.openxmlformats.org/officeDocument/2006/relationships/hyperlink" Target="https://www.ipcc.ch/report/ar6/wg1/figures/chapter-8/figure-8-26/" TargetMode="External"/><Relationship Id="rId2119" Type="http://schemas.openxmlformats.org/officeDocument/2006/relationships/hyperlink" Target="https://www.ipcc.ch/report/ar6/wg1/figures/chapter-10/figure-10-21/" TargetMode="External"/><Relationship Id="rId2326" Type="http://schemas.openxmlformats.org/officeDocument/2006/relationships/hyperlink" Target="https://dx.doi.org/10.5285/b96e2225918348e1ae47b1fedee881a6" TargetMode="External"/><Relationship Id="rId505" Type="http://schemas.openxmlformats.org/officeDocument/2006/relationships/hyperlink" Target="https://catalogue.ceda.ac.uk/uuid/71c2e401df5e4798b917ae4a353daff1/" TargetMode="External"/><Relationship Id="rId712" Type="http://schemas.openxmlformats.org/officeDocument/2006/relationships/hyperlink" Target="https://catalogue.ceda.ac.uk/uuid/12f0d7db5ed747d2940210e52211ed6a/" TargetMode="External"/><Relationship Id="rId1135" Type="http://schemas.openxmlformats.org/officeDocument/2006/relationships/hyperlink" Target="https://catalogue.ceda.ac.uk/uuid/cdabe9af5aa94608b227e6b9a96771f9/" TargetMode="External"/><Relationship Id="rId1342" Type="http://schemas.openxmlformats.org/officeDocument/2006/relationships/hyperlink" Target="https://www.ipcc.ch/report/ar6/wg1/figures/chapter-8/figure-8-9/"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www.ipcc.ch/report/ar6/wg1/figures/annex-iv/figure-annex-iv-3/" TargetMode="External"/><Relationship Id="rId18" Type="http://schemas.openxmlformats.org/officeDocument/2006/relationships/hyperlink" Target="https://www.ipcc.ch/report/ar6/wg1/figures/annex-iv/figure-annex-iv-5/" TargetMode="External"/><Relationship Id="rId26" Type="http://schemas.openxmlformats.org/officeDocument/2006/relationships/hyperlink" Target="https://www.ipcc.ch/report/ar6/wg1/figures/annex-iv/figure-annex-iv-7/" TargetMode="External"/><Relationship Id="rId39" Type="http://schemas.openxmlformats.org/officeDocument/2006/relationships/hyperlink" Target="https://www.ipcc.ch/report/ar6/wg1/figures/annex-iv/figure-annex-iv-10/" TargetMode="External"/><Relationship Id="rId21" Type="http://schemas.openxmlformats.org/officeDocument/2006/relationships/hyperlink" Target="https://www.ipcc.ch/report/ar6/wg1/figures/annex-iv/figure-annex-iv-5/" TargetMode="External"/><Relationship Id="rId34" Type="http://schemas.openxmlformats.org/officeDocument/2006/relationships/hyperlink" Target="https://www.ipcc.ch/report/ar6/wg1/figures/annex-iv/figure-annex-iv-9/" TargetMode="External"/><Relationship Id="rId42" Type="http://schemas.openxmlformats.org/officeDocument/2006/relationships/table" Target="../tables/table4.xml"/><Relationship Id="rId7" Type="http://schemas.openxmlformats.org/officeDocument/2006/relationships/hyperlink" Target="https://www.ipcc.ch/report/ar6/wg1/figures/annex-iv/figure-annex-iv-2/" TargetMode="External"/><Relationship Id="rId2" Type="http://schemas.openxmlformats.org/officeDocument/2006/relationships/hyperlink" Target="https://www.ipcc.ch/report/ar6/wg1/figures/annex-iv/figure-annex-iv-1/" TargetMode="External"/><Relationship Id="rId16" Type="http://schemas.openxmlformats.org/officeDocument/2006/relationships/hyperlink" Target="https://www.ipcc.ch/report/ar6/wg1/figures/annex-iv/figure-annex-iv-4/" TargetMode="External"/><Relationship Id="rId20" Type="http://schemas.openxmlformats.org/officeDocument/2006/relationships/hyperlink" Target="https://www.ipcc.ch/report/ar6/wg1/figures/annex-iv/figure-annex-iv-5/" TargetMode="External"/><Relationship Id="rId29" Type="http://schemas.openxmlformats.org/officeDocument/2006/relationships/hyperlink" Target="https://www.ipcc.ch/report/ar6/wg1/figures/annex-iv/figure-annex-iv-7/" TargetMode="External"/><Relationship Id="rId41" Type="http://schemas.openxmlformats.org/officeDocument/2006/relationships/hyperlink" Target="https://www.ipcc.ch/report/ar6/wg1/figures/annex-v/figure-annex-v-1/" TargetMode="External"/><Relationship Id="rId1" Type="http://schemas.openxmlformats.org/officeDocument/2006/relationships/hyperlink" Target="https://www.ipcc.ch/report/ar6/wg1/figures/annex-iv/figure-annex-iv-1/" TargetMode="External"/><Relationship Id="rId6" Type="http://schemas.openxmlformats.org/officeDocument/2006/relationships/hyperlink" Target="https://www.ipcc.ch/report/ar6/wg1/figures/annex-iv/figure-annex-iv-2/" TargetMode="External"/><Relationship Id="rId11" Type="http://schemas.openxmlformats.org/officeDocument/2006/relationships/hyperlink" Target="https://www.ipcc.ch/report/ar6/wg1/figures/annex-iv/figure-annex-iv-3/" TargetMode="External"/><Relationship Id="rId24" Type="http://schemas.openxmlformats.org/officeDocument/2006/relationships/hyperlink" Target="https://www.ipcc.ch/report/ar6/wg1/figures/annex-iv/figure-annex-iv-6/" TargetMode="External"/><Relationship Id="rId32" Type="http://schemas.openxmlformats.org/officeDocument/2006/relationships/hyperlink" Target="https://www.ipcc.ch/report/ar6/wg1/figures/annex-iv/figure-annex-iv-8/" TargetMode="External"/><Relationship Id="rId37" Type="http://schemas.openxmlformats.org/officeDocument/2006/relationships/hyperlink" Target="https://www.ipcc.ch/report/ar6/wg1/figures/annex-iv/figure-annex-iv-9/" TargetMode="External"/><Relationship Id="rId40" Type="http://schemas.openxmlformats.org/officeDocument/2006/relationships/hyperlink" Target="https://www.ipcc.ch/report/ar6/wg1/figures/annex-iv/figure-annex-iv-10/" TargetMode="External"/><Relationship Id="rId5" Type="http://schemas.openxmlformats.org/officeDocument/2006/relationships/hyperlink" Target="https://www.ipcc.ch/report/ar6/wg1/figures/annex-iv/figure-annex-iv-1/" TargetMode="External"/><Relationship Id="rId15" Type="http://schemas.openxmlformats.org/officeDocument/2006/relationships/hyperlink" Target="https://www.ipcc.ch/report/ar6/wg1/figures/annex-iv/figure-annex-iv-4/" TargetMode="External"/><Relationship Id="rId23" Type="http://schemas.openxmlformats.org/officeDocument/2006/relationships/hyperlink" Target="https://www.ipcc.ch/report/ar6/wg1/figures/annex-iv/figure-annex-iv-6/" TargetMode="External"/><Relationship Id="rId28" Type="http://schemas.openxmlformats.org/officeDocument/2006/relationships/hyperlink" Target="https://www.ipcc.ch/report/ar6/wg1/figures/annex-iv/figure-annex-iv-7/" TargetMode="External"/><Relationship Id="rId36" Type="http://schemas.openxmlformats.org/officeDocument/2006/relationships/hyperlink" Target="https://www.ipcc.ch/report/ar6/wg1/figures/annex-iv/figure-annex-iv-9/" TargetMode="External"/><Relationship Id="rId10" Type="http://schemas.openxmlformats.org/officeDocument/2006/relationships/hyperlink" Target="https://www.ipcc.ch/report/ar6/wg1/figures/annex-iv/figure-annex-iv-3/" TargetMode="External"/><Relationship Id="rId19" Type="http://schemas.openxmlformats.org/officeDocument/2006/relationships/hyperlink" Target="https://www.ipcc.ch/report/ar6/wg1/figures/annex-iv/figure-annex-iv-5/" TargetMode="External"/><Relationship Id="rId31" Type="http://schemas.openxmlformats.org/officeDocument/2006/relationships/hyperlink" Target="https://www.ipcc.ch/report/ar6/wg1/figures/annex-iv/figure-annex-iv-8/" TargetMode="External"/><Relationship Id="rId4" Type="http://schemas.openxmlformats.org/officeDocument/2006/relationships/hyperlink" Target="https://www.ipcc.ch/report/ar6/wg1/figures/annex-iv/figure-annex-iv-1/" TargetMode="External"/><Relationship Id="rId9" Type="http://schemas.openxmlformats.org/officeDocument/2006/relationships/hyperlink" Target="https://www.ipcc.ch/report/ar6/wg1/figures/annex-iv/figure-annex-iv-2/" TargetMode="External"/><Relationship Id="rId14" Type="http://schemas.openxmlformats.org/officeDocument/2006/relationships/hyperlink" Target="https://www.ipcc.ch/report/ar6/wg1/figures/annex-iv/figure-annex-iv-4/" TargetMode="External"/><Relationship Id="rId22" Type="http://schemas.openxmlformats.org/officeDocument/2006/relationships/hyperlink" Target="https://www.ipcc.ch/report/ar6/wg1/figures/annex-iv/figure-annex-iv-6/" TargetMode="External"/><Relationship Id="rId27" Type="http://schemas.openxmlformats.org/officeDocument/2006/relationships/hyperlink" Target="https://www.ipcc.ch/report/ar6/wg1/figures/annex-iv/figure-annex-iv-7/" TargetMode="External"/><Relationship Id="rId30" Type="http://schemas.openxmlformats.org/officeDocument/2006/relationships/hyperlink" Target="https://www.ipcc.ch/report/ar6/wg1/figures/annex-iv/figure-annex-iv-8/" TargetMode="External"/><Relationship Id="rId35" Type="http://schemas.openxmlformats.org/officeDocument/2006/relationships/hyperlink" Target="https://www.ipcc.ch/report/ar6/wg1/figures/annex-iv/figure-annex-iv-9/" TargetMode="External"/><Relationship Id="rId8" Type="http://schemas.openxmlformats.org/officeDocument/2006/relationships/hyperlink" Target="https://www.ipcc.ch/report/ar6/wg1/figures/annex-iv/figure-annex-iv-2/" TargetMode="External"/><Relationship Id="rId3" Type="http://schemas.openxmlformats.org/officeDocument/2006/relationships/hyperlink" Target="https://www.ipcc.ch/report/ar6/wg1/figures/annex-iv/figure-annex-iv-1/" TargetMode="External"/><Relationship Id="rId12" Type="http://schemas.openxmlformats.org/officeDocument/2006/relationships/hyperlink" Target="https://www.ipcc.ch/report/ar6/wg1/figures/annex-iv/figure-annex-iv-3/" TargetMode="External"/><Relationship Id="rId17" Type="http://schemas.openxmlformats.org/officeDocument/2006/relationships/hyperlink" Target="https://www.ipcc.ch/report/ar6/wg1/figures/annex-iv/figure-annex-iv-4/" TargetMode="External"/><Relationship Id="rId25" Type="http://schemas.openxmlformats.org/officeDocument/2006/relationships/hyperlink" Target="https://www.ipcc.ch/report/ar6/wg1/figures/annex-iv/figure-annex-iv-6/" TargetMode="External"/><Relationship Id="rId33" Type="http://schemas.openxmlformats.org/officeDocument/2006/relationships/hyperlink" Target="https://www.ipcc.ch/report/ar6/wg1/figures/annex-iv/figure-annex-iv-8/" TargetMode="External"/><Relationship Id="rId38" Type="http://schemas.openxmlformats.org/officeDocument/2006/relationships/hyperlink" Target="https://www.ipcc.ch/report/ar6/wg1/figures/annex-iv/figure-annex-iv-10/"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www.ipcc.ch/report/ar6/wg1/figures/chapter-9/figure-9-7/" TargetMode="External"/><Relationship Id="rId671" Type="http://schemas.openxmlformats.org/officeDocument/2006/relationships/hyperlink" Target="https://dx.doi.org/10.5285/3f415b44b4334725bfcc572c9246aa60" TargetMode="External"/><Relationship Id="rId769" Type="http://schemas.openxmlformats.org/officeDocument/2006/relationships/hyperlink" Target="https://www.ipcc.ch/report/ar6/wg1/figures/chapter-11/ccbox-11-1-figure-2/" TargetMode="External"/><Relationship Id="rId21" Type="http://schemas.openxmlformats.org/officeDocument/2006/relationships/hyperlink" Target="https://www.ipcc.ch/report/ar6/wg1/figures/chapter-9/figure-9-3/" TargetMode="External"/><Relationship Id="rId324" Type="http://schemas.openxmlformats.org/officeDocument/2006/relationships/hyperlink" Target="https://www.ipcc.ch/report/ar6/wg1/figures/chapter-9/figure-9-18/" TargetMode="External"/><Relationship Id="rId531" Type="http://schemas.openxmlformats.org/officeDocument/2006/relationships/hyperlink" Target="https://www.ipcc.ch/report/ar6/wg1/figures/chapter-10/figure-10-16/" TargetMode="External"/><Relationship Id="rId629" Type="http://schemas.openxmlformats.org/officeDocument/2006/relationships/hyperlink" Target="https://catalogue.ceda.ac.uk/uuid/592748a417ab4efca4eb98e22c9dbec4/" TargetMode="External"/><Relationship Id="rId170" Type="http://schemas.openxmlformats.org/officeDocument/2006/relationships/hyperlink" Target="https://zenodo.org/records/5217365" TargetMode="External"/><Relationship Id="rId836" Type="http://schemas.openxmlformats.org/officeDocument/2006/relationships/hyperlink" Target="https://dx.doi.org/10.5285/91c218d3a80f4c43ac665d0bdf0ed5e7" TargetMode="External"/><Relationship Id="rId268" Type="http://schemas.openxmlformats.org/officeDocument/2006/relationships/hyperlink" Target="https://doi.org/10.5281/zenodo.5217365" TargetMode="External"/><Relationship Id="rId475" Type="http://schemas.openxmlformats.org/officeDocument/2006/relationships/hyperlink" Target="https://www.ipcc.ch/report/ar6/wg1/figures/chapter-10/figure-10-7/" TargetMode="External"/><Relationship Id="rId682" Type="http://schemas.openxmlformats.org/officeDocument/2006/relationships/hyperlink" Target="https://www.ipcc.ch/report/ar6/wg1/figures/chapter-11/figure-11-13/" TargetMode="External"/><Relationship Id="rId903" Type="http://schemas.openxmlformats.org/officeDocument/2006/relationships/hyperlink" Target="https://catalogue.ceda.ac.uk/uuid/b6a36a7fe12644bfa28bc4ec8bfcb028/" TargetMode="External"/><Relationship Id="rId32" Type="http://schemas.openxmlformats.org/officeDocument/2006/relationships/hyperlink" Target="https://catalogue.ceda.ac.uk/uuid/ef7b615816cb432088d02c97836ca9fa/" TargetMode="External"/><Relationship Id="rId128" Type="http://schemas.openxmlformats.org/officeDocument/2006/relationships/hyperlink" Target="https://catalogue.ceda.ac.uk/uuid/e2d7ec1924b04bebbb4044982e2be0ff/" TargetMode="External"/><Relationship Id="rId335" Type="http://schemas.openxmlformats.org/officeDocument/2006/relationships/hyperlink" Target="https://zenodo.org/records/5217365" TargetMode="External"/><Relationship Id="rId542" Type="http://schemas.openxmlformats.org/officeDocument/2006/relationships/hyperlink" Target="https://catalogue.ceda.ac.uk/uuid/567ca2ab6d6043479a1eaec678bfe91a/" TargetMode="External"/><Relationship Id="rId181" Type="http://schemas.openxmlformats.org/officeDocument/2006/relationships/hyperlink" Target="https://doi.org/10.5281/zenodo.5217365" TargetMode="External"/><Relationship Id="rId402" Type="http://schemas.openxmlformats.org/officeDocument/2006/relationships/hyperlink" Target="https://www.ipcc.ch/report/ar6/wg1/figures/chapter-9/figure-9-29/" TargetMode="External"/><Relationship Id="rId847" Type="http://schemas.openxmlformats.org/officeDocument/2006/relationships/hyperlink" Target="https://www.ipcc.ch/report/ar6/wg1/figures/chapter-12/figure-12-6/" TargetMode="External"/><Relationship Id="rId279" Type="http://schemas.openxmlformats.org/officeDocument/2006/relationships/hyperlink" Target="https://www.ipcc.ch/report/ar6/wg1/figures/chapter-9/figure-9-16/" TargetMode="External"/><Relationship Id="rId486" Type="http://schemas.openxmlformats.org/officeDocument/2006/relationships/hyperlink" Target="https://catalogue.ceda.ac.uk/uuid/d4eccbbd51db4ab7a8ad05a6f2f6a98a/" TargetMode="External"/><Relationship Id="rId693" Type="http://schemas.openxmlformats.org/officeDocument/2006/relationships/hyperlink" Target="https://doi.org/10.5281/zenodo.7692016" TargetMode="External"/><Relationship Id="rId707" Type="http://schemas.openxmlformats.org/officeDocument/2006/relationships/hyperlink" Target="https://www.ipcc.ch/report/ar6/wg1/figures/chapter-11/figure-11-17/" TargetMode="External"/><Relationship Id="rId43" Type="http://schemas.openxmlformats.org/officeDocument/2006/relationships/hyperlink" Target="https://dx.doi.org/10.5285/fdfeb81d2ffd42c3ba2bbb00b681317c" TargetMode="External"/><Relationship Id="rId139" Type="http://schemas.openxmlformats.org/officeDocument/2006/relationships/hyperlink" Target="https://dx.doi.org/10.5285/e2d7ec1924b04bebbb4044982e2be0ff" TargetMode="External"/><Relationship Id="rId346" Type="http://schemas.openxmlformats.org/officeDocument/2006/relationships/hyperlink" Target="https://doi.org/10.5281/zenodo.5217365" TargetMode="External"/><Relationship Id="rId553" Type="http://schemas.openxmlformats.org/officeDocument/2006/relationships/hyperlink" Target="https://www.ipcc.ch/report/ar6/wg1/figures/chapter-10/figure-10-19/" TargetMode="External"/><Relationship Id="rId760" Type="http://schemas.openxmlformats.org/officeDocument/2006/relationships/hyperlink" Target="https://www.ipcc.ch/report/ar6/wg1/figures/chapter-11/box-11-4-figure-2/" TargetMode="External"/><Relationship Id="rId192" Type="http://schemas.openxmlformats.org/officeDocument/2006/relationships/hyperlink" Target="https://www.ipcc.ch/report/ar6/wg1/figures/chapter-9/figure-9-11/" TargetMode="External"/><Relationship Id="rId206" Type="http://schemas.openxmlformats.org/officeDocument/2006/relationships/hyperlink" Target="https://catalogue.ceda.ac.uk/uuid/b37501409dd641219dd7c57174acdc35/" TargetMode="External"/><Relationship Id="rId413" Type="http://schemas.openxmlformats.org/officeDocument/2006/relationships/hyperlink" Target="https://zenodo.org/records/5217365" TargetMode="External"/><Relationship Id="rId858" Type="http://schemas.openxmlformats.org/officeDocument/2006/relationships/hyperlink" Target="https://catalogue.ceda.ac.uk/uuid/537b22f0230448fdb9a4ec806ed54d84/" TargetMode="External"/><Relationship Id="rId497" Type="http://schemas.openxmlformats.org/officeDocument/2006/relationships/hyperlink" Target="https://dx.doi.org/10.5285/970847e5690c4f9e8c4ad455641bd558" TargetMode="External"/><Relationship Id="rId620" Type="http://schemas.openxmlformats.org/officeDocument/2006/relationships/hyperlink" Target="https://catalogue.ceda.ac.uk/uuid/592748a417ab4efca4eb98e22c9dbec4/" TargetMode="External"/><Relationship Id="rId718" Type="http://schemas.openxmlformats.org/officeDocument/2006/relationships/hyperlink" Target="https://www.ipcc.ch/report/ar6/wg1/figures/chapter-11/figure-11-19/" TargetMode="External"/><Relationship Id="rId357" Type="http://schemas.openxmlformats.org/officeDocument/2006/relationships/hyperlink" Target="https://www.ipcc.ch/report/ar6/wg1/figures/chapter-9/figure-9-23/" TargetMode="External"/><Relationship Id="rId54" Type="http://schemas.openxmlformats.org/officeDocument/2006/relationships/hyperlink" Target="https://www.ipcc.ch/report/ar6/wg1/figures/chapter-9/figure-9-4/" TargetMode="External"/><Relationship Id="rId217" Type="http://schemas.openxmlformats.org/officeDocument/2006/relationships/hyperlink" Target="https://dx.doi.org/10.5285/b37501409dd641219dd7c57174acdc35" TargetMode="External"/><Relationship Id="rId564" Type="http://schemas.openxmlformats.org/officeDocument/2006/relationships/hyperlink" Target="https://www.ipcc.ch/report/ar6/wg1/figures/chapter-10/figure-10-20/" TargetMode="External"/><Relationship Id="rId771" Type="http://schemas.openxmlformats.org/officeDocument/2006/relationships/hyperlink" Target="https://www.ipcc.ch/report/ar6/wg1/figures/chapter-11/faq-11-1-figure-1/" TargetMode="External"/><Relationship Id="rId869" Type="http://schemas.openxmlformats.org/officeDocument/2006/relationships/hyperlink" Target="https://dx.doi.org/10.5285/0b5c980aa58447508eccdda79554b2b7" TargetMode="External"/><Relationship Id="rId424" Type="http://schemas.openxmlformats.org/officeDocument/2006/relationships/hyperlink" Target="https://doi.org/10.5281/zenodo.5217365" TargetMode="External"/><Relationship Id="rId631" Type="http://schemas.openxmlformats.org/officeDocument/2006/relationships/hyperlink" Target="https://dx.doi.org/10.5285/592748a417ab4efca4eb98e22c9dbec4" TargetMode="External"/><Relationship Id="rId729" Type="http://schemas.openxmlformats.org/officeDocument/2006/relationships/hyperlink" Target="https://catalogue.ceda.ac.uk/uuid/7be388b022e74926b0103125d22e6b06/" TargetMode="External"/><Relationship Id="rId270" Type="http://schemas.openxmlformats.org/officeDocument/2006/relationships/hyperlink" Target="https://www.ipcc.ch/report/ar6/wg1/figures/chapter-9/figure-9-16/" TargetMode="External"/><Relationship Id="rId65" Type="http://schemas.openxmlformats.org/officeDocument/2006/relationships/hyperlink" Target="https://catalogue.ceda.ac.uk/uuid/8d9719be04d148d88d5ed8edd0426cf2/" TargetMode="External"/><Relationship Id="rId130" Type="http://schemas.openxmlformats.org/officeDocument/2006/relationships/hyperlink" Target="https://dx.doi.org/10.5285/e2d7ec1924b04bebbb4044982e2be0ff" TargetMode="External"/><Relationship Id="rId368" Type="http://schemas.openxmlformats.org/officeDocument/2006/relationships/hyperlink" Target="https://zenodo.org/records/5217365" TargetMode="External"/><Relationship Id="rId575" Type="http://schemas.openxmlformats.org/officeDocument/2006/relationships/hyperlink" Target="https://catalogue.ceda.ac.uk/uuid/19ec340e6f2d47479ddb483961b0c1bb/" TargetMode="External"/><Relationship Id="rId782" Type="http://schemas.openxmlformats.org/officeDocument/2006/relationships/hyperlink" Target="https://dx.doi.org/10.5285/b96e2225918348e1ae47b1fedee881a6" TargetMode="External"/><Relationship Id="rId228" Type="http://schemas.openxmlformats.org/officeDocument/2006/relationships/hyperlink" Target="https://www.ipcc.ch/report/ar6/wg1/figures/chapter-9/figure-9-13/" TargetMode="External"/><Relationship Id="rId435" Type="http://schemas.openxmlformats.org/officeDocument/2006/relationships/hyperlink" Target="https://www.ipcc.ch/report/ar6/wg1/figures/chapter-9/figure-9-32/" TargetMode="External"/><Relationship Id="rId642" Type="http://schemas.openxmlformats.org/officeDocument/2006/relationships/hyperlink" Target="https://www.ipcc.ch/report/ar6/wg1/figures/chapter-11/figure-11-3/" TargetMode="External"/><Relationship Id="rId281" Type="http://schemas.openxmlformats.org/officeDocument/2006/relationships/hyperlink" Target="https://zenodo.org/records/5217365" TargetMode="External"/><Relationship Id="rId502" Type="http://schemas.openxmlformats.org/officeDocument/2006/relationships/hyperlink" Target="https://www.ipcc.ch/report/ar6/wg1/figures/chapter-10/figure-10-11/" TargetMode="External"/><Relationship Id="rId76" Type="http://schemas.openxmlformats.org/officeDocument/2006/relationships/hyperlink" Target="https://dx.doi.org/10.5285/8d9719be04d148d88d5ed8edd0426cf2" TargetMode="External"/><Relationship Id="rId141" Type="http://schemas.openxmlformats.org/officeDocument/2006/relationships/hyperlink" Target="https://www.ipcc.ch/report/ar6/wg1/figures/chapter-9/figure-9-7/" TargetMode="External"/><Relationship Id="rId379" Type="http://schemas.openxmlformats.org/officeDocument/2006/relationships/hyperlink" Target="https://dx.doi.org/10.5285/64fa14764534431f805e747249786f88" TargetMode="External"/><Relationship Id="rId586" Type="http://schemas.openxmlformats.org/officeDocument/2006/relationships/hyperlink" Target="https://dx.doi.org/10.5285/9f83afcc47ca49feb1d5702de9fa8869" TargetMode="External"/><Relationship Id="rId793" Type="http://schemas.openxmlformats.org/officeDocument/2006/relationships/hyperlink" Target="https://www.ipcc.ch/report/ar6/wg1/figures/chapter-12/figure-12-4/" TargetMode="External"/><Relationship Id="rId807" Type="http://schemas.openxmlformats.org/officeDocument/2006/relationships/hyperlink" Target="https://catalogue.ceda.ac.uk/uuid/b96e2225918348e1ae47b1fedee881a6/" TargetMode="External"/><Relationship Id="rId7" Type="http://schemas.openxmlformats.org/officeDocument/2006/relationships/hyperlink" Target="https://dx.doi.org/10.5285/ef7b615816cb432088d02c97836ca9fa" TargetMode="External"/><Relationship Id="rId239" Type="http://schemas.openxmlformats.org/officeDocument/2006/relationships/hyperlink" Target="https://catalogue.ceda.ac.uk/uuid/e25c3cffd4ae4abc8b2ff9b755fce164/" TargetMode="External"/><Relationship Id="rId446" Type="http://schemas.openxmlformats.org/officeDocument/2006/relationships/hyperlink" Target="https://catalogue.ceda.ac.uk/uuid/6b33327d0d0d4bcca872b431279086db/" TargetMode="External"/><Relationship Id="rId653" Type="http://schemas.openxmlformats.org/officeDocument/2006/relationships/hyperlink" Target="https://www.ipcc.ch/report/ar6/wg1/figures/chapter-11/figure-11-9/" TargetMode="External"/><Relationship Id="rId292" Type="http://schemas.openxmlformats.org/officeDocument/2006/relationships/hyperlink" Target="https://doi.org/10.5281/zenodo.5217365" TargetMode="External"/><Relationship Id="rId306" Type="http://schemas.openxmlformats.org/officeDocument/2006/relationships/hyperlink" Target="https://www.ipcc.ch/report/ar6/wg1/figures/chapter-9/figure-9-17/" TargetMode="External"/><Relationship Id="rId860" Type="http://schemas.openxmlformats.org/officeDocument/2006/relationships/hyperlink" Target="https://dx.doi.org/10.5285/537b22f0230448fdb9a4ec806ed54d84" TargetMode="External"/><Relationship Id="rId87" Type="http://schemas.openxmlformats.org/officeDocument/2006/relationships/hyperlink" Target="https://www.ipcc.ch/report/ar6/wg1/figures/chapter-9/figure-9-6/" TargetMode="External"/><Relationship Id="rId513" Type="http://schemas.openxmlformats.org/officeDocument/2006/relationships/hyperlink" Target="https://dx.doi.org/10.5285/b981b3f983df4aa48a16ddbe3d8bf38d" TargetMode="External"/><Relationship Id="rId597" Type="http://schemas.openxmlformats.org/officeDocument/2006/relationships/hyperlink" Target="https://catalogue.ceda.ac.uk/uuid/e4416a7d02ed4eeb9a971a7d3c2f4e42/" TargetMode="External"/><Relationship Id="rId720" Type="http://schemas.openxmlformats.org/officeDocument/2006/relationships/hyperlink" Target="https://catalogue.ceda.ac.uk/uuid/7be388b022e74926b0103125d22e6b06/" TargetMode="External"/><Relationship Id="rId818" Type="http://schemas.openxmlformats.org/officeDocument/2006/relationships/hyperlink" Target="https://dx.doi.org/10.5285/b96e2225918348e1ae47b1fedee881a6" TargetMode="External"/><Relationship Id="rId152" Type="http://schemas.openxmlformats.org/officeDocument/2006/relationships/hyperlink" Target="https://catalogue.ceda.ac.uk/uuid/e2d7ec1924b04bebbb4044982e2be0ff/" TargetMode="External"/><Relationship Id="rId457" Type="http://schemas.openxmlformats.org/officeDocument/2006/relationships/hyperlink" Target="https://www.ipcc.ch/report/ar6/wg1/figures/chapter-9/faq-9-1-figure-1/" TargetMode="External"/><Relationship Id="rId664" Type="http://schemas.openxmlformats.org/officeDocument/2006/relationships/hyperlink" Target="https://www.ipcc.ch/report/ar6/wg1/figures/chapter-11/figure-11-11/" TargetMode="External"/><Relationship Id="rId871" Type="http://schemas.openxmlformats.org/officeDocument/2006/relationships/hyperlink" Target="https://www.ipcc.ch/report/ar6/wg1/figures/chapter-12/figure-12-8/" TargetMode="External"/><Relationship Id="rId14" Type="http://schemas.openxmlformats.org/officeDocument/2006/relationships/hyperlink" Target="https://catalogue.ceda.ac.uk/uuid/ef7b615816cb432088d02c97836ca9fa/" TargetMode="External"/><Relationship Id="rId317" Type="http://schemas.openxmlformats.org/officeDocument/2006/relationships/hyperlink" Target="https://zenodo.org/records/5217365" TargetMode="External"/><Relationship Id="rId524" Type="http://schemas.openxmlformats.org/officeDocument/2006/relationships/hyperlink" Target="https://www.ipcc.ch/report/ar6/wg1/figures/chapter-10/figure-10-14/" TargetMode="External"/><Relationship Id="rId731" Type="http://schemas.openxmlformats.org/officeDocument/2006/relationships/hyperlink" Target="https://dx.doi.org/10.5285/7be388b022e74926b0103125d22e6b06" TargetMode="External"/><Relationship Id="rId98" Type="http://schemas.openxmlformats.org/officeDocument/2006/relationships/hyperlink" Target="https://catalogue.ceda.ac.uk/uuid/439ccb0b0eb04c17b5c6897fb9cb550b/" TargetMode="External"/><Relationship Id="rId163" Type="http://schemas.openxmlformats.org/officeDocument/2006/relationships/hyperlink" Target="https://doi.org/10.5281/zenodo.5217365" TargetMode="External"/><Relationship Id="rId370" Type="http://schemas.openxmlformats.org/officeDocument/2006/relationships/hyperlink" Target="https://dx.doi.org/10.5285/5806683122b74f4ca60e0d6c546583f9" TargetMode="External"/><Relationship Id="rId829" Type="http://schemas.openxmlformats.org/officeDocument/2006/relationships/hyperlink" Target="https://www.ipcc.ch/report/ar6/wg1/figures/chapter-12/figure-12-4/" TargetMode="External"/><Relationship Id="rId230" Type="http://schemas.openxmlformats.org/officeDocument/2006/relationships/hyperlink" Target="https://catalogue.ceda.ac.uk/uuid/6f6697fff85e42fdb87156ad34e4a24e/" TargetMode="External"/><Relationship Id="rId468" Type="http://schemas.openxmlformats.org/officeDocument/2006/relationships/hyperlink" Target="https://www.ipcc.ch/report/ar6/wg1/figures/chapter-10/figure-10-5/" TargetMode="External"/><Relationship Id="rId675" Type="http://schemas.openxmlformats.org/officeDocument/2006/relationships/hyperlink" Target="https://catalogue.ceda.ac.uk/uuid/3f415b44b4334725bfcc572c9246aa60/" TargetMode="External"/><Relationship Id="rId882" Type="http://schemas.openxmlformats.org/officeDocument/2006/relationships/hyperlink" Target="https://catalogue.ceda.ac.uk/uuid/7c2c37c3c5d14aac87377c7673e35a0b/" TargetMode="External"/><Relationship Id="rId25" Type="http://schemas.openxmlformats.org/officeDocument/2006/relationships/hyperlink" Target="https://dx.doi.org/10.5285/ef7b615816cb432088d02c97836ca9fa" TargetMode="External"/><Relationship Id="rId328" Type="http://schemas.openxmlformats.org/officeDocument/2006/relationships/hyperlink" Target="https://doi.org/10.5281/zenodo.5217365" TargetMode="External"/><Relationship Id="rId535" Type="http://schemas.openxmlformats.org/officeDocument/2006/relationships/hyperlink" Target="https://dx.doi.org/10.5285/567ca2ab6d6043479a1eaec678bfe91a" TargetMode="External"/><Relationship Id="rId742" Type="http://schemas.openxmlformats.org/officeDocument/2006/relationships/hyperlink" Target="https://www.ipcc.ch/report/ar6/wg1/figures/chapter-11/figure-11-19/" TargetMode="External"/><Relationship Id="rId174" Type="http://schemas.openxmlformats.org/officeDocument/2006/relationships/hyperlink" Target="https://www.ipcc.ch/report/ar6/wg1/figures/chapter-9/figure-9-8/" TargetMode="External"/><Relationship Id="rId381" Type="http://schemas.openxmlformats.org/officeDocument/2006/relationships/hyperlink" Target="https://www.ipcc.ch/report/ar6/wg1/figures/chapter-9/figure-9-27/" TargetMode="External"/><Relationship Id="rId602" Type="http://schemas.openxmlformats.org/officeDocument/2006/relationships/hyperlink" Target="https://dx.doi.org/10.5285/e4416a7d02ed4eeb9a971a7d3c2f4e42" TargetMode="External"/><Relationship Id="rId241" Type="http://schemas.openxmlformats.org/officeDocument/2006/relationships/hyperlink" Target="https://dx.doi.org/10.5285/e25c3cffd4ae4abc8b2ff9b755fce164" TargetMode="External"/><Relationship Id="rId479" Type="http://schemas.openxmlformats.org/officeDocument/2006/relationships/hyperlink" Target="https://www.ipcc.ch/report/ar6/wg1/figures/chapter-10/figure-10-8/" TargetMode="External"/><Relationship Id="rId686" Type="http://schemas.openxmlformats.org/officeDocument/2006/relationships/hyperlink" Target="https://www.ipcc.ch/report/ar6/wg1/figures/chapter-11/figure-11-14/" TargetMode="External"/><Relationship Id="rId893" Type="http://schemas.openxmlformats.org/officeDocument/2006/relationships/hyperlink" Target="https://dx.doi.org/10.5285/b6a36a7fe12644bfa28bc4ec8bfcb028" TargetMode="External"/><Relationship Id="rId907" Type="http://schemas.openxmlformats.org/officeDocument/2006/relationships/hyperlink" Target="https://www.ipcc.ch/report/ar6/wg1/figures/chapter-12/ccbox-12-2-figure-2/" TargetMode="External"/><Relationship Id="rId36" Type="http://schemas.openxmlformats.org/officeDocument/2006/relationships/hyperlink" Target="https://www.ipcc.ch/report/ar6/wg1/figures/chapter-9/figure-9-4/" TargetMode="External"/><Relationship Id="rId339" Type="http://schemas.openxmlformats.org/officeDocument/2006/relationships/hyperlink" Target="https://www.ipcc.ch/report/ar6/wg1/figures/chapter-9/figure-9-18/" TargetMode="External"/><Relationship Id="rId546" Type="http://schemas.openxmlformats.org/officeDocument/2006/relationships/hyperlink" Target="https://www.ipcc.ch/report/ar6/wg1/figures/chapter-10/figure-10-19/" TargetMode="External"/><Relationship Id="rId753" Type="http://schemas.openxmlformats.org/officeDocument/2006/relationships/hyperlink" Target="https://doi.org/10.5281/zenodo.7692016" TargetMode="External"/><Relationship Id="rId101" Type="http://schemas.openxmlformats.org/officeDocument/2006/relationships/hyperlink" Target="https://catalogue.ceda.ac.uk/uuid/439ccb0b0eb04c17b5c6897fb9cb550b/" TargetMode="External"/><Relationship Id="rId185" Type="http://schemas.openxmlformats.org/officeDocument/2006/relationships/hyperlink" Target="https://catalogue.ceda.ac.uk/uuid/88dc6a422faa4d0486d35088e3d1d78f/" TargetMode="External"/><Relationship Id="rId406" Type="http://schemas.openxmlformats.org/officeDocument/2006/relationships/hyperlink" Target="https://dx.doi.org/10.5285/9374ee722fab464fb3ee8ea659b56546" TargetMode="External"/><Relationship Id="rId392" Type="http://schemas.openxmlformats.org/officeDocument/2006/relationships/hyperlink" Target="https://catalogue.ceda.ac.uk/uuid/7f9c951b59ae44aeb6d745ed702c56dd/" TargetMode="External"/><Relationship Id="rId613" Type="http://schemas.openxmlformats.org/officeDocument/2006/relationships/hyperlink" Target="https://dx.doi.org/10.5285/592748a417ab4efca4eb98e22c9dbec4" TargetMode="External"/><Relationship Id="rId697" Type="http://schemas.openxmlformats.org/officeDocument/2006/relationships/hyperlink" Target="https://www.ipcc.ch/report/ar6/wg1/figures/chapter-11/figure-11-16/" TargetMode="External"/><Relationship Id="rId820" Type="http://schemas.openxmlformats.org/officeDocument/2006/relationships/hyperlink" Target="https://www.ipcc.ch/report/ar6/wg1/figures/chapter-12/figure-12-4/" TargetMode="External"/><Relationship Id="rId252" Type="http://schemas.openxmlformats.org/officeDocument/2006/relationships/hyperlink" Target="https://www.ipcc.ch/report/ar6/wg1/figures/chapter-9/figure-9-14/" TargetMode="External"/><Relationship Id="rId47" Type="http://schemas.openxmlformats.org/officeDocument/2006/relationships/hyperlink" Target="https://catalogue.ceda.ac.uk/uuid/fdfeb81d2ffd42c3ba2bbb00b681317c/" TargetMode="External"/><Relationship Id="rId112" Type="http://schemas.openxmlformats.org/officeDocument/2006/relationships/hyperlink" Target="https://dx.doi.org/10.5285/e2d7ec1924b04bebbb4044982e2be0ff" TargetMode="External"/><Relationship Id="rId557" Type="http://schemas.openxmlformats.org/officeDocument/2006/relationships/hyperlink" Target="https://www.ipcc.ch/report/ar6/wg1/figures/chapter-10/figure-10-19/" TargetMode="External"/><Relationship Id="rId764" Type="http://schemas.openxmlformats.org/officeDocument/2006/relationships/hyperlink" Target="https://www.ipcc.ch/report/ar6/wg1/figures/chapter-11/ccbox-11-1-figure-2/" TargetMode="External"/><Relationship Id="rId196" Type="http://schemas.openxmlformats.org/officeDocument/2006/relationships/hyperlink" Target="https://dx.doi.org/10.5285/88dc6a422faa4d0486d35088e3d1d78f" TargetMode="External"/><Relationship Id="rId417" Type="http://schemas.openxmlformats.org/officeDocument/2006/relationships/hyperlink" Target="https://www.ipcc.ch/report/ar6/wg1/figures/chapter-9/figure-9-31/" TargetMode="External"/><Relationship Id="rId624" Type="http://schemas.openxmlformats.org/officeDocument/2006/relationships/hyperlink" Target="https://www.ipcc.ch/report/ar6/wg1/figures/chapter-11/figure-11-3/" TargetMode="External"/><Relationship Id="rId831" Type="http://schemas.openxmlformats.org/officeDocument/2006/relationships/hyperlink" Target="https://catalogue.ceda.ac.uk/uuid/b96e2225918348e1ae47b1fedee881a6/" TargetMode="External"/><Relationship Id="rId263" Type="http://schemas.openxmlformats.org/officeDocument/2006/relationships/hyperlink" Target="https://zenodo.org/records/5217365" TargetMode="External"/><Relationship Id="rId470" Type="http://schemas.openxmlformats.org/officeDocument/2006/relationships/hyperlink" Target="https://dx.doi.org/10.5285/2dc808195d984efe8de7b52942796924" TargetMode="External"/><Relationship Id="rId58" Type="http://schemas.openxmlformats.org/officeDocument/2006/relationships/hyperlink" Target="https://dx.doi.org/10.5285/fdfeb81d2ffd42c3ba2bbb00b681317c" TargetMode="External"/><Relationship Id="rId123" Type="http://schemas.openxmlformats.org/officeDocument/2006/relationships/hyperlink" Target="https://www.ipcc.ch/report/ar6/wg1/figures/chapter-9/figure-9-7/" TargetMode="External"/><Relationship Id="rId330" Type="http://schemas.openxmlformats.org/officeDocument/2006/relationships/hyperlink" Target="https://www.ipcc.ch/report/ar6/wg1/figures/chapter-9/figure-9-18/" TargetMode="External"/><Relationship Id="rId568" Type="http://schemas.openxmlformats.org/officeDocument/2006/relationships/hyperlink" Target="https://dx.doi.org/10.5285/19ec340e6f2d47479ddb483961b0c1bb" TargetMode="External"/><Relationship Id="rId775" Type="http://schemas.openxmlformats.org/officeDocument/2006/relationships/hyperlink" Target="https://www.ipcc.ch/report/ar6/wg1/figures/chapter-12/figure-12-1/" TargetMode="External"/><Relationship Id="rId428" Type="http://schemas.openxmlformats.org/officeDocument/2006/relationships/hyperlink" Target="https://zenodo.org/records/5217365" TargetMode="External"/><Relationship Id="rId635" Type="http://schemas.openxmlformats.org/officeDocument/2006/relationships/hyperlink" Target="https://catalogue.ceda.ac.uk/uuid/592748a417ab4efca4eb98e22c9dbec4/" TargetMode="External"/><Relationship Id="rId842" Type="http://schemas.openxmlformats.org/officeDocument/2006/relationships/hyperlink" Target="https://dx.doi.org/10.5285/91c218d3a80f4c43ac665d0bdf0ed5e7" TargetMode="External"/><Relationship Id="rId274" Type="http://schemas.openxmlformats.org/officeDocument/2006/relationships/hyperlink" Target="https://doi.org/10.5281/zenodo.5217365" TargetMode="External"/><Relationship Id="rId481" Type="http://schemas.openxmlformats.org/officeDocument/2006/relationships/hyperlink" Target="https://www.ipcc.ch/report/ar6/wg1/figures/chapter-10/figure-10-8/" TargetMode="External"/><Relationship Id="rId702" Type="http://schemas.openxmlformats.org/officeDocument/2006/relationships/hyperlink" Target="https://catalogue.ceda.ac.uk/uuid/e7c78370837d4f85be6a1f0cbe288a92/" TargetMode="External"/><Relationship Id="rId69" Type="http://schemas.openxmlformats.org/officeDocument/2006/relationships/hyperlink" Target="https://www.ipcc.ch/report/ar6/wg1/figures/chapter-9/figure-9-5/" TargetMode="External"/><Relationship Id="rId134" Type="http://schemas.openxmlformats.org/officeDocument/2006/relationships/hyperlink" Target="https://catalogue.ceda.ac.uk/uuid/e2d7ec1924b04bebbb4044982e2be0ff/" TargetMode="External"/><Relationship Id="rId579" Type="http://schemas.openxmlformats.org/officeDocument/2006/relationships/hyperlink" Target="https://www.ipcc.ch/report/ar6/wg1/figures/chapter-10/figure-10-21/" TargetMode="External"/><Relationship Id="rId786" Type="http://schemas.openxmlformats.org/officeDocument/2006/relationships/hyperlink" Target="https://catalogue.ceda.ac.uk/uuid/b96e2225918348e1ae47b1fedee881a6/" TargetMode="External"/><Relationship Id="rId341" Type="http://schemas.openxmlformats.org/officeDocument/2006/relationships/hyperlink" Target="https://zenodo.org/records/5217365" TargetMode="External"/><Relationship Id="rId439" Type="http://schemas.openxmlformats.org/officeDocument/2006/relationships/hyperlink" Target="https://dx.doi.org/10.5285/6b33327d0d0d4bcca872b431279086db" TargetMode="External"/><Relationship Id="rId646" Type="http://schemas.openxmlformats.org/officeDocument/2006/relationships/hyperlink" Target="https://www.ipcc.ch/report/ar6/wg1/figures/chapter-11/figure-11-5/" TargetMode="External"/><Relationship Id="rId201" Type="http://schemas.openxmlformats.org/officeDocument/2006/relationships/hyperlink" Target="https://www.ipcc.ch/report/ar6/wg1/figures/chapter-9/figure-9-12/" TargetMode="External"/><Relationship Id="rId285" Type="http://schemas.openxmlformats.org/officeDocument/2006/relationships/hyperlink" Target="https://www.ipcc.ch/report/ar6/wg1/figures/chapter-9/figure-9-16/" TargetMode="External"/><Relationship Id="rId506" Type="http://schemas.openxmlformats.org/officeDocument/2006/relationships/hyperlink" Target="https://www.ipcc.ch/report/ar6/wg1/figures/chapter-10/figure-10-12/" TargetMode="External"/><Relationship Id="rId853" Type="http://schemas.openxmlformats.org/officeDocument/2006/relationships/hyperlink" Target="https://www.ipcc.ch/report/ar6/wg1/figures/chapter-12/figure-12-6/" TargetMode="External"/><Relationship Id="rId492" Type="http://schemas.openxmlformats.org/officeDocument/2006/relationships/hyperlink" Target="https://catalogue.ceda.ac.uk/uuid/970847e5690c4f9e8c4ad455641bd558/" TargetMode="External"/><Relationship Id="rId713" Type="http://schemas.openxmlformats.org/officeDocument/2006/relationships/hyperlink" Target="https://www.ipcc.ch/report/ar6/wg1/figures/chapter-11/figure-11-18/" TargetMode="External"/><Relationship Id="rId797" Type="http://schemas.openxmlformats.org/officeDocument/2006/relationships/hyperlink" Target="https://dx.doi.org/10.5285/b96e2225918348e1ae47b1fedee881a6" TargetMode="External"/><Relationship Id="rId145" Type="http://schemas.openxmlformats.org/officeDocument/2006/relationships/hyperlink" Target="https://dx.doi.org/10.5285/e2d7ec1924b04bebbb4044982e2be0ff" TargetMode="External"/><Relationship Id="rId352" Type="http://schemas.openxmlformats.org/officeDocument/2006/relationships/hyperlink" Target="https://dx.doi.org/10.5285/503edf9eb68040c4a439fed88b81c8c9" TargetMode="External"/><Relationship Id="rId212" Type="http://schemas.openxmlformats.org/officeDocument/2006/relationships/hyperlink" Target="https://catalogue.ceda.ac.uk/uuid/b37501409dd641219dd7c57174acdc35/" TargetMode="External"/><Relationship Id="rId657" Type="http://schemas.openxmlformats.org/officeDocument/2006/relationships/hyperlink" Target="https://www.ipcc.ch/report/ar6/wg1/figures/chapter-11/figure-11-10/" TargetMode="External"/><Relationship Id="rId864" Type="http://schemas.openxmlformats.org/officeDocument/2006/relationships/hyperlink" Target="https://catalogue.ceda.ac.uk/uuid/537b22f0230448fdb9a4ec806ed54d84/" TargetMode="External"/><Relationship Id="rId296" Type="http://schemas.openxmlformats.org/officeDocument/2006/relationships/hyperlink" Target="https://zenodo.org/records/5217365" TargetMode="External"/><Relationship Id="rId517" Type="http://schemas.openxmlformats.org/officeDocument/2006/relationships/hyperlink" Target="https://catalogue.ceda.ac.uk/uuid/5d64c2103c534f83b8ec11a2a4cab10d/" TargetMode="External"/><Relationship Id="rId724" Type="http://schemas.openxmlformats.org/officeDocument/2006/relationships/hyperlink" Target="https://www.ipcc.ch/report/ar6/wg1/figures/chapter-11/figure-11-19/" TargetMode="External"/><Relationship Id="rId60" Type="http://schemas.openxmlformats.org/officeDocument/2006/relationships/hyperlink" Target="https://www.ipcc.ch/report/ar6/wg1/figures/chapter-9/figure-9-4/" TargetMode="External"/><Relationship Id="rId156" Type="http://schemas.openxmlformats.org/officeDocument/2006/relationships/hyperlink" Target="https://www.ipcc.ch/report/ar6/wg1/figures/chapter-9/figure-9-8/" TargetMode="External"/><Relationship Id="rId363" Type="http://schemas.openxmlformats.org/officeDocument/2006/relationships/hyperlink" Target="https://www.ipcc.ch/report/ar6/wg1/figures/chapter-9/figure-9-23/" TargetMode="External"/><Relationship Id="rId570" Type="http://schemas.openxmlformats.org/officeDocument/2006/relationships/hyperlink" Target="https://www.ipcc.ch/report/ar6/wg1/figures/chapter-10/figure-10-20/" TargetMode="External"/><Relationship Id="rId223" Type="http://schemas.openxmlformats.org/officeDocument/2006/relationships/hyperlink" Target="https://dx.doi.org/10.5285/b37501409dd641219dd7c57174acdc35" TargetMode="External"/><Relationship Id="rId430" Type="http://schemas.openxmlformats.org/officeDocument/2006/relationships/hyperlink" Target="https://dx.doi.org/10.5285/6b33327d0d0d4bcca872b431279086db" TargetMode="External"/><Relationship Id="rId668" Type="http://schemas.openxmlformats.org/officeDocument/2006/relationships/hyperlink" Target="https://dx.doi.org/10.5285/3f415b44b4334725bfcc572c9246aa60" TargetMode="External"/><Relationship Id="rId875" Type="http://schemas.openxmlformats.org/officeDocument/2006/relationships/hyperlink" Target="https://dx.doi.org/10.5285/0b5c980aa58447508eccdda79554b2b7" TargetMode="External"/><Relationship Id="rId18" Type="http://schemas.openxmlformats.org/officeDocument/2006/relationships/hyperlink" Target="https://www.ipcc.ch/report/ar6/wg1/figures/chapter-9/figure-9-3/" TargetMode="External"/><Relationship Id="rId528" Type="http://schemas.openxmlformats.org/officeDocument/2006/relationships/hyperlink" Target="https://www.ipcc.ch/report/ar6/wg1/figures/chapter-10/figure-10-16/" TargetMode="External"/><Relationship Id="rId735" Type="http://schemas.openxmlformats.org/officeDocument/2006/relationships/hyperlink" Target="https://catalogue.ceda.ac.uk/uuid/7be388b022e74926b0103125d22e6b06/" TargetMode="External"/><Relationship Id="rId167" Type="http://schemas.openxmlformats.org/officeDocument/2006/relationships/hyperlink" Target="https://zenodo.org/records/5217365" TargetMode="External"/><Relationship Id="rId374" Type="http://schemas.openxmlformats.org/officeDocument/2006/relationships/hyperlink" Target="https://catalogue.ceda.ac.uk/uuid/5806683122b74f4ca60e0d6c546583f9/" TargetMode="External"/><Relationship Id="rId581" Type="http://schemas.openxmlformats.org/officeDocument/2006/relationships/hyperlink" Target="https://catalogue.ceda.ac.uk/uuid/9f83afcc47ca49feb1d5702de9fa8869/" TargetMode="External"/><Relationship Id="rId71" Type="http://schemas.openxmlformats.org/officeDocument/2006/relationships/hyperlink" Target="https://catalogue.ceda.ac.uk/uuid/8d9719be04d148d88d5ed8edd0426cf2/" TargetMode="External"/><Relationship Id="rId234" Type="http://schemas.openxmlformats.org/officeDocument/2006/relationships/hyperlink" Target="https://www.ipcc.ch/report/ar6/wg1/figures/chapter-9/figure-9-14/" TargetMode="External"/><Relationship Id="rId679" Type="http://schemas.openxmlformats.org/officeDocument/2006/relationships/hyperlink" Target="https://www.ipcc.ch/report/ar6/wg1/figures/chapter-11/figure-11-12/" TargetMode="External"/><Relationship Id="rId802" Type="http://schemas.openxmlformats.org/officeDocument/2006/relationships/hyperlink" Target="https://www.ipcc.ch/report/ar6/wg1/figures/chapter-12/figure-12-4/" TargetMode="External"/><Relationship Id="rId886" Type="http://schemas.openxmlformats.org/officeDocument/2006/relationships/hyperlink" Target="https://www.ipcc.ch/report/ar6/wg1/figures/chapter-12/figure-12-9/" TargetMode="External"/><Relationship Id="rId2" Type="http://schemas.openxmlformats.org/officeDocument/2006/relationships/hyperlink" Target="https://www.ipcc.ch/report/ar6/wg1/figures/chapter-9/figure-9-2/" TargetMode="External"/><Relationship Id="rId29" Type="http://schemas.openxmlformats.org/officeDocument/2006/relationships/hyperlink" Target="https://catalogue.ceda.ac.uk/uuid/ef7b615816cb432088d02c97836ca9fa/" TargetMode="External"/><Relationship Id="rId441" Type="http://schemas.openxmlformats.org/officeDocument/2006/relationships/hyperlink" Target="https://www.ipcc.ch/report/ar6/wg1/figures/chapter-9/figure-9-32/" TargetMode="External"/><Relationship Id="rId539" Type="http://schemas.openxmlformats.org/officeDocument/2006/relationships/hyperlink" Target="https://catalogue.ceda.ac.uk/uuid/567ca2ab6d6043479a1eaec678bfe91a/" TargetMode="External"/><Relationship Id="rId746" Type="http://schemas.openxmlformats.org/officeDocument/2006/relationships/hyperlink" Target="https://dx.doi.org/10.5285/7be388b022e74926b0103125d22e6b06" TargetMode="External"/><Relationship Id="rId178" Type="http://schemas.openxmlformats.org/officeDocument/2006/relationships/hyperlink" Target="https://dx.doi.org/10.5285/b35923b0641944178d0c9e17ce7dc9cb" TargetMode="External"/><Relationship Id="rId301" Type="http://schemas.openxmlformats.org/officeDocument/2006/relationships/hyperlink" Target="https://doi.org/10.5281/zenodo.5217365" TargetMode="External"/><Relationship Id="rId82" Type="http://schemas.openxmlformats.org/officeDocument/2006/relationships/hyperlink" Target="https://dx.doi.org/10.5285/8d9719be04d148d88d5ed8edd0426cf2" TargetMode="External"/><Relationship Id="rId385" Type="http://schemas.openxmlformats.org/officeDocument/2006/relationships/hyperlink" Target="https://dx.doi.org/10.5285/7f9c951b59ae44aeb6d745ed702c56dd" TargetMode="External"/><Relationship Id="rId592" Type="http://schemas.openxmlformats.org/officeDocument/2006/relationships/hyperlink" Target="https://www.ipcc.ch/report/ar6/wg1/figures/chapter-10/ccbox-10-4-figure-1/" TargetMode="External"/><Relationship Id="rId606" Type="http://schemas.openxmlformats.org/officeDocument/2006/relationships/hyperlink" Target="https://www.ipcc.ch/report/ar6/wg1/figures/chapter-11/figure-11-1/" TargetMode="External"/><Relationship Id="rId813" Type="http://schemas.openxmlformats.org/officeDocument/2006/relationships/hyperlink" Target="https://catalogue.ceda.ac.uk/uuid/b96e2225918348e1ae47b1fedee881a6/" TargetMode="External"/><Relationship Id="rId245" Type="http://schemas.openxmlformats.org/officeDocument/2006/relationships/hyperlink" Target="https://catalogue.ceda.ac.uk/uuid/e25c3cffd4ae4abc8b2ff9b755fce164/" TargetMode="External"/><Relationship Id="rId452" Type="http://schemas.openxmlformats.org/officeDocument/2006/relationships/hyperlink" Target="https://dx.doi.org/10.5285/d54f2a1e4d2f42e68c10e2b11668dcd6" TargetMode="External"/><Relationship Id="rId897" Type="http://schemas.openxmlformats.org/officeDocument/2006/relationships/hyperlink" Target="https://catalogue.ceda.ac.uk/uuid/b6a36a7fe12644bfa28bc4ec8bfcb028/" TargetMode="External"/><Relationship Id="rId105" Type="http://schemas.openxmlformats.org/officeDocument/2006/relationships/hyperlink" Target="https://www.ipcc.ch/report/ar6/wg1/figures/chapter-9/figure-9-6/" TargetMode="External"/><Relationship Id="rId312" Type="http://schemas.openxmlformats.org/officeDocument/2006/relationships/hyperlink" Target="https://www.ipcc.ch/report/ar6/wg1/figures/chapter-9/figure-9-17/" TargetMode="External"/><Relationship Id="rId757" Type="http://schemas.openxmlformats.org/officeDocument/2006/relationships/hyperlink" Target="https://doi.org/10.5281/zenodo.7692016" TargetMode="External"/><Relationship Id="rId93" Type="http://schemas.openxmlformats.org/officeDocument/2006/relationships/hyperlink" Target="https://www.ipcc.ch/report/ar6/wg1/figures/chapter-9/figure-9-6/" TargetMode="External"/><Relationship Id="rId189" Type="http://schemas.openxmlformats.org/officeDocument/2006/relationships/hyperlink" Target="https://www.ipcc.ch/report/ar6/wg1/figures/chapter-9/figure-9-11/" TargetMode="External"/><Relationship Id="rId396" Type="http://schemas.openxmlformats.org/officeDocument/2006/relationships/hyperlink" Target="https://www.ipcc.ch/report/ar6/wg1/figures/chapter-9/figure-9-28/" TargetMode="External"/><Relationship Id="rId617" Type="http://schemas.openxmlformats.org/officeDocument/2006/relationships/hyperlink" Target="https://catalogue.ceda.ac.uk/uuid/592748a417ab4efca4eb98e22c9dbec4/" TargetMode="External"/><Relationship Id="rId824" Type="http://schemas.openxmlformats.org/officeDocument/2006/relationships/hyperlink" Target="https://dx.doi.org/10.5285/b96e2225918348e1ae47b1fedee881a6" TargetMode="External"/><Relationship Id="rId256" Type="http://schemas.openxmlformats.org/officeDocument/2006/relationships/hyperlink" Target="https://dx.doi.org/10.5285/65c832a5eeda4ed7a9b0a8af6cf5058d" TargetMode="External"/><Relationship Id="rId463" Type="http://schemas.openxmlformats.org/officeDocument/2006/relationships/hyperlink" Target="https://www.ipcc.ch/report/ar6/wg1/figures/chapter-9/faq-9-3-figure-1/" TargetMode="External"/><Relationship Id="rId670" Type="http://schemas.openxmlformats.org/officeDocument/2006/relationships/hyperlink" Target="https://www.ipcc.ch/report/ar6/wg1/figures/chapter-11/figure-11-11/" TargetMode="External"/><Relationship Id="rId116" Type="http://schemas.openxmlformats.org/officeDocument/2006/relationships/hyperlink" Target="https://catalogue.ceda.ac.uk/uuid/e2d7ec1924b04bebbb4044982e2be0ff/" TargetMode="External"/><Relationship Id="rId323" Type="http://schemas.openxmlformats.org/officeDocument/2006/relationships/hyperlink" Target="https://zenodo.org/records/5217365" TargetMode="External"/><Relationship Id="rId530" Type="http://schemas.openxmlformats.org/officeDocument/2006/relationships/hyperlink" Target="https://www.ipcc.ch/report/ar6/wg1/figures/chapter-10/figure-10-16/" TargetMode="External"/><Relationship Id="rId768" Type="http://schemas.openxmlformats.org/officeDocument/2006/relationships/hyperlink" Target="https://www.ipcc.ch/report/ar6/wg1/figures/chapter-11/ccbox-11-1-figure-2/" TargetMode="External"/><Relationship Id="rId20" Type="http://schemas.openxmlformats.org/officeDocument/2006/relationships/hyperlink" Target="https://catalogue.ceda.ac.uk/uuid/ef7b615816cb432088d02c97836ca9fa/" TargetMode="External"/><Relationship Id="rId628" Type="http://schemas.openxmlformats.org/officeDocument/2006/relationships/hyperlink" Target="https://dx.doi.org/10.5285/592748a417ab4efca4eb98e22c9dbec4" TargetMode="External"/><Relationship Id="rId835" Type="http://schemas.openxmlformats.org/officeDocument/2006/relationships/hyperlink" Target="https://www.ipcc.ch/report/ar6/wg1/figures/chapter-12/figure-12-5/" TargetMode="External"/><Relationship Id="rId267" Type="http://schemas.openxmlformats.org/officeDocument/2006/relationships/hyperlink" Target="https://www.ipcc.ch/report/ar6/wg1/figures/chapter-9/figure-9-16/" TargetMode="External"/><Relationship Id="rId474" Type="http://schemas.openxmlformats.org/officeDocument/2006/relationships/hyperlink" Target="https://catalogue.ceda.ac.uk/uuid/2dc808195d984efe8de7b52942796924/" TargetMode="External"/><Relationship Id="rId127" Type="http://schemas.openxmlformats.org/officeDocument/2006/relationships/hyperlink" Target="https://dx.doi.org/10.5285/e2d7ec1924b04bebbb4044982e2be0ff" TargetMode="External"/><Relationship Id="rId681" Type="http://schemas.openxmlformats.org/officeDocument/2006/relationships/hyperlink" Target="https://www.ipcc.ch/report/ar6/wg1/figures/chapter-11/figure-11-13/" TargetMode="External"/><Relationship Id="rId779" Type="http://schemas.openxmlformats.org/officeDocument/2006/relationships/hyperlink" Target="https://dx.doi.org/10.5285/b96e2225918348e1ae47b1fedee881a6" TargetMode="External"/><Relationship Id="rId902" Type="http://schemas.openxmlformats.org/officeDocument/2006/relationships/hyperlink" Target="https://dx.doi.org/10.5285/b6a36a7fe12644bfa28bc4ec8bfcb028" TargetMode="External"/><Relationship Id="rId31" Type="http://schemas.openxmlformats.org/officeDocument/2006/relationships/hyperlink" Target="https://dx.doi.org/10.5285/ef7b615816cb432088d02c97836ca9fa" TargetMode="External"/><Relationship Id="rId334" Type="http://schemas.openxmlformats.org/officeDocument/2006/relationships/hyperlink" Target="https://doi.org/10.5281/zenodo.5217365" TargetMode="External"/><Relationship Id="rId541" Type="http://schemas.openxmlformats.org/officeDocument/2006/relationships/hyperlink" Target="https://dx.doi.org/10.5285/567ca2ab6d6043479a1eaec678bfe91a" TargetMode="External"/><Relationship Id="rId639" Type="http://schemas.openxmlformats.org/officeDocument/2006/relationships/hyperlink" Target="https://www.ipcc.ch/report/ar6/wg1/figures/chapter-11/figure-11-3/" TargetMode="External"/><Relationship Id="rId180" Type="http://schemas.openxmlformats.org/officeDocument/2006/relationships/hyperlink" Target="https://www.ipcc.ch/report/ar6/wg1/figures/chapter-9/figure-9-10/" TargetMode="External"/><Relationship Id="rId278" Type="http://schemas.openxmlformats.org/officeDocument/2006/relationships/hyperlink" Target="https://zenodo.org/records/5217365" TargetMode="External"/><Relationship Id="rId401" Type="http://schemas.openxmlformats.org/officeDocument/2006/relationships/hyperlink" Target="https://catalogue.ceda.ac.uk/uuid/7f9c951b59ae44aeb6d745ed702c56dd/" TargetMode="External"/><Relationship Id="rId846" Type="http://schemas.openxmlformats.org/officeDocument/2006/relationships/hyperlink" Target="https://catalogue.ceda.ac.uk/uuid/d46d733725d64f45afc1e70054f2f51d/" TargetMode="External"/><Relationship Id="rId485" Type="http://schemas.openxmlformats.org/officeDocument/2006/relationships/hyperlink" Target="https://dx.doi.org/10.5285/d4eccbbd51db4ab7a8ad05a6f2f6a98a" TargetMode="External"/><Relationship Id="rId692" Type="http://schemas.openxmlformats.org/officeDocument/2006/relationships/hyperlink" Target="https://www.ipcc.ch/report/ar6/wg1/figures/chapter-11/figure-11-15/" TargetMode="External"/><Relationship Id="rId706" Type="http://schemas.openxmlformats.org/officeDocument/2006/relationships/hyperlink" Target="https://doi.org/10.5281/zenodo.7692016" TargetMode="External"/><Relationship Id="rId42" Type="http://schemas.openxmlformats.org/officeDocument/2006/relationships/hyperlink" Target="https://www.ipcc.ch/report/ar6/wg1/figures/chapter-9/figure-9-4/" TargetMode="External"/><Relationship Id="rId138" Type="http://schemas.openxmlformats.org/officeDocument/2006/relationships/hyperlink" Target="https://www.ipcc.ch/report/ar6/wg1/figures/chapter-9/figure-9-7/" TargetMode="External"/><Relationship Id="rId345" Type="http://schemas.openxmlformats.org/officeDocument/2006/relationships/hyperlink" Target="https://www.ipcc.ch/report/ar6/wg1/figures/chapter-9/figure-9-20/" TargetMode="External"/><Relationship Id="rId552" Type="http://schemas.openxmlformats.org/officeDocument/2006/relationships/hyperlink" Target="https://catalogue.ceda.ac.uk/uuid/e79aab21bf644e61bf5dacd02199daa3/" TargetMode="External"/><Relationship Id="rId191" Type="http://schemas.openxmlformats.org/officeDocument/2006/relationships/hyperlink" Target="https://catalogue.ceda.ac.uk/uuid/88dc6a422faa4d0486d35088e3d1d78f/" TargetMode="External"/><Relationship Id="rId205" Type="http://schemas.openxmlformats.org/officeDocument/2006/relationships/hyperlink" Target="https://dx.doi.org/10.5285/b37501409dd641219dd7c57174acdc35" TargetMode="External"/><Relationship Id="rId412" Type="http://schemas.openxmlformats.org/officeDocument/2006/relationships/hyperlink" Target="https://doi.org/10.5281/zenodo.5217365" TargetMode="External"/><Relationship Id="rId857" Type="http://schemas.openxmlformats.org/officeDocument/2006/relationships/hyperlink" Target="https://dx.doi.org/10.5285/537b22f0230448fdb9a4ec806ed54d84" TargetMode="External"/><Relationship Id="rId289" Type="http://schemas.openxmlformats.org/officeDocument/2006/relationships/hyperlink" Target="https://doi.org/10.5281/zenodo.5217365" TargetMode="External"/><Relationship Id="rId496" Type="http://schemas.openxmlformats.org/officeDocument/2006/relationships/hyperlink" Target="https://www.ipcc.ch/report/ar6/wg1/figures/chapter-10/figure-10-11/" TargetMode="External"/><Relationship Id="rId717" Type="http://schemas.openxmlformats.org/officeDocument/2006/relationships/hyperlink" Target="https://catalogue.ceda.ac.uk/uuid/7be388b022e74926b0103125d22e6b06/" TargetMode="External"/><Relationship Id="rId53" Type="http://schemas.openxmlformats.org/officeDocument/2006/relationships/hyperlink" Target="https://catalogue.ceda.ac.uk/uuid/fdfeb81d2ffd42c3ba2bbb00b681317c/" TargetMode="External"/><Relationship Id="rId149" Type="http://schemas.openxmlformats.org/officeDocument/2006/relationships/hyperlink" Target="https://catalogue.ceda.ac.uk/uuid/e2d7ec1924b04bebbb4044982e2be0ff/" TargetMode="External"/><Relationship Id="rId356" Type="http://schemas.openxmlformats.org/officeDocument/2006/relationships/hyperlink" Target="https://catalogue.ceda.ac.uk/uuid/503edf9eb68040c4a439fed88b81c8c9/" TargetMode="External"/><Relationship Id="rId563" Type="http://schemas.openxmlformats.org/officeDocument/2006/relationships/hyperlink" Target="https://www.ipcc.ch/report/ar6/wg1/figures/chapter-10/figure-10-20/" TargetMode="External"/><Relationship Id="rId770" Type="http://schemas.openxmlformats.org/officeDocument/2006/relationships/hyperlink" Target="https://www.ipcc.ch/report/ar6/wg1/figures/chapter-11/ccbox-11-1-figure-2/" TargetMode="External"/><Relationship Id="rId216" Type="http://schemas.openxmlformats.org/officeDocument/2006/relationships/hyperlink" Target="https://www.ipcc.ch/report/ar6/wg1/figures/chapter-9/figure-9-12/" TargetMode="External"/><Relationship Id="rId423" Type="http://schemas.openxmlformats.org/officeDocument/2006/relationships/hyperlink" Target="https://www.ipcc.ch/report/ar6/wg1/figures/chapter-9/figure-9-31/" TargetMode="External"/><Relationship Id="rId868" Type="http://schemas.openxmlformats.org/officeDocument/2006/relationships/hyperlink" Target="https://www.ipcc.ch/report/ar6/wg1/figures/chapter-12/figure-12-8/" TargetMode="External"/><Relationship Id="rId630" Type="http://schemas.openxmlformats.org/officeDocument/2006/relationships/hyperlink" Target="https://www.ipcc.ch/report/ar6/wg1/figures/chapter-11/figure-11-3/" TargetMode="External"/><Relationship Id="rId728" Type="http://schemas.openxmlformats.org/officeDocument/2006/relationships/hyperlink" Target="https://dx.doi.org/10.5285/7be388b022e74926b0103125d22e6b06" TargetMode="External"/><Relationship Id="rId64" Type="http://schemas.openxmlformats.org/officeDocument/2006/relationships/hyperlink" Target="https://dx.doi.org/10.5285/8d9719be04d148d88d5ed8edd0426cf2" TargetMode="External"/><Relationship Id="rId367" Type="http://schemas.openxmlformats.org/officeDocument/2006/relationships/hyperlink" Target="https://doi.org/10.5281/zenodo.5217365" TargetMode="External"/><Relationship Id="rId574" Type="http://schemas.openxmlformats.org/officeDocument/2006/relationships/hyperlink" Target="https://dx.doi.org/10.5285/19ec340e6f2d47479ddb483961b0c1bb" TargetMode="External"/><Relationship Id="rId227" Type="http://schemas.openxmlformats.org/officeDocument/2006/relationships/hyperlink" Target="https://catalogue.ceda.ac.uk/uuid/b37501409dd641219dd7c57174acdc35/" TargetMode="External"/><Relationship Id="rId781" Type="http://schemas.openxmlformats.org/officeDocument/2006/relationships/hyperlink" Target="https://www.ipcc.ch/report/ar6/wg1/figures/chapter-12/figure-12-4/" TargetMode="External"/><Relationship Id="rId879" Type="http://schemas.openxmlformats.org/officeDocument/2006/relationships/hyperlink" Target="https://catalogue.ceda.ac.uk/uuid/0b5c980aa58447508eccdda79554b2b7/" TargetMode="External"/><Relationship Id="rId434" Type="http://schemas.openxmlformats.org/officeDocument/2006/relationships/hyperlink" Target="https://catalogue.ceda.ac.uk/uuid/6b33327d0d0d4bcca872b431279086db/" TargetMode="External"/><Relationship Id="rId641" Type="http://schemas.openxmlformats.org/officeDocument/2006/relationships/hyperlink" Target="https://catalogue.ceda.ac.uk/uuid/592748a417ab4efca4eb98e22c9dbec4/" TargetMode="External"/><Relationship Id="rId739" Type="http://schemas.openxmlformats.org/officeDocument/2006/relationships/hyperlink" Target="https://www.ipcc.ch/report/ar6/wg1/figures/chapter-11/figure-11-19/" TargetMode="External"/><Relationship Id="rId280" Type="http://schemas.openxmlformats.org/officeDocument/2006/relationships/hyperlink" Target="https://doi.org/10.5281/zenodo.5217365" TargetMode="External"/><Relationship Id="rId501" Type="http://schemas.openxmlformats.org/officeDocument/2006/relationships/hyperlink" Target="https://catalogue.ceda.ac.uk/uuid/970847e5690c4f9e8c4ad455641bd558/" TargetMode="External"/><Relationship Id="rId75" Type="http://schemas.openxmlformats.org/officeDocument/2006/relationships/hyperlink" Target="https://www.ipcc.ch/report/ar6/wg1/figures/chapter-9/figure-9-5/" TargetMode="External"/><Relationship Id="rId140" Type="http://schemas.openxmlformats.org/officeDocument/2006/relationships/hyperlink" Target="https://catalogue.ceda.ac.uk/uuid/e2d7ec1924b04bebbb4044982e2be0ff/" TargetMode="External"/><Relationship Id="rId378" Type="http://schemas.openxmlformats.org/officeDocument/2006/relationships/hyperlink" Target="https://www.ipcc.ch/report/ar6/wg1/figures/chapter-9/figure-9-26/" TargetMode="External"/><Relationship Id="rId585" Type="http://schemas.openxmlformats.org/officeDocument/2006/relationships/hyperlink" Target="https://www.ipcc.ch/report/ar6/wg1/figures/chapter-10/figure-10-21/" TargetMode="External"/><Relationship Id="rId792" Type="http://schemas.openxmlformats.org/officeDocument/2006/relationships/hyperlink" Target="https://catalogue.ceda.ac.uk/uuid/b96e2225918348e1ae47b1fedee881a6/" TargetMode="External"/><Relationship Id="rId806" Type="http://schemas.openxmlformats.org/officeDocument/2006/relationships/hyperlink" Target="https://dx.doi.org/10.5285/b96e2225918348e1ae47b1fedee881a6" TargetMode="External"/><Relationship Id="rId6" Type="http://schemas.openxmlformats.org/officeDocument/2006/relationships/hyperlink" Target="https://www.ipcc.ch/report/ar6/wg1/figures/chapter-9/figure-9-3/" TargetMode="External"/><Relationship Id="rId238" Type="http://schemas.openxmlformats.org/officeDocument/2006/relationships/hyperlink" Target="https://dx.doi.org/10.5285/e25c3cffd4ae4abc8b2ff9b755fce164" TargetMode="External"/><Relationship Id="rId445" Type="http://schemas.openxmlformats.org/officeDocument/2006/relationships/hyperlink" Target="https://dx.doi.org/10.5285/6b33327d0d0d4bcca872b431279086db" TargetMode="External"/><Relationship Id="rId652" Type="http://schemas.openxmlformats.org/officeDocument/2006/relationships/hyperlink" Target="https://doi.org/10.5281/zenodo.7692016" TargetMode="External"/><Relationship Id="rId291" Type="http://schemas.openxmlformats.org/officeDocument/2006/relationships/hyperlink" Target="https://www.ipcc.ch/report/ar6/wg1/figures/chapter-9/figure-9-16/" TargetMode="External"/><Relationship Id="rId305" Type="http://schemas.openxmlformats.org/officeDocument/2006/relationships/hyperlink" Target="https://zenodo.org/records/5217365" TargetMode="External"/><Relationship Id="rId512" Type="http://schemas.openxmlformats.org/officeDocument/2006/relationships/hyperlink" Target="https://www.ipcc.ch/report/ar6/wg1/figures/chapter-10/figure-10-12/" TargetMode="External"/><Relationship Id="rId86" Type="http://schemas.openxmlformats.org/officeDocument/2006/relationships/hyperlink" Target="https://catalogue.ceda.ac.uk/uuid/8d9719be04d148d88d5ed8edd0426cf2/" TargetMode="External"/><Relationship Id="rId151" Type="http://schemas.openxmlformats.org/officeDocument/2006/relationships/hyperlink" Target="https://dx.doi.org/10.5285/e2d7ec1924b04bebbb4044982e2be0ff" TargetMode="External"/><Relationship Id="rId389" Type="http://schemas.openxmlformats.org/officeDocument/2006/relationships/hyperlink" Target="https://catalogue.ceda.ac.uk/uuid/7f9c951b59ae44aeb6d745ed702c56dd/" TargetMode="External"/><Relationship Id="rId596" Type="http://schemas.openxmlformats.org/officeDocument/2006/relationships/hyperlink" Target="https://dx.doi.org/10.5285/e4416a7d02ed4eeb9a971a7d3c2f4e42" TargetMode="External"/><Relationship Id="rId817" Type="http://schemas.openxmlformats.org/officeDocument/2006/relationships/hyperlink" Target="https://www.ipcc.ch/report/ar6/wg1/figures/chapter-12/figure-12-4/" TargetMode="External"/><Relationship Id="rId249" Type="http://schemas.openxmlformats.org/officeDocument/2006/relationships/hyperlink" Target="https://www.ipcc.ch/report/ar6/wg1/figures/chapter-9/figure-9-14/" TargetMode="External"/><Relationship Id="rId456" Type="http://schemas.openxmlformats.org/officeDocument/2006/relationships/hyperlink" Target="https://catalogue.ceda.ac.uk/uuid/d54f2a1e4d2f42e68c10e2b11668dcd6/" TargetMode="External"/><Relationship Id="rId663" Type="http://schemas.openxmlformats.org/officeDocument/2006/relationships/hyperlink" Target="https://catalogue.ceda.ac.uk/uuid/3f415b44b4334725bfcc572c9246aa60/" TargetMode="External"/><Relationship Id="rId870" Type="http://schemas.openxmlformats.org/officeDocument/2006/relationships/hyperlink" Target="https://catalogue.ceda.ac.uk/uuid/0b5c980aa58447508eccdda79554b2b7/" TargetMode="External"/><Relationship Id="rId13" Type="http://schemas.openxmlformats.org/officeDocument/2006/relationships/hyperlink" Target="https://dx.doi.org/10.5285/ef7b615816cb432088d02c97836ca9fa" TargetMode="External"/><Relationship Id="rId109" Type="http://schemas.openxmlformats.org/officeDocument/2006/relationships/hyperlink" Target="https://dx.doi.org/10.5285/e2d7ec1924b04bebbb4044982e2be0ff" TargetMode="External"/><Relationship Id="rId316" Type="http://schemas.openxmlformats.org/officeDocument/2006/relationships/hyperlink" Target="https://doi.org/10.5281/zenodo.5217365" TargetMode="External"/><Relationship Id="rId523" Type="http://schemas.openxmlformats.org/officeDocument/2006/relationships/hyperlink" Target="https://catalogue.ceda.ac.uk/uuid/5d64c2103c534f83b8ec11a2a4cab10d/" TargetMode="External"/><Relationship Id="rId97" Type="http://schemas.openxmlformats.org/officeDocument/2006/relationships/hyperlink" Target="https://dx.doi.org/10.5285/439ccb0b0eb04c17b5c6897fb9cb550b" TargetMode="External"/><Relationship Id="rId730" Type="http://schemas.openxmlformats.org/officeDocument/2006/relationships/hyperlink" Target="https://www.ipcc.ch/report/ar6/wg1/figures/chapter-11/figure-11-19/" TargetMode="External"/><Relationship Id="rId828" Type="http://schemas.openxmlformats.org/officeDocument/2006/relationships/hyperlink" Target="https://catalogue.ceda.ac.uk/uuid/b96e2225918348e1ae47b1fedee881a6/" TargetMode="External"/><Relationship Id="rId162" Type="http://schemas.openxmlformats.org/officeDocument/2006/relationships/hyperlink" Target="https://www.ipcc.ch/report/ar6/wg1/figures/chapter-9/figure-9-8/" TargetMode="External"/><Relationship Id="rId467" Type="http://schemas.openxmlformats.org/officeDocument/2006/relationships/hyperlink" Target="https://www.ipcc.ch/report/ar6/wg1/figures/chapter-10/figure-10-4/" TargetMode="External"/><Relationship Id="rId674" Type="http://schemas.openxmlformats.org/officeDocument/2006/relationships/hyperlink" Target="https://dx.doi.org/10.5285/3f415b44b4334725bfcc572c9246aa60" TargetMode="External"/><Relationship Id="rId881" Type="http://schemas.openxmlformats.org/officeDocument/2006/relationships/hyperlink" Target="https://dx.doi.org/10.5285/7c2c37c3c5d14aac87377c7673e35a0b" TargetMode="External"/><Relationship Id="rId24" Type="http://schemas.openxmlformats.org/officeDocument/2006/relationships/hyperlink" Target="https://www.ipcc.ch/report/ar6/wg1/figures/chapter-9/figure-9-3/" TargetMode="External"/><Relationship Id="rId327" Type="http://schemas.openxmlformats.org/officeDocument/2006/relationships/hyperlink" Target="https://www.ipcc.ch/report/ar6/wg1/figures/chapter-9/figure-9-18/" TargetMode="External"/><Relationship Id="rId534" Type="http://schemas.openxmlformats.org/officeDocument/2006/relationships/hyperlink" Target="https://www.ipcc.ch/report/ar6/wg1/figures/chapter-10/figure-10-18/" TargetMode="External"/><Relationship Id="rId741" Type="http://schemas.openxmlformats.org/officeDocument/2006/relationships/hyperlink" Target="https://catalogue.ceda.ac.uk/uuid/7be388b022e74926b0103125d22e6b06/" TargetMode="External"/><Relationship Id="rId839" Type="http://schemas.openxmlformats.org/officeDocument/2006/relationships/hyperlink" Target="https://dx.doi.org/10.5285/91c218d3a80f4c43ac665d0bdf0ed5e7" TargetMode="External"/><Relationship Id="rId173" Type="http://schemas.openxmlformats.org/officeDocument/2006/relationships/hyperlink" Target="https://zenodo.org/records/5217365" TargetMode="External"/><Relationship Id="rId380" Type="http://schemas.openxmlformats.org/officeDocument/2006/relationships/hyperlink" Target="https://catalogue.ceda.ac.uk/uuid/64fa14764534431f805e747249786f88/" TargetMode="External"/><Relationship Id="rId601" Type="http://schemas.openxmlformats.org/officeDocument/2006/relationships/hyperlink" Target="https://www.ipcc.ch/report/ar6/wg1/figures/chapter-10/ccbox-10-4-figure-1/" TargetMode="External"/><Relationship Id="rId240" Type="http://schemas.openxmlformats.org/officeDocument/2006/relationships/hyperlink" Target="https://www.ipcc.ch/report/ar6/wg1/figures/chapter-9/figure-9-14/" TargetMode="External"/><Relationship Id="rId478" Type="http://schemas.openxmlformats.org/officeDocument/2006/relationships/hyperlink" Target="https://www.ipcc.ch/report/ar6/wg1/figures/chapter-10/figure-10-8/" TargetMode="External"/><Relationship Id="rId685" Type="http://schemas.openxmlformats.org/officeDocument/2006/relationships/hyperlink" Target="https://doi.org/10.5281/zenodo.7692016" TargetMode="External"/><Relationship Id="rId892" Type="http://schemas.openxmlformats.org/officeDocument/2006/relationships/hyperlink" Target="https://www.ipcc.ch/report/ar6/wg1/figures/chapter-12/figure-12-10/" TargetMode="External"/><Relationship Id="rId906" Type="http://schemas.openxmlformats.org/officeDocument/2006/relationships/hyperlink" Target="https://www.ipcc.ch/report/ar6/wg1/figures/chapter-12/ccbox-12-2-figure-1/" TargetMode="External"/><Relationship Id="rId35" Type="http://schemas.openxmlformats.org/officeDocument/2006/relationships/hyperlink" Target="https://catalogue.ceda.ac.uk/uuid/ef7b615816cb432088d02c97836ca9fa/" TargetMode="External"/><Relationship Id="rId100" Type="http://schemas.openxmlformats.org/officeDocument/2006/relationships/hyperlink" Target="https://dx.doi.org/10.5285/439ccb0b0eb04c17b5c6897fb9cb550b" TargetMode="External"/><Relationship Id="rId338" Type="http://schemas.openxmlformats.org/officeDocument/2006/relationships/hyperlink" Target="https://zenodo.org/records/5217365" TargetMode="External"/><Relationship Id="rId545" Type="http://schemas.openxmlformats.org/officeDocument/2006/relationships/hyperlink" Target="https://catalogue.ceda.ac.uk/uuid/567ca2ab6d6043479a1eaec678bfe91a/" TargetMode="External"/><Relationship Id="rId752" Type="http://schemas.openxmlformats.org/officeDocument/2006/relationships/hyperlink" Target="https://www.ipcc.ch/report/ar6/wg1/figures/chapter-11/box-11-1-figure-1/" TargetMode="External"/><Relationship Id="rId184" Type="http://schemas.openxmlformats.org/officeDocument/2006/relationships/hyperlink" Target="https://dx.doi.org/10.5285/88dc6a422faa4d0486d35088e3d1d78f" TargetMode="External"/><Relationship Id="rId391" Type="http://schemas.openxmlformats.org/officeDocument/2006/relationships/hyperlink" Target="https://dx.doi.org/10.5285/7f9c951b59ae44aeb6d745ed702c56dd" TargetMode="External"/><Relationship Id="rId405" Type="http://schemas.openxmlformats.org/officeDocument/2006/relationships/hyperlink" Target="https://www.ipcc.ch/report/ar6/wg1/figures/chapter-9/figure-9-30/" TargetMode="External"/><Relationship Id="rId612" Type="http://schemas.openxmlformats.org/officeDocument/2006/relationships/hyperlink" Target="https://www.ipcc.ch/report/ar6/wg1/figures/chapter-11/figure-11-3/" TargetMode="External"/><Relationship Id="rId251" Type="http://schemas.openxmlformats.org/officeDocument/2006/relationships/hyperlink" Target="https://catalogue.ceda.ac.uk/uuid/e25c3cffd4ae4abc8b2ff9b755fce164/" TargetMode="External"/><Relationship Id="rId489" Type="http://schemas.openxmlformats.org/officeDocument/2006/relationships/hyperlink" Target="https://catalogue.ceda.ac.uk/uuid/d4eccbbd51db4ab7a8ad05a6f2f6a98a/" TargetMode="External"/><Relationship Id="rId696" Type="http://schemas.openxmlformats.org/officeDocument/2006/relationships/hyperlink" Target="https://catalogue.ceda.ac.uk/uuid/e7c78370837d4f85be6a1f0cbe288a92/" TargetMode="External"/><Relationship Id="rId46" Type="http://schemas.openxmlformats.org/officeDocument/2006/relationships/hyperlink" Target="https://dx.doi.org/10.5285/fdfeb81d2ffd42c3ba2bbb00b681317c" TargetMode="External"/><Relationship Id="rId349" Type="http://schemas.openxmlformats.org/officeDocument/2006/relationships/hyperlink" Target="https://doi.org/10.5281/zenodo.5217365" TargetMode="External"/><Relationship Id="rId556" Type="http://schemas.openxmlformats.org/officeDocument/2006/relationships/hyperlink" Target="https://catalogue.ceda.ac.uk/uuid/e79aab21bf644e61bf5dacd02199daa3/" TargetMode="External"/><Relationship Id="rId763" Type="http://schemas.openxmlformats.org/officeDocument/2006/relationships/hyperlink" Target="https://www.ipcc.ch/report/ar6/wg1/figures/chapter-11/ccbox-11-1-figure-2/" TargetMode="External"/><Relationship Id="rId111" Type="http://schemas.openxmlformats.org/officeDocument/2006/relationships/hyperlink" Target="https://www.ipcc.ch/report/ar6/wg1/figures/chapter-9/figure-9-7/" TargetMode="External"/><Relationship Id="rId195" Type="http://schemas.openxmlformats.org/officeDocument/2006/relationships/hyperlink" Target="https://www.ipcc.ch/report/ar6/wg1/figures/chapter-9/figure-9-11/" TargetMode="External"/><Relationship Id="rId209" Type="http://schemas.openxmlformats.org/officeDocument/2006/relationships/hyperlink" Target="https://catalogue.ceda.ac.uk/uuid/b37501409dd641219dd7c57174acdc35/" TargetMode="External"/><Relationship Id="rId416" Type="http://schemas.openxmlformats.org/officeDocument/2006/relationships/hyperlink" Target="https://zenodo.org/records/5217365" TargetMode="External"/><Relationship Id="rId623" Type="http://schemas.openxmlformats.org/officeDocument/2006/relationships/hyperlink" Target="https://catalogue.ceda.ac.uk/uuid/592748a417ab4efca4eb98e22c9dbec4/" TargetMode="External"/><Relationship Id="rId830" Type="http://schemas.openxmlformats.org/officeDocument/2006/relationships/hyperlink" Target="https://dx.doi.org/10.5285/b96e2225918348e1ae47b1fedee881a6" TargetMode="External"/><Relationship Id="rId57" Type="http://schemas.openxmlformats.org/officeDocument/2006/relationships/hyperlink" Target="https://www.ipcc.ch/report/ar6/wg1/figures/chapter-9/figure-9-4/" TargetMode="External"/><Relationship Id="rId262" Type="http://schemas.openxmlformats.org/officeDocument/2006/relationships/hyperlink" Target="https://doi.org/10.5281/zenodo.5217365" TargetMode="External"/><Relationship Id="rId567" Type="http://schemas.openxmlformats.org/officeDocument/2006/relationships/hyperlink" Target="https://www.ipcc.ch/report/ar6/wg1/figures/chapter-10/figure-10-20/" TargetMode="External"/><Relationship Id="rId122" Type="http://schemas.openxmlformats.org/officeDocument/2006/relationships/hyperlink" Target="https://catalogue.ceda.ac.uk/uuid/e2d7ec1924b04bebbb4044982e2be0ff/" TargetMode="External"/><Relationship Id="rId774" Type="http://schemas.openxmlformats.org/officeDocument/2006/relationships/hyperlink" Target="https://www.ipcc.ch/report/ar6/wg1/figures/chapter-11/faq-11-3-figure-1/" TargetMode="External"/><Relationship Id="rId427" Type="http://schemas.openxmlformats.org/officeDocument/2006/relationships/hyperlink" Target="https://doi.org/10.5281/zenodo.5217365" TargetMode="External"/><Relationship Id="rId634" Type="http://schemas.openxmlformats.org/officeDocument/2006/relationships/hyperlink" Target="https://dx.doi.org/10.5285/592748a417ab4efca4eb98e22c9dbec4" TargetMode="External"/><Relationship Id="rId841" Type="http://schemas.openxmlformats.org/officeDocument/2006/relationships/hyperlink" Target="https://www.ipcc.ch/report/ar6/wg1/figures/chapter-12/figure-12-5/" TargetMode="External"/><Relationship Id="rId273" Type="http://schemas.openxmlformats.org/officeDocument/2006/relationships/hyperlink" Target="https://www.ipcc.ch/report/ar6/wg1/figures/chapter-9/figure-9-16/" TargetMode="External"/><Relationship Id="rId480" Type="http://schemas.openxmlformats.org/officeDocument/2006/relationships/hyperlink" Target="https://www.ipcc.ch/report/ar6/wg1/figures/chapter-10/figure-10-8/" TargetMode="External"/><Relationship Id="rId701" Type="http://schemas.openxmlformats.org/officeDocument/2006/relationships/hyperlink" Target="https://dx.doi.org/10.5285/e7c78370837d4f85be6a1f0cbe288a92" TargetMode="External"/><Relationship Id="rId68" Type="http://schemas.openxmlformats.org/officeDocument/2006/relationships/hyperlink" Target="https://catalogue.ceda.ac.uk/uuid/8d9719be04d148d88d5ed8edd0426cf2/" TargetMode="External"/><Relationship Id="rId133" Type="http://schemas.openxmlformats.org/officeDocument/2006/relationships/hyperlink" Target="https://dx.doi.org/10.5285/e2d7ec1924b04bebbb4044982e2be0ff" TargetMode="External"/><Relationship Id="rId340" Type="http://schemas.openxmlformats.org/officeDocument/2006/relationships/hyperlink" Target="https://doi.org/10.5281/zenodo.5217365" TargetMode="External"/><Relationship Id="rId578" Type="http://schemas.openxmlformats.org/officeDocument/2006/relationships/hyperlink" Target="https://catalogue.ceda.ac.uk/uuid/9f83afcc47ca49feb1d5702de9fa8869/" TargetMode="External"/><Relationship Id="rId785" Type="http://schemas.openxmlformats.org/officeDocument/2006/relationships/hyperlink" Target="https://dx.doi.org/10.5285/b96e2225918348e1ae47b1fedee881a6" TargetMode="External"/><Relationship Id="rId200" Type="http://schemas.openxmlformats.org/officeDocument/2006/relationships/hyperlink" Target="https://catalogue.ceda.ac.uk/uuid/88dc6a422faa4d0486d35088e3d1d78f/" TargetMode="External"/><Relationship Id="rId438" Type="http://schemas.openxmlformats.org/officeDocument/2006/relationships/hyperlink" Target="https://www.ipcc.ch/report/ar6/wg1/figures/chapter-9/figure-9-32/" TargetMode="External"/><Relationship Id="rId645" Type="http://schemas.openxmlformats.org/officeDocument/2006/relationships/hyperlink" Target="https://www.ipcc.ch/report/ar6/wg1/figures/chapter-11/figure-11-4/" TargetMode="External"/><Relationship Id="rId852" Type="http://schemas.openxmlformats.org/officeDocument/2006/relationships/hyperlink" Target="https://catalogue.ceda.ac.uk/uuid/d46d733725d64f45afc1e70054f2f51d/" TargetMode="External"/><Relationship Id="rId284" Type="http://schemas.openxmlformats.org/officeDocument/2006/relationships/hyperlink" Target="https://zenodo.org/records/5217365" TargetMode="External"/><Relationship Id="rId491" Type="http://schemas.openxmlformats.org/officeDocument/2006/relationships/hyperlink" Target="https://dx.doi.org/10.5285/970847e5690c4f9e8c4ad455641bd558" TargetMode="External"/><Relationship Id="rId505" Type="http://schemas.openxmlformats.org/officeDocument/2006/relationships/hyperlink" Target="https://www.ipcc.ch/report/ar6/wg1/figures/chapter-10/figure-10-12/" TargetMode="External"/><Relationship Id="rId712" Type="http://schemas.openxmlformats.org/officeDocument/2006/relationships/hyperlink" Target="https://doi.org/10.5281/zenodo.7692016" TargetMode="External"/><Relationship Id="rId37" Type="http://schemas.openxmlformats.org/officeDocument/2006/relationships/hyperlink" Target="https://dx.doi.org/10.5285/fdfeb81d2ffd42c3ba2bbb00b681317c" TargetMode="External"/><Relationship Id="rId79" Type="http://schemas.openxmlformats.org/officeDocument/2006/relationships/hyperlink" Target="https://dx.doi.org/10.5285/8d9719be04d148d88d5ed8edd0426cf2" TargetMode="External"/><Relationship Id="rId102" Type="http://schemas.openxmlformats.org/officeDocument/2006/relationships/hyperlink" Target="https://www.ipcc.ch/report/ar6/wg1/figures/chapter-9/figure-9-6/" TargetMode="External"/><Relationship Id="rId144" Type="http://schemas.openxmlformats.org/officeDocument/2006/relationships/hyperlink" Target="https://www.ipcc.ch/report/ar6/wg1/figures/chapter-9/figure-9-7/" TargetMode="External"/><Relationship Id="rId547" Type="http://schemas.openxmlformats.org/officeDocument/2006/relationships/hyperlink" Target="https://dx.doi.org/10.5285/e79aab21bf644e61bf5dacd02199daa3" TargetMode="External"/><Relationship Id="rId589" Type="http://schemas.openxmlformats.org/officeDocument/2006/relationships/hyperlink" Target="https://www.ipcc.ch/report/ar6/wg1/figures/chapter-10/ccbox-10-2-figure-1/" TargetMode="External"/><Relationship Id="rId754" Type="http://schemas.openxmlformats.org/officeDocument/2006/relationships/hyperlink" Target="https://www.ipcc.ch/report/ar6/wg1/figures/chapter-11/box-11-1-figure-1/" TargetMode="External"/><Relationship Id="rId796" Type="http://schemas.openxmlformats.org/officeDocument/2006/relationships/hyperlink" Target="https://www.ipcc.ch/report/ar6/wg1/figures/chapter-12/figure-12-4/" TargetMode="External"/><Relationship Id="rId90" Type="http://schemas.openxmlformats.org/officeDocument/2006/relationships/hyperlink" Target="https://www.ipcc.ch/report/ar6/wg1/figures/chapter-9/figure-9-6/" TargetMode="External"/><Relationship Id="rId186" Type="http://schemas.openxmlformats.org/officeDocument/2006/relationships/hyperlink" Target="https://www.ipcc.ch/report/ar6/wg1/figures/chapter-9/figure-9-11/" TargetMode="External"/><Relationship Id="rId351" Type="http://schemas.openxmlformats.org/officeDocument/2006/relationships/hyperlink" Target="https://www.ipcc.ch/report/ar6/wg1/figures/chapter-9/figure-9-22/" TargetMode="External"/><Relationship Id="rId393" Type="http://schemas.openxmlformats.org/officeDocument/2006/relationships/hyperlink" Target="https://www.ipcc.ch/report/ar6/wg1/figures/chapter-9/figure-9-28/" TargetMode="External"/><Relationship Id="rId407" Type="http://schemas.openxmlformats.org/officeDocument/2006/relationships/hyperlink" Target="https://catalogue.ceda.ac.uk/uuid/9374ee722fab464fb3ee8ea659b56546/" TargetMode="External"/><Relationship Id="rId449" Type="http://schemas.openxmlformats.org/officeDocument/2006/relationships/hyperlink" Target="https://www.ipcc.ch/report/ar6/wg1/figures/chapter-9/box-9-2-figure-1/" TargetMode="External"/><Relationship Id="rId614" Type="http://schemas.openxmlformats.org/officeDocument/2006/relationships/hyperlink" Target="https://catalogue.ceda.ac.uk/uuid/592748a417ab4efca4eb98e22c9dbec4/" TargetMode="External"/><Relationship Id="rId656" Type="http://schemas.openxmlformats.org/officeDocument/2006/relationships/hyperlink" Target="https://doi.org/10.5281/zenodo.7692016" TargetMode="External"/><Relationship Id="rId821" Type="http://schemas.openxmlformats.org/officeDocument/2006/relationships/hyperlink" Target="https://dx.doi.org/10.5285/b96e2225918348e1ae47b1fedee881a6" TargetMode="External"/><Relationship Id="rId863" Type="http://schemas.openxmlformats.org/officeDocument/2006/relationships/hyperlink" Target="https://dx.doi.org/10.5285/537b22f0230448fdb9a4ec806ed54d84" TargetMode="External"/><Relationship Id="rId211" Type="http://schemas.openxmlformats.org/officeDocument/2006/relationships/hyperlink" Target="https://dx.doi.org/10.5285/b37501409dd641219dd7c57174acdc35" TargetMode="External"/><Relationship Id="rId253" Type="http://schemas.openxmlformats.org/officeDocument/2006/relationships/hyperlink" Target="https://dx.doi.org/10.5285/e25c3cffd4ae4abc8b2ff9b755fce164" TargetMode="External"/><Relationship Id="rId295" Type="http://schemas.openxmlformats.org/officeDocument/2006/relationships/hyperlink" Target="https://doi.org/10.5281/zenodo.5217365" TargetMode="External"/><Relationship Id="rId309" Type="http://schemas.openxmlformats.org/officeDocument/2006/relationships/hyperlink" Target="https://www.ipcc.ch/report/ar6/wg1/figures/chapter-9/figure-9-17/" TargetMode="External"/><Relationship Id="rId460" Type="http://schemas.openxmlformats.org/officeDocument/2006/relationships/hyperlink" Target="https://www.ipcc.ch/report/ar6/wg1/figures/chapter-9/faq-9-2-figure-1/" TargetMode="External"/><Relationship Id="rId516" Type="http://schemas.openxmlformats.org/officeDocument/2006/relationships/hyperlink" Target="https://dx.doi.org/10.5285/5d64c2103c534f83b8ec11a2a4cab10d" TargetMode="External"/><Relationship Id="rId698" Type="http://schemas.openxmlformats.org/officeDocument/2006/relationships/hyperlink" Target="https://dx.doi.org/10.5285/e7c78370837d4f85be6a1f0cbe288a92" TargetMode="External"/><Relationship Id="rId48" Type="http://schemas.openxmlformats.org/officeDocument/2006/relationships/hyperlink" Target="https://www.ipcc.ch/report/ar6/wg1/figures/chapter-9/figure-9-4/" TargetMode="External"/><Relationship Id="rId113" Type="http://schemas.openxmlformats.org/officeDocument/2006/relationships/hyperlink" Target="https://catalogue.ceda.ac.uk/uuid/e2d7ec1924b04bebbb4044982e2be0ff/" TargetMode="External"/><Relationship Id="rId320" Type="http://schemas.openxmlformats.org/officeDocument/2006/relationships/hyperlink" Target="https://zenodo.org/records/5217365" TargetMode="External"/><Relationship Id="rId558" Type="http://schemas.openxmlformats.org/officeDocument/2006/relationships/hyperlink" Target="https://catalogue.ceda.ac.uk/uuid/e79aab21bf644e61bf5dacd02199daa3/" TargetMode="External"/><Relationship Id="rId723" Type="http://schemas.openxmlformats.org/officeDocument/2006/relationships/hyperlink" Target="https://catalogue.ceda.ac.uk/uuid/7be388b022e74926b0103125d22e6b06/" TargetMode="External"/><Relationship Id="rId765" Type="http://schemas.openxmlformats.org/officeDocument/2006/relationships/hyperlink" Target="https://www.ipcc.ch/report/ar6/wg1/figures/chapter-11/ccbox-11-1-figure-2/" TargetMode="External"/><Relationship Id="rId155" Type="http://schemas.openxmlformats.org/officeDocument/2006/relationships/hyperlink" Target="https://catalogue.ceda.ac.uk/uuid/e2d7ec1924b04bebbb4044982e2be0ff/" TargetMode="External"/><Relationship Id="rId197" Type="http://schemas.openxmlformats.org/officeDocument/2006/relationships/hyperlink" Target="https://catalogue.ceda.ac.uk/uuid/88dc6a422faa4d0486d35088e3d1d78f/" TargetMode="External"/><Relationship Id="rId362" Type="http://schemas.openxmlformats.org/officeDocument/2006/relationships/hyperlink" Target="https://zenodo.org/records/5217365" TargetMode="External"/><Relationship Id="rId418" Type="http://schemas.openxmlformats.org/officeDocument/2006/relationships/hyperlink" Target="https://doi.org/10.5281/zenodo.5217365" TargetMode="External"/><Relationship Id="rId625" Type="http://schemas.openxmlformats.org/officeDocument/2006/relationships/hyperlink" Target="https://dx.doi.org/10.5285/592748a417ab4efca4eb98e22c9dbec4" TargetMode="External"/><Relationship Id="rId832" Type="http://schemas.openxmlformats.org/officeDocument/2006/relationships/hyperlink" Target="https://www.ipcc.ch/report/ar6/wg1/figures/chapter-12/figure-12-5/" TargetMode="External"/><Relationship Id="rId222" Type="http://schemas.openxmlformats.org/officeDocument/2006/relationships/hyperlink" Target="https://www.ipcc.ch/report/ar6/wg1/figures/chapter-9/figure-9-12/" TargetMode="External"/><Relationship Id="rId264" Type="http://schemas.openxmlformats.org/officeDocument/2006/relationships/hyperlink" Target="https://www.ipcc.ch/report/ar6/wg1/figures/chapter-9/figure-9-16/" TargetMode="External"/><Relationship Id="rId471" Type="http://schemas.openxmlformats.org/officeDocument/2006/relationships/hyperlink" Target="https://catalogue.ceda.ac.uk/uuid/2dc808195d984efe8de7b52942796924/" TargetMode="External"/><Relationship Id="rId667" Type="http://schemas.openxmlformats.org/officeDocument/2006/relationships/hyperlink" Target="https://www.ipcc.ch/report/ar6/wg1/figures/chapter-11/figure-11-11/" TargetMode="External"/><Relationship Id="rId874" Type="http://schemas.openxmlformats.org/officeDocument/2006/relationships/hyperlink" Target="https://www.ipcc.ch/report/ar6/wg1/figures/chapter-12/figure-12-8/" TargetMode="External"/><Relationship Id="rId17" Type="http://schemas.openxmlformats.org/officeDocument/2006/relationships/hyperlink" Target="https://catalogue.ceda.ac.uk/uuid/ef7b615816cb432088d02c97836ca9fa/" TargetMode="External"/><Relationship Id="rId59" Type="http://schemas.openxmlformats.org/officeDocument/2006/relationships/hyperlink" Target="https://catalogue.ceda.ac.uk/uuid/fdfeb81d2ffd42c3ba2bbb00b681317c/" TargetMode="External"/><Relationship Id="rId124" Type="http://schemas.openxmlformats.org/officeDocument/2006/relationships/hyperlink" Target="https://dx.doi.org/10.5285/e2d7ec1924b04bebbb4044982e2be0ff" TargetMode="External"/><Relationship Id="rId527" Type="http://schemas.openxmlformats.org/officeDocument/2006/relationships/hyperlink" Target="https://www.ipcc.ch/report/ar6/wg1/figures/chapter-10/figure-10-15/" TargetMode="External"/><Relationship Id="rId569" Type="http://schemas.openxmlformats.org/officeDocument/2006/relationships/hyperlink" Target="https://catalogue.ceda.ac.uk/uuid/19ec340e6f2d47479ddb483961b0c1bb/" TargetMode="External"/><Relationship Id="rId734" Type="http://schemas.openxmlformats.org/officeDocument/2006/relationships/hyperlink" Target="https://dx.doi.org/10.5285/7be388b022e74926b0103125d22e6b06" TargetMode="External"/><Relationship Id="rId776" Type="http://schemas.openxmlformats.org/officeDocument/2006/relationships/hyperlink" Target="https://www.ipcc.ch/report/ar6/wg1/figures/chapter-12/figure-12-2/" TargetMode="External"/><Relationship Id="rId70" Type="http://schemas.openxmlformats.org/officeDocument/2006/relationships/hyperlink" Target="https://dx.doi.org/10.5285/8d9719be04d148d88d5ed8edd0426cf2" TargetMode="External"/><Relationship Id="rId166" Type="http://schemas.openxmlformats.org/officeDocument/2006/relationships/hyperlink" Target="https://doi.org/10.5281/zenodo.5217365" TargetMode="External"/><Relationship Id="rId331" Type="http://schemas.openxmlformats.org/officeDocument/2006/relationships/hyperlink" Target="https://doi.org/10.5281/zenodo.5217365" TargetMode="External"/><Relationship Id="rId373" Type="http://schemas.openxmlformats.org/officeDocument/2006/relationships/hyperlink" Target="https://dx.doi.org/10.5285/5806683122b74f4ca60e0d6c546583f9" TargetMode="External"/><Relationship Id="rId429" Type="http://schemas.openxmlformats.org/officeDocument/2006/relationships/hyperlink" Target="https://www.ipcc.ch/report/ar6/wg1/figures/chapter-9/figure-9-32/" TargetMode="External"/><Relationship Id="rId580" Type="http://schemas.openxmlformats.org/officeDocument/2006/relationships/hyperlink" Target="https://dx.doi.org/10.5285/9f83afcc47ca49feb1d5702de9fa8869" TargetMode="External"/><Relationship Id="rId636" Type="http://schemas.openxmlformats.org/officeDocument/2006/relationships/hyperlink" Target="https://www.ipcc.ch/report/ar6/wg1/figures/chapter-11/figure-11-3/" TargetMode="External"/><Relationship Id="rId801" Type="http://schemas.openxmlformats.org/officeDocument/2006/relationships/hyperlink" Target="https://catalogue.ceda.ac.uk/uuid/b96e2225918348e1ae47b1fedee881a6/" TargetMode="External"/><Relationship Id="rId1" Type="http://schemas.openxmlformats.org/officeDocument/2006/relationships/hyperlink" Target="https://www.ipcc.ch/report/ar6/wg1/figures/chapter-9/figure-9-1/" TargetMode="External"/><Relationship Id="rId233" Type="http://schemas.openxmlformats.org/officeDocument/2006/relationships/hyperlink" Target="https://catalogue.ceda.ac.uk/uuid/e25c3cffd4ae4abc8b2ff9b755fce164/" TargetMode="External"/><Relationship Id="rId440" Type="http://schemas.openxmlformats.org/officeDocument/2006/relationships/hyperlink" Target="https://catalogue.ceda.ac.uk/uuid/6b33327d0d0d4bcca872b431279086db/" TargetMode="External"/><Relationship Id="rId678" Type="http://schemas.openxmlformats.org/officeDocument/2006/relationships/hyperlink" Target="https://catalogue.ceda.ac.uk/uuid/3f415b44b4334725bfcc572c9246aa60/" TargetMode="External"/><Relationship Id="rId843" Type="http://schemas.openxmlformats.org/officeDocument/2006/relationships/hyperlink" Target="https://catalogue.ceda.ac.uk/uuid/91c218d3a80f4c43ac665d0bdf0ed5e7/" TargetMode="External"/><Relationship Id="rId885" Type="http://schemas.openxmlformats.org/officeDocument/2006/relationships/hyperlink" Target="https://catalogue.ceda.ac.uk/uuid/7c2c37c3c5d14aac87377c7673e35a0b/" TargetMode="External"/><Relationship Id="rId28" Type="http://schemas.openxmlformats.org/officeDocument/2006/relationships/hyperlink" Target="https://dx.doi.org/10.5285/ef7b615816cb432088d02c97836ca9fa" TargetMode="External"/><Relationship Id="rId275" Type="http://schemas.openxmlformats.org/officeDocument/2006/relationships/hyperlink" Target="https://zenodo.org/records/5217365" TargetMode="External"/><Relationship Id="rId300" Type="http://schemas.openxmlformats.org/officeDocument/2006/relationships/hyperlink" Target="https://www.ipcc.ch/report/ar6/wg1/figures/chapter-9/figure-9-17/" TargetMode="External"/><Relationship Id="rId482" Type="http://schemas.openxmlformats.org/officeDocument/2006/relationships/hyperlink" Target="https://www.ipcc.ch/report/ar6/wg1/figures/chapter-10/figure-10-9/" TargetMode="External"/><Relationship Id="rId538" Type="http://schemas.openxmlformats.org/officeDocument/2006/relationships/hyperlink" Target="https://dx.doi.org/10.5285/567ca2ab6d6043479a1eaec678bfe91a" TargetMode="External"/><Relationship Id="rId703" Type="http://schemas.openxmlformats.org/officeDocument/2006/relationships/hyperlink" Target="https://www.ipcc.ch/report/ar6/wg1/figures/chapter-11/figure-11-17/" TargetMode="External"/><Relationship Id="rId745" Type="http://schemas.openxmlformats.org/officeDocument/2006/relationships/hyperlink" Target="https://www.ipcc.ch/report/ar6/wg1/figures/chapter-11/figure-11-19/" TargetMode="External"/><Relationship Id="rId910" Type="http://schemas.openxmlformats.org/officeDocument/2006/relationships/hyperlink" Target="https://www.ipcc.ch/report/ar6/wg1/figures/chapter-12/faq-12-3-figure-1/" TargetMode="External"/><Relationship Id="rId81" Type="http://schemas.openxmlformats.org/officeDocument/2006/relationships/hyperlink" Target="https://www.ipcc.ch/report/ar6/wg1/figures/chapter-9/figure-9-5/" TargetMode="External"/><Relationship Id="rId135" Type="http://schemas.openxmlformats.org/officeDocument/2006/relationships/hyperlink" Target="https://www.ipcc.ch/report/ar6/wg1/figures/chapter-9/figure-9-7/" TargetMode="External"/><Relationship Id="rId177" Type="http://schemas.openxmlformats.org/officeDocument/2006/relationships/hyperlink" Target="https://www.ipcc.ch/report/ar6/wg1/figures/chapter-9/figure-9-9/" TargetMode="External"/><Relationship Id="rId342" Type="http://schemas.openxmlformats.org/officeDocument/2006/relationships/hyperlink" Target="https://www.ipcc.ch/report/ar6/wg1/figures/chapter-9/figure-9-19/" TargetMode="External"/><Relationship Id="rId384" Type="http://schemas.openxmlformats.org/officeDocument/2006/relationships/hyperlink" Target="https://www.ipcc.ch/report/ar6/wg1/figures/chapter-9/figure-9-28/" TargetMode="External"/><Relationship Id="rId591" Type="http://schemas.openxmlformats.org/officeDocument/2006/relationships/hyperlink" Target="https://www.ipcc.ch/report/ar6/wg1/figures/chapter-10/ccbox-10-3-figure-1/" TargetMode="External"/><Relationship Id="rId605" Type="http://schemas.openxmlformats.org/officeDocument/2006/relationships/hyperlink" Target="https://www.ipcc.ch/report/ar6/wg1/figures/chapter-10/faq-10-2-figure-1/" TargetMode="External"/><Relationship Id="rId787" Type="http://schemas.openxmlformats.org/officeDocument/2006/relationships/hyperlink" Target="https://www.ipcc.ch/report/ar6/wg1/figures/chapter-12/figure-12-4/" TargetMode="External"/><Relationship Id="rId812" Type="http://schemas.openxmlformats.org/officeDocument/2006/relationships/hyperlink" Target="https://dx.doi.org/10.5285/b96e2225918348e1ae47b1fedee881a6" TargetMode="External"/><Relationship Id="rId202" Type="http://schemas.openxmlformats.org/officeDocument/2006/relationships/hyperlink" Target="https://dx.doi.org/10.5285/b37501409dd641219dd7c57174acdc35" TargetMode="External"/><Relationship Id="rId244" Type="http://schemas.openxmlformats.org/officeDocument/2006/relationships/hyperlink" Target="https://dx.doi.org/10.5285/e25c3cffd4ae4abc8b2ff9b755fce164" TargetMode="External"/><Relationship Id="rId647" Type="http://schemas.openxmlformats.org/officeDocument/2006/relationships/hyperlink" Target="https://www.ipcc.ch/report/ar6/wg1/figures/chapter-11/figure-11-6/" TargetMode="External"/><Relationship Id="rId689" Type="http://schemas.openxmlformats.org/officeDocument/2006/relationships/hyperlink" Target="https://doi.org/10.5281/zenodo.7692016" TargetMode="External"/><Relationship Id="rId854" Type="http://schemas.openxmlformats.org/officeDocument/2006/relationships/hyperlink" Target="https://dx.doi.org/10.5285/d46d733725d64f45afc1e70054f2f51d" TargetMode="External"/><Relationship Id="rId896" Type="http://schemas.openxmlformats.org/officeDocument/2006/relationships/hyperlink" Target="https://dx.doi.org/10.5285/b6a36a7fe12644bfa28bc4ec8bfcb028" TargetMode="External"/><Relationship Id="rId39" Type="http://schemas.openxmlformats.org/officeDocument/2006/relationships/hyperlink" Target="https://www.ipcc.ch/report/ar6/wg1/figures/chapter-9/figure-9-4/" TargetMode="External"/><Relationship Id="rId286" Type="http://schemas.openxmlformats.org/officeDocument/2006/relationships/hyperlink" Target="https://doi.org/10.5281/zenodo.5217365" TargetMode="External"/><Relationship Id="rId451" Type="http://schemas.openxmlformats.org/officeDocument/2006/relationships/hyperlink" Target="https://www.ipcc.ch/report/ar6/wg1/figures/chapter-9/ccbox-9-1-figure-1/" TargetMode="External"/><Relationship Id="rId493" Type="http://schemas.openxmlformats.org/officeDocument/2006/relationships/hyperlink" Target="https://www.ipcc.ch/report/ar6/wg1/figures/chapter-10/figure-10-11/" TargetMode="External"/><Relationship Id="rId507" Type="http://schemas.openxmlformats.org/officeDocument/2006/relationships/hyperlink" Target="https://dx.doi.org/10.5285/b981b3f983df4aa48a16ddbe3d8bf38d" TargetMode="External"/><Relationship Id="rId549" Type="http://schemas.openxmlformats.org/officeDocument/2006/relationships/hyperlink" Target="https://www.ipcc.ch/report/ar6/wg1/figures/chapter-10/figure-10-19/" TargetMode="External"/><Relationship Id="rId714" Type="http://schemas.openxmlformats.org/officeDocument/2006/relationships/hyperlink" Target="https://doi.org/10.5281/zenodo.7692016" TargetMode="External"/><Relationship Id="rId756" Type="http://schemas.openxmlformats.org/officeDocument/2006/relationships/hyperlink" Target="https://www.ipcc.ch/report/ar6/wg1/figures/chapter-11/box-11-1-figure-1/" TargetMode="External"/><Relationship Id="rId50" Type="http://schemas.openxmlformats.org/officeDocument/2006/relationships/hyperlink" Target="https://catalogue.ceda.ac.uk/uuid/fdfeb81d2ffd42c3ba2bbb00b681317c/" TargetMode="External"/><Relationship Id="rId104" Type="http://schemas.openxmlformats.org/officeDocument/2006/relationships/hyperlink" Target="https://catalogue.ceda.ac.uk/uuid/439ccb0b0eb04c17b5c6897fb9cb550b/" TargetMode="External"/><Relationship Id="rId146" Type="http://schemas.openxmlformats.org/officeDocument/2006/relationships/hyperlink" Target="https://catalogue.ceda.ac.uk/uuid/e2d7ec1924b04bebbb4044982e2be0ff/" TargetMode="External"/><Relationship Id="rId188" Type="http://schemas.openxmlformats.org/officeDocument/2006/relationships/hyperlink" Target="https://catalogue.ceda.ac.uk/uuid/88dc6a422faa4d0486d35088e3d1d78f/" TargetMode="External"/><Relationship Id="rId311" Type="http://schemas.openxmlformats.org/officeDocument/2006/relationships/hyperlink" Target="https://zenodo.org/records/5217365" TargetMode="External"/><Relationship Id="rId353" Type="http://schemas.openxmlformats.org/officeDocument/2006/relationships/hyperlink" Target="https://catalogue.ceda.ac.uk/uuid/503edf9eb68040c4a439fed88b81c8c9/" TargetMode="External"/><Relationship Id="rId395" Type="http://schemas.openxmlformats.org/officeDocument/2006/relationships/hyperlink" Target="https://catalogue.ceda.ac.uk/uuid/7f9c951b59ae44aeb6d745ed702c56dd/" TargetMode="External"/><Relationship Id="rId409" Type="http://schemas.openxmlformats.org/officeDocument/2006/relationships/hyperlink" Target="https://doi.org/10.5281/zenodo.5217365" TargetMode="External"/><Relationship Id="rId560" Type="http://schemas.openxmlformats.org/officeDocument/2006/relationships/hyperlink" Target="https://www.ipcc.ch/report/ar6/wg1/figures/chapter-10/figure-10-20/" TargetMode="External"/><Relationship Id="rId798" Type="http://schemas.openxmlformats.org/officeDocument/2006/relationships/hyperlink" Target="https://catalogue.ceda.ac.uk/uuid/b96e2225918348e1ae47b1fedee881a6/" TargetMode="External"/><Relationship Id="rId92" Type="http://schemas.openxmlformats.org/officeDocument/2006/relationships/hyperlink" Target="https://catalogue.ceda.ac.uk/uuid/439ccb0b0eb04c17b5c6897fb9cb550b/" TargetMode="External"/><Relationship Id="rId213" Type="http://schemas.openxmlformats.org/officeDocument/2006/relationships/hyperlink" Target="https://www.ipcc.ch/report/ar6/wg1/figures/chapter-9/figure-9-12/" TargetMode="External"/><Relationship Id="rId420" Type="http://schemas.openxmlformats.org/officeDocument/2006/relationships/hyperlink" Target="https://www.ipcc.ch/report/ar6/wg1/figures/chapter-9/figure-9-31/" TargetMode="External"/><Relationship Id="rId616" Type="http://schemas.openxmlformats.org/officeDocument/2006/relationships/hyperlink" Target="https://dx.doi.org/10.5285/592748a417ab4efca4eb98e22c9dbec4" TargetMode="External"/><Relationship Id="rId658" Type="http://schemas.openxmlformats.org/officeDocument/2006/relationships/hyperlink" Target="https://doi.org/10.5281/zenodo.7692016" TargetMode="External"/><Relationship Id="rId823" Type="http://schemas.openxmlformats.org/officeDocument/2006/relationships/hyperlink" Target="https://www.ipcc.ch/report/ar6/wg1/figures/chapter-12/figure-12-4/" TargetMode="External"/><Relationship Id="rId865" Type="http://schemas.openxmlformats.org/officeDocument/2006/relationships/hyperlink" Target="https://www.ipcc.ch/report/ar6/wg1/figures/chapter-12/figure-12-7/" TargetMode="External"/><Relationship Id="rId255" Type="http://schemas.openxmlformats.org/officeDocument/2006/relationships/hyperlink" Target="https://www.ipcc.ch/report/ar6/wg1/figures/chapter-9/figure-9-15/" TargetMode="External"/><Relationship Id="rId297" Type="http://schemas.openxmlformats.org/officeDocument/2006/relationships/hyperlink" Target="https://www.ipcc.ch/report/ar6/wg1/figures/chapter-9/figure-9-16/" TargetMode="External"/><Relationship Id="rId462" Type="http://schemas.openxmlformats.org/officeDocument/2006/relationships/hyperlink" Target="https://zenodo.org/records/5217365" TargetMode="External"/><Relationship Id="rId518" Type="http://schemas.openxmlformats.org/officeDocument/2006/relationships/hyperlink" Target="https://www.ipcc.ch/report/ar6/wg1/figures/chapter-10/figure-10-13/" TargetMode="External"/><Relationship Id="rId725" Type="http://schemas.openxmlformats.org/officeDocument/2006/relationships/hyperlink" Target="https://dx.doi.org/10.5285/7be388b022e74926b0103125d22e6b06" TargetMode="External"/><Relationship Id="rId115" Type="http://schemas.openxmlformats.org/officeDocument/2006/relationships/hyperlink" Target="https://dx.doi.org/10.5285/e2d7ec1924b04bebbb4044982e2be0ff" TargetMode="External"/><Relationship Id="rId157" Type="http://schemas.openxmlformats.org/officeDocument/2006/relationships/hyperlink" Target="https://doi.org/10.5281/zenodo.5217365" TargetMode="External"/><Relationship Id="rId322" Type="http://schemas.openxmlformats.org/officeDocument/2006/relationships/hyperlink" Target="https://doi.org/10.5281/zenodo.5217365" TargetMode="External"/><Relationship Id="rId364" Type="http://schemas.openxmlformats.org/officeDocument/2006/relationships/hyperlink" Target="https://doi.org/10.5281/zenodo.5217365" TargetMode="External"/><Relationship Id="rId767" Type="http://schemas.openxmlformats.org/officeDocument/2006/relationships/hyperlink" Target="https://www.ipcc.ch/report/ar6/wg1/figures/chapter-11/ccbox-11-1-figure-2/" TargetMode="External"/><Relationship Id="rId61" Type="http://schemas.openxmlformats.org/officeDocument/2006/relationships/hyperlink" Target="https://dx.doi.org/10.5285/fdfeb81d2ffd42c3ba2bbb00b681317c" TargetMode="External"/><Relationship Id="rId199" Type="http://schemas.openxmlformats.org/officeDocument/2006/relationships/hyperlink" Target="https://dx.doi.org/10.5285/88dc6a422faa4d0486d35088e3d1d78f" TargetMode="External"/><Relationship Id="rId571" Type="http://schemas.openxmlformats.org/officeDocument/2006/relationships/hyperlink" Target="https://dx.doi.org/10.5285/19ec340e6f2d47479ddb483961b0c1bb" TargetMode="External"/><Relationship Id="rId627" Type="http://schemas.openxmlformats.org/officeDocument/2006/relationships/hyperlink" Target="https://www.ipcc.ch/report/ar6/wg1/figures/chapter-11/figure-11-3/" TargetMode="External"/><Relationship Id="rId669" Type="http://schemas.openxmlformats.org/officeDocument/2006/relationships/hyperlink" Target="https://catalogue.ceda.ac.uk/uuid/3f415b44b4334725bfcc572c9246aa60/" TargetMode="External"/><Relationship Id="rId834" Type="http://schemas.openxmlformats.org/officeDocument/2006/relationships/hyperlink" Target="https://catalogue.ceda.ac.uk/uuid/91c218d3a80f4c43ac665d0bdf0ed5e7/" TargetMode="External"/><Relationship Id="rId876" Type="http://schemas.openxmlformats.org/officeDocument/2006/relationships/hyperlink" Target="https://catalogue.ceda.ac.uk/uuid/0b5c980aa58447508eccdda79554b2b7/" TargetMode="External"/><Relationship Id="rId19" Type="http://schemas.openxmlformats.org/officeDocument/2006/relationships/hyperlink" Target="https://dx.doi.org/10.5285/ef7b615816cb432088d02c97836ca9fa" TargetMode="External"/><Relationship Id="rId224" Type="http://schemas.openxmlformats.org/officeDocument/2006/relationships/hyperlink" Target="https://catalogue.ceda.ac.uk/uuid/b37501409dd641219dd7c57174acdc35/" TargetMode="External"/><Relationship Id="rId266" Type="http://schemas.openxmlformats.org/officeDocument/2006/relationships/hyperlink" Target="https://zenodo.org/records/5217365" TargetMode="External"/><Relationship Id="rId431" Type="http://schemas.openxmlformats.org/officeDocument/2006/relationships/hyperlink" Target="https://catalogue.ceda.ac.uk/uuid/6b33327d0d0d4bcca872b431279086db/" TargetMode="External"/><Relationship Id="rId473" Type="http://schemas.openxmlformats.org/officeDocument/2006/relationships/hyperlink" Target="https://dx.doi.org/10.5285/2dc808195d984efe8de7b52942796924" TargetMode="External"/><Relationship Id="rId529" Type="http://schemas.openxmlformats.org/officeDocument/2006/relationships/hyperlink" Target="https://www.ipcc.ch/report/ar6/wg1/figures/chapter-10/figure-10-16/" TargetMode="External"/><Relationship Id="rId680" Type="http://schemas.openxmlformats.org/officeDocument/2006/relationships/hyperlink" Target="https://doi.org/10.5281/zenodo.7692016" TargetMode="External"/><Relationship Id="rId736" Type="http://schemas.openxmlformats.org/officeDocument/2006/relationships/hyperlink" Target="https://www.ipcc.ch/report/ar6/wg1/figures/chapter-11/figure-11-19/" TargetMode="External"/><Relationship Id="rId901" Type="http://schemas.openxmlformats.org/officeDocument/2006/relationships/hyperlink" Target="https://www.ipcc.ch/report/ar6/wg1/figures/chapter-12/figure-12-10/" TargetMode="External"/><Relationship Id="rId30" Type="http://schemas.openxmlformats.org/officeDocument/2006/relationships/hyperlink" Target="https://www.ipcc.ch/report/ar6/wg1/figures/chapter-9/figure-9-3/" TargetMode="External"/><Relationship Id="rId126" Type="http://schemas.openxmlformats.org/officeDocument/2006/relationships/hyperlink" Target="https://www.ipcc.ch/report/ar6/wg1/figures/chapter-9/figure-9-7/" TargetMode="External"/><Relationship Id="rId168" Type="http://schemas.openxmlformats.org/officeDocument/2006/relationships/hyperlink" Target="https://www.ipcc.ch/report/ar6/wg1/figures/chapter-9/figure-9-8/" TargetMode="External"/><Relationship Id="rId333" Type="http://schemas.openxmlformats.org/officeDocument/2006/relationships/hyperlink" Target="https://www.ipcc.ch/report/ar6/wg1/figures/chapter-9/figure-9-18/" TargetMode="External"/><Relationship Id="rId540" Type="http://schemas.openxmlformats.org/officeDocument/2006/relationships/hyperlink" Target="https://www.ipcc.ch/report/ar6/wg1/figures/chapter-10/figure-10-18/" TargetMode="External"/><Relationship Id="rId778" Type="http://schemas.openxmlformats.org/officeDocument/2006/relationships/hyperlink" Target="https://www.ipcc.ch/report/ar6/wg1/figures/chapter-12/figure-12-4/" TargetMode="External"/><Relationship Id="rId72" Type="http://schemas.openxmlformats.org/officeDocument/2006/relationships/hyperlink" Target="https://www.ipcc.ch/report/ar6/wg1/figures/chapter-9/figure-9-5/" TargetMode="External"/><Relationship Id="rId375" Type="http://schemas.openxmlformats.org/officeDocument/2006/relationships/hyperlink" Target="https://www.ipcc.ch/report/ar6/wg1/figures/chapter-9/figure-9-25/" TargetMode="External"/><Relationship Id="rId582" Type="http://schemas.openxmlformats.org/officeDocument/2006/relationships/hyperlink" Target="https://www.ipcc.ch/report/ar6/wg1/figures/chapter-10/figure-10-21/" TargetMode="External"/><Relationship Id="rId638" Type="http://schemas.openxmlformats.org/officeDocument/2006/relationships/hyperlink" Target="https://catalogue.ceda.ac.uk/uuid/592748a417ab4efca4eb98e22c9dbec4/" TargetMode="External"/><Relationship Id="rId803" Type="http://schemas.openxmlformats.org/officeDocument/2006/relationships/hyperlink" Target="https://dx.doi.org/10.5285/b96e2225918348e1ae47b1fedee881a6" TargetMode="External"/><Relationship Id="rId845" Type="http://schemas.openxmlformats.org/officeDocument/2006/relationships/hyperlink" Target="https://dx.doi.org/10.5285/d46d733725d64f45afc1e70054f2f51d" TargetMode="External"/><Relationship Id="rId3" Type="http://schemas.openxmlformats.org/officeDocument/2006/relationships/hyperlink" Target="https://www.ipcc.ch/report/ar6/wg1/figures/chapter-9/figure-9-2/" TargetMode="External"/><Relationship Id="rId235" Type="http://schemas.openxmlformats.org/officeDocument/2006/relationships/hyperlink" Target="https://dx.doi.org/10.5285/e25c3cffd4ae4abc8b2ff9b755fce164" TargetMode="External"/><Relationship Id="rId277" Type="http://schemas.openxmlformats.org/officeDocument/2006/relationships/hyperlink" Target="https://doi.org/10.5281/zenodo.5217365" TargetMode="External"/><Relationship Id="rId400" Type="http://schemas.openxmlformats.org/officeDocument/2006/relationships/hyperlink" Target="https://dx.doi.org/10.5285/7f9c951b59ae44aeb6d745ed702c56dd" TargetMode="External"/><Relationship Id="rId442" Type="http://schemas.openxmlformats.org/officeDocument/2006/relationships/hyperlink" Target="https://dx.doi.org/10.5285/6b33327d0d0d4bcca872b431279086db" TargetMode="External"/><Relationship Id="rId484" Type="http://schemas.openxmlformats.org/officeDocument/2006/relationships/hyperlink" Target="https://www.ipcc.ch/report/ar6/wg1/figures/chapter-10/figure-10-10/" TargetMode="External"/><Relationship Id="rId705" Type="http://schemas.openxmlformats.org/officeDocument/2006/relationships/hyperlink" Target="https://www.ipcc.ch/report/ar6/wg1/figures/chapter-11/figure-11-17/" TargetMode="External"/><Relationship Id="rId887" Type="http://schemas.openxmlformats.org/officeDocument/2006/relationships/hyperlink" Target="https://dx.doi.org/10.5285/7c2c37c3c5d14aac87377c7673e35a0b" TargetMode="External"/><Relationship Id="rId137" Type="http://schemas.openxmlformats.org/officeDocument/2006/relationships/hyperlink" Target="https://catalogue.ceda.ac.uk/uuid/e2d7ec1924b04bebbb4044982e2be0ff/" TargetMode="External"/><Relationship Id="rId302" Type="http://schemas.openxmlformats.org/officeDocument/2006/relationships/hyperlink" Target="https://zenodo.org/records/5217365" TargetMode="External"/><Relationship Id="rId344" Type="http://schemas.openxmlformats.org/officeDocument/2006/relationships/hyperlink" Target="https://zenodo.org/records/5217365" TargetMode="External"/><Relationship Id="rId691" Type="http://schemas.openxmlformats.org/officeDocument/2006/relationships/hyperlink" Target="https://doi.org/10.5281/zenodo.7692016" TargetMode="External"/><Relationship Id="rId747" Type="http://schemas.openxmlformats.org/officeDocument/2006/relationships/hyperlink" Target="https://catalogue.ceda.ac.uk/uuid/7be388b022e74926b0103125d22e6b06/" TargetMode="External"/><Relationship Id="rId789" Type="http://schemas.openxmlformats.org/officeDocument/2006/relationships/hyperlink" Target="https://catalogue.ceda.ac.uk/uuid/b96e2225918348e1ae47b1fedee881a6/" TargetMode="External"/><Relationship Id="rId41" Type="http://schemas.openxmlformats.org/officeDocument/2006/relationships/hyperlink" Target="https://catalogue.ceda.ac.uk/uuid/fdfeb81d2ffd42c3ba2bbb00b681317c/" TargetMode="External"/><Relationship Id="rId83" Type="http://schemas.openxmlformats.org/officeDocument/2006/relationships/hyperlink" Target="https://catalogue.ceda.ac.uk/uuid/8d9719be04d148d88d5ed8edd0426cf2/" TargetMode="External"/><Relationship Id="rId179" Type="http://schemas.openxmlformats.org/officeDocument/2006/relationships/hyperlink" Target="https://catalogue.ceda.ac.uk/uuid/b35923b0641944178d0c9e17ce7dc9cb/" TargetMode="External"/><Relationship Id="rId386" Type="http://schemas.openxmlformats.org/officeDocument/2006/relationships/hyperlink" Target="https://catalogue.ceda.ac.uk/uuid/7f9c951b59ae44aeb6d745ed702c56dd/" TargetMode="External"/><Relationship Id="rId551" Type="http://schemas.openxmlformats.org/officeDocument/2006/relationships/hyperlink" Target="https://www.ipcc.ch/report/ar6/wg1/figures/chapter-10/figure-10-19/" TargetMode="External"/><Relationship Id="rId593" Type="http://schemas.openxmlformats.org/officeDocument/2006/relationships/hyperlink" Target="https://dx.doi.org/10.5285/e4416a7d02ed4eeb9a971a7d3c2f4e42" TargetMode="External"/><Relationship Id="rId607" Type="http://schemas.openxmlformats.org/officeDocument/2006/relationships/hyperlink" Target="https://www.ipcc.ch/report/ar6/wg1/figures/chapter-11/figure-11-2/" TargetMode="External"/><Relationship Id="rId649" Type="http://schemas.openxmlformats.org/officeDocument/2006/relationships/hyperlink" Target="https://www.ipcc.ch/report/ar6/wg1/figures/chapter-11/figure-11-8/" TargetMode="External"/><Relationship Id="rId814" Type="http://schemas.openxmlformats.org/officeDocument/2006/relationships/hyperlink" Target="https://www.ipcc.ch/report/ar6/wg1/figures/chapter-12/figure-12-4/" TargetMode="External"/><Relationship Id="rId856" Type="http://schemas.openxmlformats.org/officeDocument/2006/relationships/hyperlink" Target="https://www.ipcc.ch/report/ar6/wg1/figures/chapter-12/figure-12-7/" TargetMode="External"/><Relationship Id="rId190" Type="http://schemas.openxmlformats.org/officeDocument/2006/relationships/hyperlink" Target="https://dx.doi.org/10.5285/88dc6a422faa4d0486d35088e3d1d78f" TargetMode="External"/><Relationship Id="rId204" Type="http://schemas.openxmlformats.org/officeDocument/2006/relationships/hyperlink" Target="https://www.ipcc.ch/report/ar6/wg1/figures/chapter-9/figure-9-12/" TargetMode="External"/><Relationship Id="rId246" Type="http://schemas.openxmlformats.org/officeDocument/2006/relationships/hyperlink" Target="https://www.ipcc.ch/report/ar6/wg1/figures/chapter-9/figure-9-14/" TargetMode="External"/><Relationship Id="rId288" Type="http://schemas.openxmlformats.org/officeDocument/2006/relationships/hyperlink" Target="https://www.ipcc.ch/report/ar6/wg1/figures/chapter-9/figure-9-16/" TargetMode="External"/><Relationship Id="rId411" Type="http://schemas.openxmlformats.org/officeDocument/2006/relationships/hyperlink" Target="https://www.ipcc.ch/report/ar6/wg1/figures/chapter-9/figure-9-31/" TargetMode="External"/><Relationship Id="rId453" Type="http://schemas.openxmlformats.org/officeDocument/2006/relationships/hyperlink" Target="https://catalogue.ceda.ac.uk/uuid/d54f2a1e4d2f42e68c10e2b11668dcd6/" TargetMode="External"/><Relationship Id="rId509" Type="http://schemas.openxmlformats.org/officeDocument/2006/relationships/hyperlink" Target="https://www.ipcc.ch/report/ar6/wg1/figures/chapter-10/figure-10-12/" TargetMode="External"/><Relationship Id="rId660" Type="http://schemas.openxmlformats.org/officeDocument/2006/relationships/hyperlink" Target="https://doi.org/10.5281/zenodo.7692016" TargetMode="External"/><Relationship Id="rId898" Type="http://schemas.openxmlformats.org/officeDocument/2006/relationships/hyperlink" Target="https://www.ipcc.ch/report/ar6/wg1/figures/chapter-12/figure-12-10/" TargetMode="External"/><Relationship Id="rId106" Type="http://schemas.openxmlformats.org/officeDocument/2006/relationships/hyperlink" Target="https://dx.doi.org/10.5285/439ccb0b0eb04c17b5c6897fb9cb550b" TargetMode="External"/><Relationship Id="rId313" Type="http://schemas.openxmlformats.org/officeDocument/2006/relationships/hyperlink" Target="https://doi.org/10.5281/zenodo.5217365" TargetMode="External"/><Relationship Id="rId495" Type="http://schemas.openxmlformats.org/officeDocument/2006/relationships/hyperlink" Target="https://catalogue.ceda.ac.uk/uuid/970847e5690c4f9e8c4ad455641bd558/" TargetMode="External"/><Relationship Id="rId716" Type="http://schemas.openxmlformats.org/officeDocument/2006/relationships/hyperlink" Target="https://dx.doi.org/10.5285/7be388b022e74926b0103125d22e6b06" TargetMode="External"/><Relationship Id="rId758" Type="http://schemas.openxmlformats.org/officeDocument/2006/relationships/hyperlink" Target="https://www.ipcc.ch/report/ar6/wg1/figures/chapter-11/box-11-4-figure-1/" TargetMode="External"/><Relationship Id="rId10" Type="http://schemas.openxmlformats.org/officeDocument/2006/relationships/hyperlink" Target="https://dx.doi.org/10.5285/ef7b615816cb432088d02c97836ca9fa" TargetMode="External"/><Relationship Id="rId52" Type="http://schemas.openxmlformats.org/officeDocument/2006/relationships/hyperlink" Target="https://dx.doi.org/10.5285/fdfeb81d2ffd42c3ba2bbb00b681317c" TargetMode="External"/><Relationship Id="rId94" Type="http://schemas.openxmlformats.org/officeDocument/2006/relationships/hyperlink" Target="https://dx.doi.org/10.5285/439ccb0b0eb04c17b5c6897fb9cb550b" TargetMode="External"/><Relationship Id="rId148" Type="http://schemas.openxmlformats.org/officeDocument/2006/relationships/hyperlink" Target="https://dx.doi.org/10.5285/e2d7ec1924b04bebbb4044982e2be0ff" TargetMode="External"/><Relationship Id="rId355" Type="http://schemas.openxmlformats.org/officeDocument/2006/relationships/hyperlink" Target="https://dx.doi.org/10.5285/503edf9eb68040c4a439fed88b81c8c9" TargetMode="External"/><Relationship Id="rId397" Type="http://schemas.openxmlformats.org/officeDocument/2006/relationships/hyperlink" Target="https://dx.doi.org/10.5285/7f9c951b59ae44aeb6d745ed702c56dd" TargetMode="External"/><Relationship Id="rId520" Type="http://schemas.openxmlformats.org/officeDocument/2006/relationships/hyperlink" Target="https://catalogue.ceda.ac.uk/uuid/5d64c2103c534f83b8ec11a2a4cab10d/" TargetMode="External"/><Relationship Id="rId562" Type="http://schemas.openxmlformats.org/officeDocument/2006/relationships/hyperlink" Target="https://zenodo.org/records/6787540" TargetMode="External"/><Relationship Id="rId618" Type="http://schemas.openxmlformats.org/officeDocument/2006/relationships/hyperlink" Target="https://www.ipcc.ch/report/ar6/wg1/figures/chapter-11/figure-11-3/" TargetMode="External"/><Relationship Id="rId825" Type="http://schemas.openxmlformats.org/officeDocument/2006/relationships/hyperlink" Target="https://catalogue.ceda.ac.uk/uuid/b96e2225918348e1ae47b1fedee881a6/" TargetMode="External"/><Relationship Id="rId215" Type="http://schemas.openxmlformats.org/officeDocument/2006/relationships/hyperlink" Target="https://catalogue.ceda.ac.uk/uuid/b37501409dd641219dd7c57174acdc35/" TargetMode="External"/><Relationship Id="rId257" Type="http://schemas.openxmlformats.org/officeDocument/2006/relationships/hyperlink" Target="https://catalogue.ceda.ac.uk/uuid/65c832a5eeda4ed7a9b0a8af6cf5058d/" TargetMode="External"/><Relationship Id="rId422" Type="http://schemas.openxmlformats.org/officeDocument/2006/relationships/hyperlink" Target="https://zenodo.org/records/5217365" TargetMode="External"/><Relationship Id="rId464" Type="http://schemas.openxmlformats.org/officeDocument/2006/relationships/hyperlink" Target="https://www.ipcc.ch/report/ar6/wg1/figures/chapter-10/figure-10-1/" TargetMode="External"/><Relationship Id="rId867" Type="http://schemas.openxmlformats.org/officeDocument/2006/relationships/hyperlink" Target="https://catalogue.ceda.ac.uk/uuid/537b22f0230448fdb9a4ec806ed54d84/" TargetMode="External"/><Relationship Id="rId299" Type="http://schemas.openxmlformats.org/officeDocument/2006/relationships/hyperlink" Target="https://zenodo.org/records/5217365" TargetMode="External"/><Relationship Id="rId727" Type="http://schemas.openxmlformats.org/officeDocument/2006/relationships/hyperlink" Target="https://www.ipcc.ch/report/ar6/wg1/figures/chapter-11/figure-11-19/" TargetMode="External"/><Relationship Id="rId63" Type="http://schemas.openxmlformats.org/officeDocument/2006/relationships/hyperlink" Target="https://www.ipcc.ch/report/ar6/wg1/figures/chapter-9/figure-9-5/" TargetMode="External"/><Relationship Id="rId159" Type="http://schemas.openxmlformats.org/officeDocument/2006/relationships/hyperlink" Target="https://www.ipcc.ch/report/ar6/wg1/figures/chapter-9/figure-9-8/" TargetMode="External"/><Relationship Id="rId366" Type="http://schemas.openxmlformats.org/officeDocument/2006/relationships/hyperlink" Target="https://www.ipcc.ch/report/ar6/wg1/figures/chapter-9/figure-9-23/" TargetMode="External"/><Relationship Id="rId573" Type="http://schemas.openxmlformats.org/officeDocument/2006/relationships/hyperlink" Target="https://www.ipcc.ch/report/ar6/wg1/figures/chapter-10/figure-10-20/" TargetMode="External"/><Relationship Id="rId780" Type="http://schemas.openxmlformats.org/officeDocument/2006/relationships/hyperlink" Target="https://catalogue.ceda.ac.uk/uuid/b96e2225918348e1ae47b1fedee881a6/" TargetMode="External"/><Relationship Id="rId226" Type="http://schemas.openxmlformats.org/officeDocument/2006/relationships/hyperlink" Target="https://dx.doi.org/10.5285/b37501409dd641219dd7c57174acdc35" TargetMode="External"/><Relationship Id="rId433" Type="http://schemas.openxmlformats.org/officeDocument/2006/relationships/hyperlink" Target="https://dx.doi.org/10.5285/6b33327d0d0d4bcca872b431279086db" TargetMode="External"/><Relationship Id="rId878" Type="http://schemas.openxmlformats.org/officeDocument/2006/relationships/hyperlink" Target="https://dx.doi.org/10.5285/0b5c980aa58447508eccdda79554b2b7" TargetMode="External"/><Relationship Id="rId640" Type="http://schemas.openxmlformats.org/officeDocument/2006/relationships/hyperlink" Target="https://dx.doi.org/10.5285/592748a417ab4efca4eb98e22c9dbec4" TargetMode="External"/><Relationship Id="rId738" Type="http://schemas.openxmlformats.org/officeDocument/2006/relationships/hyperlink" Target="https://catalogue.ceda.ac.uk/uuid/7be388b022e74926b0103125d22e6b06/" TargetMode="External"/><Relationship Id="rId74" Type="http://schemas.openxmlformats.org/officeDocument/2006/relationships/hyperlink" Target="https://catalogue.ceda.ac.uk/uuid/8d9719be04d148d88d5ed8edd0426cf2/" TargetMode="External"/><Relationship Id="rId377" Type="http://schemas.openxmlformats.org/officeDocument/2006/relationships/hyperlink" Target="https://zenodo.org/records/5217365" TargetMode="External"/><Relationship Id="rId500" Type="http://schemas.openxmlformats.org/officeDocument/2006/relationships/hyperlink" Target="https://dx.doi.org/10.5285/970847e5690c4f9e8c4ad455641bd558" TargetMode="External"/><Relationship Id="rId584" Type="http://schemas.openxmlformats.org/officeDocument/2006/relationships/hyperlink" Target="https://catalogue.ceda.ac.uk/uuid/9f83afcc47ca49feb1d5702de9fa8869/" TargetMode="External"/><Relationship Id="rId805" Type="http://schemas.openxmlformats.org/officeDocument/2006/relationships/hyperlink" Target="https://www.ipcc.ch/report/ar6/wg1/figures/chapter-12/figure-12-4/" TargetMode="External"/><Relationship Id="rId5" Type="http://schemas.openxmlformats.org/officeDocument/2006/relationships/hyperlink" Target="https://zenodo.org/records/5217365" TargetMode="External"/><Relationship Id="rId237" Type="http://schemas.openxmlformats.org/officeDocument/2006/relationships/hyperlink" Target="https://www.ipcc.ch/report/ar6/wg1/figures/chapter-9/figure-9-14/" TargetMode="External"/><Relationship Id="rId791" Type="http://schemas.openxmlformats.org/officeDocument/2006/relationships/hyperlink" Target="https://dx.doi.org/10.5285/b96e2225918348e1ae47b1fedee881a6" TargetMode="External"/><Relationship Id="rId889" Type="http://schemas.openxmlformats.org/officeDocument/2006/relationships/hyperlink" Target="https://www.ipcc.ch/report/ar6/wg1/figures/chapter-12/figure-12-9/" TargetMode="External"/><Relationship Id="rId444" Type="http://schemas.openxmlformats.org/officeDocument/2006/relationships/hyperlink" Target="https://www.ipcc.ch/report/ar6/wg1/figures/chapter-9/figure-9-32/" TargetMode="External"/><Relationship Id="rId651" Type="http://schemas.openxmlformats.org/officeDocument/2006/relationships/hyperlink" Target="https://www.ipcc.ch/report/ar6/wg1/figures/chapter-11/figure-11-9/" TargetMode="External"/><Relationship Id="rId749" Type="http://schemas.openxmlformats.org/officeDocument/2006/relationships/hyperlink" Target="https://dx.doi.org/10.5285/7be388b022e74926b0103125d22e6b06" TargetMode="External"/><Relationship Id="rId290" Type="http://schemas.openxmlformats.org/officeDocument/2006/relationships/hyperlink" Target="https://zenodo.org/records/5217365" TargetMode="External"/><Relationship Id="rId304" Type="http://schemas.openxmlformats.org/officeDocument/2006/relationships/hyperlink" Target="https://doi.org/10.5281/zenodo.5217365" TargetMode="External"/><Relationship Id="rId388" Type="http://schemas.openxmlformats.org/officeDocument/2006/relationships/hyperlink" Target="https://dx.doi.org/10.5285/7f9c951b59ae44aeb6d745ed702c56dd" TargetMode="External"/><Relationship Id="rId511" Type="http://schemas.openxmlformats.org/officeDocument/2006/relationships/hyperlink" Target="https://catalogue.ceda.ac.uk/uuid/b981b3f983df4aa48a16ddbe3d8bf38d/" TargetMode="External"/><Relationship Id="rId609" Type="http://schemas.openxmlformats.org/officeDocument/2006/relationships/hyperlink" Target="https://www.ipcc.ch/report/ar6/wg1/figures/chapter-11/figure-11-3/" TargetMode="External"/><Relationship Id="rId85" Type="http://schemas.openxmlformats.org/officeDocument/2006/relationships/hyperlink" Target="https://dx.doi.org/10.5285/8d9719be04d148d88d5ed8edd0426cf2" TargetMode="External"/><Relationship Id="rId150" Type="http://schemas.openxmlformats.org/officeDocument/2006/relationships/hyperlink" Target="https://www.ipcc.ch/report/ar6/wg1/figures/chapter-9/figure-9-7/" TargetMode="External"/><Relationship Id="rId595" Type="http://schemas.openxmlformats.org/officeDocument/2006/relationships/hyperlink" Target="https://www.ipcc.ch/report/ar6/wg1/figures/chapter-10/ccbox-10-4-figure-1/" TargetMode="External"/><Relationship Id="rId816" Type="http://schemas.openxmlformats.org/officeDocument/2006/relationships/hyperlink" Target="https://catalogue.ceda.ac.uk/uuid/b96e2225918348e1ae47b1fedee881a6/" TargetMode="External"/><Relationship Id="rId248" Type="http://schemas.openxmlformats.org/officeDocument/2006/relationships/hyperlink" Target="https://catalogue.ceda.ac.uk/uuid/e25c3cffd4ae4abc8b2ff9b755fce164/" TargetMode="External"/><Relationship Id="rId455" Type="http://schemas.openxmlformats.org/officeDocument/2006/relationships/hyperlink" Target="https://dx.doi.org/10.5285/d54f2a1e4d2f42e68c10e2b11668dcd6" TargetMode="External"/><Relationship Id="rId662" Type="http://schemas.openxmlformats.org/officeDocument/2006/relationships/hyperlink" Target="https://dx.doi.org/10.5285/3f415b44b4334725bfcc572c9246aa60" TargetMode="External"/><Relationship Id="rId12" Type="http://schemas.openxmlformats.org/officeDocument/2006/relationships/hyperlink" Target="https://www.ipcc.ch/report/ar6/wg1/figures/chapter-9/figure-9-3/" TargetMode="External"/><Relationship Id="rId108" Type="http://schemas.openxmlformats.org/officeDocument/2006/relationships/hyperlink" Target="https://www.ipcc.ch/report/ar6/wg1/figures/chapter-9/figure-9-7/" TargetMode="External"/><Relationship Id="rId315" Type="http://schemas.openxmlformats.org/officeDocument/2006/relationships/hyperlink" Target="https://www.ipcc.ch/report/ar6/wg1/figures/chapter-9/figure-9-17/" TargetMode="External"/><Relationship Id="rId522" Type="http://schemas.openxmlformats.org/officeDocument/2006/relationships/hyperlink" Target="https://dx.doi.org/10.5285/5d64c2103c534f83b8ec11a2a4cab10d" TargetMode="External"/><Relationship Id="rId96" Type="http://schemas.openxmlformats.org/officeDocument/2006/relationships/hyperlink" Target="https://www.ipcc.ch/report/ar6/wg1/figures/chapter-9/figure-9-6/" TargetMode="External"/><Relationship Id="rId161" Type="http://schemas.openxmlformats.org/officeDocument/2006/relationships/hyperlink" Target="https://zenodo.org/records/5217365" TargetMode="External"/><Relationship Id="rId399" Type="http://schemas.openxmlformats.org/officeDocument/2006/relationships/hyperlink" Target="https://www.ipcc.ch/report/ar6/wg1/figures/chapter-9/figure-9-28/" TargetMode="External"/><Relationship Id="rId827" Type="http://schemas.openxmlformats.org/officeDocument/2006/relationships/hyperlink" Target="https://dx.doi.org/10.5285/b96e2225918348e1ae47b1fedee881a6" TargetMode="External"/><Relationship Id="rId259" Type="http://schemas.openxmlformats.org/officeDocument/2006/relationships/hyperlink" Target="https://doi.org/10.5281/zenodo.5217365" TargetMode="External"/><Relationship Id="rId466" Type="http://schemas.openxmlformats.org/officeDocument/2006/relationships/hyperlink" Target="https://www.ipcc.ch/report/ar6/wg1/figures/chapter-10/figure-10-3/" TargetMode="External"/><Relationship Id="rId673" Type="http://schemas.openxmlformats.org/officeDocument/2006/relationships/hyperlink" Target="https://www.ipcc.ch/report/ar6/wg1/figures/chapter-11/figure-11-11/" TargetMode="External"/><Relationship Id="rId880" Type="http://schemas.openxmlformats.org/officeDocument/2006/relationships/hyperlink" Target="https://www.ipcc.ch/report/ar6/wg1/figures/chapter-12/figure-12-9/" TargetMode="External"/><Relationship Id="rId23" Type="http://schemas.openxmlformats.org/officeDocument/2006/relationships/hyperlink" Target="https://catalogue.ceda.ac.uk/uuid/ef7b615816cb432088d02c97836ca9fa/" TargetMode="External"/><Relationship Id="rId119" Type="http://schemas.openxmlformats.org/officeDocument/2006/relationships/hyperlink" Target="https://catalogue.ceda.ac.uk/uuid/e2d7ec1924b04bebbb4044982e2be0ff/" TargetMode="External"/><Relationship Id="rId326" Type="http://schemas.openxmlformats.org/officeDocument/2006/relationships/hyperlink" Target="https://zenodo.org/records/5217365" TargetMode="External"/><Relationship Id="rId533" Type="http://schemas.openxmlformats.org/officeDocument/2006/relationships/hyperlink" Target="https://www.ipcc.ch/report/ar6/wg1/figures/chapter-10/figure-10-17/" TargetMode="External"/><Relationship Id="rId740" Type="http://schemas.openxmlformats.org/officeDocument/2006/relationships/hyperlink" Target="https://dx.doi.org/10.5285/7be388b022e74926b0103125d22e6b06" TargetMode="External"/><Relationship Id="rId838" Type="http://schemas.openxmlformats.org/officeDocument/2006/relationships/hyperlink" Target="https://www.ipcc.ch/report/ar6/wg1/figures/chapter-12/figure-12-5/" TargetMode="External"/><Relationship Id="rId172" Type="http://schemas.openxmlformats.org/officeDocument/2006/relationships/hyperlink" Target="https://doi.org/10.5281/zenodo.5217365" TargetMode="External"/><Relationship Id="rId477" Type="http://schemas.openxmlformats.org/officeDocument/2006/relationships/hyperlink" Target="https://www.ipcc.ch/report/ar6/wg1/figures/chapter-10/figure-10-8/" TargetMode="External"/><Relationship Id="rId600" Type="http://schemas.openxmlformats.org/officeDocument/2006/relationships/hyperlink" Target="https://catalogue.ceda.ac.uk/uuid/e4416a7d02ed4eeb9a971a7d3c2f4e42/" TargetMode="External"/><Relationship Id="rId684" Type="http://schemas.openxmlformats.org/officeDocument/2006/relationships/hyperlink" Target="https://www.ipcc.ch/report/ar6/wg1/figures/chapter-11/figure-11-13/" TargetMode="External"/><Relationship Id="rId337" Type="http://schemas.openxmlformats.org/officeDocument/2006/relationships/hyperlink" Target="https://doi.org/10.5281/zenodo.5217365" TargetMode="External"/><Relationship Id="rId891" Type="http://schemas.openxmlformats.org/officeDocument/2006/relationships/hyperlink" Target="https://catalogue.ceda.ac.uk/uuid/7c2c37c3c5d14aac87377c7673e35a0b/" TargetMode="External"/><Relationship Id="rId905" Type="http://schemas.openxmlformats.org/officeDocument/2006/relationships/hyperlink" Target="https://www.ipcc.ch/report/ar6/wg1/figures/chapter-12/figure-12-12/" TargetMode="External"/><Relationship Id="rId34" Type="http://schemas.openxmlformats.org/officeDocument/2006/relationships/hyperlink" Target="https://dx.doi.org/10.5285/ef7b615816cb432088d02c97836ca9fa" TargetMode="External"/><Relationship Id="rId544" Type="http://schemas.openxmlformats.org/officeDocument/2006/relationships/hyperlink" Target="https://dx.doi.org/10.5285/567ca2ab6d6043479a1eaec678bfe91a" TargetMode="External"/><Relationship Id="rId751" Type="http://schemas.openxmlformats.org/officeDocument/2006/relationships/hyperlink" Target="https://www.ipcc.ch/report/ar6/wg1/figures/chapter-11/figure-11-20/" TargetMode="External"/><Relationship Id="rId849" Type="http://schemas.openxmlformats.org/officeDocument/2006/relationships/hyperlink" Target="https://catalogue.ceda.ac.uk/uuid/d46d733725d64f45afc1e70054f2f51d/" TargetMode="External"/><Relationship Id="rId183" Type="http://schemas.openxmlformats.org/officeDocument/2006/relationships/hyperlink" Target="https://www.ipcc.ch/report/ar6/wg1/figures/chapter-9/figure-9-11/" TargetMode="External"/><Relationship Id="rId390" Type="http://schemas.openxmlformats.org/officeDocument/2006/relationships/hyperlink" Target="https://www.ipcc.ch/report/ar6/wg1/figures/chapter-9/figure-9-28/" TargetMode="External"/><Relationship Id="rId404" Type="http://schemas.openxmlformats.org/officeDocument/2006/relationships/hyperlink" Target="https://catalogue.ceda.ac.uk/uuid/ff28d78693f645aa820266d472a6e1b3/" TargetMode="External"/><Relationship Id="rId611" Type="http://schemas.openxmlformats.org/officeDocument/2006/relationships/hyperlink" Target="https://catalogue.ceda.ac.uk/uuid/592748a417ab4efca4eb98e22c9dbec4/" TargetMode="External"/><Relationship Id="rId250" Type="http://schemas.openxmlformats.org/officeDocument/2006/relationships/hyperlink" Target="https://dx.doi.org/10.5285/e25c3cffd4ae4abc8b2ff9b755fce164" TargetMode="External"/><Relationship Id="rId488" Type="http://schemas.openxmlformats.org/officeDocument/2006/relationships/hyperlink" Target="https://dx.doi.org/10.5285/d4eccbbd51db4ab7a8ad05a6f2f6a98a" TargetMode="External"/><Relationship Id="rId695" Type="http://schemas.openxmlformats.org/officeDocument/2006/relationships/hyperlink" Target="https://dx.doi.org/10.5285/e7c78370837d4f85be6a1f0cbe288a92" TargetMode="External"/><Relationship Id="rId709" Type="http://schemas.openxmlformats.org/officeDocument/2006/relationships/hyperlink" Target="https://www.ipcc.ch/report/ar6/wg1/figures/chapter-11/figure-11-18/" TargetMode="External"/><Relationship Id="rId45" Type="http://schemas.openxmlformats.org/officeDocument/2006/relationships/hyperlink" Target="https://www.ipcc.ch/report/ar6/wg1/figures/chapter-9/figure-9-4/" TargetMode="External"/><Relationship Id="rId110" Type="http://schemas.openxmlformats.org/officeDocument/2006/relationships/hyperlink" Target="https://catalogue.ceda.ac.uk/uuid/e2d7ec1924b04bebbb4044982e2be0ff/" TargetMode="External"/><Relationship Id="rId348" Type="http://schemas.openxmlformats.org/officeDocument/2006/relationships/hyperlink" Target="https://www.ipcc.ch/report/ar6/wg1/figures/chapter-9/figure-9-21/" TargetMode="External"/><Relationship Id="rId555" Type="http://schemas.openxmlformats.org/officeDocument/2006/relationships/hyperlink" Target="https://www.ipcc.ch/report/ar6/wg1/figures/chapter-10/figure-10-19/" TargetMode="External"/><Relationship Id="rId762" Type="http://schemas.openxmlformats.org/officeDocument/2006/relationships/hyperlink" Target="https://www.ipcc.ch/report/ar6/wg1/figures/chapter-11/ccbox-11-1-figure-1/" TargetMode="External"/><Relationship Id="rId194" Type="http://schemas.openxmlformats.org/officeDocument/2006/relationships/hyperlink" Target="https://catalogue.ceda.ac.uk/uuid/88dc6a422faa4d0486d35088e3d1d78f/" TargetMode="External"/><Relationship Id="rId208" Type="http://schemas.openxmlformats.org/officeDocument/2006/relationships/hyperlink" Target="https://dx.doi.org/10.5285/b37501409dd641219dd7c57174acdc35" TargetMode="External"/><Relationship Id="rId415" Type="http://schemas.openxmlformats.org/officeDocument/2006/relationships/hyperlink" Target="https://doi.org/10.5281/zenodo.5217365" TargetMode="External"/><Relationship Id="rId622" Type="http://schemas.openxmlformats.org/officeDocument/2006/relationships/hyperlink" Target="https://dx.doi.org/10.5285/592748a417ab4efca4eb98e22c9dbec4" TargetMode="External"/><Relationship Id="rId261" Type="http://schemas.openxmlformats.org/officeDocument/2006/relationships/hyperlink" Target="https://www.ipcc.ch/report/ar6/wg1/figures/chapter-9/figure-9-16/" TargetMode="External"/><Relationship Id="rId499" Type="http://schemas.openxmlformats.org/officeDocument/2006/relationships/hyperlink" Target="https://www.ipcc.ch/report/ar6/wg1/figures/chapter-10/figure-10-11/" TargetMode="External"/><Relationship Id="rId56" Type="http://schemas.openxmlformats.org/officeDocument/2006/relationships/hyperlink" Target="https://catalogue.ceda.ac.uk/uuid/fdfeb81d2ffd42c3ba2bbb00b681317c/" TargetMode="External"/><Relationship Id="rId359" Type="http://schemas.openxmlformats.org/officeDocument/2006/relationships/hyperlink" Target="https://zenodo.org/records/5217365" TargetMode="External"/><Relationship Id="rId566" Type="http://schemas.openxmlformats.org/officeDocument/2006/relationships/hyperlink" Target="https://catalogue.ceda.ac.uk/uuid/19ec340e6f2d47479ddb483961b0c1bb/" TargetMode="External"/><Relationship Id="rId773" Type="http://schemas.openxmlformats.org/officeDocument/2006/relationships/hyperlink" Target="https://www.ipcc.ch/report/ar6/wg1/figures/chapter-11/faq-11-2-figure-1/" TargetMode="External"/><Relationship Id="rId121" Type="http://schemas.openxmlformats.org/officeDocument/2006/relationships/hyperlink" Target="https://dx.doi.org/10.5285/e2d7ec1924b04bebbb4044982e2be0ff" TargetMode="External"/><Relationship Id="rId219" Type="http://schemas.openxmlformats.org/officeDocument/2006/relationships/hyperlink" Target="https://www.ipcc.ch/report/ar6/wg1/figures/chapter-9/figure-9-12/" TargetMode="External"/><Relationship Id="rId426" Type="http://schemas.openxmlformats.org/officeDocument/2006/relationships/hyperlink" Target="https://www.ipcc.ch/report/ar6/wg1/figures/chapter-9/figure-9-31/" TargetMode="External"/><Relationship Id="rId633" Type="http://schemas.openxmlformats.org/officeDocument/2006/relationships/hyperlink" Target="https://www.ipcc.ch/report/ar6/wg1/figures/chapter-11/figure-11-3/" TargetMode="External"/><Relationship Id="rId840" Type="http://schemas.openxmlformats.org/officeDocument/2006/relationships/hyperlink" Target="https://catalogue.ceda.ac.uk/uuid/91c218d3a80f4c43ac665d0bdf0ed5e7/" TargetMode="External"/><Relationship Id="rId67" Type="http://schemas.openxmlformats.org/officeDocument/2006/relationships/hyperlink" Target="https://dx.doi.org/10.5285/8d9719be04d148d88d5ed8edd0426cf2" TargetMode="External"/><Relationship Id="rId272" Type="http://schemas.openxmlformats.org/officeDocument/2006/relationships/hyperlink" Target="https://zenodo.org/records/5217365" TargetMode="External"/><Relationship Id="rId577" Type="http://schemas.openxmlformats.org/officeDocument/2006/relationships/hyperlink" Target="https://dx.doi.org/10.5285/9f83afcc47ca49feb1d5702de9fa8869" TargetMode="External"/><Relationship Id="rId700" Type="http://schemas.openxmlformats.org/officeDocument/2006/relationships/hyperlink" Target="https://www.ipcc.ch/report/ar6/wg1/figures/chapter-11/figure-11-16/" TargetMode="External"/><Relationship Id="rId132" Type="http://schemas.openxmlformats.org/officeDocument/2006/relationships/hyperlink" Target="https://www.ipcc.ch/report/ar6/wg1/figures/chapter-9/figure-9-7/" TargetMode="External"/><Relationship Id="rId784" Type="http://schemas.openxmlformats.org/officeDocument/2006/relationships/hyperlink" Target="https://www.ipcc.ch/report/ar6/wg1/figures/chapter-12/figure-12-4/" TargetMode="External"/><Relationship Id="rId437" Type="http://schemas.openxmlformats.org/officeDocument/2006/relationships/hyperlink" Target="https://catalogue.ceda.ac.uk/uuid/6b33327d0d0d4bcca872b431279086db/" TargetMode="External"/><Relationship Id="rId644" Type="http://schemas.openxmlformats.org/officeDocument/2006/relationships/hyperlink" Target="https://catalogue.ceda.ac.uk/uuid/592748a417ab4efca4eb98e22c9dbec4/" TargetMode="External"/><Relationship Id="rId851" Type="http://schemas.openxmlformats.org/officeDocument/2006/relationships/hyperlink" Target="https://dx.doi.org/10.5285/d46d733725d64f45afc1e70054f2f51d" TargetMode="External"/><Relationship Id="rId283" Type="http://schemas.openxmlformats.org/officeDocument/2006/relationships/hyperlink" Target="https://doi.org/10.5281/zenodo.5217365" TargetMode="External"/><Relationship Id="rId490" Type="http://schemas.openxmlformats.org/officeDocument/2006/relationships/hyperlink" Target="https://www.ipcc.ch/report/ar6/wg1/figures/chapter-10/figure-10-11/" TargetMode="External"/><Relationship Id="rId504" Type="http://schemas.openxmlformats.org/officeDocument/2006/relationships/hyperlink" Target="https://catalogue.ceda.ac.uk/uuid/970847e5690c4f9e8c4ad455641bd558/" TargetMode="External"/><Relationship Id="rId711" Type="http://schemas.openxmlformats.org/officeDocument/2006/relationships/hyperlink" Target="https://www.ipcc.ch/report/ar6/wg1/figures/chapter-11/figure-11-18/" TargetMode="External"/><Relationship Id="rId78" Type="http://schemas.openxmlformats.org/officeDocument/2006/relationships/hyperlink" Target="https://www.ipcc.ch/report/ar6/wg1/figures/chapter-9/figure-9-5/" TargetMode="External"/><Relationship Id="rId143" Type="http://schemas.openxmlformats.org/officeDocument/2006/relationships/hyperlink" Target="https://catalogue.ceda.ac.uk/uuid/e2d7ec1924b04bebbb4044982e2be0ff/" TargetMode="External"/><Relationship Id="rId350" Type="http://schemas.openxmlformats.org/officeDocument/2006/relationships/hyperlink" Target="https://zenodo.org/records/5217365" TargetMode="External"/><Relationship Id="rId588" Type="http://schemas.openxmlformats.org/officeDocument/2006/relationships/hyperlink" Target="https://www.ipcc.ch/report/ar6/wg1/figures/chapter-10/ccbox-10-1-figure-1/" TargetMode="External"/><Relationship Id="rId795" Type="http://schemas.openxmlformats.org/officeDocument/2006/relationships/hyperlink" Target="https://catalogue.ceda.ac.uk/uuid/b96e2225918348e1ae47b1fedee881a6/" TargetMode="External"/><Relationship Id="rId809" Type="http://schemas.openxmlformats.org/officeDocument/2006/relationships/hyperlink" Target="https://dx.doi.org/10.5285/b96e2225918348e1ae47b1fedee881a6" TargetMode="External"/><Relationship Id="rId9" Type="http://schemas.openxmlformats.org/officeDocument/2006/relationships/hyperlink" Target="https://www.ipcc.ch/report/ar6/wg1/figures/chapter-9/figure-9-3/" TargetMode="External"/><Relationship Id="rId210" Type="http://schemas.openxmlformats.org/officeDocument/2006/relationships/hyperlink" Target="https://www.ipcc.ch/report/ar6/wg1/figures/chapter-9/figure-9-12/" TargetMode="External"/><Relationship Id="rId448" Type="http://schemas.openxmlformats.org/officeDocument/2006/relationships/hyperlink" Target="https://www.ipcc.ch/report/ar6/wg1/figures/chapter-9/box-9-2-figure-1/" TargetMode="External"/><Relationship Id="rId655" Type="http://schemas.openxmlformats.org/officeDocument/2006/relationships/hyperlink" Target="https://www.ipcc.ch/report/ar6/wg1/figures/chapter-11/figure-11-9/" TargetMode="External"/><Relationship Id="rId862" Type="http://schemas.openxmlformats.org/officeDocument/2006/relationships/hyperlink" Target="https://www.ipcc.ch/report/ar6/wg1/figures/chapter-12/figure-12-7/" TargetMode="External"/><Relationship Id="rId294" Type="http://schemas.openxmlformats.org/officeDocument/2006/relationships/hyperlink" Target="https://www.ipcc.ch/report/ar6/wg1/figures/chapter-9/figure-9-16/" TargetMode="External"/><Relationship Id="rId308" Type="http://schemas.openxmlformats.org/officeDocument/2006/relationships/hyperlink" Target="https://zenodo.org/records/5217365" TargetMode="External"/><Relationship Id="rId515" Type="http://schemas.openxmlformats.org/officeDocument/2006/relationships/hyperlink" Target="https://www.ipcc.ch/report/ar6/wg1/figures/chapter-10/figure-10-13/" TargetMode="External"/><Relationship Id="rId722" Type="http://schemas.openxmlformats.org/officeDocument/2006/relationships/hyperlink" Target="https://dx.doi.org/10.5285/7be388b022e74926b0103125d22e6b06" TargetMode="External"/><Relationship Id="rId89" Type="http://schemas.openxmlformats.org/officeDocument/2006/relationships/hyperlink" Target="https://catalogue.ceda.ac.uk/uuid/439ccb0b0eb04c17b5c6897fb9cb550b/" TargetMode="External"/><Relationship Id="rId154" Type="http://schemas.openxmlformats.org/officeDocument/2006/relationships/hyperlink" Target="https://dx.doi.org/10.5285/e2d7ec1924b04bebbb4044982e2be0ff" TargetMode="External"/><Relationship Id="rId361" Type="http://schemas.openxmlformats.org/officeDocument/2006/relationships/hyperlink" Target="https://doi.org/10.5281/zenodo.5217365" TargetMode="External"/><Relationship Id="rId599" Type="http://schemas.openxmlformats.org/officeDocument/2006/relationships/hyperlink" Target="https://dx.doi.org/10.5285/e4416a7d02ed4eeb9a971a7d3c2f4e42" TargetMode="External"/><Relationship Id="rId459" Type="http://schemas.openxmlformats.org/officeDocument/2006/relationships/hyperlink" Target="https://zenodo.org/records/5217365" TargetMode="External"/><Relationship Id="rId666" Type="http://schemas.openxmlformats.org/officeDocument/2006/relationships/hyperlink" Target="https://catalogue.ceda.ac.uk/uuid/3f415b44b4334725bfcc572c9246aa60/" TargetMode="External"/><Relationship Id="rId873" Type="http://schemas.openxmlformats.org/officeDocument/2006/relationships/hyperlink" Target="https://catalogue.ceda.ac.uk/uuid/0b5c980aa58447508eccdda79554b2b7/" TargetMode="External"/><Relationship Id="rId16" Type="http://schemas.openxmlformats.org/officeDocument/2006/relationships/hyperlink" Target="https://dx.doi.org/10.5285/ef7b615816cb432088d02c97836ca9fa" TargetMode="External"/><Relationship Id="rId221" Type="http://schemas.openxmlformats.org/officeDocument/2006/relationships/hyperlink" Target="https://catalogue.ceda.ac.uk/uuid/b37501409dd641219dd7c57174acdc35/" TargetMode="External"/><Relationship Id="rId319" Type="http://schemas.openxmlformats.org/officeDocument/2006/relationships/hyperlink" Target="https://doi.org/10.5281/zenodo.5217365" TargetMode="External"/><Relationship Id="rId526" Type="http://schemas.openxmlformats.org/officeDocument/2006/relationships/hyperlink" Target="https://www.ipcc.ch/report/ar6/wg1/figures/chapter-10/figure-10-15/" TargetMode="External"/><Relationship Id="rId733" Type="http://schemas.openxmlformats.org/officeDocument/2006/relationships/hyperlink" Target="https://www.ipcc.ch/report/ar6/wg1/figures/chapter-11/figure-11-19/" TargetMode="External"/><Relationship Id="rId165" Type="http://schemas.openxmlformats.org/officeDocument/2006/relationships/hyperlink" Target="https://www.ipcc.ch/report/ar6/wg1/figures/chapter-9/figure-9-8/" TargetMode="External"/><Relationship Id="rId372" Type="http://schemas.openxmlformats.org/officeDocument/2006/relationships/hyperlink" Target="https://www.ipcc.ch/report/ar6/wg1/figures/chapter-9/figure-9-24/" TargetMode="External"/><Relationship Id="rId677" Type="http://schemas.openxmlformats.org/officeDocument/2006/relationships/hyperlink" Target="https://dx.doi.org/10.5285/3f415b44b4334725bfcc572c9246aa60" TargetMode="External"/><Relationship Id="rId800" Type="http://schemas.openxmlformats.org/officeDocument/2006/relationships/hyperlink" Target="https://dx.doi.org/10.5285/b96e2225918348e1ae47b1fedee881a6" TargetMode="External"/><Relationship Id="rId232" Type="http://schemas.openxmlformats.org/officeDocument/2006/relationships/hyperlink" Target="https://dx.doi.org/10.5285/e25c3cffd4ae4abc8b2ff9b755fce164" TargetMode="External"/><Relationship Id="rId884" Type="http://schemas.openxmlformats.org/officeDocument/2006/relationships/hyperlink" Target="https://dx.doi.org/10.5285/7c2c37c3c5d14aac87377c7673e35a0b" TargetMode="External"/><Relationship Id="rId27" Type="http://schemas.openxmlformats.org/officeDocument/2006/relationships/hyperlink" Target="https://www.ipcc.ch/report/ar6/wg1/figures/chapter-9/figure-9-3/" TargetMode="External"/><Relationship Id="rId537" Type="http://schemas.openxmlformats.org/officeDocument/2006/relationships/hyperlink" Target="https://www.ipcc.ch/report/ar6/wg1/figures/chapter-10/figure-10-18/" TargetMode="External"/><Relationship Id="rId744" Type="http://schemas.openxmlformats.org/officeDocument/2006/relationships/hyperlink" Target="https://catalogue.ceda.ac.uk/uuid/7be388b022e74926b0103125d22e6b06/" TargetMode="External"/><Relationship Id="rId80" Type="http://schemas.openxmlformats.org/officeDocument/2006/relationships/hyperlink" Target="https://catalogue.ceda.ac.uk/uuid/8d9719be04d148d88d5ed8edd0426cf2/" TargetMode="External"/><Relationship Id="rId176" Type="http://schemas.openxmlformats.org/officeDocument/2006/relationships/hyperlink" Target="https://zenodo.org/records/5217365" TargetMode="External"/><Relationship Id="rId383" Type="http://schemas.openxmlformats.org/officeDocument/2006/relationships/hyperlink" Target="https://zenodo.org/records/5217365" TargetMode="External"/><Relationship Id="rId590" Type="http://schemas.openxmlformats.org/officeDocument/2006/relationships/hyperlink" Target="https://www.ipcc.ch/report/ar6/wg1/figures/chapter-10/ccbox-10-2-figure-1/" TargetMode="External"/><Relationship Id="rId604" Type="http://schemas.openxmlformats.org/officeDocument/2006/relationships/hyperlink" Target="https://www.ipcc.ch/report/ar6/wg1/figures/chapter-10/faq-10-1-figure-1/" TargetMode="External"/><Relationship Id="rId811" Type="http://schemas.openxmlformats.org/officeDocument/2006/relationships/hyperlink" Target="https://www.ipcc.ch/report/ar6/wg1/figures/chapter-12/figure-12-4/" TargetMode="External"/><Relationship Id="rId243" Type="http://schemas.openxmlformats.org/officeDocument/2006/relationships/hyperlink" Target="https://www.ipcc.ch/report/ar6/wg1/figures/chapter-9/figure-9-14/" TargetMode="External"/><Relationship Id="rId450" Type="http://schemas.openxmlformats.org/officeDocument/2006/relationships/hyperlink" Target="https://www.ipcc.ch/report/ar6/wg1/figures/chapter-9/box-9-2-figure-1/" TargetMode="External"/><Relationship Id="rId688" Type="http://schemas.openxmlformats.org/officeDocument/2006/relationships/hyperlink" Target="https://www.ipcc.ch/report/ar6/wg1/figures/chapter-11/figure-11-14/" TargetMode="External"/><Relationship Id="rId895" Type="http://schemas.openxmlformats.org/officeDocument/2006/relationships/hyperlink" Target="https://www.ipcc.ch/report/ar6/wg1/figures/chapter-12/figure-12-10/" TargetMode="External"/><Relationship Id="rId909" Type="http://schemas.openxmlformats.org/officeDocument/2006/relationships/hyperlink" Target="https://www.ipcc.ch/report/ar6/wg1/figures/chapter-12/faq-12-2-figure-1/" TargetMode="External"/><Relationship Id="rId38" Type="http://schemas.openxmlformats.org/officeDocument/2006/relationships/hyperlink" Target="https://catalogue.ceda.ac.uk/uuid/fdfeb81d2ffd42c3ba2bbb00b681317c/" TargetMode="External"/><Relationship Id="rId103" Type="http://schemas.openxmlformats.org/officeDocument/2006/relationships/hyperlink" Target="https://dx.doi.org/10.5285/439ccb0b0eb04c17b5c6897fb9cb550b" TargetMode="External"/><Relationship Id="rId310" Type="http://schemas.openxmlformats.org/officeDocument/2006/relationships/hyperlink" Target="https://doi.org/10.5281/zenodo.5217365" TargetMode="External"/><Relationship Id="rId548" Type="http://schemas.openxmlformats.org/officeDocument/2006/relationships/hyperlink" Target="https://catalogue.ceda.ac.uk/uuid/e79aab21bf644e61bf5dacd02199daa3/" TargetMode="External"/><Relationship Id="rId755" Type="http://schemas.openxmlformats.org/officeDocument/2006/relationships/hyperlink" Target="https://doi.org/10.5281/zenodo.7692016" TargetMode="External"/><Relationship Id="rId91" Type="http://schemas.openxmlformats.org/officeDocument/2006/relationships/hyperlink" Target="https://dx.doi.org/10.5285/439ccb0b0eb04c17b5c6897fb9cb550b" TargetMode="External"/><Relationship Id="rId187" Type="http://schemas.openxmlformats.org/officeDocument/2006/relationships/hyperlink" Target="https://dx.doi.org/10.5285/88dc6a422faa4d0486d35088e3d1d78f" TargetMode="External"/><Relationship Id="rId394" Type="http://schemas.openxmlformats.org/officeDocument/2006/relationships/hyperlink" Target="https://dx.doi.org/10.5285/7f9c951b59ae44aeb6d745ed702c56dd" TargetMode="External"/><Relationship Id="rId408" Type="http://schemas.openxmlformats.org/officeDocument/2006/relationships/hyperlink" Target="https://www.ipcc.ch/report/ar6/wg1/figures/chapter-9/figure-9-31/" TargetMode="External"/><Relationship Id="rId615" Type="http://schemas.openxmlformats.org/officeDocument/2006/relationships/hyperlink" Target="https://www.ipcc.ch/report/ar6/wg1/figures/chapter-11/figure-11-3/" TargetMode="External"/><Relationship Id="rId822" Type="http://schemas.openxmlformats.org/officeDocument/2006/relationships/hyperlink" Target="https://catalogue.ceda.ac.uk/uuid/b96e2225918348e1ae47b1fedee881a6/" TargetMode="External"/><Relationship Id="rId254" Type="http://schemas.openxmlformats.org/officeDocument/2006/relationships/hyperlink" Target="https://catalogue.ceda.ac.uk/uuid/e25c3cffd4ae4abc8b2ff9b755fce164/" TargetMode="External"/><Relationship Id="rId699" Type="http://schemas.openxmlformats.org/officeDocument/2006/relationships/hyperlink" Target="https://catalogue.ceda.ac.uk/uuid/e7c78370837d4f85be6a1f0cbe288a92/" TargetMode="External"/><Relationship Id="rId49" Type="http://schemas.openxmlformats.org/officeDocument/2006/relationships/hyperlink" Target="https://dx.doi.org/10.5285/fdfeb81d2ffd42c3ba2bbb00b681317c" TargetMode="External"/><Relationship Id="rId114" Type="http://schemas.openxmlformats.org/officeDocument/2006/relationships/hyperlink" Target="https://www.ipcc.ch/report/ar6/wg1/figures/chapter-9/figure-9-7/" TargetMode="External"/><Relationship Id="rId461" Type="http://schemas.openxmlformats.org/officeDocument/2006/relationships/hyperlink" Target="https://doi.org/10.5281/zenodo.5217365" TargetMode="External"/><Relationship Id="rId559" Type="http://schemas.openxmlformats.org/officeDocument/2006/relationships/hyperlink" Target="https://www.ipcc.ch/report/ar6/wg1/figures/chapter-10/figure-10-20/" TargetMode="External"/><Relationship Id="rId766" Type="http://schemas.openxmlformats.org/officeDocument/2006/relationships/hyperlink" Target="https://www.ipcc.ch/report/ar6/wg1/figures/chapter-11/ccbox-11-1-figure-2/" TargetMode="External"/><Relationship Id="rId198" Type="http://schemas.openxmlformats.org/officeDocument/2006/relationships/hyperlink" Target="https://www.ipcc.ch/report/ar6/wg1/figures/chapter-9/figure-9-11/" TargetMode="External"/><Relationship Id="rId321" Type="http://schemas.openxmlformats.org/officeDocument/2006/relationships/hyperlink" Target="https://www.ipcc.ch/report/ar6/wg1/figures/chapter-9/figure-9-18/" TargetMode="External"/><Relationship Id="rId419" Type="http://schemas.openxmlformats.org/officeDocument/2006/relationships/hyperlink" Target="https://zenodo.org/records/5217365" TargetMode="External"/><Relationship Id="rId626" Type="http://schemas.openxmlformats.org/officeDocument/2006/relationships/hyperlink" Target="https://catalogue.ceda.ac.uk/uuid/592748a417ab4efca4eb98e22c9dbec4/" TargetMode="External"/><Relationship Id="rId833" Type="http://schemas.openxmlformats.org/officeDocument/2006/relationships/hyperlink" Target="https://dx.doi.org/10.5285/91c218d3a80f4c43ac665d0bdf0ed5e7" TargetMode="External"/><Relationship Id="rId265" Type="http://schemas.openxmlformats.org/officeDocument/2006/relationships/hyperlink" Target="https://doi.org/10.5281/zenodo.5217365" TargetMode="External"/><Relationship Id="rId472" Type="http://schemas.openxmlformats.org/officeDocument/2006/relationships/hyperlink" Target="https://www.ipcc.ch/report/ar6/wg1/figures/chapter-10/figure-10-6/" TargetMode="External"/><Relationship Id="rId900" Type="http://schemas.openxmlformats.org/officeDocument/2006/relationships/hyperlink" Target="https://catalogue.ceda.ac.uk/uuid/b6a36a7fe12644bfa28bc4ec8bfcb028/" TargetMode="External"/><Relationship Id="rId125" Type="http://schemas.openxmlformats.org/officeDocument/2006/relationships/hyperlink" Target="https://catalogue.ceda.ac.uk/uuid/e2d7ec1924b04bebbb4044982e2be0ff/" TargetMode="External"/><Relationship Id="rId332" Type="http://schemas.openxmlformats.org/officeDocument/2006/relationships/hyperlink" Target="https://zenodo.org/records/5217365" TargetMode="External"/><Relationship Id="rId777" Type="http://schemas.openxmlformats.org/officeDocument/2006/relationships/hyperlink" Target="https://www.ipcc.ch/report/ar6/wg1/figures/chapter-12/figure-12-3/" TargetMode="External"/><Relationship Id="rId637" Type="http://schemas.openxmlformats.org/officeDocument/2006/relationships/hyperlink" Target="https://dx.doi.org/10.5285/592748a417ab4efca4eb98e22c9dbec4" TargetMode="External"/><Relationship Id="rId844" Type="http://schemas.openxmlformats.org/officeDocument/2006/relationships/hyperlink" Target="https://www.ipcc.ch/report/ar6/wg1/figures/chapter-12/figure-12-6/" TargetMode="External"/><Relationship Id="rId276" Type="http://schemas.openxmlformats.org/officeDocument/2006/relationships/hyperlink" Target="https://www.ipcc.ch/report/ar6/wg1/figures/chapter-9/figure-9-16/" TargetMode="External"/><Relationship Id="rId483" Type="http://schemas.openxmlformats.org/officeDocument/2006/relationships/hyperlink" Target="https://www.ipcc.ch/report/ar6/wg1/figures/chapter-10/figure-10-9/" TargetMode="External"/><Relationship Id="rId690" Type="http://schemas.openxmlformats.org/officeDocument/2006/relationships/hyperlink" Target="https://www.ipcc.ch/report/ar6/wg1/figures/chapter-11/figure-11-14/" TargetMode="External"/><Relationship Id="rId704" Type="http://schemas.openxmlformats.org/officeDocument/2006/relationships/hyperlink" Target="https://doi.org/10.5281/zenodo.7692016" TargetMode="External"/><Relationship Id="rId911" Type="http://schemas.openxmlformats.org/officeDocument/2006/relationships/table" Target="../tables/table5.xml"/><Relationship Id="rId40" Type="http://schemas.openxmlformats.org/officeDocument/2006/relationships/hyperlink" Target="https://dx.doi.org/10.5285/fdfeb81d2ffd42c3ba2bbb00b681317c" TargetMode="External"/><Relationship Id="rId136" Type="http://schemas.openxmlformats.org/officeDocument/2006/relationships/hyperlink" Target="https://dx.doi.org/10.5285/e2d7ec1924b04bebbb4044982e2be0ff" TargetMode="External"/><Relationship Id="rId343" Type="http://schemas.openxmlformats.org/officeDocument/2006/relationships/hyperlink" Target="https://doi.org/10.5281/zenodo.5217365" TargetMode="External"/><Relationship Id="rId550" Type="http://schemas.openxmlformats.org/officeDocument/2006/relationships/hyperlink" Target="https://catalogue.ceda.ac.uk/uuid/e79aab21bf644e61bf5dacd02199daa3/" TargetMode="External"/><Relationship Id="rId788" Type="http://schemas.openxmlformats.org/officeDocument/2006/relationships/hyperlink" Target="https://dx.doi.org/10.5285/b96e2225918348e1ae47b1fedee881a6" TargetMode="External"/><Relationship Id="rId203" Type="http://schemas.openxmlformats.org/officeDocument/2006/relationships/hyperlink" Target="https://catalogue.ceda.ac.uk/uuid/b37501409dd641219dd7c57174acdc35/" TargetMode="External"/><Relationship Id="rId648" Type="http://schemas.openxmlformats.org/officeDocument/2006/relationships/hyperlink" Target="https://www.ipcc.ch/report/ar6/wg1/figures/chapter-11/figure-11-7/" TargetMode="External"/><Relationship Id="rId855" Type="http://schemas.openxmlformats.org/officeDocument/2006/relationships/hyperlink" Target="https://catalogue.ceda.ac.uk/uuid/d46d733725d64f45afc1e70054f2f51d/" TargetMode="External"/><Relationship Id="rId287" Type="http://schemas.openxmlformats.org/officeDocument/2006/relationships/hyperlink" Target="https://zenodo.org/records/5217365" TargetMode="External"/><Relationship Id="rId410" Type="http://schemas.openxmlformats.org/officeDocument/2006/relationships/hyperlink" Target="https://zenodo.org/records/5217365" TargetMode="External"/><Relationship Id="rId494" Type="http://schemas.openxmlformats.org/officeDocument/2006/relationships/hyperlink" Target="https://dx.doi.org/10.5285/970847e5690c4f9e8c4ad455641bd558" TargetMode="External"/><Relationship Id="rId508" Type="http://schemas.openxmlformats.org/officeDocument/2006/relationships/hyperlink" Target="https://catalogue.ceda.ac.uk/uuid/b981b3f983df4aa48a16ddbe3d8bf38d/" TargetMode="External"/><Relationship Id="rId715" Type="http://schemas.openxmlformats.org/officeDocument/2006/relationships/hyperlink" Target="https://www.ipcc.ch/report/ar6/wg1/figures/chapter-11/figure-11-19/" TargetMode="External"/><Relationship Id="rId147" Type="http://schemas.openxmlformats.org/officeDocument/2006/relationships/hyperlink" Target="https://www.ipcc.ch/report/ar6/wg1/figures/chapter-9/figure-9-7/" TargetMode="External"/><Relationship Id="rId354" Type="http://schemas.openxmlformats.org/officeDocument/2006/relationships/hyperlink" Target="https://www.ipcc.ch/report/ar6/wg1/figures/chapter-9/figure-9-22/" TargetMode="External"/><Relationship Id="rId799" Type="http://schemas.openxmlformats.org/officeDocument/2006/relationships/hyperlink" Target="https://www.ipcc.ch/report/ar6/wg1/figures/chapter-12/figure-12-4/" TargetMode="External"/><Relationship Id="rId51" Type="http://schemas.openxmlformats.org/officeDocument/2006/relationships/hyperlink" Target="https://www.ipcc.ch/report/ar6/wg1/figures/chapter-9/figure-9-4/" TargetMode="External"/><Relationship Id="rId561" Type="http://schemas.openxmlformats.org/officeDocument/2006/relationships/hyperlink" Target="https://doi.org/10.5281/zenodo.6787540" TargetMode="External"/><Relationship Id="rId659" Type="http://schemas.openxmlformats.org/officeDocument/2006/relationships/hyperlink" Target="https://www.ipcc.ch/report/ar6/wg1/figures/chapter-11/figure-11-10/" TargetMode="External"/><Relationship Id="rId866" Type="http://schemas.openxmlformats.org/officeDocument/2006/relationships/hyperlink" Target="https://dx.doi.org/10.5285/537b22f0230448fdb9a4ec806ed54d84" TargetMode="External"/><Relationship Id="rId214" Type="http://schemas.openxmlformats.org/officeDocument/2006/relationships/hyperlink" Target="https://dx.doi.org/10.5285/b37501409dd641219dd7c57174acdc35" TargetMode="External"/><Relationship Id="rId298" Type="http://schemas.openxmlformats.org/officeDocument/2006/relationships/hyperlink" Target="https://doi.org/10.5281/zenodo.5217365" TargetMode="External"/><Relationship Id="rId421" Type="http://schemas.openxmlformats.org/officeDocument/2006/relationships/hyperlink" Target="https://doi.org/10.5281/zenodo.5217365" TargetMode="External"/><Relationship Id="rId519" Type="http://schemas.openxmlformats.org/officeDocument/2006/relationships/hyperlink" Target="https://dx.doi.org/10.5285/5d64c2103c534f83b8ec11a2a4cab10d" TargetMode="External"/><Relationship Id="rId158" Type="http://schemas.openxmlformats.org/officeDocument/2006/relationships/hyperlink" Target="https://zenodo.org/records/5217365" TargetMode="External"/><Relationship Id="rId726" Type="http://schemas.openxmlformats.org/officeDocument/2006/relationships/hyperlink" Target="https://catalogue.ceda.ac.uk/uuid/7be388b022e74926b0103125d22e6b06/" TargetMode="External"/><Relationship Id="rId62" Type="http://schemas.openxmlformats.org/officeDocument/2006/relationships/hyperlink" Target="https://catalogue.ceda.ac.uk/uuid/fdfeb81d2ffd42c3ba2bbb00b681317c/" TargetMode="External"/><Relationship Id="rId365" Type="http://schemas.openxmlformats.org/officeDocument/2006/relationships/hyperlink" Target="https://zenodo.org/records/5217365" TargetMode="External"/><Relationship Id="rId572" Type="http://schemas.openxmlformats.org/officeDocument/2006/relationships/hyperlink" Target="https://catalogue.ceda.ac.uk/uuid/19ec340e6f2d47479ddb483961b0c1bb/" TargetMode="External"/><Relationship Id="rId225" Type="http://schemas.openxmlformats.org/officeDocument/2006/relationships/hyperlink" Target="https://www.ipcc.ch/report/ar6/wg1/figures/chapter-9/figure-9-12/" TargetMode="External"/><Relationship Id="rId432" Type="http://schemas.openxmlformats.org/officeDocument/2006/relationships/hyperlink" Target="https://www.ipcc.ch/report/ar6/wg1/figures/chapter-9/figure-9-32/" TargetMode="External"/><Relationship Id="rId877" Type="http://schemas.openxmlformats.org/officeDocument/2006/relationships/hyperlink" Target="https://www.ipcc.ch/report/ar6/wg1/figures/chapter-12/figure-12-8/" TargetMode="External"/><Relationship Id="rId737" Type="http://schemas.openxmlformats.org/officeDocument/2006/relationships/hyperlink" Target="https://dx.doi.org/10.5285/7be388b022e74926b0103125d22e6b06" TargetMode="External"/><Relationship Id="rId73" Type="http://schemas.openxmlformats.org/officeDocument/2006/relationships/hyperlink" Target="https://dx.doi.org/10.5285/8d9719be04d148d88d5ed8edd0426cf2" TargetMode="External"/><Relationship Id="rId169" Type="http://schemas.openxmlformats.org/officeDocument/2006/relationships/hyperlink" Target="https://doi.org/10.5281/zenodo.5217365" TargetMode="External"/><Relationship Id="rId376" Type="http://schemas.openxmlformats.org/officeDocument/2006/relationships/hyperlink" Target="https://doi.org/10.5281/zenodo.5217365" TargetMode="External"/><Relationship Id="rId583" Type="http://schemas.openxmlformats.org/officeDocument/2006/relationships/hyperlink" Target="https://dx.doi.org/10.5285/9f83afcc47ca49feb1d5702de9fa8869" TargetMode="External"/><Relationship Id="rId790" Type="http://schemas.openxmlformats.org/officeDocument/2006/relationships/hyperlink" Target="https://www.ipcc.ch/report/ar6/wg1/figures/chapter-12/figure-12-4/" TargetMode="External"/><Relationship Id="rId804" Type="http://schemas.openxmlformats.org/officeDocument/2006/relationships/hyperlink" Target="https://catalogue.ceda.ac.uk/uuid/b96e2225918348e1ae47b1fedee881a6/" TargetMode="External"/><Relationship Id="rId4" Type="http://schemas.openxmlformats.org/officeDocument/2006/relationships/hyperlink" Target="https://doi.org/10.5281/zenodo.5217365" TargetMode="External"/><Relationship Id="rId236" Type="http://schemas.openxmlformats.org/officeDocument/2006/relationships/hyperlink" Target="https://catalogue.ceda.ac.uk/uuid/e25c3cffd4ae4abc8b2ff9b755fce164/" TargetMode="External"/><Relationship Id="rId443" Type="http://schemas.openxmlformats.org/officeDocument/2006/relationships/hyperlink" Target="https://catalogue.ceda.ac.uk/uuid/6b33327d0d0d4bcca872b431279086db/" TargetMode="External"/><Relationship Id="rId650" Type="http://schemas.openxmlformats.org/officeDocument/2006/relationships/hyperlink" Target="https://www.ipcc.ch/report/ar6/wg1/figures/chapter-11/figure-11-8/" TargetMode="External"/><Relationship Id="rId888" Type="http://schemas.openxmlformats.org/officeDocument/2006/relationships/hyperlink" Target="https://catalogue.ceda.ac.uk/uuid/7c2c37c3c5d14aac87377c7673e35a0b/" TargetMode="External"/><Relationship Id="rId303" Type="http://schemas.openxmlformats.org/officeDocument/2006/relationships/hyperlink" Target="https://www.ipcc.ch/report/ar6/wg1/figures/chapter-9/figure-9-17/" TargetMode="External"/><Relationship Id="rId748" Type="http://schemas.openxmlformats.org/officeDocument/2006/relationships/hyperlink" Target="https://www.ipcc.ch/report/ar6/wg1/figures/chapter-11/figure-11-19/" TargetMode="External"/><Relationship Id="rId84" Type="http://schemas.openxmlformats.org/officeDocument/2006/relationships/hyperlink" Target="https://www.ipcc.ch/report/ar6/wg1/figures/chapter-9/figure-9-5/" TargetMode="External"/><Relationship Id="rId387" Type="http://schemas.openxmlformats.org/officeDocument/2006/relationships/hyperlink" Target="https://www.ipcc.ch/report/ar6/wg1/figures/chapter-9/figure-9-28/" TargetMode="External"/><Relationship Id="rId510" Type="http://schemas.openxmlformats.org/officeDocument/2006/relationships/hyperlink" Target="https://dx.doi.org/10.5285/b981b3f983df4aa48a16ddbe3d8bf38d" TargetMode="External"/><Relationship Id="rId594" Type="http://schemas.openxmlformats.org/officeDocument/2006/relationships/hyperlink" Target="https://catalogue.ceda.ac.uk/uuid/e4416a7d02ed4eeb9a971a7d3c2f4e42/" TargetMode="External"/><Relationship Id="rId608" Type="http://schemas.openxmlformats.org/officeDocument/2006/relationships/hyperlink" Target="https://doi.org/10.5281/zenodo.7692016" TargetMode="External"/><Relationship Id="rId815" Type="http://schemas.openxmlformats.org/officeDocument/2006/relationships/hyperlink" Target="https://dx.doi.org/10.5285/b96e2225918348e1ae47b1fedee881a6" TargetMode="External"/><Relationship Id="rId247" Type="http://schemas.openxmlformats.org/officeDocument/2006/relationships/hyperlink" Target="https://dx.doi.org/10.5285/e25c3cffd4ae4abc8b2ff9b755fce164" TargetMode="External"/><Relationship Id="rId899" Type="http://schemas.openxmlformats.org/officeDocument/2006/relationships/hyperlink" Target="https://dx.doi.org/10.5285/b6a36a7fe12644bfa28bc4ec8bfcb028" TargetMode="External"/><Relationship Id="rId107" Type="http://schemas.openxmlformats.org/officeDocument/2006/relationships/hyperlink" Target="https://catalogue.ceda.ac.uk/uuid/439ccb0b0eb04c17b5c6897fb9cb550b/" TargetMode="External"/><Relationship Id="rId454" Type="http://schemas.openxmlformats.org/officeDocument/2006/relationships/hyperlink" Target="https://www.ipcc.ch/report/ar6/wg1/figures/chapter-9/ccbox-9-1-figure-1/" TargetMode="External"/><Relationship Id="rId661" Type="http://schemas.openxmlformats.org/officeDocument/2006/relationships/hyperlink" Target="https://www.ipcc.ch/report/ar6/wg1/figures/chapter-11/figure-11-11/" TargetMode="External"/><Relationship Id="rId759" Type="http://schemas.openxmlformats.org/officeDocument/2006/relationships/hyperlink" Target="https://doi.org/10.5281/zenodo.7692016" TargetMode="External"/><Relationship Id="rId11" Type="http://schemas.openxmlformats.org/officeDocument/2006/relationships/hyperlink" Target="https://catalogue.ceda.ac.uk/uuid/ef7b615816cb432088d02c97836ca9fa/" TargetMode="External"/><Relationship Id="rId314" Type="http://schemas.openxmlformats.org/officeDocument/2006/relationships/hyperlink" Target="https://zenodo.org/records/5217365" TargetMode="External"/><Relationship Id="rId398" Type="http://schemas.openxmlformats.org/officeDocument/2006/relationships/hyperlink" Target="https://catalogue.ceda.ac.uk/uuid/7f9c951b59ae44aeb6d745ed702c56dd/" TargetMode="External"/><Relationship Id="rId521" Type="http://schemas.openxmlformats.org/officeDocument/2006/relationships/hyperlink" Target="https://www.ipcc.ch/report/ar6/wg1/figures/chapter-10/figure-10-13/" TargetMode="External"/><Relationship Id="rId619" Type="http://schemas.openxmlformats.org/officeDocument/2006/relationships/hyperlink" Target="https://dx.doi.org/10.5285/592748a417ab4efca4eb98e22c9dbec4" TargetMode="External"/><Relationship Id="rId95" Type="http://schemas.openxmlformats.org/officeDocument/2006/relationships/hyperlink" Target="https://catalogue.ceda.ac.uk/uuid/439ccb0b0eb04c17b5c6897fb9cb550b/" TargetMode="External"/><Relationship Id="rId160" Type="http://schemas.openxmlformats.org/officeDocument/2006/relationships/hyperlink" Target="https://doi.org/10.5281/zenodo.5217365" TargetMode="External"/><Relationship Id="rId826" Type="http://schemas.openxmlformats.org/officeDocument/2006/relationships/hyperlink" Target="https://www.ipcc.ch/report/ar6/wg1/figures/chapter-12/figure-12-4/" TargetMode="External"/><Relationship Id="rId258" Type="http://schemas.openxmlformats.org/officeDocument/2006/relationships/hyperlink" Target="https://www.ipcc.ch/report/ar6/wg1/figures/chapter-9/figure-9-16/" TargetMode="External"/><Relationship Id="rId465" Type="http://schemas.openxmlformats.org/officeDocument/2006/relationships/hyperlink" Target="https://www.ipcc.ch/report/ar6/wg1/figures/chapter-10/figure-10-2/" TargetMode="External"/><Relationship Id="rId672" Type="http://schemas.openxmlformats.org/officeDocument/2006/relationships/hyperlink" Target="https://catalogue.ceda.ac.uk/uuid/3f415b44b4334725bfcc572c9246aa60/" TargetMode="External"/><Relationship Id="rId22" Type="http://schemas.openxmlformats.org/officeDocument/2006/relationships/hyperlink" Target="https://dx.doi.org/10.5285/ef7b615816cb432088d02c97836ca9fa" TargetMode="External"/><Relationship Id="rId118" Type="http://schemas.openxmlformats.org/officeDocument/2006/relationships/hyperlink" Target="https://dx.doi.org/10.5285/e2d7ec1924b04bebbb4044982e2be0ff" TargetMode="External"/><Relationship Id="rId325" Type="http://schemas.openxmlformats.org/officeDocument/2006/relationships/hyperlink" Target="https://doi.org/10.5281/zenodo.5217365" TargetMode="External"/><Relationship Id="rId532" Type="http://schemas.openxmlformats.org/officeDocument/2006/relationships/hyperlink" Target="https://www.ipcc.ch/report/ar6/wg1/figures/chapter-10/figure-10-16/" TargetMode="External"/><Relationship Id="rId171" Type="http://schemas.openxmlformats.org/officeDocument/2006/relationships/hyperlink" Target="https://www.ipcc.ch/report/ar6/wg1/figures/chapter-9/figure-9-8/" TargetMode="External"/><Relationship Id="rId837" Type="http://schemas.openxmlformats.org/officeDocument/2006/relationships/hyperlink" Target="https://catalogue.ceda.ac.uk/uuid/91c218d3a80f4c43ac665d0bdf0ed5e7/" TargetMode="External"/><Relationship Id="rId269" Type="http://schemas.openxmlformats.org/officeDocument/2006/relationships/hyperlink" Target="https://zenodo.org/records/5217365" TargetMode="External"/><Relationship Id="rId476" Type="http://schemas.openxmlformats.org/officeDocument/2006/relationships/hyperlink" Target="https://www.ipcc.ch/report/ar6/wg1/figures/chapter-10/figure-10-8/" TargetMode="External"/><Relationship Id="rId683" Type="http://schemas.openxmlformats.org/officeDocument/2006/relationships/hyperlink" Target="https://doi.org/10.5281/zenodo.7692016" TargetMode="External"/><Relationship Id="rId890" Type="http://schemas.openxmlformats.org/officeDocument/2006/relationships/hyperlink" Target="https://dx.doi.org/10.5285/7c2c37c3c5d14aac87377c7673e35a0b" TargetMode="External"/><Relationship Id="rId904" Type="http://schemas.openxmlformats.org/officeDocument/2006/relationships/hyperlink" Target="https://www.ipcc.ch/report/ar6/wg1/figures/chapter-12/figure-12-11/" TargetMode="External"/><Relationship Id="rId33" Type="http://schemas.openxmlformats.org/officeDocument/2006/relationships/hyperlink" Target="https://www.ipcc.ch/report/ar6/wg1/figures/chapter-9/figure-9-3/" TargetMode="External"/><Relationship Id="rId129" Type="http://schemas.openxmlformats.org/officeDocument/2006/relationships/hyperlink" Target="https://www.ipcc.ch/report/ar6/wg1/figures/chapter-9/figure-9-7/" TargetMode="External"/><Relationship Id="rId336" Type="http://schemas.openxmlformats.org/officeDocument/2006/relationships/hyperlink" Target="https://www.ipcc.ch/report/ar6/wg1/figures/chapter-9/figure-9-18/" TargetMode="External"/><Relationship Id="rId543" Type="http://schemas.openxmlformats.org/officeDocument/2006/relationships/hyperlink" Target="https://www.ipcc.ch/report/ar6/wg1/figures/chapter-10/figure-10-18/" TargetMode="External"/><Relationship Id="rId182" Type="http://schemas.openxmlformats.org/officeDocument/2006/relationships/hyperlink" Target="https://zenodo.org/records/5217365" TargetMode="External"/><Relationship Id="rId403" Type="http://schemas.openxmlformats.org/officeDocument/2006/relationships/hyperlink" Target="https://dx.doi.org/10.5285/ff28d78693f645aa820266d472a6e1b3" TargetMode="External"/><Relationship Id="rId750" Type="http://schemas.openxmlformats.org/officeDocument/2006/relationships/hyperlink" Target="https://catalogue.ceda.ac.uk/uuid/7be388b022e74926b0103125d22e6b06/" TargetMode="External"/><Relationship Id="rId848" Type="http://schemas.openxmlformats.org/officeDocument/2006/relationships/hyperlink" Target="https://dx.doi.org/10.5285/d46d733725d64f45afc1e70054f2f51d" TargetMode="External"/><Relationship Id="rId487" Type="http://schemas.openxmlformats.org/officeDocument/2006/relationships/hyperlink" Target="https://www.ipcc.ch/report/ar6/wg1/figures/chapter-10/figure-10-10/" TargetMode="External"/><Relationship Id="rId610" Type="http://schemas.openxmlformats.org/officeDocument/2006/relationships/hyperlink" Target="https://dx.doi.org/10.5285/592748a417ab4efca4eb98e22c9dbec4" TargetMode="External"/><Relationship Id="rId694" Type="http://schemas.openxmlformats.org/officeDocument/2006/relationships/hyperlink" Target="https://www.ipcc.ch/report/ar6/wg1/figures/chapter-11/figure-11-16/" TargetMode="External"/><Relationship Id="rId708" Type="http://schemas.openxmlformats.org/officeDocument/2006/relationships/hyperlink" Target="https://doi.org/10.5281/zenodo.7692016" TargetMode="External"/><Relationship Id="rId347" Type="http://schemas.openxmlformats.org/officeDocument/2006/relationships/hyperlink" Target="https://zenodo.org/records/5217365" TargetMode="External"/><Relationship Id="rId44" Type="http://schemas.openxmlformats.org/officeDocument/2006/relationships/hyperlink" Target="https://catalogue.ceda.ac.uk/uuid/fdfeb81d2ffd42c3ba2bbb00b681317c/" TargetMode="External"/><Relationship Id="rId554" Type="http://schemas.openxmlformats.org/officeDocument/2006/relationships/hyperlink" Target="https://catalogue.ceda.ac.uk/uuid/e79aab21bf644e61bf5dacd02199daa3/" TargetMode="External"/><Relationship Id="rId761" Type="http://schemas.openxmlformats.org/officeDocument/2006/relationships/hyperlink" Target="https://doi.org/10.5281/zenodo.7692016" TargetMode="External"/><Relationship Id="rId859" Type="http://schemas.openxmlformats.org/officeDocument/2006/relationships/hyperlink" Target="https://www.ipcc.ch/report/ar6/wg1/figures/chapter-12/figure-12-7/" TargetMode="External"/><Relationship Id="rId193" Type="http://schemas.openxmlformats.org/officeDocument/2006/relationships/hyperlink" Target="https://dx.doi.org/10.5285/88dc6a422faa4d0486d35088e3d1d78f" TargetMode="External"/><Relationship Id="rId207" Type="http://schemas.openxmlformats.org/officeDocument/2006/relationships/hyperlink" Target="https://www.ipcc.ch/report/ar6/wg1/figures/chapter-9/figure-9-12/" TargetMode="External"/><Relationship Id="rId414" Type="http://schemas.openxmlformats.org/officeDocument/2006/relationships/hyperlink" Target="https://www.ipcc.ch/report/ar6/wg1/figures/chapter-9/figure-9-31/" TargetMode="External"/><Relationship Id="rId498" Type="http://schemas.openxmlformats.org/officeDocument/2006/relationships/hyperlink" Target="https://catalogue.ceda.ac.uk/uuid/970847e5690c4f9e8c4ad455641bd558/" TargetMode="External"/><Relationship Id="rId621" Type="http://schemas.openxmlformats.org/officeDocument/2006/relationships/hyperlink" Target="https://www.ipcc.ch/report/ar6/wg1/figures/chapter-11/figure-11-3/" TargetMode="External"/><Relationship Id="rId260" Type="http://schemas.openxmlformats.org/officeDocument/2006/relationships/hyperlink" Target="https://zenodo.org/records/5217365" TargetMode="External"/><Relationship Id="rId719" Type="http://schemas.openxmlformats.org/officeDocument/2006/relationships/hyperlink" Target="https://dx.doi.org/10.5285/7be388b022e74926b0103125d22e6b06" TargetMode="External"/><Relationship Id="rId55" Type="http://schemas.openxmlformats.org/officeDocument/2006/relationships/hyperlink" Target="https://dx.doi.org/10.5285/fdfeb81d2ffd42c3ba2bbb00b681317c" TargetMode="External"/><Relationship Id="rId120" Type="http://schemas.openxmlformats.org/officeDocument/2006/relationships/hyperlink" Target="https://www.ipcc.ch/report/ar6/wg1/figures/chapter-9/figure-9-7/" TargetMode="External"/><Relationship Id="rId358" Type="http://schemas.openxmlformats.org/officeDocument/2006/relationships/hyperlink" Target="https://doi.org/10.5281/zenodo.5217365" TargetMode="External"/><Relationship Id="rId565" Type="http://schemas.openxmlformats.org/officeDocument/2006/relationships/hyperlink" Target="https://dx.doi.org/10.5285/19ec340e6f2d47479ddb483961b0c1bb" TargetMode="External"/><Relationship Id="rId772" Type="http://schemas.openxmlformats.org/officeDocument/2006/relationships/hyperlink" Target="https://catalogue.ceda.ac.uk/uuid/f218301d1f4a46f1bf27023a77a58639/" TargetMode="External"/><Relationship Id="rId218" Type="http://schemas.openxmlformats.org/officeDocument/2006/relationships/hyperlink" Target="https://catalogue.ceda.ac.uk/uuid/b37501409dd641219dd7c57174acdc35/" TargetMode="External"/><Relationship Id="rId425" Type="http://schemas.openxmlformats.org/officeDocument/2006/relationships/hyperlink" Target="https://zenodo.org/records/5217365" TargetMode="External"/><Relationship Id="rId632" Type="http://schemas.openxmlformats.org/officeDocument/2006/relationships/hyperlink" Target="https://catalogue.ceda.ac.uk/uuid/592748a417ab4efca4eb98e22c9dbec4/" TargetMode="External"/><Relationship Id="rId271" Type="http://schemas.openxmlformats.org/officeDocument/2006/relationships/hyperlink" Target="https://doi.org/10.5281/zenodo.5217365" TargetMode="External"/><Relationship Id="rId66" Type="http://schemas.openxmlformats.org/officeDocument/2006/relationships/hyperlink" Target="https://www.ipcc.ch/report/ar6/wg1/figures/chapter-9/figure-9-5/" TargetMode="External"/><Relationship Id="rId131" Type="http://schemas.openxmlformats.org/officeDocument/2006/relationships/hyperlink" Target="https://catalogue.ceda.ac.uk/uuid/e2d7ec1924b04bebbb4044982e2be0ff/" TargetMode="External"/><Relationship Id="rId369" Type="http://schemas.openxmlformats.org/officeDocument/2006/relationships/hyperlink" Target="https://www.ipcc.ch/report/ar6/wg1/figures/chapter-9/figure-9-24/" TargetMode="External"/><Relationship Id="rId576" Type="http://schemas.openxmlformats.org/officeDocument/2006/relationships/hyperlink" Target="https://www.ipcc.ch/report/ar6/wg1/figures/chapter-10/figure-10-21/" TargetMode="External"/><Relationship Id="rId783" Type="http://schemas.openxmlformats.org/officeDocument/2006/relationships/hyperlink" Target="https://catalogue.ceda.ac.uk/uuid/b96e2225918348e1ae47b1fedee881a6/" TargetMode="External"/><Relationship Id="rId229" Type="http://schemas.openxmlformats.org/officeDocument/2006/relationships/hyperlink" Target="https://dx.doi.org/10.5285/6f6697fff85e42fdb87156ad34e4a24e" TargetMode="External"/><Relationship Id="rId436" Type="http://schemas.openxmlformats.org/officeDocument/2006/relationships/hyperlink" Target="https://dx.doi.org/10.5285/6b33327d0d0d4bcca872b431279086db" TargetMode="External"/><Relationship Id="rId643" Type="http://schemas.openxmlformats.org/officeDocument/2006/relationships/hyperlink" Target="https://dx.doi.org/10.5285/592748a417ab4efca4eb98e22c9dbec4" TargetMode="External"/><Relationship Id="rId850" Type="http://schemas.openxmlformats.org/officeDocument/2006/relationships/hyperlink" Target="https://www.ipcc.ch/report/ar6/wg1/figures/chapter-12/figure-12-6/" TargetMode="External"/><Relationship Id="rId77" Type="http://schemas.openxmlformats.org/officeDocument/2006/relationships/hyperlink" Target="https://catalogue.ceda.ac.uk/uuid/8d9719be04d148d88d5ed8edd0426cf2/" TargetMode="External"/><Relationship Id="rId282" Type="http://schemas.openxmlformats.org/officeDocument/2006/relationships/hyperlink" Target="https://www.ipcc.ch/report/ar6/wg1/figures/chapter-9/figure-9-16/" TargetMode="External"/><Relationship Id="rId503" Type="http://schemas.openxmlformats.org/officeDocument/2006/relationships/hyperlink" Target="https://dx.doi.org/10.5285/970847e5690c4f9e8c4ad455641bd558" TargetMode="External"/><Relationship Id="rId587" Type="http://schemas.openxmlformats.org/officeDocument/2006/relationships/hyperlink" Target="https://catalogue.ceda.ac.uk/uuid/9f83afcc47ca49feb1d5702de9fa8869/" TargetMode="External"/><Relationship Id="rId710" Type="http://schemas.openxmlformats.org/officeDocument/2006/relationships/hyperlink" Target="https://doi.org/10.5281/zenodo.7692016" TargetMode="External"/><Relationship Id="rId808" Type="http://schemas.openxmlformats.org/officeDocument/2006/relationships/hyperlink" Target="https://www.ipcc.ch/report/ar6/wg1/figures/chapter-12/figure-12-4/" TargetMode="External"/><Relationship Id="rId8" Type="http://schemas.openxmlformats.org/officeDocument/2006/relationships/hyperlink" Target="https://catalogue.ceda.ac.uk/uuid/ef7b615816cb432088d02c97836ca9fa/" TargetMode="External"/><Relationship Id="rId142" Type="http://schemas.openxmlformats.org/officeDocument/2006/relationships/hyperlink" Target="https://dx.doi.org/10.5285/e2d7ec1924b04bebbb4044982e2be0ff" TargetMode="External"/><Relationship Id="rId447" Type="http://schemas.openxmlformats.org/officeDocument/2006/relationships/hyperlink" Target="https://www.ipcc.ch/report/ar6/wg1/figures/chapter-9/box-9-2-figure-1/" TargetMode="External"/><Relationship Id="rId794" Type="http://schemas.openxmlformats.org/officeDocument/2006/relationships/hyperlink" Target="https://dx.doi.org/10.5285/b96e2225918348e1ae47b1fedee881a6" TargetMode="External"/><Relationship Id="rId654" Type="http://schemas.openxmlformats.org/officeDocument/2006/relationships/hyperlink" Target="https://doi.org/10.5281/zenodo.7692016" TargetMode="External"/><Relationship Id="rId861" Type="http://schemas.openxmlformats.org/officeDocument/2006/relationships/hyperlink" Target="https://catalogue.ceda.ac.uk/uuid/537b22f0230448fdb9a4ec806ed54d84/" TargetMode="External"/><Relationship Id="rId293" Type="http://schemas.openxmlformats.org/officeDocument/2006/relationships/hyperlink" Target="https://zenodo.org/records/5217365" TargetMode="External"/><Relationship Id="rId307" Type="http://schemas.openxmlformats.org/officeDocument/2006/relationships/hyperlink" Target="https://doi.org/10.5281/zenodo.5217365" TargetMode="External"/><Relationship Id="rId514" Type="http://schemas.openxmlformats.org/officeDocument/2006/relationships/hyperlink" Target="https://catalogue.ceda.ac.uk/uuid/b981b3f983df4aa48a16ddbe3d8bf38d/" TargetMode="External"/><Relationship Id="rId721" Type="http://schemas.openxmlformats.org/officeDocument/2006/relationships/hyperlink" Target="https://www.ipcc.ch/report/ar6/wg1/figures/chapter-11/figure-11-19/" TargetMode="External"/><Relationship Id="rId88" Type="http://schemas.openxmlformats.org/officeDocument/2006/relationships/hyperlink" Target="https://dx.doi.org/10.5285/439ccb0b0eb04c17b5c6897fb9cb550b" TargetMode="External"/><Relationship Id="rId153" Type="http://schemas.openxmlformats.org/officeDocument/2006/relationships/hyperlink" Target="https://www.ipcc.ch/report/ar6/wg1/figures/chapter-9/figure-9-7/" TargetMode="External"/><Relationship Id="rId360" Type="http://schemas.openxmlformats.org/officeDocument/2006/relationships/hyperlink" Target="https://www.ipcc.ch/report/ar6/wg1/figures/chapter-9/figure-9-23/" TargetMode="External"/><Relationship Id="rId598" Type="http://schemas.openxmlformats.org/officeDocument/2006/relationships/hyperlink" Target="https://www.ipcc.ch/report/ar6/wg1/figures/chapter-10/ccbox-10-4-figure-1/" TargetMode="External"/><Relationship Id="rId819" Type="http://schemas.openxmlformats.org/officeDocument/2006/relationships/hyperlink" Target="https://catalogue.ceda.ac.uk/uuid/b96e2225918348e1ae47b1fedee881a6/" TargetMode="External"/><Relationship Id="rId220" Type="http://schemas.openxmlformats.org/officeDocument/2006/relationships/hyperlink" Target="https://dx.doi.org/10.5285/b37501409dd641219dd7c57174acdc35" TargetMode="External"/><Relationship Id="rId458" Type="http://schemas.openxmlformats.org/officeDocument/2006/relationships/hyperlink" Target="https://doi.org/10.5281/zenodo.5217365" TargetMode="External"/><Relationship Id="rId665" Type="http://schemas.openxmlformats.org/officeDocument/2006/relationships/hyperlink" Target="https://dx.doi.org/10.5285/3f415b44b4334725bfcc572c9246aa60" TargetMode="External"/><Relationship Id="rId872" Type="http://schemas.openxmlformats.org/officeDocument/2006/relationships/hyperlink" Target="https://dx.doi.org/10.5285/0b5c980aa58447508eccdda79554b2b7" TargetMode="External"/><Relationship Id="rId15" Type="http://schemas.openxmlformats.org/officeDocument/2006/relationships/hyperlink" Target="https://www.ipcc.ch/report/ar6/wg1/figures/chapter-9/figure-9-3/" TargetMode="External"/><Relationship Id="rId318" Type="http://schemas.openxmlformats.org/officeDocument/2006/relationships/hyperlink" Target="https://www.ipcc.ch/report/ar6/wg1/figures/chapter-9/figure-9-17/" TargetMode="External"/><Relationship Id="rId525" Type="http://schemas.openxmlformats.org/officeDocument/2006/relationships/hyperlink" Target="https://www.ipcc.ch/report/ar6/wg1/figures/chapter-10/figure-10-14/" TargetMode="External"/><Relationship Id="rId732" Type="http://schemas.openxmlformats.org/officeDocument/2006/relationships/hyperlink" Target="https://catalogue.ceda.ac.uk/uuid/7be388b022e74926b0103125d22e6b06/" TargetMode="External"/><Relationship Id="rId99" Type="http://schemas.openxmlformats.org/officeDocument/2006/relationships/hyperlink" Target="https://www.ipcc.ch/report/ar6/wg1/figures/chapter-9/figure-9-6/" TargetMode="External"/><Relationship Id="rId164" Type="http://schemas.openxmlformats.org/officeDocument/2006/relationships/hyperlink" Target="https://zenodo.org/records/5217365" TargetMode="External"/><Relationship Id="rId371" Type="http://schemas.openxmlformats.org/officeDocument/2006/relationships/hyperlink" Target="https://catalogue.ceda.ac.uk/uuid/5806683122b74f4ca60e0d6c546583f9/" TargetMode="External"/><Relationship Id="rId469" Type="http://schemas.openxmlformats.org/officeDocument/2006/relationships/hyperlink" Target="https://www.ipcc.ch/report/ar6/wg1/figures/chapter-10/figure-10-6/" TargetMode="External"/><Relationship Id="rId676" Type="http://schemas.openxmlformats.org/officeDocument/2006/relationships/hyperlink" Target="https://www.ipcc.ch/report/ar6/wg1/figures/chapter-11/figure-11-11/" TargetMode="External"/><Relationship Id="rId883" Type="http://schemas.openxmlformats.org/officeDocument/2006/relationships/hyperlink" Target="https://www.ipcc.ch/report/ar6/wg1/figures/chapter-12/figure-12-9/" TargetMode="External"/><Relationship Id="rId26" Type="http://schemas.openxmlformats.org/officeDocument/2006/relationships/hyperlink" Target="https://catalogue.ceda.ac.uk/uuid/ef7b615816cb432088d02c97836ca9fa/" TargetMode="External"/><Relationship Id="rId231" Type="http://schemas.openxmlformats.org/officeDocument/2006/relationships/hyperlink" Target="https://www.ipcc.ch/report/ar6/wg1/figures/chapter-9/figure-9-14/" TargetMode="External"/><Relationship Id="rId329" Type="http://schemas.openxmlformats.org/officeDocument/2006/relationships/hyperlink" Target="https://zenodo.org/records/5217365" TargetMode="External"/><Relationship Id="rId536" Type="http://schemas.openxmlformats.org/officeDocument/2006/relationships/hyperlink" Target="https://catalogue.ceda.ac.uk/uuid/567ca2ab6d6043479a1eaec678bfe91a/" TargetMode="External"/><Relationship Id="rId175" Type="http://schemas.openxmlformats.org/officeDocument/2006/relationships/hyperlink" Target="https://doi.org/10.5281/zenodo.5217365" TargetMode="External"/><Relationship Id="rId743" Type="http://schemas.openxmlformats.org/officeDocument/2006/relationships/hyperlink" Target="https://dx.doi.org/10.5285/7be388b022e74926b0103125d22e6b06" TargetMode="External"/><Relationship Id="rId382" Type="http://schemas.openxmlformats.org/officeDocument/2006/relationships/hyperlink" Target="https://doi.org/10.5281/zenodo.5217365" TargetMode="External"/><Relationship Id="rId603" Type="http://schemas.openxmlformats.org/officeDocument/2006/relationships/hyperlink" Target="https://catalogue.ceda.ac.uk/uuid/e4416a7d02ed4eeb9a971a7d3c2f4e42/" TargetMode="External"/><Relationship Id="rId687" Type="http://schemas.openxmlformats.org/officeDocument/2006/relationships/hyperlink" Target="https://doi.org/10.5281/zenodo.7692016" TargetMode="External"/><Relationship Id="rId810" Type="http://schemas.openxmlformats.org/officeDocument/2006/relationships/hyperlink" Target="https://catalogue.ceda.ac.uk/uuid/b96e2225918348e1ae47b1fedee881a6/" TargetMode="External"/><Relationship Id="rId908" Type="http://schemas.openxmlformats.org/officeDocument/2006/relationships/hyperlink" Target="https://www.ipcc.ch/report/ar6/wg1/figures/chapter-12/faq-12-1-figure-1/" TargetMode="External"/><Relationship Id="rId242" Type="http://schemas.openxmlformats.org/officeDocument/2006/relationships/hyperlink" Target="https://catalogue.ceda.ac.uk/uuid/e25c3cffd4ae4abc8b2ff9b755fce164/" TargetMode="External"/><Relationship Id="rId894" Type="http://schemas.openxmlformats.org/officeDocument/2006/relationships/hyperlink" Target="https://catalogue.ceda.ac.uk/uuid/b6a36a7fe12644bfa28bc4ec8bfcb02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8"/>
  <sheetViews>
    <sheetView workbookViewId="0"/>
  </sheetViews>
  <sheetFormatPr baseColWidth="10" defaultColWidth="14.5" defaultRowHeight="15" customHeight="1" x14ac:dyDescent="0.2"/>
  <cols>
    <col min="1" max="1" width="5.83203125" customWidth="1"/>
    <col min="2" max="2" width="11.33203125" customWidth="1"/>
    <col min="3" max="3" width="7.33203125" customWidth="1"/>
    <col min="4" max="4" width="22.83203125" customWidth="1"/>
    <col min="5" max="5" width="31.33203125" customWidth="1"/>
    <col min="6" max="6" width="21.1640625" customWidth="1"/>
    <col min="7" max="7" width="50.1640625" customWidth="1"/>
    <col min="8" max="8" width="26.1640625" customWidth="1"/>
    <col min="9" max="9" width="76.33203125" customWidth="1"/>
    <col min="10" max="10" width="138.6640625" customWidth="1"/>
    <col min="11" max="12" width="34" customWidth="1"/>
    <col min="13" max="13" width="29.5" customWidth="1"/>
    <col min="14" max="14" width="36.5" customWidth="1"/>
    <col min="15" max="15" width="25.6640625" customWidth="1"/>
    <col min="16" max="16" width="12.83203125" customWidth="1"/>
    <col min="17" max="18" width="8.6640625" customWidth="1"/>
    <col min="19" max="19" width="36.5" customWidth="1"/>
    <col min="20" max="20" width="30.5" customWidth="1"/>
    <col min="21" max="33" width="8.6640625" customWidth="1"/>
  </cols>
  <sheetData>
    <row r="1" spans="1:33" ht="14.25" customHeight="1" x14ac:dyDescent="0.2">
      <c r="A1" s="9" t="s">
        <v>98</v>
      </c>
      <c r="B1" s="9" t="s">
        <v>99</v>
      </c>
      <c r="C1" s="9" t="s">
        <v>100</v>
      </c>
      <c r="D1" s="9" t="s">
        <v>101</v>
      </c>
      <c r="E1" s="9" t="s">
        <v>102</v>
      </c>
      <c r="F1" s="9" t="s">
        <v>0</v>
      </c>
      <c r="G1" s="9" t="s">
        <v>103</v>
      </c>
      <c r="H1" s="9" t="s">
        <v>1</v>
      </c>
      <c r="I1" s="9" t="s">
        <v>104</v>
      </c>
      <c r="J1" s="9" t="s">
        <v>2</v>
      </c>
      <c r="K1" s="9" t="s">
        <v>105</v>
      </c>
      <c r="L1" s="9" t="s">
        <v>106</v>
      </c>
      <c r="M1" s="9" t="s">
        <v>107</v>
      </c>
      <c r="N1" s="9" t="s">
        <v>108</v>
      </c>
      <c r="O1" s="9" t="s">
        <v>109</v>
      </c>
      <c r="P1" s="9" t="s">
        <v>110</v>
      </c>
      <c r="Q1" s="9" t="s">
        <v>111</v>
      </c>
      <c r="R1" s="9"/>
      <c r="S1" s="9"/>
      <c r="T1" s="9" t="s">
        <v>112</v>
      </c>
      <c r="U1" s="9" t="s">
        <v>113</v>
      </c>
      <c r="V1" s="9"/>
      <c r="W1" s="9"/>
      <c r="X1" s="9"/>
      <c r="Y1" s="9"/>
      <c r="AA1" s="9"/>
      <c r="AB1" s="9"/>
      <c r="AC1" s="9"/>
      <c r="AD1" s="9"/>
      <c r="AE1" s="9"/>
      <c r="AF1" s="9"/>
      <c r="AG1" s="9"/>
    </row>
    <row r="2" spans="1:33" ht="14.25" customHeight="1" x14ac:dyDescent="0.2">
      <c r="A2" s="4" t="s">
        <v>114</v>
      </c>
      <c r="B2" s="4"/>
      <c r="C2" s="4"/>
      <c r="D2" s="4"/>
      <c r="E2" s="3"/>
      <c r="F2" s="3" t="s">
        <v>20</v>
      </c>
      <c r="G2" s="4" t="s">
        <v>3</v>
      </c>
      <c r="H2" s="10" t="s">
        <v>4</v>
      </c>
      <c r="I2" s="11" t="s">
        <v>115</v>
      </c>
      <c r="J2" s="4" t="s">
        <v>7</v>
      </c>
      <c r="K2" s="4"/>
      <c r="L2" s="4"/>
      <c r="M2" s="4" t="s">
        <v>116</v>
      </c>
      <c r="N2" s="4" t="s">
        <v>117</v>
      </c>
      <c r="O2" s="4"/>
      <c r="P2" s="4" t="s">
        <v>118</v>
      </c>
      <c r="Q2" s="4" t="s">
        <v>119</v>
      </c>
      <c r="R2" s="4"/>
      <c r="S2" s="4"/>
      <c r="T2" s="12" t="s">
        <v>5</v>
      </c>
      <c r="U2" s="2" t="s">
        <v>6</v>
      </c>
      <c r="V2" s="4"/>
      <c r="W2" s="5"/>
      <c r="X2" s="5"/>
      <c r="Y2" s="5"/>
      <c r="Z2" s="5"/>
      <c r="AA2" s="5"/>
      <c r="AB2" s="5"/>
      <c r="AC2" s="5"/>
      <c r="AD2" s="5"/>
      <c r="AE2" s="5"/>
      <c r="AF2" s="5"/>
      <c r="AG2" s="5"/>
    </row>
    <row r="3" spans="1:33" ht="14.25" customHeight="1" x14ac:dyDescent="0.2">
      <c r="A3" s="4" t="s">
        <v>114</v>
      </c>
      <c r="B3" s="4"/>
      <c r="C3" s="4"/>
      <c r="D3" s="4"/>
      <c r="E3" s="3"/>
      <c r="F3" s="3" t="s">
        <v>8</v>
      </c>
      <c r="G3" s="4" t="s">
        <v>9</v>
      </c>
      <c r="H3" s="10" t="s">
        <v>4</v>
      </c>
      <c r="I3" s="11" t="s">
        <v>120</v>
      </c>
      <c r="J3" s="4" t="s">
        <v>11</v>
      </c>
      <c r="K3" s="4"/>
      <c r="L3" s="4" t="s">
        <v>121</v>
      </c>
      <c r="M3" s="4" t="s">
        <v>122</v>
      </c>
      <c r="N3" s="4" t="s">
        <v>123</v>
      </c>
      <c r="O3" s="4" t="s">
        <v>124</v>
      </c>
      <c r="P3" s="4" t="s">
        <v>118</v>
      </c>
      <c r="Q3" s="4" t="s">
        <v>119</v>
      </c>
      <c r="R3" s="4"/>
      <c r="S3" s="4"/>
      <c r="T3" s="12" t="s">
        <v>125</v>
      </c>
      <c r="U3" s="2" t="s">
        <v>10</v>
      </c>
      <c r="V3" s="4"/>
      <c r="W3" s="5"/>
      <c r="X3" s="5"/>
      <c r="Y3" s="5"/>
      <c r="Z3" s="5"/>
      <c r="AA3" s="5"/>
      <c r="AB3" s="5"/>
      <c r="AC3" s="5"/>
      <c r="AD3" s="5"/>
      <c r="AE3" s="5"/>
      <c r="AF3" s="5"/>
      <c r="AG3" s="5"/>
    </row>
    <row r="4" spans="1:33" ht="14.25" customHeight="1" x14ac:dyDescent="0.2">
      <c r="A4" s="4" t="s">
        <v>114</v>
      </c>
      <c r="B4" s="4"/>
      <c r="C4" s="4"/>
      <c r="D4" s="4"/>
      <c r="E4" s="3"/>
      <c r="F4" s="3" t="s">
        <v>12</v>
      </c>
      <c r="G4" s="4" t="s">
        <v>13</v>
      </c>
      <c r="H4" s="10" t="s">
        <v>14</v>
      </c>
      <c r="I4" s="11" t="s">
        <v>126</v>
      </c>
      <c r="J4" s="4" t="s">
        <v>16</v>
      </c>
      <c r="K4" s="4" t="s">
        <v>127</v>
      </c>
      <c r="L4" s="4" t="s">
        <v>128</v>
      </c>
      <c r="M4" s="4" t="s">
        <v>129</v>
      </c>
      <c r="N4" s="4" t="s">
        <v>130</v>
      </c>
      <c r="O4" s="4" t="s">
        <v>131</v>
      </c>
      <c r="P4" s="4" t="s">
        <v>118</v>
      </c>
      <c r="Q4" s="4" t="s">
        <v>119</v>
      </c>
      <c r="R4" s="4"/>
      <c r="S4" s="4"/>
      <c r="T4" s="12" t="s">
        <v>132</v>
      </c>
      <c r="U4" s="2" t="s">
        <v>15</v>
      </c>
      <c r="V4" s="4"/>
      <c r="W4" s="5"/>
      <c r="X4" s="5"/>
      <c r="Y4" s="5"/>
      <c r="Z4" s="5"/>
      <c r="AA4" s="5"/>
      <c r="AB4" s="5"/>
      <c r="AC4" s="5"/>
      <c r="AD4" s="5"/>
      <c r="AE4" s="5"/>
      <c r="AF4" s="5"/>
      <c r="AG4" s="5"/>
    </row>
    <row r="5" spans="1:33" ht="14.25" customHeight="1" x14ac:dyDescent="0.2">
      <c r="A5" s="4" t="s">
        <v>114</v>
      </c>
      <c r="B5" s="4"/>
      <c r="C5" s="4"/>
      <c r="D5" s="4"/>
      <c r="E5" s="3"/>
      <c r="F5" s="3" t="s">
        <v>30</v>
      </c>
      <c r="G5" s="4" t="s">
        <v>17</v>
      </c>
      <c r="H5" s="10" t="s">
        <v>4</v>
      </c>
      <c r="I5" s="11" t="s">
        <v>133</v>
      </c>
      <c r="J5" s="4" t="s">
        <v>19</v>
      </c>
      <c r="K5" s="4"/>
      <c r="L5" s="4" t="s">
        <v>134</v>
      </c>
      <c r="M5" s="4" t="s">
        <v>135</v>
      </c>
      <c r="N5" s="4" t="s">
        <v>136</v>
      </c>
      <c r="O5" s="4"/>
      <c r="P5" s="4" t="s">
        <v>118</v>
      </c>
      <c r="Q5" s="4" t="s">
        <v>137</v>
      </c>
      <c r="R5" s="4"/>
      <c r="S5" s="4"/>
      <c r="T5" s="12" t="s">
        <v>138</v>
      </c>
      <c r="U5" s="2" t="s">
        <v>18</v>
      </c>
      <c r="V5" s="4"/>
      <c r="W5" s="5"/>
      <c r="X5" s="5"/>
      <c r="Y5" s="5"/>
      <c r="Z5" s="5"/>
      <c r="AA5" s="5"/>
      <c r="AB5" s="13"/>
      <c r="AC5" s="5"/>
      <c r="AD5" s="5"/>
      <c r="AE5" s="5"/>
      <c r="AF5" s="5"/>
      <c r="AG5" s="5"/>
    </row>
    <row r="6" spans="1:33" ht="14.25" customHeight="1" x14ac:dyDescent="0.2">
      <c r="A6" s="4" t="s">
        <v>139</v>
      </c>
      <c r="B6" s="4"/>
      <c r="C6" s="4"/>
      <c r="D6" s="4"/>
      <c r="E6" s="3"/>
      <c r="F6" s="3" t="s">
        <v>20</v>
      </c>
      <c r="G6" s="4" t="s">
        <v>21</v>
      </c>
      <c r="H6" s="10" t="s">
        <v>22</v>
      </c>
      <c r="I6" s="11" t="s">
        <v>140</v>
      </c>
      <c r="J6" s="4" t="s">
        <v>25</v>
      </c>
      <c r="K6" s="4" t="s">
        <v>141</v>
      </c>
      <c r="L6" s="4" t="s">
        <v>142</v>
      </c>
      <c r="M6" s="4" t="s">
        <v>143</v>
      </c>
      <c r="N6" s="4" t="s">
        <v>144</v>
      </c>
      <c r="O6" s="4"/>
      <c r="P6" s="4" t="s">
        <v>118</v>
      </c>
      <c r="Q6" s="4" t="s">
        <v>119</v>
      </c>
      <c r="R6" s="4"/>
      <c r="S6" s="4"/>
      <c r="T6" s="14" t="s">
        <v>23</v>
      </c>
      <c r="U6" s="15" t="s">
        <v>24</v>
      </c>
      <c r="V6" s="4"/>
      <c r="W6" s="5"/>
      <c r="X6" s="5"/>
      <c r="Y6" s="5"/>
      <c r="Z6" s="5"/>
      <c r="AA6" s="5"/>
      <c r="AB6" s="5"/>
      <c r="AC6" s="5"/>
      <c r="AD6" s="5"/>
      <c r="AE6" s="5"/>
      <c r="AF6" s="5"/>
      <c r="AG6" s="5"/>
    </row>
    <row r="7" spans="1:33" ht="14.25" customHeight="1" x14ac:dyDescent="0.2">
      <c r="A7" s="4" t="s">
        <v>139</v>
      </c>
      <c r="B7" s="4"/>
      <c r="C7" s="4"/>
      <c r="D7" s="4"/>
      <c r="E7" s="3"/>
      <c r="F7" s="3" t="s">
        <v>20</v>
      </c>
      <c r="G7" s="4" t="s">
        <v>21</v>
      </c>
      <c r="H7" s="10" t="s">
        <v>26</v>
      </c>
      <c r="I7" s="11" t="s">
        <v>145</v>
      </c>
      <c r="J7" s="4" t="s">
        <v>29</v>
      </c>
      <c r="K7" s="4" t="s">
        <v>146</v>
      </c>
      <c r="L7" s="4" t="s">
        <v>147</v>
      </c>
      <c r="M7" s="4" t="s">
        <v>143</v>
      </c>
      <c r="N7" s="4" t="s">
        <v>148</v>
      </c>
      <c r="O7" s="4"/>
      <c r="P7" s="4" t="s">
        <v>118</v>
      </c>
      <c r="Q7" s="4" t="s">
        <v>119</v>
      </c>
      <c r="R7" s="4"/>
      <c r="S7" s="4"/>
      <c r="T7" s="14" t="s">
        <v>27</v>
      </c>
      <c r="U7" s="15" t="s">
        <v>28</v>
      </c>
      <c r="V7" s="4"/>
      <c r="W7" s="5"/>
      <c r="X7" s="5"/>
      <c r="Y7" s="5"/>
      <c r="Z7" s="5"/>
      <c r="AA7" s="5"/>
      <c r="AB7" s="5"/>
      <c r="AC7" s="5"/>
      <c r="AD7" s="5"/>
      <c r="AE7" s="5"/>
      <c r="AF7" s="5"/>
      <c r="AG7" s="5"/>
    </row>
    <row r="8" spans="1:33" ht="14.25" customHeight="1" x14ac:dyDescent="0.2">
      <c r="A8" s="4" t="s">
        <v>139</v>
      </c>
      <c r="B8" s="4"/>
      <c r="C8" s="4"/>
      <c r="D8" s="4"/>
      <c r="E8" s="3"/>
      <c r="F8" s="3" t="s">
        <v>30</v>
      </c>
      <c r="G8" s="4" t="s">
        <v>31</v>
      </c>
      <c r="H8" s="10" t="s">
        <v>32</v>
      </c>
      <c r="I8" s="11" t="s">
        <v>149</v>
      </c>
      <c r="J8" s="4" t="s">
        <v>35</v>
      </c>
      <c r="K8" s="4" t="s">
        <v>150</v>
      </c>
      <c r="L8" s="4" t="s">
        <v>151</v>
      </c>
      <c r="M8" s="4" t="s">
        <v>143</v>
      </c>
      <c r="N8" s="4"/>
      <c r="O8" s="4"/>
      <c r="P8" s="4" t="s">
        <v>118</v>
      </c>
      <c r="Q8" s="4" t="s">
        <v>152</v>
      </c>
      <c r="R8" s="4"/>
      <c r="S8" s="4"/>
      <c r="T8" s="14" t="s">
        <v>33</v>
      </c>
      <c r="U8" s="16" t="s">
        <v>34</v>
      </c>
      <c r="V8" s="4"/>
      <c r="W8" s="5"/>
      <c r="X8" s="5"/>
      <c r="Y8" s="5"/>
      <c r="Z8" s="5"/>
      <c r="AA8" s="5"/>
      <c r="AB8" s="5"/>
      <c r="AC8" s="5"/>
      <c r="AD8" s="5"/>
      <c r="AE8" s="5"/>
      <c r="AF8" s="5"/>
      <c r="AG8" s="5"/>
    </row>
    <row r="9" spans="1:33" ht="14.25" customHeight="1" x14ac:dyDescent="0.2">
      <c r="A9" s="4" t="s">
        <v>139</v>
      </c>
      <c r="B9" s="4"/>
      <c r="C9" s="4"/>
      <c r="D9" s="4"/>
      <c r="E9" s="3"/>
      <c r="F9" s="3" t="s">
        <v>36</v>
      </c>
      <c r="G9" s="4" t="s">
        <v>37</v>
      </c>
      <c r="H9" s="10"/>
      <c r="I9" s="11" t="s">
        <v>153</v>
      </c>
      <c r="J9" s="4" t="s">
        <v>40</v>
      </c>
      <c r="K9" s="4"/>
      <c r="L9" s="4" t="s">
        <v>154</v>
      </c>
      <c r="M9" s="4" t="s">
        <v>143</v>
      </c>
      <c r="N9" s="4" t="s">
        <v>155</v>
      </c>
      <c r="O9" s="4"/>
      <c r="P9" s="4" t="s">
        <v>118</v>
      </c>
      <c r="Q9" s="4" t="s">
        <v>119</v>
      </c>
      <c r="R9" s="4"/>
      <c r="S9" s="4"/>
      <c r="T9" s="14" t="s">
        <v>38</v>
      </c>
      <c r="U9" s="16" t="s">
        <v>39</v>
      </c>
      <c r="V9" s="4"/>
      <c r="W9" s="5"/>
      <c r="X9" s="5"/>
      <c r="Y9" s="5"/>
      <c r="Z9" s="5"/>
      <c r="AA9" s="5"/>
      <c r="AB9" s="5"/>
      <c r="AC9" s="5"/>
      <c r="AD9" s="5"/>
      <c r="AE9" s="5"/>
      <c r="AF9" s="5"/>
      <c r="AG9" s="5"/>
    </row>
    <row r="10" spans="1:33" ht="14.25" customHeight="1" x14ac:dyDescent="0.2">
      <c r="A10" s="4" t="s">
        <v>139</v>
      </c>
      <c r="B10" s="4"/>
      <c r="C10" s="4"/>
      <c r="D10" s="4"/>
      <c r="E10" s="3"/>
      <c r="F10" s="3" t="s">
        <v>36</v>
      </c>
      <c r="G10" s="4" t="s">
        <v>41</v>
      </c>
      <c r="H10" s="17" t="s">
        <v>4</v>
      </c>
      <c r="I10" s="11" t="s">
        <v>156</v>
      </c>
      <c r="J10" s="4" t="s">
        <v>44</v>
      </c>
      <c r="K10" s="4"/>
      <c r="L10" s="4" t="s">
        <v>157</v>
      </c>
      <c r="M10" s="4" t="s">
        <v>143</v>
      </c>
      <c r="N10" s="4" t="s">
        <v>158</v>
      </c>
      <c r="O10" s="4" t="s">
        <v>159</v>
      </c>
      <c r="P10" s="4" t="s">
        <v>118</v>
      </c>
      <c r="Q10" s="4" t="s">
        <v>119</v>
      </c>
      <c r="R10" s="4"/>
      <c r="S10" s="4"/>
      <c r="T10" s="14" t="s">
        <v>42</v>
      </c>
      <c r="U10" s="15" t="s">
        <v>43</v>
      </c>
      <c r="V10" s="4"/>
      <c r="W10" s="5"/>
      <c r="X10" s="5"/>
      <c r="Y10" s="5"/>
      <c r="Z10" s="5"/>
      <c r="AA10" s="5"/>
      <c r="AB10" s="5"/>
      <c r="AC10" s="5"/>
      <c r="AD10" s="5"/>
      <c r="AE10" s="5"/>
      <c r="AF10" s="5"/>
      <c r="AG10" s="5"/>
    </row>
    <row r="11" spans="1:33" ht="14.25" customHeight="1" x14ac:dyDescent="0.2">
      <c r="A11" s="4" t="s">
        <v>139</v>
      </c>
      <c r="B11" s="4"/>
      <c r="C11" s="4"/>
      <c r="D11" s="4"/>
      <c r="E11" s="3"/>
      <c r="F11" s="3" t="s">
        <v>36</v>
      </c>
      <c r="G11" s="4" t="s">
        <v>41</v>
      </c>
      <c r="H11" s="17" t="s">
        <v>45</v>
      </c>
      <c r="I11" s="18" t="s">
        <v>160</v>
      </c>
      <c r="J11" s="4" t="s">
        <v>48</v>
      </c>
      <c r="K11" s="4"/>
      <c r="L11" s="4" t="s">
        <v>161</v>
      </c>
      <c r="M11" s="4" t="s">
        <v>143</v>
      </c>
      <c r="N11" s="4" t="s">
        <v>162</v>
      </c>
      <c r="O11" s="4"/>
      <c r="P11" s="4" t="s">
        <v>118</v>
      </c>
      <c r="Q11" s="4" t="s">
        <v>119</v>
      </c>
      <c r="R11" s="4"/>
      <c r="S11" s="4"/>
      <c r="T11" s="14" t="s">
        <v>46</v>
      </c>
      <c r="U11" s="15" t="s">
        <v>47</v>
      </c>
      <c r="V11" s="4"/>
      <c r="W11" s="5"/>
      <c r="X11" s="5"/>
      <c r="Y11" s="5"/>
      <c r="Z11" s="5"/>
      <c r="AA11" s="5"/>
      <c r="AB11" s="5"/>
      <c r="AC11" s="5"/>
      <c r="AD11" s="5"/>
      <c r="AE11" s="5"/>
      <c r="AF11" s="5"/>
      <c r="AG11" s="5"/>
    </row>
    <row r="12" spans="1:33" ht="14.25" customHeight="1" x14ac:dyDescent="0.2">
      <c r="A12" s="4" t="s">
        <v>163</v>
      </c>
      <c r="B12" s="4"/>
      <c r="C12" s="4"/>
      <c r="D12" s="4"/>
      <c r="E12" s="3"/>
      <c r="F12" s="3" t="s">
        <v>8</v>
      </c>
      <c r="G12" s="4" t="s">
        <v>49</v>
      </c>
      <c r="H12" s="4" t="s">
        <v>32</v>
      </c>
      <c r="I12" s="19" t="s">
        <v>164</v>
      </c>
      <c r="J12" s="4" t="s">
        <v>52</v>
      </c>
      <c r="K12" s="4"/>
      <c r="L12" s="4" t="s">
        <v>165</v>
      </c>
      <c r="M12" s="4" t="s">
        <v>143</v>
      </c>
      <c r="N12" s="4" t="s">
        <v>166</v>
      </c>
      <c r="O12" s="4"/>
      <c r="P12" s="4" t="s">
        <v>118</v>
      </c>
      <c r="Q12" s="4" t="s">
        <v>119</v>
      </c>
      <c r="R12" s="4"/>
      <c r="S12" s="4"/>
      <c r="T12" s="12" t="s">
        <v>50</v>
      </c>
      <c r="U12" s="15" t="s">
        <v>51</v>
      </c>
      <c r="V12" s="4"/>
    </row>
    <row r="13" spans="1:33" ht="14.25" customHeight="1" x14ac:dyDescent="0.2">
      <c r="A13" s="4" t="s">
        <v>163</v>
      </c>
      <c r="B13" s="4"/>
      <c r="C13" s="4"/>
      <c r="D13" s="4"/>
      <c r="E13" s="3"/>
      <c r="F13" s="3" t="s">
        <v>8</v>
      </c>
      <c r="G13" s="4" t="s">
        <v>49</v>
      </c>
      <c r="H13" s="4" t="s">
        <v>53</v>
      </c>
      <c r="I13" s="19" t="s">
        <v>167</v>
      </c>
      <c r="J13" s="4" t="s">
        <v>56</v>
      </c>
      <c r="K13" s="4"/>
      <c r="L13" s="4"/>
      <c r="M13" s="4" t="s">
        <v>143</v>
      </c>
      <c r="N13" s="4" t="s">
        <v>168</v>
      </c>
      <c r="O13" s="4"/>
      <c r="P13" s="4" t="s">
        <v>118</v>
      </c>
      <c r="Q13" s="4" t="s">
        <v>119</v>
      </c>
      <c r="R13" s="4"/>
      <c r="S13" s="4" t="s">
        <v>169</v>
      </c>
      <c r="T13" s="12" t="s">
        <v>54</v>
      </c>
      <c r="U13" s="15" t="s">
        <v>55</v>
      </c>
      <c r="V13" s="4"/>
    </row>
    <row r="14" spans="1:33" ht="14.25" customHeight="1" x14ac:dyDescent="0.2">
      <c r="A14" s="4" t="s">
        <v>163</v>
      </c>
      <c r="B14" s="4"/>
      <c r="C14" s="4"/>
      <c r="D14" s="4"/>
      <c r="E14" s="3"/>
      <c r="F14" s="3" t="s">
        <v>57</v>
      </c>
      <c r="G14" s="4" t="s">
        <v>58</v>
      </c>
      <c r="H14" s="4" t="s">
        <v>59</v>
      </c>
      <c r="I14" s="19" t="s">
        <v>170</v>
      </c>
      <c r="J14" s="4" t="s">
        <v>62</v>
      </c>
      <c r="K14" s="4" t="s">
        <v>171</v>
      </c>
      <c r="L14" s="4" t="s">
        <v>172</v>
      </c>
      <c r="M14" s="4" t="s">
        <v>173</v>
      </c>
      <c r="N14" s="4" t="s">
        <v>174</v>
      </c>
      <c r="O14" s="4"/>
      <c r="P14" s="4" t="s">
        <v>118</v>
      </c>
      <c r="Q14" s="4" t="s">
        <v>119</v>
      </c>
      <c r="R14" s="4"/>
      <c r="S14" s="4"/>
      <c r="T14" s="12" t="s">
        <v>60</v>
      </c>
      <c r="U14" s="15" t="s">
        <v>61</v>
      </c>
      <c r="V14" s="4"/>
    </row>
    <row r="15" spans="1:33" ht="14.25" customHeight="1" x14ac:dyDescent="0.2">
      <c r="A15" s="4" t="s">
        <v>163</v>
      </c>
      <c r="B15" s="4"/>
      <c r="C15" s="4"/>
      <c r="D15" s="4"/>
      <c r="E15" s="3"/>
      <c r="F15" s="3" t="s">
        <v>57</v>
      </c>
      <c r="G15" s="4" t="s">
        <v>58</v>
      </c>
      <c r="H15" s="4" t="s">
        <v>63</v>
      </c>
      <c r="I15" s="19" t="s">
        <v>175</v>
      </c>
      <c r="J15" s="4" t="s">
        <v>66</v>
      </c>
      <c r="K15" s="4" t="s">
        <v>176</v>
      </c>
      <c r="L15" s="4" t="s">
        <v>177</v>
      </c>
      <c r="M15" s="4" t="s">
        <v>173</v>
      </c>
      <c r="N15" s="4" t="s">
        <v>178</v>
      </c>
      <c r="O15" s="4"/>
      <c r="P15" s="4" t="s">
        <v>118</v>
      </c>
      <c r="Q15" s="4" t="s">
        <v>119</v>
      </c>
      <c r="R15" s="4"/>
      <c r="S15" s="4"/>
      <c r="T15" s="12" t="s">
        <v>64</v>
      </c>
      <c r="U15" s="15" t="s">
        <v>65</v>
      </c>
      <c r="V15" s="4"/>
    </row>
    <row r="16" spans="1:33" ht="14.25" customHeight="1" x14ac:dyDescent="0.2">
      <c r="A16" s="4" t="s">
        <v>163</v>
      </c>
      <c r="B16" s="6"/>
      <c r="C16" s="6"/>
      <c r="D16" s="6"/>
      <c r="E16" s="3"/>
      <c r="F16" s="3" t="s">
        <v>8</v>
      </c>
      <c r="G16" s="6" t="s">
        <v>67</v>
      </c>
      <c r="H16" s="6" t="s">
        <v>32</v>
      </c>
      <c r="I16" s="20" t="s">
        <v>179</v>
      </c>
      <c r="J16" s="6" t="s">
        <v>70</v>
      </c>
      <c r="K16" s="6" t="s">
        <v>180</v>
      </c>
      <c r="L16" s="6" t="s">
        <v>181</v>
      </c>
      <c r="M16" s="4" t="s">
        <v>143</v>
      </c>
      <c r="N16" s="21" t="s">
        <v>182</v>
      </c>
      <c r="O16" s="6"/>
      <c r="P16" s="4" t="s">
        <v>118</v>
      </c>
      <c r="Q16" s="4" t="s">
        <v>119</v>
      </c>
      <c r="R16" s="6"/>
      <c r="S16" s="6"/>
      <c r="T16" s="12" t="s">
        <v>68</v>
      </c>
      <c r="U16" s="22" t="s">
        <v>69</v>
      </c>
      <c r="V16" s="6"/>
      <c r="W16" s="1"/>
      <c r="X16" s="1"/>
      <c r="Y16" s="1"/>
      <c r="Z16" s="1"/>
      <c r="AA16" s="1"/>
      <c r="AB16" s="1"/>
      <c r="AC16" s="1"/>
      <c r="AD16" s="1"/>
      <c r="AE16" s="1"/>
    </row>
    <row r="17" spans="1:33" ht="15" customHeight="1" x14ac:dyDescent="0.2">
      <c r="A17" s="4" t="s">
        <v>163</v>
      </c>
      <c r="B17" s="6"/>
      <c r="C17" s="6"/>
      <c r="D17" s="6"/>
      <c r="E17" s="3"/>
      <c r="F17" s="3" t="s">
        <v>8</v>
      </c>
      <c r="G17" s="6" t="s">
        <v>67</v>
      </c>
      <c r="H17" s="6" t="s">
        <v>71</v>
      </c>
      <c r="I17" s="20" t="s">
        <v>183</v>
      </c>
      <c r="J17" s="6" t="s">
        <v>74</v>
      </c>
      <c r="K17" s="4" t="s">
        <v>184</v>
      </c>
      <c r="L17" s="6" t="s">
        <v>181</v>
      </c>
      <c r="M17" s="6" t="s">
        <v>143</v>
      </c>
      <c r="N17" s="21" t="s">
        <v>185</v>
      </c>
      <c r="O17" s="6"/>
      <c r="P17" s="4" t="s">
        <v>118</v>
      </c>
      <c r="Q17" s="4" t="s">
        <v>119</v>
      </c>
      <c r="R17" s="6"/>
      <c r="S17" s="6"/>
      <c r="T17" s="12" t="s">
        <v>72</v>
      </c>
      <c r="U17" s="21" t="s">
        <v>73</v>
      </c>
      <c r="V17" s="6"/>
      <c r="W17" s="1"/>
      <c r="X17" s="1"/>
      <c r="Y17" s="1"/>
      <c r="Z17" s="1"/>
      <c r="AA17" s="1"/>
      <c r="AB17" s="1"/>
      <c r="AC17" s="1"/>
      <c r="AD17" s="1"/>
      <c r="AE17" s="1"/>
    </row>
    <row r="18" spans="1:33" ht="14.25" customHeight="1" x14ac:dyDescent="0.2">
      <c r="A18" s="4" t="s">
        <v>163</v>
      </c>
      <c r="B18" s="4"/>
      <c r="C18" s="4"/>
      <c r="D18" s="4"/>
      <c r="E18" s="3"/>
      <c r="F18" s="3" t="s">
        <v>8</v>
      </c>
      <c r="G18" s="4" t="s">
        <v>75</v>
      </c>
      <c r="H18" s="4" t="s">
        <v>76</v>
      </c>
      <c r="I18" s="19" t="s">
        <v>186</v>
      </c>
      <c r="J18" s="4" t="s">
        <v>79</v>
      </c>
      <c r="K18" s="4" t="s">
        <v>187</v>
      </c>
      <c r="L18" s="4" t="s">
        <v>188</v>
      </c>
      <c r="M18" s="6" t="s">
        <v>143</v>
      </c>
      <c r="N18" s="4" t="s">
        <v>189</v>
      </c>
      <c r="O18" s="4"/>
      <c r="P18" s="4" t="s">
        <v>118</v>
      </c>
      <c r="Q18" s="4" t="s">
        <v>119</v>
      </c>
      <c r="R18" s="4"/>
      <c r="S18" s="4"/>
      <c r="T18" s="12" t="s">
        <v>77</v>
      </c>
      <c r="U18" s="16" t="s">
        <v>78</v>
      </c>
      <c r="V18" s="4"/>
    </row>
    <row r="19" spans="1:33" ht="14.25" customHeight="1" x14ac:dyDescent="0.2">
      <c r="A19" s="4" t="s">
        <v>163</v>
      </c>
      <c r="B19" s="8"/>
      <c r="C19" s="8"/>
      <c r="D19" s="8"/>
      <c r="E19" s="7"/>
      <c r="F19" s="23" t="s">
        <v>8</v>
      </c>
      <c r="G19" s="8" t="s">
        <v>67</v>
      </c>
      <c r="H19" s="8" t="s">
        <v>80</v>
      </c>
      <c r="I19" s="20" t="s">
        <v>190</v>
      </c>
      <c r="J19" s="24" t="s">
        <v>83</v>
      </c>
      <c r="K19" s="8" t="s">
        <v>191</v>
      </c>
      <c r="L19" s="8" t="s">
        <v>192</v>
      </c>
      <c r="M19" s="8" t="s">
        <v>143</v>
      </c>
      <c r="N19" s="8" t="s">
        <v>193</v>
      </c>
      <c r="O19" s="8"/>
      <c r="P19" s="5" t="s">
        <v>118</v>
      </c>
      <c r="Q19" s="5" t="s">
        <v>119</v>
      </c>
      <c r="R19" s="8"/>
      <c r="S19" s="8"/>
      <c r="T19" s="12" t="s">
        <v>81</v>
      </c>
      <c r="U19" s="20" t="s">
        <v>82</v>
      </c>
      <c r="V19" s="8"/>
      <c r="W19" s="8"/>
      <c r="X19" s="8"/>
      <c r="Y19" s="8"/>
      <c r="Z19" s="8"/>
      <c r="AA19" s="8"/>
      <c r="AB19" s="8"/>
      <c r="AC19" s="8"/>
      <c r="AD19" s="8"/>
      <c r="AE19" s="8"/>
      <c r="AF19" s="8"/>
      <c r="AG19" s="8"/>
    </row>
    <row r="20" spans="1:33" ht="14.25" customHeight="1" x14ac:dyDescent="0.2">
      <c r="A20" s="4" t="s">
        <v>163</v>
      </c>
      <c r="B20" s="5"/>
      <c r="C20" s="5"/>
      <c r="D20" s="5"/>
      <c r="E20" s="7"/>
      <c r="F20" s="23" t="s">
        <v>8</v>
      </c>
      <c r="G20" s="5" t="s">
        <v>21</v>
      </c>
      <c r="H20" s="5" t="s">
        <v>45</v>
      </c>
      <c r="I20" s="19" t="s">
        <v>194</v>
      </c>
      <c r="J20" s="5" t="s">
        <v>86</v>
      </c>
      <c r="K20" s="5" t="s">
        <v>195</v>
      </c>
      <c r="L20" s="5" t="s">
        <v>196</v>
      </c>
      <c r="M20" s="8" t="s">
        <v>143</v>
      </c>
      <c r="N20" s="5" t="s">
        <v>197</v>
      </c>
      <c r="O20" s="5"/>
      <c r="P20" s="5" t="s">
        <v>118</v>
      </c>
      <c r="Q20" s="5" t="s">
        <v>119</v>
      </c>
      <c r="R20" s="5"/>
      <c r="S20" s="5"/>
      <c r="T20" s="12" t="s">
        <v>84</v>
      </c>
      <c r="U20" s="19" t="s">
        <v>85</v>
      </c>
      <c r="V20" s="5"/>
      <c r="W20" s="5"/>
      <c r="X20" s="5"/>
      <c r="Y20" s="5"/>
      <c r="Z20" s="5"/>
      <c r="AA20" s="5"/>
      <c r="AB20" s="5"/>
      <c r="AC20" s="5"/>
      <c r="AD20" s="5"/>
      <c r="AE20" s="5"/>
      <c r="AF20" s="5"/>
      <c r="AG20" s="5"/>
    </row>
    <row r="21" spans="1:33" ht="14.25" customHeight="1" x14ac:dyDescent="0.2">
      <c r="A21" s="4" t="s">
        <v>163</v>
      </c>
      <c r="B21" s="8"/>
      <c r="C21" s="8"/>
      <c r="D21" s="8"/>
      <c r="E21" s="7"/>
      <c r="F21" s="23" t="s">
        <v>8</v>
      </c>
      <c r="G21" s="8" t="s">
        <v>67</v>
      </c>
      <c r="H21" s="8" t="s">
        <v>45</v>
      </c>
      <c r="I21" s="20" t="s">
        <v>198</v>
      </c>
      <c r="J21" s="8" t="s">
        <v>89</v>
      </c>
      <c r="K21" s="8" t="s">
        <v>199</v>
      </c>
      <c r="L21" s="8" t="s">
        <v>181</v>
      </c>
      <c r="M21" s="5" t="s">
        <v>143</v>
      </c>
      <c r="N21" s="8" t="s">
        <v>200</v>
      </c>
      <c r="O21" s="8"/>
      <c r="P21" s="5" t="s">
        <v>118</v>
      </c>
      <c r="Q21" s="5" t="s">
        <v>119</v>
      </c>
      <c r="R21" s="8"/>
      <c r="S21" s="8"/>
      <c r="T21" s="12" t="s">
        <v>87</v>
      </c>
      <c r="U21" s="22" t="s">
        <v>88</v>
      </c>
      <c r="V21" s="8"/>
      <c r="W21" s="8"/>
      <c r="X21" s="8"/>
      <c r="Y21" s="8"/>
      <c r="Z21" s="8"/>
      <c r="AA21" s="8"/>
      <c r="AB21" s="8"/>
      <c r="AC21" s="8"/>
      <c r="AD21" s="8"/>
      <c r="AE21" s="8"/>
      <c r="AF21" s="8"/>
      <c r="AG21" s="8"/>
    </row>
    <row r="22" spans="1:33" ht="14.25" customHeight="1" x14ac:dyDescent="0.2">
      <c r="A22" s="4" t="s">
        <v>163</v>
      </c>
      <c r="B22" s="5"/>
      <c r="C22" s="5"/>
      <c r="D22" s="5"/>
      <c r="E22" s="7"/>
      <c r="F22" s="23" t="s">
        <v>90</v>
      </c>
      <c r="G22" s="5" t="s">
        <v>91</v>
      </c>
      <c r="H22" s="5" t="s">
        <v>32</v>
      </c>
      <c r="I22" s="19" t="s">
        <v>201</v>
      </c>
      <c r="J22" s="8" t="s">
        <v>94</v>
      </c>
      <c r="K22" s="5"/>
      <c r="L22" s="5" t="s">
        <v>202</v>
      </c>
      <c r="M22" s="25" t="s">
        <v>203</v>
      </c>
      <c r="N22" s="5" t="s">
        <v>204</v>
      </c>
      <c r="O22" s="5"/>
      <c r="P22" s="5" t="s">
        <v>118</v>
      </c>
      <c r="Q22" s="5" t="s">
        <v>119</v>
      </c>
      <c r="R22" s="5"/>
      <c r="S22" s="5"/>
      <c r="T22" s="12" t="s">
        <v>92</v>
      </c>
      <c r="U22" s="15" t="s">
        <v>93</v>
      </c>
      <c r="V22" s="5"/>
      <c r="W22" s="5"/>
      <c r="X22" s="5"/>
      <c r="Y22" s="5"/>
      <c r="Z22" s="5"/>
      <c r="AA22" s="5"/>
      <c r="AB22" s="5"/>
      <c r="AC22" s="5"/>
      <c r="AD22" s="5"/>
      <c r="AE22" s="5"/>
      <c r="AF22" s="5"/>
      <c r="AG22" s="5"/>
    </row>
    <row r="23" spans="1:33" ht="14.25" customHeight="1" x14ac:dyDescent="0.2">
      <c r="A23" s="4" t="s">
        <v>163</v>
      </c>
      <c r="B23" s="5"/>
      <c r="C23" s="5"/>
      <c r="D23" s="5"/>
      <c r="E23" s="7"/>
      <c r="F23" s="23" t="s">
        <v>90</v>
      </c>
      <c r="G23" s="5" t="s">
        <v>91</v>
      </c>
      <c r="H23" s="5" t="s">
        <v>53</v>
      </c>
      <c r="I23" s="19" t="s">
        <v>205</v>
      </c>
      <c r="J23" s="8" t="s">
        <v>97</v>
      </c>
      <c r="K23" s="5"/>
      <c r="L23" s="5"/>
      <c r="M23" s="25" t="s">
        <v>203</v>
      </c>
      <c r="N23" s="5" t="s">
        <v>206</v>
      </c>
      <c r="O23" s="5"/>
      <c r="P23" s="5" t="s">
        <v>118</v>
      </c>
      <c r="Q23" s="5" t="s">
        <v>119</v>
      </c>
      <c r="R23" s="5"/>
      <c r="S23" s="5"/>
      <c r="T23" s="12" t="s">
        <v>95</v>
      </c>
      <c r="U23" s="15" t="s">
        <v>96</v>
      </c>
      <c r="V23" s="5"/>
      <c r="W23" s="5"/>
      <c r="X23" s="5"/>
      <c r="Y23" s="5"/>
      <c r="Z23" s="5"/>
      <c r="AA23" s="5"/>
      <c r="AB23" s="5"/>
      <c r="AC23" s="5"/>
      <c r="AD23" s="5"/>
      <c r="AE23" s="5"/>
      <c r="AF23" s="5"/>
      <c r="AG23" s="5"/>
    </row>
    <row r="24" spans="1:33" ht="14.25" customHeight="1" x14ac:dyDescent="0.2">
      <c r="A24" s="4" t="s">
        <v>207</v>
      </c>
      <c r="B24" s="4"/>
      <c r="C24" s="4"/>
      <c r="D24" s="4"/>
      <c r="E24" s="7" t="s">
        <v>208</v>
      </c>
      <c r="F24" s="3" t="s">
        <v>209</v>
      </c>
      <c r="G24" s="4" t="s">
        <v>210</v>
      </c>
      <c r="H24" s="4" t="s">
        <v>80</v>
      </c>
      <c r="I24" s="20" t="s">
        <v>211</v>
      </c>
      <c r="J24" s="4" t="s">
        <v>212</v>
      </c>
      <c r="K24" s="4"/>
      <c r="L24" s="4"/>
      <c r="M24" s="4" t="s">
        <v>213</v>
      </c>
      <c r="N24" s="4" t="s">
        <v>214</v>
      </c>
      <c r="O24" s="4"/>
      <c r="P24" s="4" t="s">
        <v>118</v>
      </c>
      <c r="Q24" s="4" t="s">
        <v>119</v>
      </c>
      <c r="R24" s="4"/>
      <c r="S24" s="4"/>
      <c r="T24" s="14" t="s">
        <v>215</v>
      </c>
      <c r="U24" s="4"/>
      <c r="V24" s="4"/>
      <c r="W24" s="4"/>
      <c r="X24" s="4"/>
      <c r="Y24" s="4"/>
      <c r="Z24" s="4"/>
      <c r="AA24" s="4"/>
      <c r="AB24" s="4"/>
      <c r="AC24" s="4"/>
      <c r="AD24" s="4"/>
      <c r="AE24" s="4"/>
      <c r="AF24" s="4"/>
      <c r="AG24" s="4"/>
    </row>
    <row r="25" spans="1:33" ht="14.25" customHeight="1" x14ac:dyDescent="0.2">
      <c r="A25" s="4" t="s">
        <v>207</v>
      </c>
      <c r="B25" s="4"/>
      <c r="C25" s="4"/>
      <c r="D25" s="4"/>
      <c r="E25" s="7"/>
      <c r="F25" s="3" t="s">
        <v>57</v>
      </c>
      <c r="G25" s="4" t="s">
        <v>216</v>
      </c>
      <c r="H25" s="4" t="s">
        <v>32</v>
      </c>
      <c r="I25" s="20" t="s">
        <v>217</v>
      </c>
      <c r="J25" s="4" t="s">
        <v>218</v>
      </c>
      <c r="K25" s="4"/>
      <c r="L25" s="4" t="s">
        <v>219</v>
      </c>
      <c r="M25" s="4" t="s">
        <v>213</v>
      </c>
      <c r="N25" s="4" t="s">
        <v>220</v>
      </c>
      <c r="O25" s="4"/>
      <c r="P25" s="4" t="s">
        <v>118</v>
      </c>
      <c r="Q25" s="4" t="s">
        <v>119</v>
      </c>
      <c r="R25" s="4"/>
      <c r="S25" s="4"/>
      <c r="T25" s="14" t="s">
        <v>221</v>
      </c>
      <c r="U25" s="4"/>
      <c r="V25" s="4"/>
      <c r="W25" s="4"/>
      <c r="X25" s="4"/>
      <c r="Y25" s="4"/>
      <c r="Z25" s="4"/>
      <c r="AA25" s="4"/>
      <c r="AB25" s="4"/>
      <c r="AC25" s="4"/>
      <c r="AD25" s="4"/>
      <c r="AE25" s="4"/>
      <c r="AF25" s="4"/>
      <c r="AG25" s="4"/>
    </row>
    <row r="26" spans="1:33" ht="14.25" customHeight="1" x14ac:dyDescent="0.2">
      <c r="A26" s="4" t="s">
        <v>207</v>
      </c>
      <c r="B26" s="4"/>
      <c r="C26" s="4"/>
      <c r="D26" s="4"/>
      <c r="E26" s="7"/>
      <c r="F26" s="3" t="s">
        <v>30</v>
      </c>
      <c r="G26" s="4" t="s">
        <v>31</v>
      </c>
      <c r="H26" s="4" t="s">
        <v>222</v>
      </c>
      <c r="I26" s="20" t="s">
        <v>223</v>
      </c>
      <c r="J26" s="4" t="s">
        <v>224</v>
      </c>
      <c r="K26" s="4" t="s">
        <v>225</v>
      </c>
      <c r="L26" s="4" t="s">
        <v>226</v>
      </c>
      <c r="M26" s="6" t="s">
        <v>227</v>
      </c>
      <c r="N26" s="4"/>
      <c r="O26" s="4"/>
      <c r="P26" s="4" t="s">
        <v>118</v>
      </c>
      <c r="Q26" s="4" t="s">
        <v>228</v>
      </c>
      <c r="R26" s="4"/>
      <c r="S26" s="4"/>
      <c r="T26" s="14" t="s">
        <v>229</v>
      </c>
      <c r="U26" s="4"/>
      <c r="V26" s="4"/>
      <c r="W26" s="4"/>
      <c r="X26" s="4"/>
      <c r="Y26" s="4"/>
      <c r="Z26" s="4"/>
      <c r="AA26" s="4"/>
      <c r="AB26" s="4"/>
      <c r="AC26" s="4"/>
      <c r="AD26" s="4"/>
      <c r="AE26" s="4"/>
      <c r="AF26" s="4"/>
      <c r="AG26" s="4"/>
    </row>
    <row r="27" spans="1:33" ht="14.25" customHeight="1" x14ac:dyDescent="0.2">
      <c r="A27" s="4" t="s">
        <v>207</v>
      </c>
      <c r="B27" s="4"/>
      <c r="C27" s="4"/>
      <c r="D27" s="4"/>
      <c r="E27" s="7"/>
      <c r="F27" s="3" t="s">
        <v>30</v>
      </c>
      <c r="G27" s="4" t="s">
        <v>31</v>
      </c>
      <c r="H27" s="4" t="s">
        <v>230</v>
      </c>
      <c r="I27" s="20" t="s">
        <v>231</v>
      </c>
      <c r="J27" s="4" t="s">
        <v>232</v>
      </c>
      <c r="K27" s="4" t="s">
        <v>233</v>
      </c>
      <c r="L27" s="4" t="s">
        <v>234</v>
      </c>
      <c r="M27" s="6" t="s">
        <v>227</v>
      </c>
      <c r="N27" s="4"/>
      <c r="O27" s="4"/>
      <c r="P27" s="4" t="s">
        <v>118</v>
      </c>
      <c r="Q27" s="4" t="s">
        <v>228</v>
      </c>
      <c r="R27" s="4"/>
      <c r="S27" s="4"/>
      <c r="T27" s="14" t="s">
        <v>235</v>
      </c>
      <c r="U27" s="4"/>
      <c r="V27" s="4"/>
      <c r="W27" s="4"/>
      <c r="X27" s="4"/>
      <c r="Y27" s="4"/>
      <c r="Z27" s="4"/>
      <c r="AA27" s="4"/>
      <c r="AB27" s="4"/>
      <c r="AC27" s="4"/>
      <c r="AD27" s="4"/>
      <c r="AE27" s="4"/>
      <c r="AF27" s="4"/>
      <c r="AG27" s="4"/>
    </row>
    <row r="28" spans="1:33" ht="12.75" customHeight="1" x14ac:dyDescent="0.2">
      <c r="A28" s="4" t="s">
        <v>207</v>
      </c>
      <c r="B28" s="4"/>
      <c r="C28" s="4"/>
      <c r="D28" s="4"/>
      <c r="E28" s="7"/>
      <c r="F28" s="3" t="s">
        <v>12</v>
      </c>
      <c r="G28" s="4" t="s">
        <v>236</v>
      </c>
      <c r="H28" s="4" t="s">
        <v>237</v>
      </c>
      <c r="I28" s="20" t="s">
        <v>238</v>
      </c>
      <c r="J28" s="6" t="s">
        <v>239</v>
      </c>
      <c r="K28" s="4" t="s">
        <v>240</v>
      </c>
      <c r="L28" s="4" t="s">
        <v>241</v>
      </c>
      <c r="M28" s="4" t="s">
        <v>242</v>
      </c>
      <c r="N28" s="4"/>
      <c r="O28" s="4"/>
      <c r="P28" s="4" t="s">
        <v>118</v>
      </c>
      <c r="Q28" s="4" t="s">
        <v>119</v>
      </c>
      <c r="R28" s="4"/>
      <c r="S28" s="4"/>
      <c r="T28" s="26" t="s">
        <v>243</v>
      </c>
      <c r="U28" s="4"/>
      <c r="V28" s="4"/>
      <c r="W28" s="4"/>
      <c r="X28" s="4"/>
      <c r="Y28" s="4"/>
      <c r="Z28" s="4"/>
      <c r="AA28" s="4"/>
      <c r="AB28" s="4"/>
      <c r="AC28" s="4"/>
      <c r="AD28" s="4"/>
      <c r="AE28" s="4"/>
      <c r="AF28" s="4"/>
      <c r="AG28" s="4"/>
    </row>
    <row r="29" spans="1:33" ht="14.25" customHeight="1" x14ac:dyDescent="0.2">
      <c r="A29" s="27"/>
      <c r="F29" s="9"/>
      <c r="G29" s="13"/>
      <c r="H29" s="13"/>
      <c r="I29" s="13"/>
      <c r="J29" s="13"/>
      <c r="K29" s="13"/>
      <c r="L29" s="13"/>
      <c r="M29" s="1"/>
      <c r="N29" s="13"/>
      <c r="P29" s="13"/>
      <c r="Q29" s="13"/>
    </row>
    <row r="30" spans="1:33" ht="14.25" customHeight="1" x14ac:dyDescent="0.2">
      <c r="A30" s="28" t="s">
        <v>244</v>
      </c>
      <c r="E30" s="9"/>
      <c r="F30" s="9"/>
      <c r="G30" s="13"/>
      <c r="H30" s="13"/>
      <c r="I30" s="13"/>
      <c r="J30" s="13"/>
      <c r="K30" s="13"/>
      <c r="L30" s="13"/>
      <c r="M30" s="1"/>
      <c r="N30" s="13"/>
      <c r="P30" s="13"/>
      <c r="Q30" s="13"/>
    </row>
    <row r="31" spans="1:33" ht="14.25" customHeight="1" x14ac:dyDescent="0.2">
      <c r="A31" s="27"/>
      <c r="E31" s="9"/>
      <c r="F31" s="9" t="s">
        <v>12</v>
      </c>
      <c r="G31" s="13" t="s">
        <v>245</v>
      </c>
      <c r="H31" s="13" t="s">
        <v>4</v>
      </c>
      <c r="I31" s="13" t="s">
        <v>246</v>
      </c>
      <c r="J31" s="13"/>
      <c r="K31" s="13"/>
      <c r="L31" s="13"/>
      <c r="M31" s="1"/>
      <c r="N31" s="13"/>
      <c r="P31" s="13"/>
      <c r="Q31" s="13"/>
    </row>
    <row r="32" spans="1:33" ht="14.25" customHeight="1" x14ac:dyDescent="0.2">
      <c r="A32" s="27"/>
      <c r="E32" s="9"/>
      <c r="F32" s="9" t="s">
        <v>12</v>
      </c>
      <c r="G32" s="13" t="s">
        <v>245</v>
      </c>
      <c r="H32" s="13" t="s">
        <v>45</v>
      </c>
      <c r="I32" s="13" t="s">
        <v>246</v>
      </c>
      <c r="J32" s="13"/>
      <c r="K32" s="13"/>
      <c r="L32" s="13"/>
      <c r="M32" s="1"/>
      <c r="N32" s="13"/>
      <c r="P32" s="13"/>
      <c r="Q32" s="13"/>
    </row>
    <row r="33" spans="1:33" ht="14.25" customHeight="1" x14ac:dyDescent="0.2">
      <c r="A33" s="27"/>
      <c r="E33" s="9"/>
      <c r="F33" s="9" t="s">
        <v>8</v>
      </c>
      <c r="G33" s="13" t="s">
        <v>247</v>
      </c>
      <c r="H33" s="13"/>
      <c r="I33" s="13" t="s">
        <v>246</v>
      </c>
      <c r="J33" s="13"/>
      <c r="K33" s="13"/>
      <c r="L33" s="13"/>
      <c r="M33" s="1"/>
      <c r="N33" s="13"/>
      <c r="P33" s="13"/>
      <c r="Q33" s="13"/>
    </row>
    <row r="34" spans="1:33" ht="14.25" customHeight="1" x14ac:dyDescent="0.2">
      <c r="A34" s="27"/>
      <c r="E34" s="9"/>
      <c r="F34" s="9" t="s">
        <v>248</v>
      </c>
      <c r="G34" s="13" t="s">
        <v>249</v>
      </c>
      <c r="H34" s="13"/>
      <c r="I34" s="13" t="s">
        <v>250</v>
      </c>
      <c r="J34" s="13"/>
      <c r="K34" s="13"/>
      <c r="L34" s="13"/>
      <c r="M34" s="1"/>
      <c r="N34" s="13"/>
      <c r="P34" s="13"/>
      <c r="Q34" s="13"/>
    </row>
    <row r="35" spans="1:33" ht="14.25" customHeight="1" x14ac:dyDescent="0.2">
      <c r="A35" s="27"/>
      <c r="E35" s="9"/>
      <c r="F35" s="9" t="s">
        <v>8</v>
      </c>
      <c r="G35" s="13" t="s">
        <v>251</v>
      </c>
      <c r="H35" s="13" t="s">
        <v>80</v>
      </c>
      <c r="I35" s="13" t="s">
        <v>252</v>
      </c>
      <c r="J35" s="13"/>
      <c r="K35" s="13"/>
      <c r="L35" s="13"/>
      <c r="M35" s="1"/>
      <c r="N35" s="13"/>
      <c r="P35" s="13"/>
      <c r="Q35" s="13"/>
    </row>
    <row r="36" spans="1:33" ht="14.25" customHeight="1" x14ac:dyDescent="0.2">
      <c r="A36" s="27"/>
      <c r="E36" s="9"/>
      <c r="F36" s="9" t="s">
        <v>209</v>
      </c>
      <c r="G36" s="13" t="s">
        <v>253</v>
      </c>
      <c r="H36" s="13" t="s">
        <v>53</v>
      </c>
      <c r="I36" s="13" t="s">
        <v>252</v>
      </c>
      <c r="J36" s="13"/>
      <c r="K36" s="13"/>
      <c r="L36" s="13"/>
      <c r="M36" s="1"/>
      <c r="N36" s="13"/>
      <c r="P36" s="13"/>
      <c r="Q36" s="13"/>
    </row>
    <row r="37" spans="1:33" ht="14.25" customHeight="1" x14ac:dyDescent="0.2">
      <c r="A37" s="27"/>
      <c r="E37" s="9"/>
      <c r="F37" s="9" t="s">
        <v>12</v>
      </c>
      <c r="G37" s="13" t="s">
        <v>253</v>
      </c>
      <c r="H37" s="13" t="s">
        <v>254</v>
      </c>
      <c r="I37" s="13" t="s">
        <v>246</v>
      </c>
      <c r="J37" s="13"/>
      <c r="K37" s="13"/>
      <c r="L37" s="13"/>
      <c r="M37" s="1"/>
      <c r="N37" s="13"/>
      <c r="P37" s="13"/>
      <c r="Q37" s="13"/>
    </row>
    <row r="38" spans="1:33" ht="14.25" customHeight="1" x14ac:dyDescent="0.2">
      <c r="A38" s="27"/>
      <c r="E38" s="9"/>
      <c r="F38" s="9" t="s">
        <v>12</v>
      </c>
      <c r="G38" s="13" t="s">
        <v>255</v>
      </c>
      <c r="H38" s="13" t="s">
        <v>254</v>
      </c>
      <c r="I38" s="13" t="s">
        <v>246</v>
      </c>
      <c r="J38" s="13"/>
      <c r="K38" s="13"/>
      <c r="L38" s="13"/>
      <c r="M38" s="1"/>
      <c r="N38" s="13"/>
      <c r="P38" s="13"/>
      <c r="Q38" s="13"/>
    </row>
    <row r="39" spans="1:33" ht="14.25" customHeight="1" x14ac:dyDescent="0.2">
      <c r="A39" s="28" t="s">
        <v>256</v>
      </c>
      <c r="E39" s="9"/>
      <c r="F39" s="9"/>
      <c r="G39" s="13"/>
      <c r="H39" s="13"/>
      <c r="I39" s="13"/>
      <c r="J39" s="13"/>
      <c r="K39" s="13"/>
      <c r="L39" s="13"/>
      <c r="M39" s="1"/>
      <c r="N39" s="13"/>
      <c r="P39" s="13"/>
      <c r="Q39" s="13"/>
    </row>
    <row r="40" spans="1:33" ht="14.25" customHeight="1" x14ac:dyDescent="0.2">
      <c r="A40" s="29" t="s">
        <v>139</v>
      </c>
      <c r="B40" s="30"/>
      <c r="C40" s="30"/>
      <c r="D40" s="30" t="s">
        <v>257</v>
      </c>
      <c r="E40" s="31" t="s">
        <v>258</v>
      </c>
      <c r="F40" s="32" t="s">
        <v>20</v>
      </c>
      <c r="G40" s="33" t="s">
        <v>216</v>
      </c>
      <c r="H40" s="34" t="s">
        <v>53</v>
      </c>
      <c r="I40" s="35" t="s">
        <v>259</v>
      </c>
      <c r="J40" s="30" t="s">
        <v>260</v>
      </c>
      <c r="K40" s="30"/>
      <c r="L40" s="30"/>
      <c r="M40" s="30" t="s">
        <v>261</v>
      </c>
      <c r="N40" s="30" t="s">
        <v>262</v>
      </c>
      <c r="O40" s="30"/>
      <c r="P40" s="30" t="s">
        <v>263</v>
      </c>
      <c r="Q40" s="30"/>
      <c r="R40" s="30"/>
      <c r="S40" s="30"/>
      <c r="T40" s="30"/>
      <c r="U40" s="30"/>
      <c r="V40" s="30"/>
      <c r="W40" s="30"/>
      <c r="X40" s="30"/>
      <c r="Y40" s="30"/>
      <c r="Z40" s="30"/>
      <c r="AA40" s="30"/>
      <c r="AB40" s="30"/>
      <c r="AC40" s="30"/>
      <c r="AD40" s="30"/>
      <c r="AE40" s="30"/>
      <c r="AF40" s="30"/>
      <c r="AG40" s="30"/>
    </row>
    <row r="41" spans="1:33" ht="14.25" customHeight="1" x14ac:dyDescent="0.2">
      <c r="A41" s="29" t="s">
        <v>139</v>
      </c>
      <c r="B41" s="30"/>
      <c r="C41" s="30"/>
      <c r="D41" s="30" t="s">
        <v>257</v>
      </c>
      <c r="E41" s="31" t="s">
        <v>264</v>
      </c>
      <c r="F41" s="32" t="s">
        <v>30</v>
      </c>
      <c r="G41" s="33" t="s">
        <v>255</v>
      </c>
      <c r="H41" s="34" t="s">
        <v>265</v>
      </c>
      <c r="I41" s="35" t="s">
        <v>266</v>
      </c>
      <c r="J41" s="36" t="s">
        <v>267</v>
      </c>
      <c r="K41" s="30"/>
      <c r="L41" s="30" t="s">
        <v>268</v>
      </c>
      <c r="M41" s="30" t="s">
        <v>269</v>
      </c>
      <c r="N41" s="30"/>
      <c r="O41" s="30"/>
      <c r="P41" s="30" t="s">
        <v>270</v>
      </c>
      <c r="Q41" s="30"/>
      <c r="R41" s="30"/>
      <c r="S41" s="30"/>
      <c r="T41" s="30"/>
      <c r="U41" s="30"/>
      <c r="V41" s="30"/>
      <c r="W41" s="30"/>
      <c r="X41" s="30"/>
      <c r="Y41" s="30"/>
      <c r="Z41" s="30"/>
      <c r="AA41" s="30"/>
      <c r="AB41" s="30"/>
      <c r="AC41" s="30"/>
      <c r="AD41" s="30"/>
      <c r="AE41" s="30"/>
      <c r="AF41" s="30"/>
      <c r="AG41" s="30"/>
    </row>
    <row r="42" spans="1:33" ht="14.25" customHeight="1" x14ac:dyDescent="0.2">
      <c r="A42" s="29" t="s">
        <v>139</v>
      </c>
      <c r="B42" s="30"/>
      <c r="C42" s="30"/>
      <c r="D42" s="30" t="s">
        <v>257</v>
      </c>
      <c r="E42" s="31" t="s">
        <v>271</v>
      </c>
      <c r="F42" s="32" t="s">
        <v>20</v>
      </c>
      <c r="G42" s="33" t="s">
        <v>272</v>
      </c>
      <c r="H42" s="34"/>
      <c r="I42" s="37" t="s">
        <v>273</v>
      </c>
      <c r="J42" s="30" t="s">
        <v>274</v>
      </c>
      <c r="K42" s="30"/>
      <c r="L42" s="30" t="s">
        <v>275</v>
      </c>
      <c r="M42" s="30" t="s">
        <v>276</v>
      </c>
      <c r="N42" s="30"/>
      <c r="O42" s="30"/>
      <c r="P42" s="30" t="s">
        <v>277</v>
      </c>
      <c r="Q42" s="30"/>
      <c r="R42" s="30"/>
      <c r="S42" s="30"/>
      <c r="T42" s="30"/>
      <c r="U42" s="30"/>
      <c r="V42" s="30"/>
      <c r="W42" s="30"/>
      <c r="X42" s="30"/>
      <c r="Y42" s="30"/>
      <c r="Z42" s="30"/>
      <c r="AA42" s="30"/>
      <c r="AB42" s="30"/>
      <c r="AC42" s="30"/>
      <c r="AD42" s="30"/>
      <c r="AE42" s="30"/>
      <c r="AF42" s="30"/>
      <c r="AG42" s="30"/>
    </row>
    <row r="43" spans="1:33" ht="14.25" customHeight="1" x14ac:dyDescent="0.2">
      <c r="A43" s="29" t="s">
        <v>139</v>
      </c>
      <c r="B43" s="30"/>
      <c r="C43" s="30"/>
      <c r="D43" s="30" t="s">
        <v>257</v>
      </c>
      <c r="E43" s="31" t="s">
        <v>278</v>
      </c>
      <c r="F43" s="32" t="s">
        <v>30</v>
      </c>
      <c r="G43" s="33" t="s">
        <v>279</v>
      </c>
      <c r="H43" s="34" t="s">
        <v>45</v>
      </c>
      <c r="I43" s="37" t="s">
        <v>280</v>
      </c>
      <c r="J43" s="30" t="s">
        <v>281</v>
      </c>
      <c r="K43" s="30" t="s">
        <v>282</v>
      </c>
      <c r="L43" s="30" t="s">
        <v>283</v>
      </c>
      <c r="M43" s="30" t="s">
        <v>284</v>
      </c>
      <c r="N43" s="30"/>
      <c r="O43" s="30"/>
      <c r="P43" s="30" t="s">
        <v>285</v>
      </c>
      <c r="Q43" s="30"/>
      <c r="R43" s="30"/>
      <c r="S43" s="30"/>
      <c r="T43" s="30"/>
      <c r="U43" s="30"/>
      <c r="V43" s="30"/>
      <c r="W43" s="30"/>
      <c r="X43" s="30"/>
      <c r="Y43" s="30"/>
      <c r="Z43" s="30"/>
      <c r="AA43" s="30"/>
      <c r="AB43" s="30"/>
      <c r="AC43" s="30"/>
      <c r="AD43" s="30"/>
      <c r="AE43" s="30"/>
      <c r="AF43" s="30"/>
      <c r="AG43" s="30"/>
    </row>
    <row r="44" spans="1:33" ht="14.25" customHeight="1" x14ac:dyDescent="0.2">
      <c r="A44" s="29" t="s">
        <v>139</v>
      </c>
      <c r="B44" s="30"/>
      <c r="C44" s="30"/>
      <c r="D44" s="30" t="s">
        <v>257</v>
      </c>
      <c r="E44" s="31" t="s">
        <v>286</v>
      </c>
      <c r="F44" s="32" t="s">
        <v>209</v>
      </c>
      <c r="G44" s="38" t="s">
        <v>287</v>
      </c>
      <c r="H44" s="34" t="s">
        <v>32</v>
      </c>
      <c r="I44" s="37" t="s">
        <v>288</v>
      </c>
      <c r="J44" s="30" t="s">
        <v>289</v>
      </c>
      <c r="K44" s="30"/>
      <c r="L44" s="30" t="s">
        <v>290</v>
      </c>
      <c r="M44" s="30" t="s">
        <v>291</v>
      </c>
      <c r="N44" s="30" t="s">
        <v>292</v>
      </c>
      <c r="O44" s="30"/>
      <c r="P44" s="30" t="s">
        <v>293</v>
      </c>
      <c r="Q44" s="30"/>
      <c r="R44" s="30"/>
      <c r="S44" s="30"/>
      <c r="T44" s="30"/>
      <c r="U44" s="30"/>
      <c r="V44" s="30"/>
      <c r="W44" s="30"/>
      <c r="X44" s="30"/>
      <c r="Y44" s="30"/>
      <c r="Z44" s="30"/>
      <c r="AA44" s="30"/>
      <c r="AB44" s="30"/>
      <c r="AC44" s="30"/>
      <c r="AD44" s="30"/>
      <c r="AE44" s="30"/>
      <c r="AF44" s="30"/>
      <c r="AG44" s="30"/>
    </row>
    <row r="45" spans="1:33" ht="14.25" customHeight="1" x14ac:dyDescent="0.2">
      <c r="A45" s="29" t="s">
        <v>139</v>
      </c>
      <c r="B45" s="30"/>
      <c r="C45" s="30"/>
      <c r="D45" s="30" t="s">
        <v>257</v>
      </c>
      <c r="E45" s="31" t="s">
        <v>294</v>
      </c>
      <c r="F45" s="32" t="s">
        <v>8</v>
      </c>
      <c r="G45" s="38" t="s">
        <v>295</v>
      </c>
      <c r="H45" s="34" t="s">
        <v>71</v>
      </c>
      <c r="I45" s="35" t="s">
        <v>296</v>
      </c>
      <c r="J45" s="30" t="s">
        <v>297</v>
      </c>
      <c r="K45" s="30"/>
      <c r="L45" s="30"/>
      <c r="M45" s="30" t="s">
        <v>298</v>
      </c>
      <c r="N45" s="30" t="s">
        <v>299</v>
      </c>
      <c r="O45" s="30"/>
      <c r="P45" s="30" t="s">
        <v>300</v>
      </c>
      <c r="Q45" s="30"/>
      <c r="R45" s="30"/>
      <c r="S45" s="30"/>
      <c r="T45" s="30"/>
      <c r="U45" s="30"/>
      <c r="V45" s="30"/>
      <c r="W45" s="30"/>
      <c r="X45" s="30"/>
      <c r="Y45" s="30"/>
      <c r="Z45" s="30"/>
      <c r="AA45" s="30"/>
      <c r="AB45" s="30"/>
      <c r="AC45" s="30"/>
      <c r="AD45" s="30"/>
      <c r="AE45" s="30"/>
      <c r="AF45" s="30"/>
      <c r="AG45" s="30"/>
    </row>
    <row r="46" spans="1:33" ht="14.25" customHeight="1" x14ac:dyDescent="0.2">
      <c r="A46" s="30"/>
      <c r="B46" s="30"/>
      <c r="C46" s="30"/>
      <c r="D46" s="30"/>
      <c r="E46" s="31" t="s">
        <v>301</v>
      </c>
      <c r="F46" s="31" t="s">
        <v>8</v>
      </c>
      <c r="G46" s="39" t="s">
        <v>302</v>
      </c>
      <c r="H46" s="30" t="s">
        <v>32</v>
      </c>
      <c r="I46" s="40" t="s">
        <v>303</v>
      </c>
      <c r="J46" s="30" t="s">
        <v>304</v>
      </c>
      <c r="K46" s="30" t="s">
        <v>305</v>
      </c>
      <c r="L46" s="30" t="s">
        <v>306</v>
      </c>
      <c r="M46" s="30" t="s">
        <v>307</v>
      </c>
      <c r="N46" s="30" t="s">
        <v>308</v>
      </c>
      <c r="O46" s="30"/>
      <c r="P46" s="13" t="s">
        <v>118</v>
      </c>
      <c r="Q46" s="13" t="s">
        <v>119</v>
      </c>
      <c r="T46" s="30"/>
      <c r="U46" s="30"/>
      <c r="V46" s="30"/>
      <c r="W46" s="30"/>
      <c r="X46" s="30"/>
      <c r="Y46" s="30"/>
      <c r="Z46" s="30"/>
      <c r="AA46" s="30"/>
      <c r="AB46" s="30"/>
      <c r="AC46" s="30"/>
      <c r="AD46" s="30"/>
      <c r="AE46" s="30"/>
      <c r="AF46" s="30"/>
      <c r="AG46" s="30"/>
    </row>
    <row r="47" spans="1:33" ht="14.25" customHeight="1" x14ac:dyDescent="0.2">
      <c r="A47" s="30"/>
      <c r="B47" s="30"/>
      <c r="C47" s="30"/>
      <c r="D47" s="30"/>
      <c r="E47" s="31" t="s">
        <v>301</v>
      </c>
      <c r="F47" s="31" t="s">
        <v>8</v>
      </c>
      <c r="G47" s="39" t="s">
        <v>302</v>
      </c>
      <c r="H47" s="30" t="s">
        <v>53</v>
      </c>
      <c r="I47" s="40" t="s">
        <v>309</v>
      </c>
      <c r="J47" s="30" t="s">
        <v>310</v>
      </c>
      <c r="K47" s="30" t="s">
        <v>305</v>
      </c>
      <c r="L47" s="30" t="s">
        <v>306</v>
      </c>
      <c r="M47" s="30" t="s">
        <v>307</v>
      </c>
      <c r="N47" s="30" t="s">
        <v>308</v>
      </c>
      <c r="O47" s="30"/>
      <c r="P47" s="13" t="s">
        <v>118</v>
      </c>
      <c r="Q47" s="13" t="s">
        <v>119</v>
      </c>
      <c r="T47" s="30"/>
      <c r="U47" s="30"/>
      <c r="V47" s="30"/>
      <c r="W47" s="30"/>
      <c r="X47" s="30"/>
      <c r="Y47" s="30"/>
      <c r="Z47" s="30"/>
      <c r="AA47" s="30"/>
      <c r="AB47" s="30"/>
      <c r="AC47" s="30"/>
      <c r="AD47" s="30"/>
      <c r="AE47" s="30"/>
      <c r="AF47" s="30"/>
      <c r="AG47" s="30"/>
    </row>
    <row r="48" spans="1:33" ht="14.25" customHeight="1" x14ac:dyDescent="0.2">
      <c r="E48" s="9"/>
      <c r="F48" s="9"/>
      <c r="H48" s="41" t="s">
        <v>311</v>
      </c>
      <c r="I48" s="42" t="s">
        <v>312</v>
      </c>
      <c r="J48" s="43" t="s">
        <v>313</v>
      </c>
      <c r="M48" s="13"/>
    </row>
    <row r="49" spans="1:33" ht="14.25" customHeight="1" x14ac:dyDescent="0.2">
      <c r="A49" s="27"/>
      <c r="E49" s="9"/>
      <c r="F49" s="9"/>
      <c r="H49" s="1"/>
      <c r="N49" s="13"/>
    </row>
    <row r="50" spans="1:33" ht="14.25" customHeight="1" x14ac:dyDescent="0.2">
      <c r="A50" s="27"/>
      <c r="E50" s="9"/>
      <c r="F50" s="9" t="s">
        <v>314</v>
      </c>
      <c r="H50" s="1"/>
      <c r="N50" s="13"/>
    </row>
    <row r="51" spans="1:33" ht="14.25" customHeight="1" x14ac:dyDescent="0.2">
      <c r="D51" s="13" t="s">
        <v>315</v>
      </c>
      <c r="E51" s="9" t="s">
        <v>316</v>
      </c>
      <c r="F51" s="9" t="s">
        <v>57</v>
      </c>
      <c r="G51" s="13" t="s">
        <v>210</v>
      </c>
      <c r="H51" s="13" t="s">
        <v>254</v>
      </c>
      <c r="I51" s="22" t="s">
        <v>317</v>
      </c>
      <c r="J51" s="13" t="s">
        <v>318</v>
      </c>
      <c r="M51" s="13" t="s">
        <v>213</v>
      </c>
      <c r="N51" s="13" t="s">
        <v>319</v>
      </c>
      <c r="P51" s="13" t="s">
        <v>118</v>
      </c>
      <c r="Q51" s="13" t="s">
        <v>119</v>
      </c>
    </row>
    <row r="52" spans="1:33" ht="14.25" customHeight="1" x14ac:dyDescent="0.2">
      <c r="A52" s="1"/>
      <c r="B52" s="1"/>
      <c r="C52" s="1"/>
      <c r="D52" s="13" t="s">
        <v>315</v>
      </c>
      <c r="E52" s="9" t="s">
        <v>316</v>
      </c>
      <c r="F52" s="9" t="s">
        <v>12</v>
      </c>
      <c r="G52" s="1" t="s">
        <v>216</v>
      </c>
      <c r="H52" s="1" t="s">
        <v>254</v>
      </c>
      <c r="I52" s="22" t="s">
        <v>320</v>
      </c>
      <c r="J52" s="13" t="s">
        <v>321</v>
      </c>
      <c r="K52" s="1"/>
      <c r="L52" s="1" t="s">
        <v>322</v>
      </c>
      <c r="M52" s="1" t="s">
        <v>227</v>
      </c>
      <c r="N52" s="1" t="s">
        <v>323</v>
      </c>
      <c r="O52" s="1"/>
      <c r="P52" s="13" t="s">
        <v>118</v>
      </c>
      <c r="Q52" s="13" t="s">
        <v>119</v>
      </c>
      <c r="R52" s="1"/>
      <c r="S52" s="1"/>
      <c r="T52" s="1"/>
      <c r="U52" s="1"/>
      <c r="V52" s="1"/>
      <c r="W52" s="1"/>
      <c r="X52" s="1"/>
      <c r="Y52" s="1"/>
      <c r="Z52" s="1"/>
      <c r="AA52" s="1"/>
      <c r="AB52" s="1"/>
      <c r="AC52" s="1"/>
      <c r="AD52" s="1"/>
      <c r="AE52" s="1"/>
      <c r="AF52" s="1"/>
      <c r="AG52" s="1"/>
    </row>
    <row r="53" spans="1:33" ht="14.25" customHeight="1" x14ac:dyDescent="0.2">
      <c r="D53" s="13" t="s">
        <v>315</v>
      </c>
      <c r="E53" s="9" t="s">
        <v>316</v>
      </c>
      <c r="F53" s="9" t="s">
        <v>12</v>
      </c>
      <c r="G53" s="13" t="s">
        <v>236</v>
      </c>
      <c r="H53" s="13" t="s">
        <v>324</v>
      </c>
      <c r="I53" s="22" t="s">
        <v>325</v>
      </c>
      <c r="J53" s="1" t="s">
        <v>326</v>
      </c>
      <c r="K53" s="13"/>
      <c r="L53" s="13" t="s">
        <v>241</v>
      </c>
      <c r="M53" s="13" t="s">
        <v>242</v>
      </c>
      <c r="N53" s="13"/>
      <c r="P53" s="13" t="s">
        <v>118</v>
      </c>
      <c r="Q53" s="13" t="s">
        <v>119</v>
      </c>
    </row>
    <row r="54" spans="1:33" ht="14.25" customHeight="1" x14ac:dyDescent="0.2">
      <c r="E54" s="9" t="s">
        <v>316</v>
      </c>
      <c r="F54" s="9" t="s">
        <v>209</v>
      </c>
      <c r="G54" s="13" t="s">
        <v>327</v>
      </c>
      <c r="H54" s="13" t="s">
        <v>53</v>
      </c>
      <c r="I54" s="40" t="s">
        <v>328</v>
      </c>
      <c r="J54" s="13" t="s">
        <v>329</v>
      </c>
      <c r="L54" s="13" t="s">
        <v>330</v>
      </c>
      <c r="M54" s="13" t="s">
        <v>213</v>
      </c>
      <c r="N54" s="13" t="s">
        <v>331</v>
      </c>
      <c r="P54" s="13" t="s">
        <v>118</v>
      </c>
      <c r="Q54" s="13" t="s">
        <v>119</v>
      </c>
    </row>
    <row r="55" spans="1:33" ht="14.25" customHeight="1" x14ac:dyDescent="0.2">
      <c r="E55" s="9" t="s">
        <v>316</v>
      </c>
      <c r="F55" s="9" t="s">
        <v>12</v>
      </c>
      <c r="G55" s="13" t="s">
        <v>236</v>
      </c>
      <c r="H55" s="13" t="s">
        <v>332</v>
      </c>
      <c r="I55" s="22" t="s">
        <v>333</v>
      </c>
      <c r="J55" s="13" t="s">
        <v>334</v>
      </c>
      <c r="K55" s="13" t="s">
        <v>335</v>
      </c>
      <c r="L55" s="13" t="s">
        <v>241</v>
      </c>
      <c r="M55" s="13" t="s">
        <v>336</v>
      </c>
      <c r="N55" s="13"/>
      <c r="P55" s="13" t="s">
        <v>118</v>
      </c>
      <c r="Q55" s="13" t="s">
        <v>119</v>
      </c>
    </row>
    <row r="56" spans="1:33" ht="14.25" customHeight="1" x14ac:dyDescent="0.2">
      <c r="E56" s="9" t="s">
        <v>316</v>
      </c>
      <c r="F56" s="9" t="s">
        <v>12</v>
      </c>
      <c r="G56" s="13" t="s">
        <v>236</v>
      </c>
      <c r="H56" s="13" t="s">
        <v>337</v>
      </c>
      <c r="I56" s="15" t="s">
        <v>338</v>
      </c>
      <c r="J56" s="13" t="s">
        <v>339</v>
      </c>
      <c r="K56" s="13" t="s">
        <v>340</v>
      </c>
      <c r="L56" s="13" t="s">
        <v>241</v>
      </c>
      <c r="M56" s="13" t="s">
        <v>336</v>
      </c>
      <c r="N56" s="13"/>
      <c r="P56" s="13" t="s">
        <v>118</v>
      </c>
      <c r="Q56" s="13" t="s">
        <v>119</v>
      </c>
    </row>
    <row r="58" spans="1:33" x14ac:dyDescent="0.2">
      <c r="F58" s="44" t="s">
        <v>341</v>
      </c>
    </row>
    <row r="60" spans="1:33" ht="14.25" customHeight="1" x14ac:dyDescent="0.2">
      <c r="E60" s="9"/>
      <c r="F60" s="9"/>
      <c r="G60" s="44" t="s">
        <v>342</v>
      </c>
      <c r="I60" s="13"/>
      <c r="N60" s="13"/>
    </row>
    <row r="61" spans="1:33" ht="14.25" customHeight="1" x14ac:dyDescent="0.2">
      <c r="D61" s="13" t="s">
        <v>343</v>
      </c>
      <c r="E61" s="9" t="s">
        <v>344</v>
      </c>
      <c r="F61" s="9" t="s">
        <v>345</v>
      </c>
      <c r="G61" s="13" t="s">
        <v>236</v>
      </c>
      <c r="H61" s="13" t="s">
        <v>346</v>
      </c>
      <c r="I61" s="40" t="s">
        <v>347</v>
      </c>
      <c r="J61" s="13" t="s">
        <v>348</v>
      </c>
      <c r="M61" s="13" t="s">
        <v>227</v>
      </c>
      <c r="N61" s="13"/>
      <c r="P61" s="13" t="s">
        <v>118</v>
      </c>
      <c r="Q61" s="13" t="s">
        <v>119</v>
      </c>
    </row>
    <row r="62" spans="1:33" ht="14.25" customHeight="1" x14ac:dyDescent="0.2">
      <c r="D62" s="13" t="s">
        <v>343</v>
      </c>
      <c r="E62" s="9" t="s">
        <v>344</v>
      </c>
      <c r="F62" s="9" t="s">
        <v>57</v>
      </c>
      <c r="G62" s="13" t="s">
        <v>349</v>
      </c>
      <c r="H62" s="13" t="s">
        <v>4</v>
      </c>
      <c r="I62" s="40" t="s">
        <v>350</v>
      </c>
      <c r="J62" s="13" t="s">
        <v>351</v>
      </c>
      <c r="K62" s="13" t="s">
        <v>352</v>
      </c>
      <c r="L62" s="13" t="s">
        <v>241</v>
      </c>
      <c r="M62" s="13" t="s">
        <v>227</v>
      </c>
      <c r="N62" s="13"/>
      <c r="P62" s="13" t="s">
        <v>118</v>
      </c>
      <c r="Q62" s="13" t="s">
        <v>353</v>
      </c>
    </row>
    <row r="63" spans="1:33" ht="14.25" customHeight="1" x14ac:dyDescent="0.2">
      <c r="E63" s="9"/>
      <c r="F63" s="9" t="s">
        <v>57</v>
      </c>
      <c r="G63" s="13" t="s">
        <v>349</v>
      </c>
      <c r="H63" s="13" t="s">
        <v>71</v>
      </c>
      <c r="I63" s="40" t="s">
        <v>354</v>
      </c>
      <c r="K63" s="13" t="s">
        <v>355</v>
      </c>
      <c r="L63" s="13" t="s">
        <v>241</v>
      </c>
      <c r="N63" s="13"/>
    </row>
    <row r="64" spans="1:33" ht="14.25" customHeight="1" x14ac:dyDescent="0.2">
      <c r="E64" s="9"/>
      <c r="F64" s="9" t="s">
        <v>57</v>
      </c>
      <c r="G64" s="13" t="s">
        <v>255</v>
      </c>
      <c r="H64" s="13" t="s">
        <v>32</v>
      </c>
      <c r="I64" s="40" t="s">
        <v>356</v>
      </c>
      <c r="N64" s="13"/>
    </row>
    <row r="65" spans="1:33" ht="14.25" customHeight="1" x14ac:dyDescent="0.2">
      <c r="D65" s="45" t="s">
        <v>357</v>
      </c>
      <c r="E65" s="9" t="s">
        <v>358</v>
      </c>
      <c r="F65" s="9" t="s">
        <v>359</v>
      </c>
      <c r="G65" s="13" t="s">
        <v>360</v>
      </c>
      <c r="H65" s="13" t="s">
        <v>361</v>
      </c>
      <c r="I65" s="40" t="s">
        <v>362</v>
      </c>
      <c r="J65" s="15" t="s">
        <v>363</v>
      </c>
      <c r="K65" s="13" t="s">
        <v>364</v>
      </c>
      <c r="L65" s="13" t="s">
        <v>241</v>
      </c>
      <c r="M65" s="15" t="s">
        <v>365</v>
      </c>
      <c r="N65" s="13"/>
      <c r="O65" s="13" t="s">
        <v>358</v>
      </c>
    </row>
    <row r="67" spans="1:33" ht="14.25" customHeight="1" x14ac:dyDescent="0.2">
      <c r="E67" s="9"/>
      <c r="F67" s="9"/>
      <c r="G67" s="44"/>
      <c r="N67" s="13"/>
      <c r="P67" s="13"/>
    </row>
    <row r="68" spans="1:33" ht="14.25" customHeight="1" x14ac:dyDescent="0.2">
      <c r="E68" s="9"/>
      <c r="F68" s="9"/>
      <c r="G68" s="44" t="s">
        <v>366</v>
      </c>
      <c r="N68" s="13"/>
    </row>
    <row r="69" spans="1:33" ht="14.25" customHeight="1" x14ac:dyDescent="0.2">
      <c r="A69" s="46"/>
      <c r="B69" s="46"/>
      <c r="C69" s="46"/>
      <c r="D69" s="46"/>
      <c r="E69" s="47"/>
      <c r="F69" s="47"/>
      <c r="G69" s="46" t="s">
        <v>210</v>
      </c>
      <c r="H69" s="46" t="s">
        <v>32</v>
      </c>
      <c r="I69" s="46" t="s">
        <v>367</v>
      </c>
      <c r="J69" s="46" t="s">
        <v>368</v>
      </c>
      <c r="K69" s="46"/>
      <c r="L69" s="46"/>
      <c r="M69" s="46"/>
      <c r="N69" s="46"/>
      <c r="O69" s="46"/>
      <c r="P69" s="46"/>
      <c r="Q69" s="46"/>
      <c r="R69" s="46"/>
      <c r="S69" s="46"/>
      <c r="T69" s="46"/>
      <c r="U69" s="46"/>
      <c r="V69" s="46"/>
      <c r="W69" s="46"/>
      <c r="X69" s="46"/>
      <c r="Y69" s="46"/>
      <c r="Z69" s="46"/>
      <c r="AA69" s="46"/>
      <c r="AB69" s="46"/>
      <c r="AC69" s="46"/>
      <c r="AD69" s="46"/>
      <c r="AE69" s="46"/>
      <c r="AF69" s="46"/>
      <c r="AG69" s="46"/>
    </row>
    <row r="70" spans="1:33" ht="16.5" customHeight="1" x14ac:dyDescent="0.2">
      <c r="A70" s="46"/>
      <c r="B70" s="46"/>
      <c r="C70" s="46"/>
      <c r="D70" s="46"/>
      <c r="E70" s="47"/>
      <c r="F70" s="47"/>
      <c r="G70" s="48" t="s">
        <v>210</v>
      </c>
      <c r="H70" s="46" t="s">
        <v>53</v>
      </c>
      <c r="I70" s="46" t="s">
        <v>369</v>
      </c>
      <c r="J70" s="46" t="s">
        <v>370</v>
      </c>
      <c r="K70" s="46"/>
      <c r="L70" s="46"/>
      <c r="M70" s="46"/>
      <c r="N70" s="46"/>
      <c r="O70" s="46"/>
      <c r="P70" s="46"/>
      <c r="Q70" s="46"/>
      <c r="R70" s="46"/>
      <c r="S70" s="46"/>
      <c r="T70" s="46"/>
      <c r="U70" s="46"/>
      <c r="V70" s="46"/>
      <c r="W70" s="46"/>
      <c r="X70" s="46"/>
      <c r="Y70" s="46"/>
      <c r="Z70" s="46"/>
      <c r="AA70" s="46"/>
      <c r="AB70" s="46"/>
      <c r="AC70" s="46"/>
      <c r="AD70" s="46"/>
      <c r="AE70" s="46"/>
      <c r="AF70" s="46"/>
      <c r="AG70" s="46"/>
    </row>
    <row r="71" spans="1:33" ht="14.25" customHeight="1" x14ac:dyDescent="0.2">
      <c r="A71" s="46"/>
      <c r="B71" s="46"/>
      <c r="C71" s="46"/>
      <c r="D71" s="46"/>
      <c r="E71" s="47"/>
      <c r="F71" s="47"/>
      <c r="G71" s="46" t="s">
        <v>371</v>
      </c>
      <c r="H71" s="46" t="s">
        <v>53</v>
      </c>
      <c r="I71" s="46" t="s">
        <v>372</v>
      </c>
      <c r="J71" s="46" t="s">
        <v>373</v>
      </c>
      <c r="K71" s="46"/>
      <c r="L71" s="46"/>
      <c r="M71" s="46"/>
      <c r="N71" s="46"/>
      <c r="O71" s="46"/>
      <c r="P71" s="46"/>
      <c r="Q71" s="46"/>
      <c r="R71" s="46"/>
      <c r="S71" s="46"/>
      <c r="T71" s="46"/>
      <c r="U71" s="46"/>
      <c r="V71" s="46"/>
      <c r="W71" s="46"/>
      <c r="X71" s="46"/>
      <c r="Y71" s="46"/>
      <c r="Z71" s="46"/>
      <c r="AA71" s="46"/>
      <c r="AB71" s="46"/>
      <c r="AC71" s="46"/>
      <c r="AD71" s="46"/>
      <c r="AE71" s="46"/>
      <c r="AF71" s="46"/>
      <c r="AG71" s="46"/>
    </row>
    <row r="72" spans="1:33" ht="14.25" customHeight="1" x14ac:dyDescent="0.2">
      <c r="A72" s="46"/>
      <c r="B72" s="46"/>
      <c r="C72" s="46"/>
      <c r="D72" s="46"/>
      <c r="E72" s="47"/>
      <c r="F72" s="47"/>
      <c r="G72" s="46" t="s">
        <v>374</v>
      </c>
      <c r="H72" s="46" t="s">
        <v>254</v>
      </c>
      <c r="I72" s="46"/>
      <c r="J72" s="46" t="s">
        <v>375</v>
      </c>
      <c r="K72" s="46"/>
      <c r="L72" s="46"/>
      <c r="M72" s="46"/>
      <c r="N72" s="46"/>
      <c r="O72" s="46"/>
      <c r="P72" s="46"/>
      <c r="Q72" s="46"/>
      <c r="R72" s="46"/>
      <c r="S72" s="46"/>
      <c r="T72" s="46"/>
      <c r="U72" s="46"/>
      <c r="V72" s="46"/>
      <c r="W72" s="46"/>
      <c r="X72" s="46"/>
      <c r="Y72" s="46"/>
      <c r="Z72" s="46"/>
      <c r="AA72" s="46"/>
      <c r="AB72" s="46"/>
      <c r="AC72" s="46"/>
      <c r="AD72" s="46"/>
      <c r="AE72" s="46"/>
      <c r="AF72" s="46"/>
      <c r="AG72" s="46"/>
    </row>
    <row r="73" spans="1:33" ht="14.25" customHeight="1" x14ac:dyDescent="0.2">
      <c r="E73" s="9"/>
      <c r="F73" s="9"/>
      <c r="G73" s="13"/>
      <c r="H73" s="13"/>
      <c r="J73" s="13"/>
      <c r="N73" s="13"/>
    </row>
    <row r="75" spans="1:33" ht="14.25" customHeight="1" x14ac:dyDescent="0.2">
      <c r="A75" s="49"/>
      <c r="B75" s="49"/>
      <c r="C75" s="49"/>
      <c r="D75" s="49" t="s">
        <v>376</v>
      </c>
      <c r="E75" s="50"/>
      <c r="F75" s="50" t="s">
        <v>8</v>
      </c>
      <c r="G75" s="49" t="s">
        <v>41</v>
      </c>
      <c r="H75" s="49" t="s">
        <v>254</v>
      </c>
      <c r="I75" s="51" t="s">
        <v>377</v>
      </c>
      <c r="J75" s="52" t="s">
        <v>378</v>
      </c>
      <c r="K75" s="53"/>
      <c r="L75" s="49"/>
      <c r="M75" s="54" t="s">
        <v>379</v>
      </c>
      <c r="N75" s="49"/>
      <c r="O75" s="49" t="s">
        <v>380</v>
      </c>
      <c r="P75" s="49"/>
      <c r="Q75" s="49"/>
      <c r="R75" s="49"/>
      <c r="S75" s="49"/>
      <c r="T75" s="49"/>
      <c r="U75" s="49"/>
      <c r="V75" s="49"/>
      <c r="W75" s="49"/>
      <c r="X75" s="49"/>
      <c r="Y75" s="49"/>
      <c r="Z75" s="49"/>
      <c r="AA75" s="49"/>
      <c r="AB75" s="49"/>
      <c r="AC75" s="49"/>
      <c r="AD75" s="49"/>
      <c r="AE75" s="49"/>
      <c r="AF75" s="49"/>
      <c r="AG75" s="49"/>
    </row>
    <row r="76" spans="1:33" ht="14.25" customHeight="1" x14ac:dyDescent="0.2">
      <c r="E76" s="9"/>
      <c r="F76" s="9"/>
      <c r="G76" s="44" t="s">
        <v>381</v>
      </c>
      <c r="N76" s="13"/>
    </row>
    <row r="77" spans="1:33" ht="14.25" customHeight="1" x14ac:dyDescent="0.2">
      <c r="A77" s="55"/>
      <c r="B77" s="55"/>
      <c r="C77" s="55"/>
      <c r="D77" s="55"/>
      <c r="E77" s="56"/>
      <c r="F77" s="56" t="s">
        <v>382</v>
      </c>
      <c r="G77" s="55" t="s">
        <v>383</v>
      </c>
      <c r="H77" s="55" t="s">
        <v>45</v>
      </c>
      <c r="I77" s="55" t="s">
        <v>384</v>
      </c>
      <c r="J77" s="55" t="s">
        <v>385</v>
      </c>
      <c r="K77" s="55" t="s">
        <v>386</v>
      </c>
      <c r="L77" s="57" t="s">
        <v>387</v>
      </c>
      <c r="M77" s="55"/>
      <c r="N77" s="55"/>
      <c r="O77" s="55"/>
      <c r="P77" s="55"/>
      <c r="Q77" s="55"/>
      <c r="R77" s="55"/>
      <c r="S77" s="55"/>
      <c r="T77" s="55"/>
      <c r="U77" s="55"/>
      <c r="V77" s="55"/>
      <c r="W77" s="55"/>
      <c r="X77" s="55"/>
      <c r="Y77" s="55"/>
      <c r="Z77" s="55"/>
      <c r="AA77" s="55"/>
      <c r="AB77" s="55"/>
      <c r="AC77" s="55"/>
      <c r="AD77" s="55"/>
      <c r="AE77" s="55"/>
      <c r="AF77" s="55"/>
      <c r="AG77" s="55"/>
    </row>
    <row r="78" spans="1:33" x14ac:dyDescent="0.2">
      <c r="E78" s="58"/>
    </row>
    <row r="79" spans="1:33" ht="14.25" customHeight="1" x14ac:dyDescent="0.2">
      <c r="E79" s="9"/>
      <c r="F79" s="9" t="s">
        <v>388</v>
      </c>
      <c r="N79" s="13"/>
    </row>
    <row r="80" spans="1:33" ht="14.25" customHeight="1" x14ac:dyDescent="0.2">
      <c r="E80" s="9"/>
      <c r="F80" s="9" t="s">
        <v>389</v>
      </c>
      <c r="N80" s="13"/>
    </row>
    <row r="81" spans="5:14" ht="14.25" customHeight="1" x14ac:dyDescent="0.2">
      <c r="E81" s="9"/>
      <c r="F81" s="59">
        <v>45691</v>
      </c>
      <c r="G81" s="13" t="s">
        <v>390</v>
      </c>
      <c r="H81" s="60">
        <v>45691</v>
      </c>
      <c r="I81" s="13" t="s">
        <v>391</v>
      </c>
      <c r="N81" s="13"/>
    </row>
    <row r="82" spans="5:14" ht="14.25" customHeight="1" x14ac:dyDescent="0.2">
      <c r="E82" s="9"/>
      <c r="F82" s="59">
        <v>45691</v>
      </c>
      <c r="G82" s="13" t="s">
        <v>392</v>
      </c>
      <c r="H82" s="13"/>
      <c r="N82" s="13"/>
    </row>
    <row r="83" spans="5:14" ht="14.25" customHeight="1" x14ac:dyDescent="0.2">
      <c r="E83" s="9"/>
      <c r="F83" s="59">
        <v>45691</v>
      </c>
      <c r="G83" s="61" t="s">
        <v>393</v>
      </c>
      <c r="H83" s="13"/>
      <c r="N83" s="13"/>
    </row>
    <row r="84" spans="5:14" ht="14.25" customHeight="1" x14ac:dyDescent="0.2">
      <c r="E84" s="9"/>
      <c r="F84" s="59">
        <v>45692</v>
      </c>
      <c r="G84" s="61" t="s">
        <v>394</v>
      </c>
      <c r="N84" s="13"/>
    </row>
    <row r="85" spans="5:14" ht="14.25" customHeight="1" x14ac:dyDescent="0.2">
      <c r="E85" s="9"/>
      <c r="F85" s="59">
        <v>45691</v>
      </c>
      <c r="G85" s="61" t="s">
        <v>395</v>
      </c>
      <c r="H85" s="13"/>
      <c r="N85" s="13"/>
    </row>
    <row r="86" spans="5:14" ht="14.25" customHeight="1" x14ac:dyDescent="0.2">
      <c r="E86" s="9"/>
      <c r="F86" s="59">
        <v>45691</v>
      </c>
      <c r="G86" s="13" t="s">
        <v>396</v>
      </c>
      <c r="N86" s="13"/>
    </row>
    <row r="87" spans="5:14" ht="14.25" customHeight="1" x14ac:dyDescent="0.2">
      <c r="E87" s="9"/>
      <c r="F87" s="59"/>
      <c r="G87" s="13"/>
      <c r="H87" s="13" t="s">
        <v>397</v>
      </c>
      <c r="N87" s="13"/>
    </row>
    <row r="88" spans="5:14" ht="14.25" customHeight="1" x14ac:dyDescent="0.2">
      <c r="E88" s="9"/>
      <c r="F88" s="9" t="s">
        <v>398</v>
      </c>
      <c r="G88" s="13"/>
      <c r="H88" s="13"/>
      <c r="N88" s="13"/>
    </row>
    <row r="89" spans="5:14" ht="14.25" customHeight="1" x14ac:dyDescent="0.2">
      <c r="E89" s="9"/>
      <c r="F89" s="59">
        <v>45691</v>
      </c>
      <c r="G89" s="13" t="s">
        <v>399</v>
      </c>
      <c r="N89" s="13"/>
    </row>
    <row r="90" spans="5:14" ht="14.25" customHeight="1" x14ac:dyDescent="0.2">
      <c r="E90" s="9"/>
      <c r="F90" s="59">
        <v>45691</v>
      </c>
      <c r="G90" s="13" t="s">
        <v>400</v>
      </c>
      <c r="I90" s="13" t="s">
        <v>401</v>
      </c>
      <c r="N90" s="13"/>
    </row>
    <row r="91" spans="5:14" ht="14.25" customHeight="1" x14ac:dyDescent="0.2">
      <c r="E91" s="9"/>
      <c r="F91" s="59">
        <v>45691</v>
      </c>
      <c r="G91" s="13" t="s">
        <v>402</v>
      </c>
      <c r="N91" s="13"/>
    </row>
    <row r="92" spans="5:14" ht="14.25" customHeight="1" x14ac:dyDescent="0.2">
      <c r="E92" s="9"/>
      <c r="F92" s="9"/>
      <c r="G92" s="13"/>
      <c r="N92" s="13"/>
    </row>
    <row r="93" spans="5:14" ht="14.25" customHeight="1" x14ac:dyDescent="0.2">
      <c r="E93" s="9"/>
      <c r="F93" s="9" t="s">
        <v>403</v>
      </c>
      <c r="G93" s="13"/>
      <c r="N93" s="13"/>
    </row>
    <row r="94" spans="5:14" ht="14.25" customHeight="1" x14ac:dyDescent="0.2">
      <c r="E94" s="9"/>
      <c r="F94" s="59">
        <v>45691</v>
      </c>
      <c r="G94" s="62" t="s">
        <v>404</v>
      </c>
      <c r="N94" s="13"/>
    </row>
    <row r="95" spans="5:14" ht="14.25" customHeight="1" x14ac:dyDescent="0.2">
      <c r="E95" s="9"/>
      <c r="F95" s="9"/>
      <c r="G95" s="44"/>
      <c r="H95" s="63"/>
      <c r="N95" s="13"/>
    </row>
    <row r="96" spans="5:14" ht="14.25" customHeight="1" x14ac:dyDescent="0.2">
      <c r="E96" s="9"/>
      <c r="F96" s="9" t="s">
        <v>405</v>
      </c>
      <c r="G96" s="44"/>
      <c r="H96" s="63"/>
      <c r="N96" s="13"/>
    </row>
    <row r="97" spans="5:14" ht="14.25" customHeight="1" x14ac:dyDescent="0.2">
      <c r="E97" s="9"/>
      <c r="F97" s="9"/>
      <c r="G97" s="44" t="s">
        <v>406</v>
      </c>
      <c r="H97" s="64">
        <v>52</v>
      </c>
      <c r="N97" s="13"/>
    </row>
    <row r="98" spans="5:14" ht="14.25" customHeight="1" x14ac:dyDescent="0.2">
      <c r="E98" s="9"/>
      <c r="F98" s="9"/>
      <c r="G98" s="65">
        <v>45628</v>
      </c>
      <c r="H98" s="44" t="s">
        <v>407</v>
      </c>
      <c r="N98" s="13"/>
    </row>
    <row r="99" spans="5:14" ht="14.25" customHeight="1" x14ac:dyDescent="0.2">
      <c r="E99" s="9"/>
      <c r="F99" s="9"/>
      <c r="G99" s="65">
        <v>45628</v>
      </c>
      <c r="H99" s="13" t="s">
        <v>408</v>
      </c>
      <c r="N99" s="13"/>
    </row>
    <row r="100" spans="5:14" ht="14.25" customHeight="1" x14ac:dyDescent="0.2">
      <c r="E100" s="9"/>
      <c r="F100" s="9"/>
      <c r="G100" s="58"/>
      <c r="H100" s="13"/>
      <c r="N100" s="13"/>
    </row>
    <row r="101" spans="5:14" ht="14.25" customHeight="1" x14ac:dyDescent="0.2">
      <c r="E101" s="9"/>
      <c r="F101" s="9"/>
      <c r="G101" s="44" t="s">
        <v>409</v>
      </c>
      <c r="H101" s="13"/>
      <c r="N101" s="13"/>
    </row>
    <row r="102" spans="5:14" ht="14.25" customHeight="1" x14ac:dyDescent="0.2">
      <c r="E102" s="9"/>
      <c r="F102" s="9"/>
      <c r="G102" s="61"/>
      <c r="H102" s="13" t="s">
        <v>410</v>
      </c>
      <c r="I102" s="13" t="s">
        <v>411</v>
      </c>
      <c r="N102" s="13"/>
    </row>
    <row r="103" spans="5:14" ht="14.25" customHeight="1" x14ac:dyDescent="0.2">
      <c r="E103" s="9"/>
      <c r="F103" s="9"/>
      <c r="H103" s="13"/>
      <c r="I103" s="13" t="s">
        <v>412</v>
      </c>
      <c r="N103" s="13"/>
    </row>
    <row r="104" spans="5:14" ht="14.25" customHeight="1" x14ac:dyDescent="0.2">
      <c r="E104" s="9"/>
      <c r="F104" s="9"/>
      <c r="G104" s="44" t="s">
        <v>413</v>
      </c>
      <c r="N104" s="13"/>
    </row>
    <row r="105" spans="5:14" ht="14.25" customHeight="1" x14ac:dyDescent="0.2">
      <c r="E105" s="9"/>
      <c r="F105" s="9"/>
      <c r="G105" s="64">
        <v>62</v>
      </c>
      <c r="N105" s="13"/>
    </row>
    <row r="106" spans="5:14" ht="14.25" customHeight="1" x14ac:dyDescent="0.2">
      <c r="E106" s="9"/>
      <c r="F106" s="9"/>
      <c r="G106" s="13" t="s">
        <v>414</v>
      </c>
      <c r="N106" s="13"/>
    </row>
    <row r="107" spans="5:14" ht="14.25" customHeight="1" x14ac:dyDescent="0.2">
      <c r="E107" s="9"/>
      <c r="F107" s="9"/>
      <c r="G107" s="13" t="s">
        <v>415</v>
      </c>
      <c r="N107" s="13"/>
    </row>
    <row r="108" spans="5:14" ht="14.25" customHeight="1" x14ac:dyDescent="0.2">
      <c r="E108" s="9"/>
      <c r="F108" s="9"/>
      <c r="G108" s="62"/>
      <c r="H108" s="13"/>
      <c r="N108" s="13"/>
    </row>
    <row r="109" spans="5:14" ht="14.25" customHeight="1" x14ac:dyDescent="0.2">
      <c r="E109" s="9"/>
      <c r="F109" s="9" t="s">
        <v>416</v>
      </c>
      <c r="N109" s="13"/>
    </row>
    <row r="110" spans="5:14" ht="14.25" customHeight="1" x14ac:dyDescent="0.2">
      <c r="E110" s="9"/>
      <c r="N110" s="13"/>
    </row>
    <row r="111" spans="5:14" ht="14.25" customHeight="1" x14ac:dyDescent="0.2">
      <c r="E111" s="9"/>
      <c r="F111" s="9"/>
      <c r="N111" s="13"/>
    </row>
    <row r="112" spans="5:14" ht="14.25" customHeight="1" x14ac:dyDescent="0.2">
      <c r="E112" s="9"/>
      <c r="F112" s="9"/>
      <c r="N112" s="13"/>
    </row>
    <row r="113" spans="5:14" ht="14.25" customHeight="1" x14ac:dyDescent="0.2">
      <c r="E113" s="9"/>
      <c r="F113" s="9"/>
      <c r="N113" s="13"/>
    </row>
    <row r="114" spans="5:14" ht="14.25" customHeight="1" x14ac:dyDescent="0.2">
      <c r="E114" s="9"/>
      <c r="F114" s="9"/>
      <c r="N114" s="13"/>
    </row>
    <row r="115" spans="5:14" ht="14.25" customHeight="1" x14ac:dyDescent="0.2">
      <c r="E115" s="9"/>
      <c r="F115" s="9"/>
      <c r="N115" s="13"/>
    </row>
    <row r="116" spans="5:14" ht="14.25" customHeight="1" x14ac:dyDescent="0.2">
      <c r="E116" s="9"/>
      <c r="F116" s="9"/>
      <c r="N116" s="13"/>
    </row>
    <row r="117" spans="5:14" ht="14.25" customHeight="1" x14ac:dyDescent="0.2">
      <c r="E117" s="9"/>
      <c r="F117" s="9"/>
      <c r="N117" s="13"/>
    </row>
    <row r="118" spans="5:14" ht="14.25" customHeight="1" x14ac:dyDescent="0.2">
      <c r="E118" s="9"/>
      <c r="F118" s="9"/>
      <c r="N118" s="13"/>
    </row>
    <row r="119" spans="5:14" ht="14.25" customHeight="1" x14ac:dyDescent="0.2">
      <c r="E119" s="9"/>
      <c r="F119" s="9"/>
      <c r="N119" s="13"/>
    </row>
    <row r="120" spans="5:14" ht="14.25" customHeight="1" x14ac:dyDescent="0.2">
      <c r="E120" s="9"/>
      <c r="F120" s="9"/>
      <c r="N120" s="13"/>
    </row>
    <row r="121" spans="5:14" ht="14.25" customHeight="1" x14ac:dyDescent="0.2">
      <c r="E121" s="9"/>
      <c r="F121" s="9"/>
      <c r="N121" s="13"/>
    </row>
    <row r="122" spans="5:14" ht="14.25" customHeight="1" x14ac:dyDescent="0.2">
      <c r="E122" s="9"/>
      <c r="F122" s="9"/>
      <c r="N122" s="13"/>
    </row>
    <row r="123" spans="5:14" ht="14.25" customHeight="1" x14ac:dyDescent="0.2">
      <c r="E123" s="9"/>
      <c r="F123" s="9"/>
      <c r="N123" s="13"/>
    </row>
    <row r="124" spans="5:14" ht="14.25" customHeight="1" x14ac:dyDescent="0.2">
      <c r="E124" s="9"/>
      <c r="F124" s="9"/>
      <c r="N124" s="13"/>
    </row>
    <row r="125" spans="5:14" ht="14.25" customHeight="1" x14ac:dyDescent="0.2">
      <c r="E125" s="9"/>
      <c r="F125" s="9"/>
      <c r="N125" s="13"/>
    </row>
    <row r="126" spans="5:14" ht="14.25" customHeight="1" x14ac:dyDescent="0.2">
      <c r="E126" s="9"/>
      <c r="F126" s="9"/>
      <c r="N126" s="13"/>
    </row>
    <row r="127" spans="5:14" ht="14.25" customHeight="1" x14ac:dyDescent="0.2">
      <c r="E127" s="9"/>
      <c r="F127" s="9"/>
      <c r="N127" s="13"/>
    </row>
    <row r="128" spans="5:14" ht="14.25" customHeight="1" x14ac:dyDescent="0.2">
      <c r="E128" s="9"/>
      <c r="F128" s="9"/>
      <c r="N128" s="13"/>
    </row>
    <row r="129" spans="5:14" ht="14.25" customHeight="1" x14ac:dyDescent="0.2">
      <c r="E129" s="9"/>
      <c r="F129" s="9"/>
      <c r="N129" s="13"/>
    </row>
    <row r="130" spans="5:14" ht="14.25" customHeight="1" x14ac:dyDescent="0.2">
      <c r="E130" s="9"/>
      <c r="F130" s="9"/>
      <c r="N130" s="13"/>
    </row>
    <row r="131" spans="5:14" ht="14.25" customHeight="1" x14ac:dyDescent="0.2">
      <c r="E131" s="9"/>
      <c r="F131" s="9"/>
      <c r="N131" s="13"/>
    </row>
    <row r="132" spans="5:14" ht="14.25" customHeight="1" x14ac:dyDescent="0.2">
      <c r="E132" s="9"/>
      <c r="F132" s="9"/>
      <c r="N132" s="13"/>
    </row>
    <row r="133" spans="5:14" ht="14.25" customHeight="1" x14ac:dyDescent="0.2">
      <c r="E133" s="9"/>
      <c r="F133" s="9"/>
      <c r="N133" s="13"/>
    </row>
    <row r="134" spans="5:14" ht="14.25" customHeight="1" x14ac:dyDescent="0.2">
      <c r="E134" s="9"/>
      <c r="F134" s="9"/>
      <c r="N134" s="13"/>
    </row>
    <row r="135" spans="5:14" ht="14.25" customHeight="1" x14ac:dyDescent="0.2">
      <c r="E135" s="9"/>
      <c r="F135" s="9"/>
      <c r="N135" s="13"/>
    </row>
    <row r="136" spans="5:14" ht="14.25" customHeight="1" x14ac:dyDescent="0.2">
      <c r="E136" s="9"/>
      <c r="F136" s="9"/>
      <c r="N136" s="13"/>
    </row>
    <row r="137" spans="5:14" ht="14.25" customHeight="1" x14ac:dyDescent="0.2">
      <c r="E137" s="9"/>
      <c r="F137" s="9"/>
      <c r="N137" s="13"/>
    </row>
    <row r="138" spans="5:14" ht="14.25" customHeight="1" x14ac:dyDescent="0.2">
      <c r="E138" s="9"/>
      <c r="F138" s="9"/>
      <c r="N138" s="13"/>
    </row>
    <row r="139" spans="5:14" ht="14.25" customHeight="1" x14ac:dyDescent="0.2">
      <c r="E139" s="9"/>
      <c r="F139" s="9"/>
      <c r="N139" s="13"/>
    </row>
    <row r="140" spans="5:14" ht="14.25" customHeight="1" x14ac:dyDescent="0.2">
      <c r="E140" s="9"/>
      <c r="F140" s="9"/>
      <c r="N140" s="13"/>
    </row>
    <row r="141" spans="5:14" ht="14.25" customHeight="1" x14ac:dyDescent="0.2">
      <c r="E141" s="9"/>
      <c r="F141" s="9"/>
      <c r="N141" s="13"/>
    </row>
    <row r="142" spans="5:14" ht="14.25" customHeight="1" x14ac:dyDescent="0.2">
      <c r="E142" s="9"/>
      <c r="F142" s="9"/>
      <c r="N142" s="13"/>
    </row>
    <row r="143" spans="5:14" ht="14.25" customHeight="1" x14ac:dyDescent="0.2">
      <c r="E143" s="9"/>
      <c r="F143" s="9"/>
      <c r="N143" s="13"/>
    </row>
    <row r="144" spans="5:14" ht="14.25" customHeight="1" x14ac:dyDescent="0.2">
      <c r="E144" s="9"/>
      <c r="F144" s="9"/>
      <c r="N144" s="13"/>
    </row>
    <row r="145" spans="5:14" ht="14.25" customHeight="1" x14ac:dyDescent="0.2">
      <c r="E145" s="9"/>
      <c r="F145" s="9"/>
      <c r="N145" s="13"/>
    </row>
    <row r="146" spans="5:14" ht="14.25" customHeight="1" x14ac:dyDescent="0.2">
      <c r="E146" s="9"/>
      <c r="F146" s="9"/>
      <c r="N146" s="13"/>
    </row>
    <row r="147" spans="5:14" ht="14.25" customHeight="1" x14ac:dyDescent="0.2">
      <c r="E147" s="9"/>
      <c r="F147" s="9"/>
      <c r="N147" s="13"/>
    </row>
    <row r="148" spans="5:14" ht="14.25" customHeight="1" x14ac:dyDescent="0.2">
      <c r="E148" s="9"/>
      <c r="F148" s="9"/>
      <c r="N148" s="13"/>
    </row>
    <row r="149" spans="5:14" ht="14.25" customHeight="1" x14ac:dyDescent="0.2">
      <c r="E149" s="9"/>
      <c r="F149" s="9"/>
      <c r="N149" s="13"/>
    </row>
    <row r="150" spans="5:14" ht="14.25" customHeight="1" x14ac:dyDescent="0.2">
      <c r="E150" s="9"/>
      <c r="F150" s="9"/>
      <c r="N150" s="13"/>
    </row>
    <row r="151" spans="5:14" ht="14.25" customHeight="1" x14ac:dyDescent="0.2">
      <c r="E151" s="9"/>
      <c r="F151" s="9"/>
      <c r="N151" s="13"/>
    </row>
    <row r="152" spans="5:14" ht="14.25" customHeight="1" x14ac:dyDescent="0.2">
      <c r="E152" s="9"/>
      <c r="F152" s="9"/>
      <c r="N152" s="13"/>
    </row>
    <row r="153" spans="5:14" ht="14.25" customHeight="1" x14ac:dyDescent="0.2">
      <c r="E153" s="9"/>
      <c r="F153" s="9"/>
      <c r="N153" s="13"/>
    </row>
    <row r="154" spans="5:14" ht="14.25" customHeight="1" x14ac:dyDescent="0.2">
      <c r="E154" s="9"/>
      <c r="F154" s="9"/>
      <c r="N154" s="13"/>
    </row>
    <row r="155" spans="5:14" ht="14.25" customHeight="1" x14ac:dyDescent="0.2">
      <c r="E155" s="9"/>
      <c r="F155" s="9"/>
      <c r="N155" s="13"/>
    </row>
    <row r="156" spans="5:14" ht="14.25" customHeight="1" x14ac:dyDescent="0.2">
      <c r="E156" s="9"/>
      <c r="F156" s="9"/>
      <c r="N156" s="13"/>
    </row>
    <row r="157" spans="5:14" ht="14.25" customHeight="1" x14ac:dyDescent="0.2">
      <c r="E157" s="9"/>
      <c r="F157" s="9"/>
      <c r="N157" s="13"/>
    </row>
    <row r="158" spans="5:14" ht="14.25" customHeight="1" x14ac:dyDescent="0.2">
      <c r="E158" s="9"/>
      <c r="F158" s="9"/>
      <c r="N158" s="13"/>
    </row>
    <row r="159" spans="5:14" ht="14.25" customHeight="1" x14ac:dyDescent="0.2">
      <c r="E159" s="9"/>
      <c r="F159" s="9"/>
      <c r="N159" s="13"/>
    </row>
    <row r="160" spans="5:14" ht="14.25" customHeight="1" x14ac:dyDescent="0.2">
      <c r="E160" s="9"/>
      <c r="F160" s="9"/>
      <c r="N160" s="13"/>
    </row>
    <row r="161" spans="5:14" ht="14.25" customHeight="1" x14ac:dyDescent="0.2">
      <c r="E161" s="9"/>
      <c r="F161" s="9"/>
      <c r="N161" s="13"/>
    </row>
    <row r="162" spans="5:14" ht="14.25" customHeight="1" x14ac:dyDescent="0.2">
      <c r="E162" s="9"/>
      <c r="F162" s="9"/>
      <c r="N162" s="13"/>
    </row>
    <row r="163" spans="5:14" ht="14.25" customHeight="1" x14ac:dyDescent="0.2">
      <c r="E163" s="9"/>
      <c r="F163" s="9"/>
      <c r="N163" s="13"/>
    </row>
    <row r="164" spans="5:14" ht="14.25" customHeight="1" x14ac:dyDescent="0.2">
      <c r="E164" s="9"/>
      <c r="F164" s="9"/>
      <c r="N164" s="13"/>
    </row>
    <row r="165" spans="5:14" ht="14.25" customHeight="1" x14ac:dyDescent="0.2">
      <c r="E165" s="9"/>
      <c r="F165" s="9"/>
      <c r="N165" s="13"/>
    </row>
    <row r="166" spans="5:14" ht="14.25" customHeight="1" x14ac:dyDescent="0.2">
      <c r="E166" s="9"/>
      <c r="F166" s="9"/>
      <c r="N166" s="13"/>
    </row>
    <row r="167" spans="5:14" ht="14.25" customHeight="1" x14ac:dyDescent="0.2">
      <c r="E167" s="9"/>
      <c r="F167" s="9"/>
      <c r="N167" s="13"/>
    </row>
    <row r="168" spans="5:14" ht="14.25" customHeight="1" x14ac:dyDescent="0.2">
      <c r="E168" s="9"/>
      <c r="F168" s="9"/>
      <c r="N168" s="13"/>
    </row>
    <row r="169" spans="5:14" ht="14.25" customHeight="1" x14ac:dyDescent="0.2">
      <c r="E169" s="9"/>
      <c r="F169" s="9"/>
      <c r="N169" s="13"/>
    </row>
    <row r="170" spans="5:14" ht="14.25" customHeight="1" x14ac:dyDescent="0.2">
      <c r="E170" s="9"/>
      <c r="F170" s="9"/>
      <c r="N170" s="13"/>
    </row>
    <row r="171" spans="5:14" ht="14.25" customHeight="1" x14ac:dyDescent="0.2">
      <c r="E171" s="9"/>
      <c r="F171" s="9"/>
      <c r="N171" s="13"/>
    </row>
    <row r="172" spans="5:14" ht="14.25" customHeight="1" x14ac:dyDescent="0.2">
      <c r="E172" s="9"/>
      <c r="F172" s="9"/>
      <c r="N172" s="13"/>
    </row>
    <row r="173" spans="5:14" ht="14.25" customHeight="1" x14ac:dyDescent="0.2">
      <c r="E173" s="9"/>
      <c r="F173" s="9"/>
      <c r="N173" s="13"/>
    </row>
    <row r="174" spans="5:14" ht="14.25" customHeight="1" x14ac:dyDescent="0.2">
      <c r="E174" s="9"/>
      <c r="F174" s="9"/>
      <c r="N174" s="13"/>
    </row>
    <row r="175" spans="5:14" ht="14.25" customHeight="1" x14ac:dyDescent="0.2">
      <c r="E175" s="9"/>
      <c r="F175" s="9"/>
      <c r="N175" s="13"/>
    </row>
    <row r="176" spans="5:14" ht="14.25" customHeight="1" x14ac:dyDescent="0.2">
      <c r="E176" s="9"/>
      <c r="F176" s="9"/>
      <c r="N176" s="13"/>
    </row>
    <row r="177" spans="5:14" ht="14.25" customHeight="1" x14ac:dyDescent="0.2">
      <c r="E177" s="9"/>
      <c r="F177" s="9"/>
      <c r="N177" s="13"/>
    </row>
    <row r="178" spans="5:14" ht="14.25" customHeight="1" x14ac:dyDescent="0.2">
      <c r="E178" s="9"/>
      <c r="F178" s="9"/>
      <c r="N178" s="13"/>
    </row>
    <row r="179" spans="5:14" ht="14.25" customHeight="1" x14ac:dyDescent="0.2">
      <c r="E179" s="9"/>
      <c r="F179" s="9"/>
      <c r="N179" s="13"/>
    </row>
    <row r="180" spans="5:14" ht="14.25" customHeight="1" x14ac:dyDescent="0.2">
      <c r="E180" s="9"/>
      <c r="F180" s="9"/>
      <c r="N180" s="13"/>
    </row>
    <row r="181" spans="5:14" ht="14.25" customHeight="1" x14ac:dyDescent="0.2">
      <c r="E181" s="9"/>
      <c r="F181" s="9"/>
      <c r="N181" s="13"/>
    </row>
    <row r="182" spans="5:14" ht="14.25" customHeight="1" x14ac:dyDescent="0.2">
      <c r="E182" s="9"/>
      <c r="F182" s="9"/>
      <c r="N182" s="13"/>
    </row>
    <row r="183" spans="5:14" ht="14.25" customHeight="1" x14ac:dyDescent="0.2">
      <c r="E183" s="9"/>
      <c r="F183" s="9"/>
      <c r="N183" s="13"/>
    </row>
    <row r="184" spans="5:14" ht="14.25" customHeight="1" x14ac:dyDescent="0.2">
      <c r="E184" s="9"/>
      <c r="F184" s="9"/>
      <c r="N184" s="13"/>
    </row>
    <row r="185" spans="5:14" ht="14.25" customHeight="1" x14ac:dyDescent="0.2">
      <c r="E185" s="9"/>
      <c r="F185" s="9"/>
      <c r="N185" s="13"/>
    </row>
    <row r="186" spans="5:14" ht="14.25" customHeight="1" x14ac:dyDescent="0.2">
      <c r="E186" s="9"/>
      <c r="F186" s="9"/>
      <c r="N186" s="13"/>
    </row>
    <row r="187" spans="5:14" ht="14.25" customHeight="1" x14ac:dyDescent="0.2">
      <c r="E187" s="9"/>
      <c r="F187" s="9"/>
      <c r="N187" s="13"/>
    </row>
    <row r="188" spans="5:14" ht="14.25" customHeight="1" x14ac:dyDescent="0.2">
      <c r="E188" s="9"/>
      <c r="F188" s="9"/>
      <c r="N188" s="13"/>
    </row>
    <row r="189" spans="5:14" ht="14.25" customHeight="1" x14ac:dyDescent="0.2">
      <c r="E189" s="9"/>
      <c r="F189" s="9"/>
      <c r="N189" s="13"/>
    </row>
    <row r="190" spans="5:14" ht="14.25" customHeight="1" x14ac:dyDescent="0.2">
      <c r="E190" s="9"/>
      <c r="F190" s="9"/>
      <c r="N190" s="13"/>
    </row>
    <row r="191" spans="5:14" ht="14.25" customHeight="1" x14ac:dyDescent="0.2">
      <c r="E191" s="9"/>
      <c r="F191" s="9"/>
      <c r="N191" s="13"/>
    </row>
    <row r="192" spans="5:14" ht="14.25" customHeight="1" x14ac:dyDescent="0.2">
      <c r="E192" s="9"/>
      <c r="F192" s="9"/>
      <c r="N192" s="13"/>
    </row>
    <row r="193" spans="5:14" ht="14.25" customHeight="1" x14ac:dyDescent="0.2">
      <c r="E193" s="9"/>
      <c r="F193" s="9"/>
      <c r="N193" s="13"/>
    </row>
    <row r="194" spans="5:14" ht="14.25" customHeight="1" x14ac:dyDescent="0.2">
      <c r="E194" s="9"/>
      <c r="F194" s="9"/>
      <c r="N194" s="13"/>
    </row>
    <row r="195" spans="5:14" ht="14.25" customHeight="1" x14ac:dyDescent="0.2">
      <c r="E195" s="9"/>
      <c r="F195" s="9"/>
      <c r="N195" s="13"/>
    </row>
    <row r="196" spans="5:14" ht="14.25" customHeight="1" x14ac:dyDescent="0.2">
      <c r="E196" s="9"/>
      <c r="F196" s="9"/>
      <c r="N196" s="13"/>
    </row>
    <row r="197" spans="5:14" ht="14.25" customHeight="1" x14ac:dyDescent="0.2">
      <c r="E197" s="9"/>
      <c r="F197" s="9"/>
      <c r="N197" s="13"/>
    </row>
    <row r="198" spans="5:14" ht="14.25" customHeight="1" x14ac:dyDescent="0.2">
      <c r="E198" s="9"/>
      <c r="F198" s="9"/>
      <c r="N198" s="13"/>
    </row>
    <row r="199" spans="5:14" ht="14.25" customHeight="1" x14ac:dyDescent="0.2">
      <c r="E199" s="9"/>
      <c r="F199" s="9"/>
      <c r="N199" s="13"/>
    </row>
    <row r="200" spans="5:14" ht="14.25" customHeight="1" x14ac:dyDescent="0.2">
      <c r="E200" s="9"/>
      <c r="F200" s="9"/>
      <c r="N200" s="13"/>
    </row>
    <row r="201" spans="5:14" ht="14.25" customHeight="1" x14ac:dyDescent="0.2">
      <c r="E201" s="9"/>
      <c r="F201" s="9"/>
      <c r="N201" s="13"/>
    </row>
    <row r="202" spans="5:14" ht="14.25" customHeight="1" x14ac:dyDescent="0.2">
      <c r="E202" s="9"/>
      <c r="F202" s="9"/>
      <c r="N202" s="13"/>
    </row>
    <row r="203" spans="5:14" ht="14.25" customHeight="1" x14ac:dyDescent="0.2">
      <c r="E203" s="9"/>
      <c r="F203" s="9"/>
      <c r="N203" s="13"/>
    </row>
    <row r="204" spans="5:14" ht="14.25" customHeight="1" x14ac:dyDescent="0.2">
      <c r="E204" s="9"/>
      <c r="F204" s="9"/>
      <c r="N204" s="13"/>
    </row>
    <row r="205" spans="5:14" ht="14.25" customHeight="1" x14ac:dyDescent="0.2">
      <c r="E205" s="9"/>
      <c r="F205" s="9"/>
      <c r="N205" s="13"/>
    </row>
    <row r="206" spans="5:14" ht="14.25" customHeight="1" x14ac:dyDescent="0.2">
      <c r="E206" s="9"/>
      <c r="F206" s="9"/>
      <c r="N206" s="13"/>
    </row>
    <row r="207" spans="5:14" ht="14.25" customHeight="1" x14ac:dyDescent="0.2">
      <c r="E207" s="9"/>
      <c r="F207" s="9"/>
      <c r="N207" s="13"/>
    </row>
    <row r="208" spans="5:14" ht="14.25" customHeight="1" x14ac:dyDescent="0.2">
      <c r="E208" s="9"/>
      <c r="F208" s="9"/>
      <c r="N208" s="13"/>
    </row>
    <row r="209" spans="5:14" ht="14.25" customHeight="1" x14ac:dyDescent="0.2">
      <c r="E209" s="9"/>
      <c r="F209" s="9"/>
      <c r="N209" s="13"/>
    </row>
    <row r="210" spans="5:14" ht="14.25" customHeight="1" x14ac:dyDescent="0.2">
      <c r="E210" s="9"/>
      <c r="F210" s="9"/>
      <c r="N210" s="13"/>
    </row>
    <row r="211" spans="5:14" ht="14.25" customHeight="1" x14ac:dyDescent="0.2">
      <c r="E211" s="9"/>
      <c r="F211" s="9"/>
      <c r="N211" s="13"/>
    </row>
    <row r="212" spans="5:14" ht="14.25" customHeight="1" x14ac:dyDescent="0.2">
      <c r="E212" s="9"/>
      <c r="F212" s="9"/>
      <c r="N212" s="13"/>
    </row>
    <row r="213" spans="5:14" ht="14.25" customHeight="1" x14ac:dyDescent="0.2">
      <c r="E213" s="9"/>
      <c r="F213" s="9"/>
      <c r="N213" s="13"/>
    </row>
    <row r="214" spans="5:14" ht="14.25" customHeight="1" x14ac:dyDescent="0.2">
      <c r="E214" s="9"/>
      <c r="F214" s="9"/>
      <c r="N214" s="13"/>
    </row>
    <row r="215" spans="5:14" ht="14.25" customHeight="1" x14ac:dyDescent="0.2">
      <c r="E215" s="9"/>
      <c r="F215" s="9"/>
      <c r="N215" s="13"/>
    </row>
    <row r="216" spans="5:14" ht="14.25" customHeight="1" x14ac:dyDescent="0.2">
      <c r="E216" s="9"/>
      <c r="F216" s="9"/>
      <c r="N216" s="13"/>
    </row>
    <row r="217" spans="5:14" ht="14.25" customHeight="1" x14ac:dyDescent="0.2">
      <c r="E217" s="9"/>
      <c r="F217" s="9"/>
      <c r="N217" s="13"/>
    </row>
    <row r="218" spans="5:14" ht="14.25" customHeight="1" x14ac:dyDescent="0.2">
      <c r="E218" s="9"/>
      <c r="F218" s="9"/>
      <c r="N218" s="13"/>
    </row>
    <row r="219" spans="5:14" ht="14.25" customHeight="1" x14ac:dyDescent="0.2">
      <c r="E219" s="9"/>
      <c r="F219" s="9"/>
      <c r="N219" s="13"/>
    </row>
    <row r="220" spans="5:14" ht="14.25" customHeight="1" x14ac:dyDescent="0.2">
      <c r="E220" s="9"/>
      <c r="F220" s="9"/>
      <c r="N220" s="13"/>
    </row>
    <row r="221" spans="5:14" ht="14.25" customHeight="1" x14ac:dyDescent="0.2">
      <c r="E221" s="9"/>
      <c r="F221" s="9"/>
      <c r="N221" s="13"/>
    </row>
    <row r="222" spans="5:14" ht="14.25" customHeight="1" x14ac:dyDescent="0.2">
      <c r="E222" s="9"/>
      <c r="F222" s="9"/>
      <c r="N222" s="13"/>
    </row>
    <row r="223" spans="5:14" ht="14.25" customHeight="1" x14ac:dyDescent="0.2">
      <c r="E223" s="9"/>
      <c r="F223" s="9"/>
      <c r="N223" s="13"/>
    </row>
    <row r="224" spans="5:14" ht="14.25" customHeight="1" x14ac:dyDescent="0.2">
      <c r="E224" s="9"/>
      <c r="F224" s="9"/>
      <c r="N224" s="13"/>
    </row>
    <row r="225" spans="5:14" ht="14.25" customHeight="1" x14ac:dyDescent="0.2">
      <c r="E225" s="9"/>
      <c r="F225" s="9"/>
      <c r="N225" s="13"/>
    </row>
    <row r="226" spans="5:14" ht="14.25" customHeight="1" x14ac:dyDescent="0.2">
      <c r="E226" s="9"/>
      <c r="F226" s="9"/>
      <c r="N226" s="13"/>
    </row>
    <row r="227" spans="5:14" ht="14.25" customHeight="1" x14ac:dyDescent="0.2">
      <c r="E227" s="9"/>
      <c r="F227" s="9"/>
      <c r="N227" s="13"/>
    </row>
    <row r="228" spans="5:14" ht="14.25" customHeight="1" x14ac:dyDescent="0.2">
      <c r="E228" s="9"/>
      <c r="F228" s="9"/>
      <c r="N228" s="13"/>
    </row>
    <row r="229" spans="5:14" ht="14.25" customHeight="1" x14ac:dyDescent="0.2">
      <c r="E229" s="9"/>
      <c r="F229" s="9"/>
      <c r="N229" s="13"/>
    </row>
    <row r="230" spans="5:14" ht="14.25" customHeight="1" x14ac:dyDescent="0.2">
      <c r="E230" s="9"/>
      <c r="F230" s="9"/>
      <c r="N230" s="13"/>
    </row>
    <row r="231" spans="5:14" ht="14.25" customHeight="1" x14ac:dyDescent="0.2">
      <c r="E231" s="9"/>
      <c r="F231" s="9"/>
      <c r="N231" s="13"/>
    </row>
    <row r="232" spans="5:14" ht="14.25" customHeight="1" x14ac:dyDescent="0.2">
      <c r="E232" s="9"/>
      <c r="F232" s="9"/>
      <c r="N232" s="13"/>
    </row>
    <row r="233" spans="5:14" ht="14.25" customHeight="1" x14ac:dyDescent="0.2">
      <c r="E233" s="9"/>
      <c r="F233" s="9"/>
      <c r="N233" s="13"/>
    </row>
    <row r="234" spans="5:14" ht="14.25" customHeight="1" x14ac:dyDescent="0.2">
      <c r="E234" s="9"/>
      <c r="F234" s="9"/>
      <c r="N234" s="13"/>
    </row>
    <row r="235" spans="5:14" ht="14.25" customHeight="1" x14ac:dyDescent="0.2">
      <c r="E235" s="9"/>
      <c r="F235" s="9"/>
      <c r="N235" s="13"/>
    </row>
    <row r="236" spans="5:14" ht="14.25" customHeight="1" x14ac:dyDescent="0.2">
      <c r="E236" s="9"/>
      <c r="F236" s="9"/>
      <c r="N236" s="13"/>
    </row>
    <row r="237" spans="5:14" ht="14.25" customHeight="1" x14ac:dyDescent="0.2">
      <c r="E237" s="9"/>
      <c r="F237" s="9"/>
      <c r="N237" s="13"/>
    </row>
    <row r="238" spans="5:14" ht="14.25" customHeight="1" x14ac:dyDescent="0.2">
      <c r="E238" s="9"/>
      <c r="F238" s="9"/>
      <c r="N238" s="13"/>
    </row>
    <row r="239" spans="5:14" ht="14.25" customHeight="1" x14ac:dyDescent="0.2">
      <c r="E239" s="9"/>
      <c r="F239" s="9"/>
      <c r="N239" s="13"/>
    </row>
    <row r="240" spans="5:14" ht="14.25" customHeight="1" x14ac:dyDescent="0.2">
      <c r="E240" s="9"/>
      <c r="F240" s="9"/>
      <c r="N240" s="13"/>
    </row>
    <row r="241" spans="5:14" ht="14.25" customHeight="1" x14ac:dyDescent="0.2">
      <c r="E241" s="9"/>
      <c r="F241" s="9"/>
      <c r="N241" s="13"/>
    </row>
    <row r="242" spans="5:14" ht="14.25" customHeight="1" x14ac:dyDescent="0.2">
      <c r="E242" s="9"/>
      <c r="F242" s="9"/>
      <c r="N242" s="13"/>
    </row>
    <row r="243" spans="5:14" ht="14.25" customHeight="1" x14ac:dyDescent="0.2">
      <c r="E243" s="9"/>
      <c r="F243" s="9"/>
      <c r="N243" s="13"/>
    </row>
    <row r="244" spans="5:14" ht="14.25" customHeight="1" x14ac:dyDescent="0.2">
      <c r="E244" s="9"/>
      <c r="F244" s="9"/>
      <c r="N244" s="13"/>
    </row>
    <row r="245" spans="5:14" ht="14.25" customHeight="1" x14ac:dyDescent="0.2">
      <c r="E245" s="9"/>
      <c r="F245" s="9"/>
      <c r="N245" s="13"/>
    </row>
    <row r="246" spans="5:14" ht="14.25" customHeight="1" x14ac:dyDescent="0.2">
      <c r="E246" s="9"/>
      <c r="F246" s="9"/>
      <c r="N246" s="13"/>
    </row>
    <row r="247" spans="5:14" ht="14.25" customHeight="1" x14ac:dyDescent="0.2">
      <c r="E247" s="9"/>
      <c r="F247" s="9"/>
      <c r="N247" s="13"/>
    </row>
    <row r="248" spans="5:14" ht="14.25" customHeight="1" x14ac:dyDescent="0.2">
      <c r="E248" s="9"/>
      <c r="F248" s="9"/>
      <c r="N248" s="13"/>
    </row>
    <row r="249" spans="5:14" ht="14.25" customHeight="1" x14ac:dyDescent="0.2">
      <c r="E249" s="9"/>
      <c r="F249" s="9"/>
      <c r="N249" s="13"/>
    </row>
    <row r="250" spans="5:14" ht="14.25" customHeight="1" x14ac:dyDescent="0.2">
      <c r="E250" s="9"/>
      <c r="F250" s="9"/>
      <c r="N250" s="13"/>
    </row>
    <row r="251" spans="5:14" ht="14.25" customHeight="1" x14ac:dyDescent="0.2">
      <c r="E251" s="9"/>
      <c r="F251" s="9"/>
      <c r="N251" s="13"/>
    </row>
    <row r="252" spans="5:14" ht="14.25" customHeight="1" x14ac:dyDescent="0.2">
      <c r="E252" s="9"/>
      <c r="F252" s="9"/>
      <c r="N252" s="13"/>
    </row>
    <row r="253" spans="5:14" ht="14.25" customHeight="1" x14ac:dyDescent="0.2">
      <c r="E253" s="9"/>
      <c r="F253" s="9"/>
      <c r="N253" s="13"/>
    </row>
    <row r="254" spans="5:14" ht="14.25" customHeight="1" x14ac:dyDescent="0.2">
      <c r="E254" s="9"/>
      <c r="F254" s="9"/>
      <c r="N254" s="13"/>
    </row>
    <row r="255" spans="5:14" ht="14.25" customHeight="1" x14ac:dyDescent="0.2">
      <c r="E255" s="9"/>
      <c r="F255" s="9"/>
      <c r="N255" s="13"/>
    </row>
    <row r="256" spans="5:14" ht="14.25" customHeight="1" x14ac:dyDescent="0.2">
      <c r="E256" s="9"/>
      <c r="F256" s="9"/>
      <c r="N256" s="13"/>
    </row>
    <row r="257" spans="5:14" ht="14.25" customHeight="1" x14ac:dyDescent="0.2">
      <c r="E257" s="9"/>
      <c r="F257" s="9"/>
      <c r="N257" s="13"/>
    </row>
    <row r="258" spans="5:14" ht="14.25" customHeight="1" x14ac:dyDescent="0.2">
      <c r="E258" s="9"/>
      <c r="F258" s="9"/>
      <c r="N258" s="13"/>
    </row>
    <row r="259" spans="5:14" ht="14.25" customHeight="1" x14ac:dyDescent="0.2">
      <c r="E259" s="9"/>
      <c r="F259" s="9"/>
      <c r="N259" s="13"/>
    </row>
    <row r="260" spans="5:14" ht="14.25" customHeight="1" x14ac:dyDescent="0.2">
      <c r="E260" s="9"/>
      <c r="F260" s="9"/>
      <c r="N260" s="13"/>
    </row>
    <row r="261" spans="5:14" ht="14.25" customHeight="1" x14ac:dyDescent="0.2">
      <c r="E261" s="9"/>
      <c r="F261" s="9"/>
      <c r="N261" s="13"/>
    </row>
    <row r="262" spans="5:14" ht="14.25" customHeight="1" x14ac:dyDescent="0.2">
      <c r="E262" s="9"/>
      <c r="F262" s="9"/>
      <c r="N262" s="13"/>
    </row>
    <row r="263" spans="5:14" ht="14.25" customHeight="1" x14ac:dyDescent="0.2">
      <c r="E263" s="9"/>
      <c r="F263" s="9"/>
      <c r="N263" s="13"/>
    </row>
    <row r="264" spans="5:14" ht="14.25" customHeight="1" x14ac:dyDescent="0.2">
      <c r="E264" s="9"/>
      <c r="F264" s="9"/>
      <c r="N264" s="13"/>
    </row>
    <row r="265" spans="5:14" ht="14.25" customHeight="1" x14ac:dyDescent="0.2">
      <c r="E265" s="9"/>
      <c r="F265" s="9"/>
      <c r="N265" s="13"/>
    </row>
    <row r="266" spans="5:14" ht="14.25" customHeight="1" x14ac:dyDescent="0.2">
      <c r="E266" s="9"/>
      <c r="F266" s="9"/>
      <c r="N266" s="13"/>
    </row>
    <row r="267" spans="5:14" ht="14.25" customHeight="1" x14ac:dyDescent="0.2">
      <c r="E267" s="9"/>
      <c r="F267" s="9"/>
      <c r="N267" s="13"/>
    </row>
    <row r="268" spans="5:14" ht="14.25" customHeight="1" x14ac:dyDescent="0.2">
      <c r="E268" s="9"/>
      <c r="F268" s="9"/>
      <c r="N268" s="13"/>
    </row>
    <row r="269" spans="5:14" ht="14.25" customHeight="1" x14ac:dyDescent="0.2">
      <c r="E269" s="9"/>
      <c r="F269" s="9"/>
      <c r="N269" s="13"/>
    </row>
    <row r="270" spans="5:14" ht="14.25" customHeight="1" x14ac:dyDescent="0.2">
      <c r="E270" s="9"/>
      <c r="F270" s="9"/>
      <c r="N270" s="13"/>
    </row>
    <row r="271" spans="5:14" ht="14.25" customHeight="1" x14ac:dyDescent="0.2">
      <c r="E271" s="9"/>
      <c r="F271" s="9"/>
      <c r="N271" s="13"/>
    </row>
    <row r="272" spans="5:14" ht="14.25" customHeight="1" x14ac:dyDescent="0.2">
      <c r="E272" s="9"/>
      <c r="F272" s="9"/>
      <c r="N272" s="13"/>
    </row>
    <row r="273" spans="5:14" ht="14.25" customHeight="1" x14ac:dyDescent="0.2">
      <c r="E273" s="9"/>
      <c r="F273" s="9"/>
      <c r="N273" s="13"/>
    </row>
    <row r="274" spans="5:14" ht="14.25" customHeight="1" x14ac:dyDescent="0.2">
      <c r="E274" s="9"/>
      <c r="F274" s="9"/>
      <c r="N274" s="13"/>
    </row>
    <row r="275" spans="5:14" ht="14.25" customHeight="1" x14ac:dyDescent="0.2">
      <c r="E275" s="9"/>
      <c r="F275" s="9"/>
      <c r="N275" s="13"/>
    </row>
    <row r="276" spans="5:14" ht="14.25" customHeight="1" x14ac:dyDescent="0.2">
      <c r="E276" s="9"/>
      <c r="F276" s="9"/>
      <c r="N276" s="13"/>
    </row>
    <row r="277" spans="5:14" ht="14.25" customHeight="1" x14ac:dyDescent="0.2">
      <c r="E277" s="9"/>
      <c r="F277" s="9"/>
      <c r="N277" s="13"/>
    </row>
    <row r="278" spans="5:14" ht="14.25" customHeight="1" x14ac:dyDescent="0.2">
      <c r="E278" s="9"/>
      <c r="F278" s="9"/>
      <c r="N278" s="13"/>
    </row>
    <row r="279" spans="5:14" ht="14.25" customHeight="1" x14ac:dyDescent="0.2">
      <c r="E279" s="9"/>
      <c r="F279" s="9"/>
      <c r="N279" s="13"/>
    </row>
    <row r="280" spans="5:14" ht="14.25" customHeight="1" x14ac:dyDescent="0.2">
      <c r="E280" s="9"/>
      <c r="F280" s="9"/>
      <c r="N280" s="13"/>
    </row>
    <row r="281" spans="5:14" ht="14.25" customHeight="1" x14ac:dyDescent="0.2">
      <c r="E281" s="9"/>
      <c r="F281" s="9"/>
      <c r="N281" s="13"/>
    </row>
    <row r="282" spans="5:14" ht="14.25" customHeight="1" x14ac:dyDescent="0.2">
      <c r="E282" s="9"/>
      <c r="F282" s="9"/>
      <c r="N282" s="13"/>
    </row>
    <row r="283" spans="5:14" ht="14.25" customHeight="1" x14ac:dyDescent="0.2">
      <c r="E283" s="9"/>
      <c r="F283" s="9"/>
      <c r="N283" s="13"/>
    </row>
    <row r="284" spans="5:14" ht="14.25" customHeight="1" x14ac:dyDescent="0.2">
      <c r="E284" s="9"/>
      <c r="F284" s="9"/>
      <c r="N284" s="13"/>
    </row>
    <row r="285" spans="5:14" ht="14.25" customHeight="1" x14ac:dyDescent="0.2">
      <c r="E285" s="9"/>
      <c r="F285" s="9"/>
      <c r="N285" s="13"/>
    </row>
    <row r="286" spans="5:14" ht="14.25" customHeight="1" x14ac:dyDescent="0.2">
      <c r="E286" s="9"/>
      <c r="F286" s="9"/>
      <c r="N286" s="13"/>
    </row>
    <row r="287" spans="5:14" ht="14.25" customHeight="1" x14ac:dyDescent="0.2">
      <c r="E287" s="9"/>
      <c r="F287" s="9"/>
      <c r="N287" s="13"/>
    </row>
    <row r="288" spans="5:14" ht="14.25" customHeight="1" x14ac:dyDescent="0.2">
      <c r="E288" s="9"/>
      <c r="F288" s="9"/>
      <c r="N288" s="13"/>
    </row>
    <row r="289" spans="5:14" ht="14.25" customHeight="1" x14ac:dyDescent="0.2">
      <c r="E289" s="9"/>
      <c r="F289" s="9"/>
      <c r="N289" s="13"/>
    </row>
    <row r="290" spans="5:14" ht="14.25" customHeight="1" x14ac:dyDescent="0.2">
      <c r="E290" s="9"/>
      <c r="F290" s="9"/>
      <c r="N290" s="13"/>
    </row>
    <row r="291" spans="5:14" ht="14.25" customHeight="1" x14ac:dyDescent="0.2">
      <c r="E291" s="9"/>
      <c r="F291" s="9"/>
      <c r="N291" s="13"/>
    </row>
    <row r="292" spans="5:14" ht="14.25" customHeight="1" x14ac:dyDescent="0.2">
      <c r="E292" s="9"/>
      <c r="F292" s="9"/>
      <c r="N292" s="13"/>
    </row>
    <row r="293" spans="5:14" ht="14.25" customHeight="1" x14ac:dyDescent="0.2">
      <c r="E293" s="9"/>
      <c r="F293" s="9"/>
      <c r="N293" s="13"/>
    </row>
    <row r="294" spans="5:14" ht="14.25" customHeight="1" x14ac:dyDescent="0.2">
      <c r="E294" s="9"/>
      <c r="F294" s="9"/>
      <c r="N294" s="13"/>
    </row>
    <row r="295" spans="5:14" ht="14.25" customHeight="1" x14ac:dyDescent="0.2">
      <c r="E295" s="9"/>
      <c r="F295" s="9"/>
      <c r="N295" s="13"/>
    </row>
    <row r="296" spans="5:14" ht="14.25" customHeight="1" x14ac:dyDescent="0.2">
      <c r="E296" s="9"/>
      <c r="F296" s="9"/>
      <c r="N296" s="13"/>
    </row>
    <row r="297" spans="5:14" ht="14.25" customHeight="1" x14ac:dyDescent="0.2">
      <c r="E297" s="9"/>
      <c r="F297" s="9"/>
      <c r="N297" s="13"/>
    </row>
    <row r="298" spans="5:14" ht="14.25" customHeight="1" x14ac:dyDescent="0.2">
      <c r="E298" s="9"/>
      <c r="F298" s="9"/>
      <c r="N298" s="13"/>
    </row>
    <row r="299" spans="5:14" ht="14.25" customHeight="1" x14ac:dyDescent="0.2">
      <c r="E299" s="9"/>
      <c r="F299" s="9"/>
      <c r="N299" s="13"/>
    </row>
    <row r="300" spans="5:14" ht="14.25" customHeight="1" x14ac:dyDescent="0.2">
      <c r="E300" s="9"/>
      <c r="F300" s="9"/>
      <c r="N300" s="13"/>
    </row>
    <row r="301" spans="5:14" ht="14.25" customHeight="1" x14ac:dyDescent="0.2">
      <c r="E301" s="9"/>
      <c r="F301" s="9"/>
      <c r="N301" s="13"/>
    </row>
    <row r="302" spans="5:14" ht="14.25" customHeight="1" x14ac:dyDescent="0.2">
      <c r="E302" s="9"/>
      <c r="F302" s="9"/>
      <c r="N302" s="13"/>
    </row>
    <row r="303" spans="5:14" ht="14.25" customHeight="1" x14ac:dyDescent="0.2">
      <c r="E303" s="9"/>
      <c r="F303" s="9"/>
      <c r="N303" s="13"/>
    </row>
    <row r="304" spans="5:14" ht="14.25" customHeight="1" x14ac:dyDescent="0.2">
      <c r="E304" s="9"/>
      <c r="F304" s="9"/>
      <c r="N304" s="13"/>
    </row>
    <row r="305" spans="5:14" ht="14.25" customHeight="1" x14ac:dyDescent="0.2">
      <c r="E305" s="9"/>
      <c r="F305" s="9"/>
      <c r="N305" s="13"/>
    </row>
    <row r="306" spans="5:14" ht="14.25" customHeight="1" x14ac:dyDescent="0.2">
      <c r="E306" s="9"/>
      <c r="F306" s="9"/>
      <c r="N306" s="13"/>
    </row>
    <row r="307" spans="5:14" ht="14.25" customHeight="1" x14ac:dyDescent="0.2">
      <c r="E307" s="9"/>
      <c r="F307" s="9"/>
      <c r="N307" s="13"/>
    </row>
    <row r="308" spans="5:14" ht="14.25" customHeight="1" x14ac:dyDescent="0.2">
      <c r="E308" s="9"/>
      <c r="F308" s="9"/>
      <c r="N308" s="13"/>
    </row>
    <row r="309" spans="5:14" ht="14.25" customHeight="1" x14ac:dyDescent="0.2">
      <c r="E309" s="9"/>
      <c r="F309" s="9"/>
      <c r="N309" s="13"/>
    </row>
    <row r="310" spans="5:14" ht="14.25" customHeight="1" x14ac:dyDescent="0.2">
      <c r="E310" s="9"/>
      <c r="F310" s="9"/>
      <c r="N310" s="13"/>
    </row>
    <row r="311" spans="5:14" ht="14.25" customHeight="1" x14ac:dyDescent="0.2">
      <c r="E311" s="9"/>
      <c r="F311" s="9"/>
      <c r="N311" s="13"/>
    </row>
    <row r="312" spans="5:14" ht="14.25" customHeight="1" x14ac:dyDescent="0.2">
      <c r="E312" s="9"/>
      <c r="F312" s="9"/>
      <c r="N312" s="13"/>
    </row>
    <row r="313" spans="5:14" ht="14.25" customHeight="1" x14ac:dyDescent="0.2">
      <c r="E313" s="9"/>
      <c r="F313" s="9"/>
      <c r="N313" s="13"/>
    </row>
    <row r="314" spans="5:14" ht="14.25" customHeight="1" x14ac:dyDescent="0.2">
      <c r="E314" s="9"/>
      <c r="F314" s="9"/>
      <c r="N314" s="13"/>
    </row>
    <row r="315" spans="5:14" ht="14.25" customHeight="1" x14ac:dyDescent="0.2">
      <c r="E315" s="9"/>
      <c r="F315" s="9"/>
      <c r="N315" s="13"/>
    </row>
    <row r="316" spans="5:14" ht="14.25" customHeight="1" x14ac:dyDescent="0.2">
      <c r="E316" s="9"/>
      <c r="F316" s="9"/>
      <c r="N316" s="13"/>
    </row>
    <row r="317" spans="5:14" ht="14.25" customHeight="1" x14ac:dyDescent="0.2">
      <c r="E317" s="9"/>
      <c r="F317" s="9"/>
      <c r="N317" s="13"/>
    </row>
    <row r="318" spans="5:14" ht="14.25" customHeight="1" x14ac:dyDescent="0.2">
      <c r="E318" s="9"/>
      <c r="F318" s="9"/>
      <c r="N318" s="13"/>
    </row>
    <row r="319" spans="5:14" ht="14.25" customHeight="1" x14ac:dyDescent="0.2">
      <c r="E319" s="9"/>
      <c r="F319" s="9"/>
      <c r="N319" s="13"/>
    </row>
    <row r="320" spans="5:14" ht="14.25" customHeight="1" x14ac:dyDescent="0.2">
      <c r="E320" s="9"/>
      <c r="F320" s="9"/>
      <c r="N320" s="13"/>
    </row>
    <row r="321" spans="5:14" ht="14.25" customHeight="1" x14ac:dyDescent="0.2">
      <c r="E321" s="9"/>
      <c r="F321" s="9"/>
      <c r="N321" s="13"/>
    </row>
    <row r="322" spans="5:14" ht="14.25" customHeight="1" x14ac:dyDescent="0.2">
      <c r="E322" s="9"/>
      <c r="F322" s="9"/>
      <c r="N322" s="13"/>
    </row>
    <row r="323" spans="5:14" ht="14.25" customHeight="1" x14ac:dyDescent="0.2">
      <c r="E323" s="9"/>
      <c r="F323" s="9"/>
      <c r="N323" s="13"/>
    </row>
    <row r="324" spans="5:14" ht="14.25" customHeight="1" x14ac:dyDescent="0.2">
      <c r="E324" s="9"/>
      <c r="F324" s="9"/>
      <c r="N324" s="13"/>
    </row>
    <row r="325" spans="5:14" ht="14.25" customHeight="1" x14ac:dyDescent="0.2">
      <c r="E325" s="9"/>
      <c r="F325" s="9"/>
      <c r="N325" s="13"/>
    </row>
    <row r="326" spans="5:14" ht="14.25" customHeight="1" x14ac:dyDescent="0.2">
      <c r="E326" s="9"/>
      <c r="F326" s="9"/>
      <c r="N326" s="13"/>
    </row>
    <row r="327" spans="5:14" ht="14.25" customHeight="1" x14ac:dyDescent="0.2">
      <c r="E327" s="9"/>
      <c r="F327" s="9"/>
      <c r="N327" s="13"/>
    </row>
    <row r="328" spans="5:14" ht="14.25" customHeight="1" x14ac:dyDescent="0.2">
      <c r="E328" s="9"/>
      <c r="F328" s="9"/>
      <c r="N328" s="13"/>
    </row>
    <row r="329" spans="5:14" ht="14.25" customHeight="1" x14ac:dyDescent="0.2">
      <c r="E329" s="9"/>
      <c r="F329" s="9"/>
      <c r="N329" s="13"/>
    </row>
    <row r="330" spans="5:14" ht="14.25" customHeight="1" x14ac:dyDescent="0.2">
      <c r="E330" s="9"/>
      <c r="F330" s="9"/>
      <c r="N330" s="13"/>
    </row>
    <row r="331" spans="5:14" ht="14.25" customHeight="1" x14ac:dyDescent="0.2">
      <c r="E331" s="9"/>
      <c r="F331" s="9"/>
      <c r="N331" s="13"/>
    </row>
    <row r="332" spans="5:14" ht="14.25" customHeight="1" x14ac:dyDescent="0.2">
      <c r="E332" s="9"/>
      <c r="F332" s="9"/>
      <c r="N332" s="13"/>
    </row>
    <row r="333" spans="5:14" ht="14.25" customHeight="1" x14ac:dyDescent="0.2">
      <c r="E333" s="9"/>
      <c r="F333" s="9"/>
      <c r="N333" s="13"/>
    </row>
    <row r="334" spans="5:14" ht="14.25" customHeight="1" x14ac:dyDescent="0.2">
      <c r="E334" s="9"/>
      <c r="F334" s="9"/>
      <c r="N334" s="13"/>
    </row>
    <row r="335" spans="5:14" ht="14.25" customHeight="1" x14ac:dyDescent="0.2">
      <c r="E335" s="9"/>
      <c r="F335" s="9"/>
      <c r="N335" s="13"/>
    </row>
    <row r="336" spans="5:14" ht="14.25" customHeight="1" x14ac:dyDescent="0.2">
      <c r="E336" s="9"/>
      <c r="F336" s="9"/>
      <c r="N336" s="13"/>
    </row>
    <row r="337" spans="5:14" ht="14.25" customHeight="1" x14ac:dyDescent="0.2">
      <c r="E337" s="9"/>
      <c r="F337" s="9"/>
      <c r="N337" s="13"/>
    </row>
    <row r="338" spans="5:14" ht="14.25" customHeight="1" x14ac:dyDescent="0.2">
      <c r="E338" s="9"/>
      <c r="F338" s="9"/>
      <c r="N338" s="13"/>
    </row>
    <row r="339" spans="5:14" ht="14.25" customHeight="1" x14ac:dyDescent="0.2">
      <c r="E339" s="9"/>
      <c r="F339" s="9"/>
      <c r="N339" s="13"/>
    </row>
    <row r="340" spans="5:14" ht="14.25" customHeight="1" x14ac:dyDescent="0.2">
      <c r="E340" s="9"/>
      <c r="F340" s="9"/>
      <c r="N340" s="13"/>
    </row>
    <row r="341" spans="5:14" ht="14.25" customHeight="1" x14ac:dyDescent="0.2">
      <c r="E341" s="9"/>
      <c r="F341" s="9"/>
      <c r="N341" s="13"/>
    </row>
    <row r="342" spans="5:14" ht="14.25" customHeight="1" x14ac:dyDescent="0.2">
      <c r="E342" s="9"/>
      <c r="F342" s="9"/>
      <c r="N342" s="13"/>
    </row>
    <row r="343" spans="5:14" ht="14.25" customHeight="1" x14ac:dyDescent="0.2">
      <c r="E343" s="9"/>
      <c r="F343" s="9"/>
      <c r="N343" s="13"/>
    </row>
    <row r="344" spans="5:14" ht="14.25" customHeight="1" x14ac:dyDescent="0.2">
      <c r="E344" s="9"/>
      <c r="F344" s="9"/>
      <c r="N344" s="13"/>
    </row>
    <row r="345" spans="5:14" ht="14.25" customHeight="1" x14ac:dyDescent="0.2">
      <c r="E345" s="9"/>
      <c r="F345" s="9"/>
      <c r="N345" s="13"/>
    </row>
    <row r="346" spans="5:14" ht="14.25" customHeight="1" x14ac:dyDescent="0.2">
      <c r="E346" s="9"/>
      <c r="F346" s="9"/>
      <c r="N346" s="13"/>
    </row>
    <row r="347" spans="5:14" ht="14.25" customHeight="1" x14ac:dyDescent="0.2">
      <c r="E347" s="9"/>
      <c r="F347" s="9"/>
      <c r="N347" s="13"/>
    </row>
    <row r="348" spans="5:14" ht="14.25" customHeight="1" x14ac:dyDescent="0.2">
      <c r="E348" s="9"/>
      <c r="F348" s="9"/>
      <c r="N348" s="13"/>
    </row>
    <row r="349" spans="5:14" ht="14.25" customHeight="1" x14ac:dyDescent="0.2">
      <c r="E349" s="9"/>
      <c r="F349" s="9"/>
      <c r="N349" s="13"/>
    </row>
    <row r="350" spans="5:14" ht="14.25" customHeight="1" x14ac:dyDescent="0.2">
      <c r="E350" s="9"/>
      <c r="F350" s="9"/>
      <c r="N350" s="13"/>
    </row>
    <row r="351" spans="5:14" ht="14.25" customHeight="1" x14ac:dyDescent="0.2">
      <c r="E351" s="9"/>
      <c r="F351" s="9"/>
      <c r="N351" s="13"/>
    </row>
    <row r="352" spans="5:14" ht="14.25" customHeight="1" x14ac:dyDescent="0.2">
      <c r="E352" s="9"/>
      <c r="F352" s="9"/>
      <c r="N352" s="13"/>
    </row>
    <row r="353" spans="5:14" ht="14.25" customHeight="1" x14ac:dyDescent="0.2">
      <c r="E353" s="9"/>
      <c r="F353" s="9"/>
      <c r="N353" s="13"/>
    </row>
    <row r="354" spans="5:14" ht="14.25" customHeight="1" x14ac:dyDescent="0.2">
      <c r="E354" s="9"/>
      <c r="F354" s="9"/>
      <c r="N354" s="13"/>
    </row>
    <row r="355" spans="5:14" ht="14.25" customHeight="1" x14ac:dyDescent="0.2">
      <c r="E355" s="9"/>
      <c r="F355" s="9"/>
      <c r="N355" s="13"/>
    </row>
    <row r="356" spans="5:14" ht="14.25" customHeight="1" x14ac:dyDescent="0.2">
      <c r="E356" s="9"/>
      <c r="F356" s="9"/>
      <c r="N356" s="13"/>
    </row>
    <row r="357" spans="5:14" ht="14.25" customHeight="1" x14ac:dyDescent="0.2">
      <c r="E357" s="9"/>
      <c r="F357" s="9"/>
      <c r="N357" s="13"/>
    </row>
    <row r="358" spans="5:14" ht="14.25" customHeight="1" x14ac:dyDescent="0.2">
      <c r="E358" s="9"/>
      <c r="F358" s="9"/>
      <c r="N358" s="13"/>
    </row>
    <row r="359" spans="5:14" ht="14.25" customHeight="1" x14ac:dyDescent="0.2">
      <c r="E359" s="9"/>
      <c r="F359" s="9"/>
      <c r="N359" s="13"/>
    </row>
    <row r="360" spans="5:14" ht="14.25" customHeight="1" x14ac:dyDescent="0.2">
      <c r="E360" s="9"/>
      <c r="F360" s="9"/>
      <c r="N360" s="13"/>
    </row>
    <row r="361" spans="5:14" ht="14.25" customHeight="1" x14ac:dyDescent="0.2">
      <c r="E361" s="9"/>
      <c r="F361" s="9"/>
      <c r="N361" s="13"/>
    </row>
    <row r="362" spans="5:14" ht="14.25" customHeight="1" x14ac:dyDescent="0.2">
      <c r="E362" s="9"/>
      <c r="F362" s="9"/>
      <c r="N362" s="13"/>
    </row>
    <row r="363" spans="5:14" ht="14.25" customHeight="1" x14ac:dyDescent="0.2">
      <c r="E363" s="9"/>
      <c r="F363" s="9"/>
      <c r="N363" s="13"/>
    </row>
    <row r="364" spans="5:14" ht="14.25" customHeight="1" x14ac:dyDescent="0.2">
      <c r="E364" s="9"/>
      <c r="F364" s="9"/>
      <c r="N364" s="13"/>
    </row>
    <row r="365" spans="5:14" ht="14.25" customHeight="1" x14ac:dyDescent="0.2">
      <c r="E365" s="9"/>
      <c r="F365" s="9"/>
      <c r="N365" s="13"/>
    </row>
    <row r="366" spans="5:14" ht="14.25" customHeight="1" x14ac:dyDescent="0.2">
      <c r="E366" s="9"/>
      <c r="F366" s="9"/>
      <c r="N366" s="13"/>
    </row>
    <row r="367" spans="5:14" ht="14.25" customHeight="1" x14ac:dyDescent="0.2">
      <c r="E367" s="9"/>
      <c r="F367" s="9"/>
      <c r="N367" s="13"/>
    </row>
    <row r="368" spans="5:14" ht="14.25" customHeight="1" x14ac:dyDescent="0.2">
      <c r="E368" s="9"/>
      <c r="F368" s="9"/>
      <c r="N368" s="13"/>
    </row>
    <row r="369" spans="5:14" ht="14.25" customHeight="1" x14ac:dyDescent="0.2">
      <c r="E369" s="9"/>
      <c r="F369" s="9"/>
      <c r="N369" s="13"/>
    </row>
    <row r="370" spans="5:14" ht="14.25" customHeight="1" x14ac:dyDescent="0.2">
      <c r="E370" s="9"/>
      <c r="F370" s="9"/>
      <c r="N370" s="13"/>
    </row>
    <row r="371" spans="5:14" ht="14.25" customHeight="1" x14ac:dyDescent="0.2">
      <c r="E371" s="9"/>
      <c r="F371" s="9"/>
      <c r="N371" s="13"/>
    </row>
    <row r="372" spans="5:14" ht="14.25" customHeight="1" x14ac:dyDescent="0.2">
      <c r="E372" s="9"/>
      <c r="F372" s="9"/>
      <c r="N372" s="13"/>
    </row>
    <row r="373" spans="5:14" ht="14.25" customHeight="1" x14ac:dyDescent="0.2">
      <c r="E373" s="9"/>
      <c r="F373" s="9"/>
      <c r="N373" s="13"/>
    </row>
    <row r="374" spans="5:14" ht="14.25" customHeight="1" x14ac:dyDescent="0.2">
      <c r="E374" s="9"/>
      <c r="F374" s="9"/>
      <c r="N374" s="13"/>
    </row>
    <row r="375" spans="5:14" ht="14.25" customHeight="1" x14ac:dyDescent="0.2">
      <c r="E375" s="9"/>
      <c r="F375" s="9"/>
      <c r="N375" s="13"/>
    </row>
    <row r="376" spans="5:14" ht="14.25" customHeight="1" x14ac:dyDescent="0.2">
      <c r="E376" s="9"/>
      <c r="F376" s="9"/>
      <c r="N376" s="13"/>
    </row>
    <row r="377" spans="5:14" ht="14.25" customHeight="1" x14ac:dyDescent="0.2">
      <c r="E377" s="9"/>
      <c r="F377" s="9"/>
      <c r="N377" s="13"/>
    </row>
    <row r="378" spans="5:14" ht="14.25" customHeight="1" x14ac:dyDescent="0.2">
      <c r="E378" s="9"/>
      <c r="F378" s="9"/>
      <c r="N378" s="13"/>
    </row>
    <row r="379" spans="5:14" ht="14.25" customHeight="1" x14ac:dyDescent="0.2">
      <c r="E379" s="9"/>
      <c r="F379" s="9"/>
      <c r="N379" s="13"/>
    </row>
    <row r="380" spans="5:14" ht="14.25" customHeight="1" x14ac:dyDescent="0.2">
      <c r="E380" s="9"/>
      <c r="F380" s="9"/>
      <c r="N380" s="13"/>
    </row>
    <row r="381" spans="5:14" ht="14.25" customHeight="1" x14ac:dyDescent="0.2">
      <c r="E381" s="9"/>
      <c r="F381" s="9"/>
      <c r="N381" s="13"/>
    </row>
    <row r="382" spans="5:14" ht="14.25" customHeight="1" x14ac:dyDescent="0.2">
      <c r="E382" s="9"/>
      <c r="F382" s="9"/>
      <c r="N382" s="13"/>
    </row>
    <row r="383" spans="5:14" ht="14.25" customHeight="1" x14ac:dyDescent="0.2">
      <c r="E383" s="9"/>
      <c r="F383" s="9"/>
      <c r="N383" s="13"/>
    </row>
    <row r="384" spans="5:14" ht="14.25" customHeight="1" x14ac:dyDescent="0.2">
      <c r="E384" s="9"/>
      <c r="F384" s="9"/>
      <c r="N384" s="13"/>
    </row>
    <row r="385" spans="5:14" ht="14.25" customHeight="1" x14ac:dyDescent="0.2">
      <c r="E385" s="9"/>
      <c r="F385" s="9"/>
      <c r="N385" s="13"/>
    </row>
    <row r="386" spans="5:14" ht="14.25" customHeight="1" x14ac:dyDescent="0.2">
      <c r="E386" s="9"/>
      <c r="F386" s="9"/>
      <c r="N386" s="13"/>
    </row>
    <row r="387" spans="5:14" ht="14.25" customHeight="1" x14ac:dyDescent="0.2">
      <c r="E387" s="9"/>
      <c r="F387" s="9"/>
      <c r="N387" s="13"/>
    </row>
    <row r="388" spans="5:14" ht="14.25" customHeight="1" x14ac:dyDescent="0.2">
      <c r="E388" s="9"/>
      <c r="F388" s="9"/>
      <c r="N388" s="13"/>
    </row>
    <row r="389" spans="5:14" ht="14.25" customHeight="1" x14ac:dyDescent="0.2">
      <c r="E389" s="9"/>
      <c r="F389" s="9"/>
      <c r="N389" s="13"/>
    </row>
    <row r="390" spans="5:14" ht="14.25" customHeight="1" x14ac:dyDescent="0.2">
      <c r="E390" s="9"/>
      <c r="F390" s="9"/>
      <c r="N390" s="13"/>
    </row>
    <row r="391" spans="5:14" ht="14.25" customHeight="1" x14ac:dyDescent="0.2">
      <c r="E391" s="9"/>
      <c r="F391" s="9"/>
      <c r="N391" s="13"/>
    </row>
    <row r="392" spans="5:14" ht="14.25" customHeight="1" x14ac:dyDescent="0.2">
      <c r="E392" s="9"/>
      <c r="F392" s="9"/>
      <c r="N392" s="13"/>
    </row>
    <row r="393" spans="5:14" ht="14.25" customHeight="1" x14ac:dyDescent="0.2">
      <c r="E393" s="9"/>
      <c r="F393" s="9"/>
      <c r="N393" s="13"/>
    </row>
    <row r="394" spans="5:14" ht="14.25" customHeight="1" x14ac:dyDescent="0.2">
      <c r="E394" s="9"/>
      <c r="F394" s="9"/>
      <c r="N394" s="13"/>
    </row>
    <row r="395" spans="5:14" ht="14.25" customHeight="1" x14ac:dyDescent="0.2">
      <c r="E395" s="9"/>
      <c r="F395" s="9"/>
      <c r="N395" s="13"/>
    </row>
    <row r="396" spans="5:14" ht="14.25" customHeight="1" x14ac:dyDescent="0.2">
      <c r="E396" s="9"/>
      <c r="F396" s="9"/>
      <c r="N396" s="13"/>
    </row>
    <row r="397" spans="5:14" ht="14.25" customHeight="1" x14ac:dyDescent="0.2">
      <c r="E397" s="9"/>
      <c r="F397" s="9"/>
      <c r="N397" s="13"/>
    </row>
    <row r="398" spans="5:14" ht="14.25" customHeight="1" x14ac:dyDescent="0.2">
      <c r="E398" s="9"/>
      <c r="F398" s="9"/>
      <c r="N398" s="13"/>
    </row>
    <row r="399" spans="5:14" ht="14.25" customHeight="1" x14ac:dyDescent="0.2">
      <c r="E399" s="9"/>
      <c r="F399" s="9"/>
      <c r="N399" s="13"/>
    </row>
    <row r="400" spans="5:14" ht="14.25" customHeight="1" x14ac:dyDescent="0.2">
      <c r="E400" s="9"/>
      <c r="F400" s="9"/>
      <c r="N400" s="13"/>
    </row>
    <row r="401" spans="5:14" ht="14.25" customHeight="1" x14ac:dyDescent="0.2">
      <c r="E401" s="9"/>
      <c r="F401" s="9"/>
      <c r="N401" s="13"/>
    </row>
    <row r="402" spans="5:14" ht="14.25" customHeight="1" x14ac:dyDescent="0.2">
      <c r="E402" s="9"/>
      <c r="F402" s="9"/>
      <c r="N402" s="13"/>
    </row>
    <row r="403" spans="5:14" ht="14.25" customHeight="1" x14ac:dyDescent="0.2">
      <c r="E403" s="9"/>
      <c r="F403" s="9"/>
      <c r="N403" s="13"/>
    </row>
    <row r="404" spans="5:14" ht="14.25" customHeight="1" x14ac:dyDescent="0.2">
      <c r="E404" s="9"/>
      <c r="F404" s="9"/>
      <c r="N404" s="13"/>
    </row>
    <row r="405" spans="5:14" ht="14.25" customHeight="1" x14ac:dyDescent="0.2">
      <c r="E405" s="9"/>
      <c r="F405" s="9"/>
      <c r="N405" s="13"/>
    </row>
    <row r="406" spans="5:14" ht="14.25" customHeight="1" x14ac:dyDescent="0.2">
      <c r="E406" s="9"/>
      <c r="F406" s="9"/>
      <c r="N406" s="13"/>
    </row>
    <row r="407" spans="5:14" ht="14.25" customHeight="1" x14ac:dyDescent="0.2">
      <c r="E407" s="9"/>
      <c r="F407" s="9"/>
      <c r="N407" s="13"/>
    </row>
    <row r="408" spans="5:14" ht="14.25" customHeight="1" x14ac:dyDescent="0.2">
      <c r="E408" s="9"/>
      <c r="F408" s="9"/>
      <c r="N408" s="13"/>
    </row>
    <row r="409" spans="5:14" ht="14.25" customHeight="1" x14ac:dyDescent="0.2">
      <c r="E409" s="9"/>
      <c r="F409" s="9"/>
      <c r="N409" s="13"/>
    </row>
    <row r="410" spans="5:14" ht="14.25" customHeight="1" x14ac:dyDescent="0.2">
      <c r="E410" s="9"/>
      <c r="F410" s="9"/>
      <c r="N410" s="13"/>
    </row>
    <row r="411" spans="5:14" ht="14.25" customHeight="1" x14ac:dyDescent="0.2">
      <c r="E411" s="9"/>
      <c r="F411" s="9"/>
      <c r="N411" s="13"/>
    </row>
    <row r="412" spans="5:14" ht="14.25" customHeight="1" x14ac:dyDescent="0.2">
      <c r="E412" s="9"/>
      <c r="F412" s="9"/>
      <c r="N412" s="13"/>
    </row>
    <row r="413" spans="5:14" ht="14.25" customHeight="1" x14ac:dyDescent="0.2">
      <c r="E413" s="9"/>
      <c r="F413" s="9"/>
      <c r="N413" s="13"/>
    </row>
    <row r="414" spans="5:14" ht="14.25" customHeight="1" x14ac:dyDescent="0.2">
      <c r="E414" s="9"/>
      <c r="F414" s="9"/>
      <c r="N414" s="13"/>
    </row>
    <row r="415" spans="5:14" ht="14.25" customHeight="1" x14ac:dyDescent="0.2">
      <c r="E415" s="9"/>
      <c r="F415" s="9"/>
      <c r="N415" s="13"/>
    </row>
    <row r="416" spans="5:14" ht="14.25" customHeight="1" x14ac:dyDescent="0.2">
      <c r="E416" s="9"/>
      <c r="F416" s="9"/>
      <c r="N416" s="13"/>
    </row>
    <row r="417" spans="5:14" ht="14.25" customHeight="1" x14ac:dyDescent="0.2">
      <c r="E417" s="9"/>
      <c r="F417" s="9"/>
      <c r="N417" s="13"/>
    </row>
    <row r="418" spans="5:14" ht="14.25" customHeight="1" x14ac:dyDescent="0.2">
      <c r="E418" s="9"/>
      <c r="F418" s="9"/>
      <c r="N418" s="13"/>
    </row>
    <row r="419" spans="5:14" ht="14.25" customHeight="1" x14ac:dyDescent="0.2">
      <c r="E419" s="9"/>
      <c r="F419" s="9"/>
      <c r="N419" s="13"/>
    </row>
    <row r="420" spans="5:14" ht="14.25" customHeight="1" x14ac:dyDescent="0.2">
      <c r="E420" s="9"/>
      <c r="F420" s="9"/>
      <c r="N420" s="13"/>
    </row>
    <row r="421" spans="5:14" ht="14.25" customHeight="1" x14ac:dyDescent="0.2">
      <c r="E421" s="9"/>
      <c r="F421" s="9"/>
      <c r="N421" s="13"/>
    </row>
    <row r="422" spans="5:14" ht="14.25" customHeight="1" x14ac:dyDescent="0.2">
      <c r="E422" s="9"/>
      <c r="F422" s="9"/>
      <c r="N422" s="13"/>
    </row>
    <row r="423" spans="5:14" ht="14.25" customHeight="1" x14ac:dyDescent="0.2">
      <c r="E423" s="9"/>
      <c r="F423" s="9"/>
      <c r="N423" s="13"/>
    </row>
    <row r="424" spans="5:14" ht="14.25" customHeight="1" x14ac:dyDescent="0.2">
      <c r="E424" s="9"/>
      <c r="F424" s="9"/>
      <c r="N424" s="13"/>
    </row>
    <row r="425" spans="5:14" ht="14.25" customHeight="1" x14ac:dyDescent="0.2">
      <c r="E425" s="9"/>
      <c r="F425" s="9"/>
      <c r="N425" s="13"/>
    </row>
    <row r="426" spans="5:14" ht="14.25" customHeight="1" x14ac:dyDescent="0.2">
      <c r="E426" s="9"/>
      <c r="F426" s="9"/>
      <c r="N426" s="13"/>
    </row>
    <row r="427" spans="5:14" ht="14.25" customHeight="1" x14ac:dyDescent="0.2">
      <c r="E427" s="9"/>
      <c r="F427" s="9"/>
      <c r="N427" s="13"/>
    </row>
    <row r="428" spans="5:14" ht="14.25" customHeight="1" x14ac:dyDescent="0.2">
      <c r="E428" s="9"/>
      <c r="F428" s="9"/>
      <c r="N428" s="13"/>
    </row>
    <row r="429" spans="5:14" ht="14.25" customHeight="1" x14ac:dyDescent="0.2">
      <c r="E429" s="9"/>
      <c r="F429" s="9"/>
      <c r="N429" s="13"/>
    </row>
    <row r="430" spans="5:14" ht="14.25" customHeight="1" x14ac:dyDescent="0.2">
      <c r="E430" s="9"/>
      <c r="F430" s="9"/>
      <c r="N430" s="13"/>
    </row>
    <row r="431" spans="5:14" ht="14.25" customHeight="1" x14ac:dyDescent="0.2">
      <c r="E431" s="9"/>
      <c r="F431" s="9"/>
      <c r="N431" s="13"/>
    </row>
    <row r="432" spans="5:14" ht="14.25" customHeight="1" x14ac:dyDescent="0.2">
      <c r="E432" s="9"/>
      <c r="F432" s="9"/>
      <c r="N432" s="13"/>
    </row>
    <row r="433" spans="5:14" ht="14.25" customHeight="1" x14ac:dyDescent="0.2">
      <c r="E433" s="9"/>
      <c r="F433" s="9"/>
      <c r="N433" s="13"/>
    </row>
    <row r="434" spans="5:14" ht="14.25" customHeight="1" x14ac:dyDescent="0.2">
      <c r="E434" s="9"/>
      <c r="F434" s="9"/>
      <c r="N434" s="13"/>
    </row>
    <row r="435" spans="5:14" ht="14.25" customHeight="1" x14ac:dyDescent="0.2">
      <c r="E435" s="9"/>
      <c r="F435" s="9"/>
      <c r="N435" s="13"/>
    </row>
    <row r="436" spans="5:14" ht="14.25" customHeight="1" x14ac:dyDescent="0.2">
      <c r="E436" s="9"/>
      <c r="F436" s="9"/>
      <c r="N436" s="13"/>
    </row>
    <row r="437" spans="5:14" ht="14.25" customHeight="1" x14ac:dyDescent="0.2">
      <c r="E437" s="9"/>
      <c r="F437" s="9"/>
      <c r="N437" s="13"/>
    </row>
    <row r="438" spans="5:14" ht="14.25" customHeight="1" x14ac:dyDescent="0.2">
      <c r="E438" s="9"/>
      <c r="F438" s="9"/>
      <c r="N438" s="13"/>
    </row>
    <row r="439" spans="5:14" ht="14.25" customHeight="1" x14ac:dyDescent="0.2">
      <c r="E439" s="9"/>
      <c r="F439" s="9"/>
      <c r="N439" s="13"/>
    </row>
    <row r="440" spans="5:14" ht="14.25" customHeight="1" x14ac:dyDescent="0.2">
      <c r="E440" s="9"/>
      <c r="F440" s="9"/>
      <c r="N440" s="13"/>
    </row>
    <row r="441" spans="5:14" ht="14.25" customHeight="1" x14ac:dyDescent="0.2">
      <c r="E441" s="9"/>
      <c r="F441" s="9"/>
      <c r="N441" s="13"/>
    </row>
    <row r="442" spans="5:14" ht="14.25" customHeight="1" x14ac:dyDescent="0.2">
      <c r="E442" s="9"/>
      <c r="F442" s="9"/>
      <c r="N442" s="13"/>
    </row>
    <row r="443" spans="5:14" ht="14.25" customHeight="1" x14ac:dyDescent="0.2">
      <c r="E443" s="9"/>
      <c r="F443" s="9"/>
      <c r="N443" s="13"/>
    </row>
    <row r="444" spans="5:14" ht="14.25" customHeight="1" x14ac:dyDescent="0.2">
      <c r="E444" s="9"/>
      <c r="F444" s="9"/>
      <c r="N444" s="13"/>
    </row>
    <row r="445" spans="5:14" ht="14.25" customHeight="1" x14ac:dyDescent="0.2">
      <c r="E445" s="9"/>
      <c r="F445" s="9"/>
      <c r="N445" s="13"/>
    </row>
    <row r="446" spans="5:14" ht="14.25" customHeight="1" x14ac:dyDescent="0.2">
      <c r="E446" s="9"/>
      <c r="F446" s="9"/>
      <c r="N446" s="13"/>
    </row>
    <row r="447" spans="5:14" ht="14.25" customHeight="1" x14ac:dyDescent="0.2">
      <c r="E447" s="9"/>
      <c r="F447" s="9"/>
      <c r="N447" s="13"/>
    </row>
    <row r="448" spans="5:14" ht="14.25" customHeight="1" x14ac:dyDescent="0.2">
      <c r="E448" s="9"/>
      <c r="F448" s="9"/>
      <c r="N448" s="13"/>
    </row>
    <row r="449" spans="5:14" ht="14.25" customHeight="1" x14ac:dyDescent="0.2">
      <c r="E449" s="9"/>
      <c r="F449" s="9"/>
      <c r="N449" s="13"/>
    </row>
    <row r="450" spans="5:14" ht="14.25" customHeight="1" x14ac:dyDescent="0.2">
      <c r="E450" s="9"/>
      <c r="F450" s="9"/>
      <c r="N450" s="13"/>
    </row>
    <row r="451" spans="5:14" ht="14.25" customHeight="1" x14ac:dyDescent="0.2">
      <c r="E451" s="9"/>
      <c r="F451" s="9"/>
      <c r="N451" s="13"/>
    </row>
    <row r="452" spans="5:14" ht="14.25" customHeight="1" x14ac:dyDescent="0.2">
      <c r="E452" s="9"/>
      <c r="F452" s="9"/>
      <c r="N452" s="13"/>
    </row>
    <row r="453" spans="5:14" ht="14.25" customHeight="1" x14ac:dyDescent="0.2">
      <c r="E453" s="9"/>
      <c r="F453" s="9"/>
      <c r="N453" s="13"/>
    </row>
    <row r="454" spans="5:14" ht="14.25" customHeight="1" x14ac:dyDescent="0.2">
      <c r="E454" s="9"/>
      <c r="F454" s="9"/>
      <c r="N454" s="13"/>
    </row>
    <row r="455" spans="5:14" ht="14.25" customHeight="1" x14ac:dyDescent="0.2">
      <c r="E455" s="9"/>
      <c r="F455" s="9"/>
      <c r="N455" s="13"/>
    </row>
    <row r="456" spans="5:14" ht="14.25" customHeight="1" x14ac:dyDescent="0.2">
      <c r="E456" s="9"/>
      <c r="F456" s="9"/>
      <c r="N456" s="13"/>
    </row>
    <row r="457" spans="5:14" ht="14.25" customHeight="1" x14ac:dyDescent="0.2">
      <c r="E457" s="9"/>
      <c r="F457" s="9"/>
      <c r="N457" s="13"/>
    </row>
    <row r="458" spans="5:14" ht="14.25" customHeight="1" x14ac:dyDescent="0.2">
      <c r="E458" s="9"/>
      <c r="F458" s="9"/>
      <c r="N458" s="13"/>
    </row>
    <row r="459" spans="5:14" ht="14.25" customHeight="1" x14ac:dyDescent="0.2">
      <c r="E459" s="9"/>
      <c r="F459" s="9"/>
      <c r="N459" s="13"/>
    </row>
    <row r="460" spans="5:14" ht="14.25" customHeight="1" x14ac:dyDescent="0.2">
      <c r="E460" s="9"/>
      <c r="F460" s="9"/>
      <c r="N460" s="13"/>
    </row>
    <row r="461" spans="5:14" ht="14.25" customHeight="1" x14ac:dyDescent="0.2">
      <c r="E461" s="9"/>
      <c r="F461" s="9"/>
      <c r="N461" s="13"/>
    </row>
    <row r="462" spans="5:14" ht="14.25" customHeight="1" x14ac:dyDescent="0.2">
      <c r="E462" s="9"/>
      <c r="F462" s="9"/>
      <c r="N462" s="13"/>
    </row>
    <row r="463" spans="5:14" ht="14.25" customHeight="1" x14ac:dyDescent="0.2">
      <c r="E463" s="9"/>
      <c r="F463" s="9"/>
      <c r="N463" s="13"/>
    </row>
    <row r="464" spans="5:14" ht="14.25" customHeight="1" x14ac:dyDescent="0.2">
      <c r="E464" s="9"/>
      <c r="F464" s="9"/>
      <c r="N464" s="13"/>
    </row>
    <row r="465" spans="5:14" ht="14.25" customHeight="1" x14ac:dyDescent="0.2">
      <c r="E465" s="9"/>
      <c r="F465" s="9"/>
      <c r="N465" s="13"/>
    </row>
    <row r="466" spans="5:14" ht="14.25" customHeight="1" x14ac:dyDescent="0.2">
      <c r="E466" s="9"/>
      <c r="F466" s="9"/>
      <c r="N466" s="13"/>
    </row>
    <row r="467" spans="5:14" ht="14.25" customHeight="1" x14ac:dyDescent="0.2">
      <c r="E467" s="9"/>
      <c r="F467" s="9"/>
      <c r="N467" s="13"/>
    </row>
    <row r="468" spans="5:14" ht="14.25" customHeight="1" x14ac:dyDescent="0.2">
      <c r="E468" s="9"/>
      <c r="F468" s="9"/>
      <c r="N468" s="13"/>
    </row>
    <row r="469" spans="5:14" ht="14.25" customHeight="1" x14ac:dyDescent="0.2">
      <c r="E469" s="9"/>
      <c r="F469" s="9"/>
      <c r="N469" s="13"/>
    </row>
    <row r="470" spans="5:14" ht="14.25" customHeight="1" x14ac:dyDescent="0.2">
      <c r="E470" s="9"/>
      <c r="F470" s="9"/>
      <c r="N470" s="13"/>
    </row>
    <row r="471" spans="5:14" ht="14.25" customHeight="1" x14ac:dyDescent="0.2">
      <c r="E471" s="9"/>
      <c r="F471" s="9"/>
      <c r="N471" s="13"/>
    </row>
    <row r="472" spans="5:14" ht="14.25" customHeight="1" x14ac:dyDescent="0.2">
      <c r="E472" s="9"/>
      <c r="F472" s="9"/>
      <c r="N472" s="13"/>
    </row>
    <row r="473" spans="5:14" ht="14.25" customHeight="1" x14ac:dyDescent="0.2">
      <c r="E473" s="9"/>
      <c r="F473" s="9"/>
      <c r="N473" s="13"/>
    </row>
    <row r="474" spans="5:14" ht="14.25" customHeight="1" x14ac:dyDescent="0.2">
      <c r="E474" s="9"/>
      <c r="F474" s="9"/>
      <c r="N474" s="13"/>
    </row>
    <row r="475" spans="5:14" ht="14.25" customHeight="1" x14ac:dyDescent="0.2">
      <c r="E475" s="9"/>
      <c r="F475" s="9"/>
      <c r="N475" s="13"/>
    </row>
    <row r="476" spans="5:14" ht="14.25" customHeight="1" x14ac:dyDescent="0.2">
      <c r="E476" s="9"/>
      <c r="F476" s="9"/>
      <c r="N476" s="13"/>
    </row>
    <row r="477" spans="5:14" ht="14.25" customHeight="1" x14ac:dyDescent="0.2">
      <c r="E477" s="9"/>
      <c r="F477" s="9"/>
      <c r="N477" s="13"/>
    </row>
    <row r="478" spans="5:14" ht="14.25" customHeight="1" x14ac:dyDescent="0.2">
      <c r="E478" s="9"/>
      <c r="F478" s="9"/>
      <c r="N478" s="13"/>
    </row>
    <row r="479" spans="5:14" ht="14.25" customHeight="1" x14ac:dyDescent="0.2">
      <c r="E479" s="9"/>
      <c r="F479" s="9"/>
      <c r="N479" s="13"/>
    </row>
    <row r="480" spans="5:14" ht="14.25" customHeight="1" x14ac:dyDescent="0.2">
      <c r="E480" s="9"/>
      <c r="F480" s="9"/>
      <c r="N480" s="13"/>
    </row>
    <row r="481" spans="5:14" ht="14.25" customHeight="1" x14ac:dyDescent="0.2">
      <c r="E481" s="9"/>
      <c r="F481" s="9"/>
      <c r="N481" s="13"/>
    </row>
    <row r="482" spans="5:14" ht="14.25" customHeight="1" x14ac:dyDescent="0.2">
      <c r="E482" s="9"/>
      <c r="F482" s="9"/>
      <c r="N482" s="13"/>
    </row>
    <row r="483" spans="5:14" ht="14.25" customHeight="1" x14ac:dyDescent="0.2">
      <c r="E483" s="9"/>
      <c r="F483" s="9"/>
      <c r="N483" s="13"/>
    </row>
    <row r="484" spans="5:14" ht="14.25" customHeight="1" x14ac:dyDescent="0.2">
      <c r="E484" s="9"/>
      <c r="F484" s="9"/>
      <c r="N484" s="13"/>
    </row>
    <row r="485" spans="5:14" ht="14.25" customHeight="1" x14ac:dyDescent="0.2">
      <c r="E485" s="9"/>
      <c r="F485" s="9"/>
      <c r="N485" s="13"/>
    </row>
    <row r="486" spans="5:14" ht="14.25" customHeight="1" x14ac:dyDescent="0.2">
      <c r="E486" s="9"/>
      <c r="F486" s="9"/>
      <c r="N486" s="13"/>
    </row>
    <row r="487" spans="5:14" ht="14.25" customHeight="1" x14ac:dyDescent="0.2">
      <c r="E487" s="9"/>
      <c r="F487" s="9"/>
      <c r="N487" s="13"/>
    </row>
    <row r="488" spans="5:14" ht="14.25" customHeight="1" x14ac:dyDescent="0.2">
      <c r="E488" s="9"/>
      <c r="F488" s="9"/>
      <c r="N488" s="13"/>
    </row>
    <row r="489" spans="5:14" ht="14.25" customHeight="1" x14ac:dyDescent="0.2">
      <c r="E489" s="9"/>
      <c r="F489" s="9"/>
      <c r="N489" s="13"/>
    </row>
    <row r="490" spans="5:14" ht="14.25" customHeight="1" x14ac:dyDescent="0.2">
      <c r="E490" s="9"/>
      <c r="F490" s="9"/>
      <c r="N490" s="13"/>
    </row>
    <row r="491" spans="5:14" ht="14.25" customHeight="1" x14ac:dyDescent="0.2">
      <c r="E491" s="9"/>
      <c r="F491" s="9"/>
      <c r="N491" s="13"/>
    </row>
    <row r="492" spans="5:14" ht="14.25" customHeight="1" x14ac:dyDescent="0.2">
      <c r="E492" s="9"/>
      <c r="F492" s="9"/>
      <c r="N492" s="13"/>
    </row>
    <row r="493" spans="5:14" ht="14.25" customHeight="1" x14ac:dyDescent="0.2">
      <c r="E493" s="9"/>
      <c r="F493" s="9"/>
      <c r="N493" s="13"/>
    </row>
    <row r="494" spans="5:14" ht="14.25" customHeight="1" x14ac:dyDescent="0.2">
      <c r="E494" s="9"/>
      <c r="F494" s="9"/>
      <c r="N494" s="13"/>
    </row>
    <row r="495" spans="5:14" ht="14.25" customHeight="1" x14ac:dyDescent="0.2">
      <c r="E495" s="9"/>
      <c r="F495" s="9"/>
      <c r="N495" s="13"/>
    </row>
    <row r="496" spans="5:14" ht="14.25" customHeight="1" x14ac:dyDescent="0.2">
      <c r="E496" s="9"/>
      <c r="F496" s="9"/>
      <c r="N496" s="13"/>
    </row>
    <row r="497" spans="5:14" ht="14.25" customHeight="1" x14ac:dyDescent="0.2">
      <c r="E497" s="9"/>
      <c r="F497" s="9"/>
      <c r="N497" s="13"/>
    </row>
    <row r="498" spans="5:14" ht="14.25" customHeight="1" x14ac:dyDescent="0.2">
      <c r="E498" s="9"/>
      <c r="F498" s="9"/>
      <c r="N498" s="13"/>
    </row>
    <row r="499" spans="5:14" ht="14.25" customHeight="1" x14ac:dyDescent="0.2">
      <c r="E499" s="9"/>
      <c r="F499" s="9"/>
      <c r="N499" s="13"/>
    </row>
    <row r="500" spans="5:14" ht="14.25" customHeight="1" x14ac:dyDescent="0.2">
      <c r="E500" s="9"/>
      <c r="F500" s="9"/>
      <c r="N500" s="13"/>
    </row>
    <row r="501" spans="5:14" ht="14.25" customHeight="1" x14ac:dyDescent="0.2">
      <c r="E501" s="9"/>
      <c r="F501" s="9"/>
      <c r="N501" s="13"/>
    </row>
    <row r="502" spans="5:14" ht="14.25" customHeight="1" x14ac:dyDescent="0.2">
      <c r="E502" s="9"/>
      <c r="F502" s="9"/>
      <c r="N502" s="13"/>
    </row>
    <row r="503" spans="5:14" ht="14.25" customHeight="1" x14ac:dyDescent="0.2">
      <c r="E503" s="9"/>
      <c r="F503" s="9"/>
      <c r="N503" s="13"/>
    </row>
    <row r="504" spans="5:14" ht="14.25" customHeight="1" x14ac:dyDescent="0.2">
      <c r="E504" s="9"/>
      <c r="F504" s="9"/>
      <c r="N504" s="13"/>
    </row>
    <row r="505" spans="5:14" ht="14.25" customHeight="1" x14ac:dyDescent="0.2">
      <c r="E505" s="9"/>
      <c r="F505" s="9"/>
      <c r="N505" s="13"/>
    </row>
    <row r="506" spans="5:14" ht="14.25" customHeight="1" x14ac:dyDescent="0.2">
      <c r="E506" s="9"/>
      <c r="F506" s="9"/>
      <c r="N506" s="13"/>
    </row>
    <row r="507" spans="5:14" ht="14.25" customHeight="1" x14ac:dyDescent="0.2">
      <c r="E507" s="9"/>
      <c r="F507" s="9"/>
      <c r="N507" s="13"/>
    </row>
    <row r="508" spans="5:14" ht="14.25" customHeight="1" x14ac:dyDescent="0.2">
      <c r="E508" s="9"/>
      <c r="F508" s="9"/>
      <c r="N508" s="13"/>
    </row>
    <row r="509" spans="5:14" ht="14.25" customHeight="1" x14ac:dyDescent="0.2">
      <c r="E509" s="9"/>
      <c r="F509" s="9"/>
      <c r="N509" s="13"/>
    </row>
    <row r="510" spans="5:14" ht="14.25" customHeight="1" x14ac:dyDescent="0.2">
      <c r="E510" s="9"/>
      <c r="F510" s="9"/>
      <c r="N510" s="13"/>
    </row>
    <row r="511" spans="5:14" ht="14.25" customHeight="1" x14ac:dyDescent="0.2">
      <c r="E511" s="9"/>
      <c r="F511" s="9"/>
      <c r="N511" s="13"/>
    </row>
    <row r="512" spans="5:14" ht="14.25" customHeight="1" x14ac:dyDescent="0.2">
      <c r="E512" s="9"/>
      <c r="F512" s="9"/>
      <c r="N512" s="13"/>
    </row>
    <row r="513" spans="5:14" ht="14.25" customHeight="1" x14ac:dyDescent="0.2">
      <c r="E513" s="9"/>
      <c r="F513" s="9"/>
      <c r="N513" s="13"/>
    </row>
    <row r="514" spans="5:14" ht="14.25" customHeight="1" x14ac:dyDescent="0.2">
      <c r="E514" s="9"/>
      <c r="F514" s="9"/>
      <c r="N514" s="13"/>
    </row>
    <row r="515" spans="5:14" ht="14.25" customHeight="1" x14ac:dyDescent="0.2">
      <c r="E515" s="9"/>
      <c r="F515" s="9"/>
      <c r="N515" s="13"/>
    </row>
    <row r="516" spans="5:14" ht="14.25" customHeight="1" x14ac:dyDescent="0.2">
      <c r="E516" s="9"/>
      <c r="F516" s="9"/>
      <c r="N516" s="13"/>
    </row>
    <row r="517" spans="5:14" ht="14.25" customHeight="1" x14ac:dyDescent="0.2">
      <c r="E517" s="9"/>
      <c r="F517" s="9"/>
      <c r="N517" s="13"/>
    </row>
    <row r="518" spans="5:14" ht="14.25" customHeight="1" x14ac:dyDescent="0.2">
      <c r="E518" s="9"/>
      <c r="F518" s="9"/>
      <c r="N518" s="13"/>
    </row>
    <row r="519" spans="5:14" ht="14.25" customHeight="1" x14ac:dyDescent="0.2">
      <c r="E519" s="9"/>
      <c r="F519" s="9"/>
      <c r="N519" s="13"/>
    </row>
    <row r="520" spans="5:14" ht="14.25" customHeight="1" x14ac:dyDescent="0.2">
      <c r="E520" s="9"/>
      <c r="F520" s="9"/>
      <c r="N520" s="13"/>
    </row>
    <row r="521" spans="5:14" ht="14.25" customHeight="1" x14ac:dyDescent="0.2">
      <c r="E521" s="9"/>
      <c r="F521" s="9"/>
      <c r="N521" s="13"/>
    </row>
    <row r="522" spans="5:14" ht="14.25" customHeight="1" x14ac:dyDescent="0.2">
      <c r="E522" s="9"/>
      <c r="F522" s="9"/>
      <c r="N522" s="13"/>
    </row>
    <row r="523" spans="5:14" ht="14.25" customHeight="1" x14ac:dyDescent="0.2">
      <c r="E523" s="9"/>
      <c r="F523" s="9"/>
      <c r="N523" s="13"/>
    </row>
    <row r="524" spans="5:14" ht="14.25" customHeight="1" x14ac:dyDescent="0.2">
      <c r="E524" s="9"/>
      <c r="F524" s="9"/>
      <c r="N524" s="13"/>
    </row>
    <row r="525" spans="5:14" ht="14.25" customHeight="1" x14ac:dyDescent="0.2">
      <c r="E525" s="9"/>
      <c r="F525" s="9"/>
      <c r="N525" s="13"/>
    </row>
    <row r="526" spans="5:14" ht="14.25" customHeight="1" x14ac:dyDescent="0.2">
      <c r="E526" s="9"/>
      <c r="F526" s="9"/>
      <c r="N526" s="13"/>
    </row>
    <row r="527" spans="5:14" ht="14.25" customHeight="1" x14ac:dyDescent="0.2">
      <c r="E527" s="9"/>
      <c r="F527" s="9"/>
      <c r="N527" s="13"/>
    </row>
    <row r="528" spans="5:14" ht="14.25" customHeight="1" x14ac:dyDescent="0.2">
      <c r="E528" s="9"/>
      <c r="F528" s="9"/>
      <c r="N528" s="13"/>
    </row>
    <row r="529" spans="5:14" ht="14.25" customHeight="1" x14ac:dyDescent="0.2">
      <c r="E529" s="9"/>
      <c r="F529" s="9"/>
      <c r="N529" s="13"/>
    </row>
    <row r="530" spans="5:14" ht="14.25" customHeight="1" x14ac:dyDescent="0.2">
      <c r="E530" s="9"/>
      <c r="F530" s="9"/>
      <c r="N530" s="13"/>
    </row>
    <row r="531" spans="5:14" ht="14.25" customHeight="1" x14ac:dyDescent="0.2">
      <c r="E531" s="9"/>
      <c r="F531" s="9"/>
      <c r="N531" s="13"/>
    </row>
    <row r="532" spans="5:14" ht="14.25" customHeight="1" x14ac:dyDescent="0.2">
      <c r="E532" s="9"/>
      <c r="F532" s="9"/>
      <c r="N532" s="13"/>
    </row>
    <row r="533" spans="5:14" ht="14.25" customHeight="1" x14ac:dyDescent="0.2">
      <c r="E533" s="9"/>
      <c r="F533" s="9"/>
      <c r="N533" s="13"/>
    </row>
    <row r="534" spans="5:14" ht="14.25" customHeight="1" x14ac:dyDescent="0.2">
      <c r="E534" s="9"/>
      <c r="F534" s="9"/>
      <c r="N534" s="13"/>
    </row>
    <row r="535" spans="5:14" ht="14.25" customHeight="1" x14ac:dyDescent="0.2">
      <c r="E535" s="9"/>
      <c r="F535" s="9"/>
      <c r="N535" s="13"/>
    </row>
    <row r="536" spans="5:14" ht="14.25" customHeight="1" x14ac:dyDescent="0.2">
      <c r="E536" s="9"/>
      <c r="F536" s="9"/>
      <c r="N536" s="13"/>
    </row>
    <row r="537" spans="5:14" ht="14.25" customHeight="1" x14ac:dyDescent="0.2">
      <c r="E537" s="9"/>
      <c r="F537" s="9"/>
      <c r="N537" s="13"/>
    </row>
    <row r="538" spans="5:14" ht="14.25" customHeight="1" x14ac:dyDescent="0.2">
      <c r="E538" s="9"/>
      <c r="F538" s="9"/>
      <c r="N538" s="13"/>
    </row>
    <row r="539" spans="5:14" ht="14.25" customHeight="1" x14ac:dyDescent="0.2">
      <c r="E539" s="9"/>
      <c r="F539" s="9"/>
      <c r="N539" s="13"/>
    </row>
    <row r="540" spans="5:14" ht="14.25" customHeight="1" x14ac:dyDescent="0.2">
      <c r="E540" s="9"/>
      <c r="F540" s="9"/>
      <c r="N540" s="13"/>
    </row>
    <row r="541" spans="5:14" ht="14.25" customHeight="1" x14ac:dyDescent="0.2">
      <c r="E541" s="9"/>
      <c r="F541" s="9"/>
      <c r="N541" s="13"/>
    </row>
    <row r="542" spans="5:14" ht="14.25" customHeight="1" x14ac:dyDescent="0.2">
      <c r="E542" s="9"/>
      <c r="F542" s="9"/>
      <c r="N542" s="13"/>
    </row>
    <row r="543" spans="5:14" ht="14.25" customHeight="1" x14ac:dyDescent="0.2">
      <c r="E543" s="9"/>
      <c r="F543" s="9"/>
      <c r="N543" s="13"/>
    </row>
    <row r="544" spans="5:14" ht="14.25" customHeight="1" x14ac:dyDescent="0.2">
      <c r="E544" s="9"/>
      <c r="F544" s="9"/>
      <c r="N544" s="13"/>
    </row>
    <row r="545" spans="5:14" ht="14.25" customHeight="1" x14ac:dyDescent="0.2">
      <c r="E545" s="9"/>
      <c r="F545" s="9"/>
      <c r="N545" s="13"/>
    </row>
    <row r="546" spans="5:14" ht="14.25" customHeight="1" x14ac:dyDescent="0.2">
      <c r="E546" s="9"/>
      <c r="F546" s="9"/>
      <c r="N546" s="13"/>
    </row>
    <row r="547" spans="5:14" ht="14.25" customHeight="1" x14ac:dyDescent="0.2">
      <c r="E547" s="9"/>
      <c r="F547" s="9"/>
      <c r="N547" s="13"/>
    </row>
    <row r="548" spans="5:14" ht="14.25" customHeight="1" x14ac:dyDescent="0.2">
      <c r="E548" s="9"/>
      <c r="F548" s="9"/>
      <c r="N548" s="13"/>
    </row>
    <row r="549" spans="5:14" ht="14.25" customHeight="1" x14ac:dyDescent="0.2">
      <c r="E549" s="9"/>
      <c r="F549" s="9"/>
      <c r="N549" s="13"/>
    </row>
    <row r="550" spans="5:14" ht="14.25" customHeight="1" x14ac:dyDescent="0.2">
      <c r="E550" s="9"/>
      <c r="F550" s="9"/>
      <c r="N550" s="13"/>
    </row>
    <row r="551" spans="5:14" ht="14.25" customHeight="1" x14ac:dyDescent="0.2">
      <c r="E551" s="9"/>
      <c r="F551" s="9"/>
      <c r="N551" s="13"/>
    </row>
    <row r="552" spans="5:14" ht="14.25" customHeight="1" x14ac:dyDescent="0.2">
      <c r="E552" s="9"/>
      <c r="F552" s="9"/>
      <c r="N552" s="13"/>
    </row>
    <row r="553" spans="5:14" ht="14.25" customHeight="1" x14ac:dyDescent="0.2">
      <c r="E553" s="9"/>
      <c r="F553" s="9"/>
      <c r="N553" s="13"/>
    </row>
    <row r="554" spans="5:14" ht="14.25" customHeight="1" x14ac:dyDescent="0.2">
      <c r="E554" s="9"/>
      <c r="F554" s="9"/>
      <c r="N554" s="13"/>
    </row>
    <row r="555" spans="5:14" ht="14.25" customHeight="1" x14ac:dyDescent="0.2">
      <c r="E555" s="9"/>
      <c r="F555" s="9"/>
      <c r="N555" s="13"/>
    </row>
    <row r="556" spans="5:14" ht="14.25" customHeight="1" x14ac:dyDescent="0.2">
      <c r="E556" s="9"/>
      <c r="F556" s="9"/>
      <c r="N556" s="13"/>
    </row>
    <row r="557" spans="5:14" ht="14.25" customHeight="1" x14ac:dyDescent="0.2">
      <c r="E557" s="9"/>
      <c r="F557" s="9"/>
      <c r="N557" s="13"/>
    </row>
    <row r="558" spans="5:14" ht="14.25" customHeight="1" x14ac:dyDescent="0.2">
      <c r="E558" s="9"/>
      <c r="F558" s="9"/>
      <c r="N558" s="13"/>
    </row>
    <row r="559" spans="5:14" ht="14.25" customHeight="1" x14ac:dyDescent="0.2">
      <c r="E559" s="9"/>
      <c r="F559" s="9"/>
      <c r="N559" s="13"/>
    </row>
    <row r="560" spans="5:14" ht="14.25" customHeight="1" x14ac:dyDescent="0.2">
      <c r="E560" s="9"/>
      <c r="F560" s="9"/>
      <c r="N560" s="13"/>
    </row>
    <row r="561" spans="5:14" ht="14.25" customHeight="1" x14ac:dyDescent="0.2">
      <c r="E561" s="9"/>
      <c r="F561" s="9"/>
      <c r="N561" s="13"/>
    </row>
    <row r="562" spans="5:14" ht="14.25" customHeight="1" x14ac:dyDescent="0.2">
      <c r="E562" s="9"/>
      <c r="F562" s="9"/>
      <c r="N562" s="13"/>
    </row>
    <row r="563" spans="5:14" ht="14.25" customHeight="1" x14ac:dyDescent="0.2">
      <c r="E563" s="9"/>
      <c r="F563" s="9"/>
      <c r="N563" s="13"/>
    </row>
    <row r="564" spans="5:14" ht="14.25" customHeight="1" x14ac:dyDescent="0.2">
      <c r="E564" s="9"/>
      <c r="F564" s="9"/>
      <c r="N564" s="13"/>
    </row>
    <row r="565" spans="5:14" ht="14.25" customHeight="1" x14ac:dyDescent="0.2">
      <c r="E565" s="9"/>
      <c r="F565" s="9"/>
      <c r="N565" s="13"/>
    </row>
    <row r="566" spans="5:14" ht="14.25" customHeight="1" x14ac:dyDescent="0.2">
      <c r="E566" s="9"/>
      <c r="F566" s="9"/>
      <c r="N566" s="13"/>
    </row>
    <row r="567" spans="5:14" ht="14.25" customHeight="1" x14ac:dyDescent="0.2">
      <c r="E567" s="9"/>
      <c r="F567" s="9"/>
      <c r="N567" s="13"/>
    </row>
    <row r="568" spans="5:14" ht="14.25" customHeight="1" x14ac:dyDescent="0.2">
      <c r="E568" s="9"/>
      <c r="F568" s="9"/>
      <c r="N568" s="13"/>
    </row>
    <row r="569" spans="5:14" ht="14.25" customHeight="1" x14ac:dyDescent="0.2">
      <c r="E569" s="9"/>
      <c r="F569" s="9"/>
      <c r="N569" s="13"/>
    </row>
    <row r="570" spans="5:14" ht="14.25" customHeight="1" x14ac:dyDescent="0.2">
      <c r="E570" s="9"/>
      <c r="F570" s="9"/>
      <c r="N570" s="13"/>
    </row>
    <row r="571" spans="5:14" ht="14.25" customHeight="1" x14ac:dyDescent="0.2">
      <c r="E571" s="9"/>
      <c r="F571" s="9"/>
      <c r="N571" s="13"/>
    </row>
    <row r="572" spans="5:14" ht="14.25" customHeight="1" x14ac:dyDescent="0.2">
      <c r="E572" s="9"/>
      <c r="F572" s="9"/>
      <c r="N572" s="13"/>
    </row>
    <row r="573" spans="5:14" ht="14.25" customHeight="1" x14ac:dyDescent="0.2">
      <c r="E573" s="9"/>
      <c r="F573" s="9"/>
      <c r="N573" s="13"/>
    </row>
    <row r="574" spans="5:14" ht="14.25" customHeight="1" x14ac:dyDescent="0.2">
      <c r="E574" s="9"/>
      <c r="F574" s="9"/>
      <c r="N574" s="13"/>
    </row>
    <row r="575" spans="5:14" ht="14.25" customHeight="1" x14ac:dyDescent="0.2">
      <c r="E575" s="9"/>
      <c r="F575" s="9"/>
      <c r="N575" s="13"/>
    </row>
    <row r="576" spans="5:14" ht="14.25" customHeight="1" x14ac:dyDescent="0.2">
      <c r="E576" s="9"/>
      <c r="F576" s="9"/>
      <c r="N576" s="13"/>
    </row>
    <row r="577" spans="5:14" ht="14.25" customHeight="1" x14ac:dyDescent="0.2">
      <c r="E577" s="9"/>
      <c r="F577" s="9"/>
      <c r="N577" s="13"/>
    </row>
    <row r="578" spans="5:14" ht="14.25" customHeight="1" x14ac:dyDescent="0.2">
      <c r="E578" s="9"/>
      <c r="F578" s="9"/>
      <c r="N578" s="13"/>
    </row>
    <row r="579" spans="5:14" ht="14.25" customHeight="1" x14ac:dyDescent="0.2">
      <c r="E579" s="9"/>
      <c r="F579" s="9"/>
      <c r="N579" s="13"/>
    </row>
    <row r="580" spans="5:14" ht="14.25" customHeight="1" x14ac:dyDescent="0.2">
      <c r="E580" s="9"/>
      <c r="F580" s="9"/>
      <c r="N580" s="13"/>
    </row>
    <row r="581" spans="5:14" ht="14.25" customHeight="1" x14ac:dyDescent="0.2">
      <c r="E581" s="9"/>
      <c r="F581" s="9"/>
      <c r="N581" s="13"/>
    </row>
    <row r="582" spans="5:14" ht="14.25" customHeight="1" x14ac:dyDescent="0.2">
      <c r="E582" s="9"/>
      <c r="F582" s="9"/>
      <c r="N582" s="13"/>
    </row>
    <row r="583" spans="5:14" ht="14.25" customHeight="1" x14ac:dyDescent="0.2">
      <c r="E583" s="9"/>
      <c r="F583" s="9"/>
      <c r="N583" s="13"/>
    </row>
    <row r="584" spans="5:14" ht="14.25" customHeight="1" x14ac:dyDescent="0.2">
      <c r="E584" s="9"/>
      <c r="F584" s="9"/>
      <c r="N584" s="13"/>
    </row>
    <row r="585" spans="5:14" ht="14.25" customHeight="1" x14ac:dyDescent="0.2">
      <c r="E585" s="9"/>
      <c r="F585" s="9"/>
      <c r="N585" s="13"/>
    </row>
    <row r="586" spans="5:14" ht="14.25" customHeight="1" x14ac:dyDescent="0.2">
      <c r="E586" s="9"/>
      <c r="F586" s="9"/>
      <c r="N586" s="13"/>
    </row>
    <row r="587" spans="5:14" ht="14.25" customHeight="1" x14ac:dyDescent="0.2">
      <c r="E587" s="9"/>
      <c r="F587" s="9"/>
      <c r="N587" s="13"/>
    </row>
    <row r="588" spans="5:14" ht="14.25" customHeight="1" x14ac:dyDescent="0.2">
      <c r="E588" s="9"/>
      <c r="F588" s="9"/>
      <c r="N588" s="13"/>
    </row>
    <row r="589" spans="5:14" ht="14.25" customHeight="1" x14ac:dyDescent="0.2">
      <c r="E589" s="9"/>
      <c r="F589" s="9"/>
      <c r="N589" s="13"/>
    </row>
    <row r="590" spans="5:14" ht="14.25" customHeight="1" x14ac:dyDescent="0.2">
      <c r="E590" s="9"/>
      <c r="F590" s="9"/>
      <c r="N590" s="13"/>
    </row>
    <row r="591" spans="5:14" ht="14.25" customHeight="1" x14ac:dyDescent="0.2">
      <c r="E591" s="9"/>
      <c r="F591" s="9"/>
      <c r="N591" s="13"/>
    </row>
    <row r="592" spans="5:14" ht="14.25" customHeight="1" x14ac:dyDescent="0.2">
      <c r="E592" s="9"/>
      <c r="F592" s="9"/>
      <c r="N592" s="13"/>
    </row>
    <row r="593" spans="5:14" ht="14.25" customHeight="1" x14ac:dyDescent="0.2">
      <c r="E593" s="9"/>
      <c r="F593" s="9"/>
      <c r="N593" s="13"/>
    </row>
    <row r="594" spans="5:14" ht="14.25" customHeight="1" x14ac:dyDescent="0.2">
      <c r="E594" s="9"/>
      <c r="F594" s="9"/>
      <c r="N594" s="13"/>
    </row>
    <row r="595" spans="5:14" ht="14.25" customHeight="1" x14ac:dyDescent="0.2">
      <c r="E595" s="9"/>
      <c r="F595" s="9"/>
      <c r="N595" s="13"/>
    </row>
    <row r="596" spans="5:14" ht="14.25" customHeight="1" x14ac:dyDescent="0.2">
      <c r="E596" s="9"/>
      <c r="F596" s="9"/>
      <c r="N596" s="13"/>
    </row>
    <row r="597" spans="5:14" ht="14.25" customHeight="1" x14ac:dyDescent="0.2">
      <c r="E597" s="9"/>
      <c r="F597" s="9"/>
      <c r="N597" s="13"/>
    </row>
    <row r="598" spans="5:14" ht="14.25" customHeight="1" x14ac:dyDescent="0.2">
      <c r="E598" s="9"/>
      <c r="F598" s="9"/>
      <c r="N598" s="13"/>
    </row>
    <row r="599" spans="5:14" ht="14.25" customHeight="1" x14ac:dyDescent="0.2">
      <c r="E599" s="9"/>
      <c r="F599" s="9"/>
      <c r="N599" s="13"/>
    </row>
    <row r="600" spans="5:14" ht="14.25" customHeight="1" x14ac:dyDescent="0.2">
      <c r="E600" s="9"/>
      <c r="F600" s="9"/>
      <c r="N600" s="13"/>
    </row>
    <row r="601" spans="5:14" ht="14.25" customHeight="1" x14ac:dyDescent="0.2">
      <c r="E601" s="9"/>
      <c r="F601" s="9"/>
      <c r="N601" s="13"/>
    </row>
    <row r="602" spans="5:14" ht="14.25" customHeight="1" x14ac:dyDescent="0.2">
      <c r="E602" s="9"/>
      <c r="F602" s="9"/>
      <c r="N602" s="13"/>
    </row>
    <row r="603" spans="5:14" ht="14.25" customHeight="1" x14ac:dyDescent="0.2">
      <c r="E603" s="9"/>
      <c r="F603" s="9"/>
      <c r="N603" s="13"/>
    </row>
    <row r="604" spans="5:14" ht="14.25" customHeight="1" x14ac:dyDescent="0.2">
      <c r="E604" s="9"/>
      <c r="F604" s="9"/>
      <c r="N604" s="13"/>
    </row>
    <row r="605" spans="5:14" ht="14.25" customHeight="1" x14ac:dyDescent="0.2">
      <c r="E605" s="9"/>
      <c r="F605" s="9"/>
      <c r="N605" s="13"/>
    </row>
    <row r="606" spans="5:14" ht="14.25" customHeight="1" x14ac:dyDescent="0.2">
      <c r="E606" s="9"/>
      <c r="F606" s="9"/>
      <c r="N606" s="13"/>
    </row>
    <row r="607" spans="5:14" ht="14.25" customHeight="1" x14ac:dyDescent="0.2">
      <c r="E607" s="9"/>
      <c r="F607" s="9"/>
      <c r="N607" s="13"/>
    </row>
    <row r="608" spans="5:14" ht="14.25" customHeight="1" x14ac:dyDescent="0.2">
      <c r="E608" s="9"/>
      <c r="F608" s="9"/>
      <c r="N608" s="13"/>
    </row>
    <row r="609" spans="5:14" ht="14.25" customHeight="1" x14ac:dyDescent="0.2">
      <c r="E609" s="9"/>
      <c r="F609" s="9"/>
      <c r="N609" s="13"/>
    </row>
    <row r="610" spans="5:14" ht="14.25" customHeight="1" x14ac:dyDescent="0.2">
      <c r="E610" s="9"/>
      <c r="F610" s="9"/>
      <c r="N610" s="13"/>
    </row>
    <row r="611" spans="5:14" ht="14.25" customHeight="1" x14ac:dyDescent="0.2">
      <c r="E611" s="9"/>
      <c r="F611" s="9"/>
      <c r="N611" s="13"/>
    </row>
    <row r="612" spans="5:14" ht="14.25" customHeight="1" x14ac:dyDescent="0.2">
      <c r="E612" s="9"/>
      <c r="F612" s="9"/>
      <c r="N612" s="13"/>
    </row>
    <row r="613" spans="5:14" ht="14.25" customHeight="1" x14ac:dyDescent="0.2">
      <c r="E613" s="9"/>
      <c r="F613" s="9"/>
      <c r="N613" s="13"/>
    </row>
    <row r="614" spans="5:14" ht="14.25" customHeight="1" x14ac:dyDescent="0.2">
      <c r="E614" s="9"/>
      <c r="F614" s="9"/>
      <c r="N614" s="13"/>
    </row>
    <row r="615" spans="5:14" ht="14.25" customHeight="1" x14ac:dyDescent="0.2">
      <c r="E615" s="9"/>
      <c r="F615" s="9"/>
      <c r="N615" s="13"/>
    </row>
    <row r="616" spans="5:14" ht="14.25" customHeight="1" x14ac:dyDescent="0.2">
      <c r="E616" s="9"/>
      <c r="F616" s="9"/>
      <c r="N616" s="13"/>
    </row>
    <row r="617" spans="5:14" ht="14.25" customHeight="1" x14ac:dyDescent="0.2">
      <c r="E617" s="9"/>
      <c r="F617" s="9"/>
      <c r="N617" s="13"/>
    </row>
    <row r="618" spans="5:14" ht="14.25" customHeight="1" x14ac:dyDescent="0.2">
      <c r="E618" s="9"/>
      <c r="F618" s="9"/>
      <c r="N618" s="13"/>
    </row>
    <row r="619" spans="5:14" ht="14.25" customHeight="1" x14ac:dyDescent="0.2">
      <c r="E619" s="9"/>
      <c r="F619" s="9"/>
      <c r="N619" s="13"/>
    </row>
    <row r="620" spans="5:14" ht="14.25" customHeight="1" x14ac:dyDescent="0.2">
      <c r="E620" s="9"/>
      <c r="F620" s="9"/>
      <c r="N620" s="13"/>
    </row>
    <row r="621" spans="5:14" ht="14.25" customHeight="1" x14ac:dyDescent="0.2">
      <c r="E621" s="9"/>
      <c r="F621" s="9"/>
      <c r="N621" s="13"/>
    </row>
    <row r="622" spans="5:14" ht="14.25" customHeight="1" x14ac:dyDescent="0.2">
      <c r="E622" s="9"/>
      <c r="F622" s="9"/>
      <c r="N622" s="13"/>
    </row>
    <row r="623" spans="5:14" ht="14.25" customHeight="1" x14ac:dyDescent="0.2">
      <c r="E623" s="9"/>
      <c r="F623" s="9"/>
      <c r="N623" s="13"/>
    </row>
    <row r="624" spans="5:14" ht="14.25" customHeight="1" x14ac:dyDescent="0.2">
      <c r="E624" s="9"/>
      <c r="F624" s="9"/>
      <c r="N624" s="13"/>
    </row>
    <row r="625" spans="5:14" ht="14.25" customHeight="1" x14ac:dyDescent="0.2">
      <c r="E625" s="9"/>
      <c r="F625" s="9"/>
      <c r="N625" s="13"/>
    </row>
    <row r="626" spans="5:14" ht="14.25" customHeight="1" x14ac:dyDescent="0.2">
      <c r="E626" s="9"/>
      <c r="F626" s="9"/>
      <c r="N626" s="13"/>
    </row>
    <row r="627" spans="5:14" ht="14.25" customHeight="1" x14ac:dyDescent="0.2">
      <c r="E627" s="9"/>
      <c r="F627" s="9"/>
      <c r="N627" s="13"/>
    </row>
    <row r="628" spans="5:14" ht="14.25" customHeight="1" x14ac:dyDescent="0.2">
      <c r="E628" s="9"/>
      <c r="F628" s="9"/>
      <c r="N628" s="13"/>
    </row>
    <row r="629" spans="5:14" ht="14.25" customHeight="1" x14ac:dyDescent="0.2">
      <c r="E629" s="9"/>
      <c r="F629" s="9"/>
      <c r="N629" s="13"/>
    </row>
    <row r="630" spans="5:14" ht="14.25" customHeight="1" x14ac:dyDescent="0.2">
      <c r="E630" s="9"/>
      <c r="F630" s="9"/>
      <c r="N630" s="13"/>
    </row>
    <row r="631" spans="5:14" ht="14.25" customHeight="1" x14ac:dyDescent="0.2">
      <c r="E631" s="9"/>
      <c r="F631" s="9"/>
      <c r="N631" s="13"/>
    </row>
    <row r="632" spans="5:14" ht="14.25" customHeight="1" x14ac:dyDescent="0.2">
      <c r="E632" s="9"/>
      <c r="F632" s="9"/>
      <c r="N632" s="13"/>
    </row>
    <row r="633" spans="5:14" ht="14.25" customHeight="1" x14ac:dyDescent="0.2">
      <c r="E633" s="9"/>
      <c r="F633" s="9"/>
      <c r="N633" s="13"/>
    </row>
    <row r="634" spans="5:14" ht="14.25" customHeight="1" x14ac:dyDescent="0.2">
      <c r="E634" s="9"/>
      <c r="F634" s="9"/>
      <c r="N634" s="13"/>
    </row>
    <row r="635" spans="5:14" ht="14.25" customHeight="1" x14ac:dyDescent="0.2">
      <c r="E635" s="9"/>
      <c r="F635" s="9"/>
      <c r="N635" s="13"/>
    </row>
    <row r="636" spans="5:14" ht="14.25" customHeight="1" x14ac:dyDescent="0.2">
      <c r="E636" s="9"/>
      <c r="F636" s="9"/>
      <c r="N636" s="13"/>
    </row>
    <row r="637" spans="5:14" ht="14.25" customHeight="1" x14ac:dyDescent="0.2">
      <c r="E637" s="9"/>
      <c r="F637" s="9"/>
      <c r="N637" s="13"/>
    </row>
    <row r="638" spans="5:14" ht="14.25" customHeight="1" x14ac:dyDescent="0.2">
      <c r="E638" s="9"/>
      <c r="F638" s="9"/>
      <c r="N638" s="13"/>
    </row>
    <row r="639" spans="5:14" ht="14.25" customHeight="1" x14ac:dyDescent="0.2">
      <c r="E639" s="9"/>
      <c r="F639" s="9"/>
      <c r="N639" s="13"/>
    </row>
    <row r="640" spans="5:14" ht="14.25" customHeight="1" x14ac:dyDescent="0.2">
      <c r="E640" s="9"/>
      <c r="F640" s="9"/>
      <c r="N640" s="13"/>
    </row>
    <row r="641" spans="5:14" ht="14.25" customHeight="1" x14ac:dyDescent="0.2">
      <c r="E641" s="9"/>
      <c r="F641" s="9"/>
      <c r="N641" s="13"/>
    </row>
    <row r="642" spans="5:14" ht="14.25" customHeight="1" x14ac:dyDescent="0.2">
      <c r="E642" s="9"/>
      <c r="F642" s="9"/>
      <c r="N642" s="13"/>
    </row>
    <row r="643" spans="5:14" ht="14.25" customHeight="1" x14ac:dyDescent="0.2">
      <c r="E643" s="9"/>
      <c r="F643" s="9"/>
      <c r="N643" s="13"/>
    </row>
    <row r="644" spans="5:14" ht="14.25" customHeight="1" x14ac:dyDescent="0.2">
      <c r="E644" s="9"/>
      <c r="F644" s="9"/>
      <c r="N644" s="13"/>
    </row>
    <row r="645" spans="5:14" ht="14.25" customHeight="1" x14ac:dyDescent="0.2">
      <c r="E645" s="9"/>
      <c r="F645" s="9"/>
      <c r="N645" s="13"/>
    </row>
    <row r="646" spans="5:14" ht="14.25" customHeight="1" x14ac:dyDescent="0.2">
      <c r="E646" s="9"/>
      <c r="F646" s="9"/>
      <c r="N646" s="13"/>
    </row>
    <row r="647" spans="5:14" ht="14.25" customHeight="1" x14ac:dyDescent="0.2">
      <c r="E647" s="9"/>
      <c r="F647" s="9"/>
      <c r="N647" s="13"/>
    </row>
    <row r="648" spans="5:14" ht="14.25" customHeight="1" x14ac:dyDescent="0.2">
      <c r="E648" s="9"/>
      <c r="F648" s="9"/>
      <c r="N648" s="13"/>
    </row>
    <row r="649" spans="5:14" ht="14.25" customHeight="1" x14ac:dyDescent="0.2">
      <c r="E649" s="9"/>
      <c r="F649" s="9"/>
      <c r="N649" s="13"/>
    </row>
    <row r="650" spans="5:14" ht="14.25" customHeight="1" x14ac:dyDescent="0.2">
      <c r="E650" s="9"/>
      <c r="F650" s="9"/>
      <c r="N650" s="13"/>
    </row>
    <row r="651" spans="5:14" ht="14.25" customHeight="1" x14ac:dyDescent="0.2">
      <c r="E651" s="9"/>
      <c r="F651" s="9"/>
      <c r="N651" s="13"/>
    </row>
    <row r="652" spans="5:14" ht="14.25" customHeight="1" x14ac:dyDescent="0.2">
      <c r="E652" s="9"/>
      <c r="F652" s="9"/>
      <c r="N652" s="13"/>
    </row>
    <row r="653" spans="5:14" ht="14.25" customHeight="1" x14ac:dyDescent="0.2">
      <c r="E653" s="9"/>
      <c r="F653" s="9"/>
      <c r="N653" s="13"/>
    </row>
    <row r="654" spans="5:14" ht="14.25" customHeight="1" x14ac:dyDescent="0.2">
      <c r="E654" s="9"/>
      <c r="F654" s="9"/>
      <c r="N654" s="13"/>
    </row>
    <row r="655" spans="5:14" ht="14.25" customHeight="1" x14ac:dyDescent="0.2">
      <c r="E655" s="9"/>
      <c r="F655" s="9"/>
      <c r="N655" s="13"/>
    </row>
    <row r="656" spans="5:14" ht="14.25" customHeight="1" x14ac:dyDescent="0.2">
      <c r="E656" s="9"/>
      <c r="F656" s="9"/>
      <c r="N656" s="13"/>
    </row>
    <row r="657" spans="5:14" ht="14.25" customHeight="1" x14ac:dyDescent="0.2">
      <c r="E657" s="9"/>
      <c r="F657" s="9"/>
      <c r="N657" s="13"/>
    </row>
    <row r="658" spans="5:14" ht="14.25" customHeight="1" x14ac:dyDescent="0.2">
      <c r="E658" s="9"/>
      <c r="F658" s="9"/>
      <c r="N658" s="13"/>
    </row>
    <row r="659" spans="5:14" ht="14.25" customHeight="1" x14ac:dyDescent="0.2">
      <c r="E659" s="9"/>
      <c r="F659" s="9"/>
      <c r="N659" s="13"/>
    </row>
    <row r="660" spans="5:14" ht="14.25" customHeight="1" x14ac:dyDescent="0.2">
      <c r="E660" s="9"/>
      <c r="F660" s="9"/>
      <c r="N660" s="13"/>
    </row>
    <row r="661" spans="5:14" ht="14.25" customHeight="1" x14ac:dyDescent="0.2">
      <c r="E661" s="9"/>
      <c r="F661" s="9"/>
      <c r="N661" s="13"/>
    </row>
    <row r="662" spans="5:14" ht="14.25" customHeight="1" x14ac:dyDescent="0.2">
      <c r="E662" s="9"/>
      <c r="F662" s="9"/>
      <c r="N662" s="13"/>
    </row>
    <row r="663" spans="5:14" ht="14.25" customHeight="1" x14ac:dyDescent="0.2">
      <c r="E663" s="9"/>
      <c r="F663" s="9"/>
      <c r="N663" s="13"/>
    </row>
    <row r="664" spans="5:14" ht="14.25" customHeight="1" x14ac:dyDescent="0.2">
      <c r="E664" s="9"/>
      <c r="F664" s="9"/>
      <c r="N664" s="13"/>
    </row>
    <row r="665" spans="5:14" ht="14.25" customHeight="1" x14ac:dyDescent="0.2">
      <c r="E665" s="9"/>
      <c r="F665" s="9"/>
      <c r="N665" s="13"/>
    </row>
    <row r="666" spans="5:14" ht="14.25" customHeight="1" x14ac:dyDescent="0.2">
      <c r="E666" s="9"/>
      <c r="F666" s="9"/>
      <c r="N666" s="13"/>
    </row>
    <row r="667" spans="5:14" ht="14.25" customHeight="1" x14ac:dyDescent="0.2">
      <c r="E667" s="9"/>
      <c r="F667" s="9"/>
      <c r="N667" s="13"/>
    </row>
    <row r="668" spans="5:14" ht="14.25" customHeight="1" x14ac:dyDescent="0.2">
      <c r="E668" s="9"/>
      <c r="F668" s="9"/>
      <c r="N668" s="13"/>
    </row>
    <row r="669" spans="5:14" ht="14.25" customHeight="1" x14ac:dyDescent="0.2">
      <c r="E669" s="9"/>
      <c r="F669" s="9"/>
      <c r="N669" s="13"/>
    </row>
    <row r="670" spans="5:14" ht="14.25" customHeight="1" x14ac:dyDescent="0.2">
      <c r="E670" s="9"/>
      <c r="F670" s="9"/>
      <c r="N670" s="13"/>
    </row>
    <row r="671" spans="5:14" ht="14.25" customHeight="1" x14ac:dyDescent="0.2">
      <c r="E671" s="9"/>
      <c r="F671" s="9"/>
      <c r="N671" s="13"/>
    </row>
    <row r="672" spans="5:14" ht="14.25" customHeight="1" x14ac:dyDescent="0.2">
      <c r="E672" s="9"/>
      <c r="F672" s="9"/>
      <c r="N672" s="13"/>
    </row>
    <row r="673" spans="5:14" ht="14.25" customHeight="1" x14ac:dyDescent="0.2">
      <c r="E673" s="9"/>
      <c r="F673" s="9"/>
      <c r="N673" s="13"/>
    </row>
    <row r="674" spans="5:14" ht="14.25" customHeight="1" x14ac:dyDescent="0.2">
      <c r="E674" s="9"/>
      <c r="F674" s="9"/>
      <c r="N674" s="13"/>
    </row>
    <row r="675" spans="5:14" ht="14.25" customHeight="1" x14ac:dyDescent="0.2">
      <c r="E675" s="9"/>
      <c r="F675" s="9"/>
      <c r="N675" s="13"/>
    </row>
    <row r="676" spans="5:14" ht="14.25" customHeight="1" x14ac:dyDescent="0.2">
      <c r="E676" s="9"/>
      <c r="F676" s="9"/>
      <c r="N676" s="13"/>
    </row>
    <row r="677" spans="5:14" ht="14.25" customHeight="1" x14ac:dyDescent="0.2">
      <c r="E677" s="9"/>
      <c r="F677" s="9"/>
      <c r="N677" s="13"/>
    </row>
    <row r="678" spans="5:14" ht="14.25" customHeight="1" x14ac:dyDescent="0.2">
      <c r="E678" s="9"/>
      <c r="F678" s="9"/>
      <c r="N678" s="13"/>
    </row>
    <row r="679" spans="5:14" ht="14.25" customHeight="1" x14ac:dyDescent="0.2">
      <c r="E679" s="9"/>
      <c r="F679" s="9"/>
      <c r="N679" s="13"/>
    </row>
    <row r="680" spans="5:14" ht="14.25" customHeight="1" x14ac:dyDescent="0.2">
      <c r="E680" s="9"/>
      <c r="F680" s="9"/>
      <c r="N680" s="13"/>
    </row>
    <row r="681" spans="5:14" ht="14.25" customHeight="1" x14ac:dyDescent="0.2">
      <c r="E681" s="9"/>
      <c r="F681" s="9"/>
      <c r="N681" s="13"/>
    </row>
    <row r="682" spans="5:14" ht="14.25" customHeight="1" x14ac:dyDescent="0.2">
      <c r="E682" s="9"/>
      <c r="F682" s="9"/>
      <c r="N682" s="13"/>
    </row>
    <row r="683" spans="5:14" ht="14.25" customHeight="1" x14ac:dyDescent="0.2">
      <c r="E683" s="9"/>
      <c r="F683" s="9"/>
      <c r="N683" s="13"/>
    </row>
    <row r="684" spans="5:14" ht="14.25" customHeight="1" x14ac:dyDescent="0.2">
      <c r="E684" s="9"/>
      <c r="F684" s="9"/>
      <c r="N684" s="13"/>
    </row>
    <row r="685" spans="5:14" ht="14.25" customHeight="1" x14ac:dyDescent="0.2">
      <c r="E685" s="9"/>
      <c r="F685" s="9"/>
      <c r="N685" s="13"/>
    </row>
    <row r="686" spans="5:14" ht="14.25" customHeight="1" x14ac:dyDescent="0.2">
      <c r="E686" s="9"/>
      <c r="F686" s="9"/>
      <c r="N686" s="13"/>
    </row>
    <row r="687" spans="5:14" ht="14.25" customHeight="1" x14ac:dyDescent="0.2">
      <c r="E687" s="9"/>
      <c r="F687" s="9"/>
      <c r="N687" s="13"/>
    </row>
    <row r="688" spans="5:14" ht="14.25" customHeight="1" x14ac:dyDescent="0.2">
      <c r="E688" s="9"/>
      <c r="F688" s="9"/>
      <c r="N688" s="13"/>
    </row>
    <row r="689" spans="5:14" ht="14.25" customHeight="1" x14ac:dyDescent="0.2">
      <c r="E689" s="9"/>
      <c r="F689" s="9"/>
      <c r="N689" s="13"/>
    </row>
    <row r="690" spans="5:14" ht="14.25" customHeight="1" x14ac:dyDescent="0.2">
      <c r="E690" s="9"/>
      <c r="F690" s="9"/>
      <c r="N690" s="13"/>
    </row>
    <row r="691" spans="5:14" ht="14.25" customHeight="1" x14ac:dyDescent="0.2">
      <c r="E691" s="9"/>
      <c r="F691" s="9"/>
      <c r="N691" s="13"/>
    </row>
    <row r="692" spans="5:14" ht="14.25" customHeight="1" x14ac:dyDescent="0.2">
      <c r="E692" s="9"/>
      <c r="F692" s="9"/>
      <c r="N692" s="13"/>
    </row>
    <row r="693" spans="5:14" ht="14.25" customHeight="1" x14ac:dyDescent="0.2">
      <c r="E693" s="9"/>
      <c r="F693" s="9"/>
      <c r="N693" s="13"/>
    </row>
    <row r="694" spans="5:14" ht="14.25" customHeight="1" x14ac:dyDescent="0.2">
      <c r="E694" s="9"/>
      <c r="F694" s="9"/>
      <c r="N694" s="13"/>
    </row>
    <row r="695" spans="5:14" ht="14.25" customHeight="1" x14ac:dyDescent="0.2">
      <c r="E695" s="9"/>
      <c r="F695" s="9"/>
      <c r="N695" s="13"/>
    </row>
    <row r="696" spans="5:14" ht="14.25" customHeight="1" x14ac:dyDescent="0.2">
      <c r="E696" s="9"/>
      <c r="F696" s="9"/>
      <c r="N696" s="13"/>
    </row>
    <row r="697" spans="5:14" ht="14.25" customHeight="1" x14ac:dyDescent="0.2">
      <c r="E697" s="9"/>
      <c r="F697" s="9"/>
      <c r="N697" s="13"/>
    </row>
    <row r="698" spans="5:14" ht="14.25" customHeight="1" x14ac:dyDescent="0.2">
      <c r="E698" s="9"/>
      <c r="F698" s="9"/>
      <c r="N698" s="13"/>
    </row>
    <row r="699" spans="5:14" ht="14.25" customHeight="1" x14ac:dyDescent="0.2">
      <c r="E699" s="9"/>
      <c r="F699" s="9"/>
      <c r="N699" s="13"/>
    </row>
    <row r="700" spans="5:14" ht="14.25" customHeight="1" x14ac:dyDescent="0.2">
      <c r="E700" s="9"/>
      <c r="F700" s="9"/>
      <c r="N700" s="13"/>
    </row>
    <row r="701" spans="5:14" ht="14.25" customHeight="1" x14ac:dyDescent="0.2">
      <c r="E701" s="9"/>
      <c r="F701" s="9"/>
      <c r="N701" s="13"/>
    </row>
    <row r="702" spans="5:14" ht="14.25" customHeight="1" x14ac:dyDescent="0.2">
      <c r="E702" s="9"/>
      <c r="F702" s="9"/>
      <c r="N702" s="13"/>
    </row>
    <row r="703" spans="5:14" ht="14.25" customHeight="1" x14ac:dyDescent="0.2">
      <c r="E703" s="9"/>
      <c r="F703" s="9"/>
      <c r="N703" s="13"/>
    </row>
    <row r="704" spans="5:14" ht="14.25" customHeight="1" x14ac:dyDescent="0.2">
      <c r="E704" s="9"/>
      <c r="F704" s="9"/>
      <c r="N704" s="13"/>
    </row>
    <row r="705" spans="5:14" ht="14.25" customHeight="1" x14ac:dyDescent="0.2">
      <c r="E705" s="9"/>
      <c r="F705" s="9"/>
      <c r="N705" s="13"/>
    </row>
    <row r="706" spans="5:14" ht="14.25" customHeight="1" x14ac:dyDescent="0.2">
      <c r="E706" s="9"/>
      <c r="F706" s="9"/>
      <c r="N706" s="13"/>
    </row>
    <row r="707" spans="5:14" ht="14.25" customHeight="1" x14ac:dyDescent="0.2">
      <c r="E707" s="9"/>
      <c r="F707" s="9"/>
      <c r="N707" s="13"/>
    </row>
    <row r="708" spans="5:14" ht="14.25" customHeight="1" x14ac:dyDescent="0.2">
      <c r="E708" s="9"/>
      <c r="F708" s="9"/>
      <c r="N708" s="13"/>
    </row>
    <row r="709" spans="5:14" ht="14.25" customHeight="1" x14ac:dyDescent="0.2">
      <c r="E709" s="9"/>
      <c r="F709" s="9"/>
      <c r="N709" s="13"/>
    </row>
    <row r="710" spans="5:14" ht="14.25" customHeight="1" x14ac:dyDescent="0.2">
      <c r="E710" s="9"/>
      <c r="F710" s="9"/>
      <c r="N710" s="13"/>
    </row>
    <row r="711" spans="5:14" ht="14.25" customHeight="1" x14ac:dyDescent="0.2">
      <c r="E711" s="9"/>
      <c r="F711" s="9"/>
      <c r="N711" s="13"/>
    </row>
    <row r="712" spans="5:14" ht="14.25" customHeight="1" x14ac:dyDescent="0.2">
      <c r="E712" s="9"/>
      <c r="F712" s="9"/>
      <c r="N712" s="13"/>
    </row>
    <row r="713" spans="5:14" ht="14.25" customHeight="1" x14ac:dyDescent="0.2">
      <c r="E713" s="9"/>
      <c r="F713" s="9"/>
      <c r="N713" s="13"/>
    </row>
    <row r="714" spans="5:14" ht="14.25" customHeight="1" x14ac:dyDescent="0.2">
      <c r="E714" s="9"/>
      <c r="F714" s="9"/>
      <c r="N714" s="13"/>
    </row>
    <row r="715" spans="5:14" ht="14.25" customHeight="1" x14ac:dyDescent="0.2">
      <c r="E715" s="9"/>
      <c r="F715" s="9"/>
      <c r="N715" s="13"/>
    </row>
    <row r="716" spans="5:14" ht="14.25" customHeight="1" x14ac:dyDescent="0.2">
      <c r="E716" s="9"/>
      <c r="F716" s="9"/>
      <c r="N716" s="13"/>
    </row>
    <row r="717" spans="5:14" ht="14.25" customHeight="1" x14ac:dyDescent="0.2">
      <c r="E717" s="9"/>
      <c r="F717" s="9"/>
      <c r="N717" s="13"/>
    </row>
    <row r="718" spans="5:14" ht="14.25" customHeight="1" x14ac:dyDescent="0.2">
      <c r="E718" s="9"/>
      <c r="F718" s="9"/>
      <c r="N718" s="13"/>
    </row>
    <row r="719" spans="5:14" ht="14.25" customHeight="1" x14ac:dyDescent="0.2">
      <c r="E719" s="9"/>
      <c r="F719" s="9"/>
      <c r="N719" s="13"/>
    </row>
    <row r="720" spans="5:14" ht="14.25" customHeight="1" x14ac:dyDescent="0.2">
      <c r="E720" s="9"/>
      <c r="F720" s="9"/>
      <c r="N720" s="13"/>
    </row>
    <row r="721" spans="5:14" ht="14.25" customHeight="1" x14ac:dyDescent="0.2">
      <c r="E721" s="9"/>
      <c r="F721" s="9"/>
      <c r="N721" s="13"/>
    </row>
    <row r="722" spans="5:14" ht="14.25" customHeight="1" x14ac:dyDescent="0.2">
      <c r="E722" s="9"/>
      <c r="F722" s="9"/>
      <c r="N722" s="13"/>
    </row>
    <row r="723" spans="5:14" ht="14.25" customHeight="1" x14ac:dyDescent="0.2">
      <c r="E723" s="9"/>
      <c r="F723" s="9"/>
      <c r="N723" s="13"/>
    </row>
    <row r="724" spans="5:14" ht="14.25" customHeight="1" x14ac:dyDescent="0.2">
      <c r="E724" s="9"/>
      <c r="F724" s="9"/>
      <c r="N724" s="13"/>
    </row>
    <row r="725" spans="5:14" ht="14.25" customHeight="1" x14ac:dyDescent="0.2">
      <c r="E725" s="9"/>
      <c r="F725" s="9"/>
      <c r="N725" s="13"/>
    </row>
    <row r="726" spans="5:14" ht="14.25" customHeight="1" x14ac:dyDescent="0.2">
      <c r="E726" s="9"/>
      <c r="F726" s="9"/>
      <c r="N726" s="13"/>
    </row>
    <row r="727" spans="5:14" ht="14.25" customHeight="1" x14ac:dyDescent="0.2">
      <c r="E727" s="9"/>
      <c r="F727" s="9"/>
      <c r="N727" s="13"/>
    </row>
    <row r="728" spans="5:14" ht="14.25" customHeight="1" x14ac:dyDescent="0.2">
      <c r="E728" s="9"/>
      <c r="F728" s="9"/>
      <c r="N728" s="13"/>
    </row>
    <row r="729" spans="5:14" ht="14.25" customHeight="1" x14ac:dyDescent="0.2">
      <c r="E729" s="9"/>
      <c r="F729" s="9"/>
      <c r="N729" s="13"/>
    </row>
    <row r="730" spans="5:14" ht="14.25" customHeight="1" x14ac:dyDescent="0.2">
      <c r="E730" s="9"/>
      <c r="F730" s="9"/>
      <c r="N730" s="13"/>
    </row>
    <row r="731" spans="5:14" ht="14.25" customHeight="1" x14ac:dyDescent="0.2">
      <c r="E731" s="9"/>
      <c r="F731" s="9"/>
      <c r="N731" s="13"/>
    </row>
    <row r="732" spans="5:14" ht="14.25" customHeight="1" x14ac:dyDescent="0.2">
      <c r="E732" s="9"/>
      <c r="F732" s="9"/>
      <c r="N732" s="13"/>
    </row>
    <row r="733" spans="5:14" ht="14.25" customHeight="1" x14ac:dyDescent="0.2">
      <c r="E733" s="9"/>
      <c r="F733" s="9"/>
      <c r="N733" s="13"/>
    </row>
    <row r="734" spans="5:14" ht="14.25" customHeight="1" x14ac:dyDescent="0.2">
      <c r="E734" s="9"/>
      <c r="F734" s="9"/>
      <c r="N734" s="13"/>
    </row>
    <row r="735" spans="5:14" ht="14.25" customHeight="1" x14ac:dyDescent="0.2">
      <c r="E735" s="9"/>
      <c r="F735" s="9"/>
      <c r="N735" s="13"/>
    </row>
    <row r="736" spans="5:14" ht="14.25" customHeight="1" x14ac:dyDescent="0.2">
      <c r="E736" s="9"/>
      <c r="F736" s="9"/>
      <c r="N736" s="13"/>
    </row>
    <row r="737" spans="5:14" ht="14.25" customHeight="1" x14ac:dyDescent="0.2">
      <c r="E737" s="9"/>
      <c r="F737" s="9"/>
      <c r="N737" s="13"/>
    </row>
    <row r="738" spans="5:14" ht="14.25" customHeight="1" x14ac:dyDescent="0.2">
      <c r="E738" s="9"/>
      <c r="F738" s="9"/>
      <c r="N738" s="13"/>
    </row>
    <row r="739" spans="5:14" ht="14.25" customHeight="1" x14ac:dyDescent="0.2">
      <c r="E739" s="9"/>
      <c r="F739" s="9"/>
      <c r="N739" s="13"/>
    </row>
    <row r="740" spans="5:14" ht="14.25" customHeight="1" x14ac:dyDescent="0.2">
      <c r="E740" s="9"/>
      <c r="F740" s="9"/>
      <c r="N740" s="13"/>
    </row>
    <row r="741" spans="5:14" ht="14.25" customHeight="1" x14ac:dyDescent="0.2">
      <c r="E741" s="9"/>
      <c r="F741" s="9"/>
      <c r="N741" s="13"/>
    </row>
    <row r="742" spans="5:14" ht="14.25" customHeight="1" x14ac:dyDescent="0.2">
      <c r="E742" s="9"/>
      <c r="F742" s="9"/>
      <c r="N742" s="13"/>
    </row>
    <row r="743" spans="5:14" ht="14.25" customHeight="1" x14ac:dyDescent="0.2">
      <c r="E743" s="9"/>
      <c r="F743" s="9"/>
      <c r="N743" s="13"/>
    </row>
    <row r="744" spans="5:14" ht="14.25" customHeight="1" x14ac:dyDescent="0.2">
      <c r="E744" s="9"/>
      <c r="F744" s="9"/>
      <c r="N744" s="13"/>
    </row>
    <row r="745" spans="5:14" ht="14.25" customHeight="1" x14ac:dyDescent="0.2">
      <c r="E745" s="9"/>
      <c r="F745" s="9"/>
      <c r="N745" s="13"/>
    </row>
    <row r="746" spans="5:14" ht="14.25" customHeight="1" x14ac:dyDescent="0.2">
      <c r="E746" s="9"/>
      <c r="F746" s="9"/>
      <c r="N746" s="13"/>
    </row>
    <row r="747" spans="5:14" ht="14.25" customHeight="1" x14ac:dyDescent="0.2">
      <c r="E747" s="9"/>
      <c r="F747" s="9"/>
      <c r="N747" s="13"/>
    </row>
    <row r="748" spans="5:14" ht="14.25" customHeight="1" x14ac:dyDescent="0.2">
      <c r="E748" s="9"/>
      <c r="F748" s="9"/>
      <c r="N748" s="13"/>
    </row>
    <row r="749" spans="5:14" ht="14.25" customHeight="1" x14ac:dyDescent="0.2">
      <c r="E749" s="9"/>
      <c r="F749" s="9"/>
      <c r="N749" s="13"/>
    </row>
    <row r="750" spans="5:14" ht="14.25" customHeight="1" x14ac:dyDescent="0.2">
      <c r="E750" s="9"/>
      <c r="F750" s="9"/>
      <c r="N750" s="13"/>
    </row>
    <row r="751" spans="5:14" ht="14.25" customHeight="1" x14ac:dyDescent="0.2">
      <c r="E751" s="9"/>
      <c r="F751" s="9"/>
      <c r="N751" s="13"/>
    </row>
    <row r="752" spans="5:14" ht="14.25" customHeight="1" x14ac:dyDescent="0.2">
      <c r="E752" s="9"/>
      <c r="F752" s="9"/>
      <c r="N752" s="13"/>
    </row>
    <row r="753" spans="5:14" ht="14.25" customHeight="1" x14ac:dyDescent="0.2">
      <c r="E753" s="9"/>
      <c r="F753" s="9"/>
      <c r="N753" s="13"/>
    </row>
    <row r="754" spans="5:14" ht="14.25" customHeight="1" x14ac:dyDescent="0.2">
      <c r="E754" s="9"/>
      <c r="F754" s="9"/>
      <c r="N754" s="13"/>
    </row>
    <row r="755" spans="5:14" ht="14.25" customHeight="1" x14ac:dyDescent="0.2">
      <c r="E755" s="9"/>
      <c r="F755" s="9"/>
      <c r="N755" s="13"/>
    </row>
    <row r="756" spans="5:14" ht="14.25" customHeight="1" x14ac:dyDescent="0.2">
      <c r="E756" s="9"/>
      <c r="F756" s="9"/>
      <c r="N756" s="13"/>
    </row>
    <row r="757" spans="5:14" ht="14.25" customHeight="1" x14ac:dyDescent="0.2">
      <c r="E757" s="9"/>
      <c r="F757" s="9"/>
      <c r="N757" s="13"/>
    </row>
    <row r="758" spans="5:14" ht="14.25" customHeight="1" x14ac:dyDescent="0.2">
      <c r="E758" s="9"/>
      <c r="F758" s="9"/>
      <c r="N758" s="13"/>
    </row>
    <row r="759" spans="5:14" ht="14.25" customHeight="1" x14ac:dyDescent="0.2">
      <c r="E759" s="9"/>
      <c r="F759" s="9"/>
      <c r="N759" s="13"/>
    </row>
    <row r="760" spans="5:14" ht="14.25" customHeight="1" x14ac:dyDescent="0.2">
      <c r="E760" s="9"/>
      <c r="F760" s="9"/>
      <c r="N760" s="13"/>
    </row>
    <row r="761" spans="5:14" ht="14.25" customHeight="1" x14ac:dyDescent="0.2">
      <c r="E761" s="9"/>
      <c r="F761" s="9"/>
      <c r="N761" s="13"/>
    </row>
    <row r="762" spans="5:14" ht="14.25" customHeight="1" x14ac:dyDescent="0.2">
      <c r="E762" s="9"/>
      <c r="F762" s="9"/>
      <c r="N762" s="13"/>
    </row>
    <row r="763" spans="5:14" ht="14.25" customHeight="1" x14ac:dyDescent="0.2">
      <c r="E763" s="9"/>
      <c r="F763" s="9"/>
      <c r="N763" s="13"/>
    </row>
    <row r="764" spans="5:14" ht="14.25" customHeight="1" x14ac:dyDescent="0.2">
      <c r="E764" s="9"/>
      <c r="F764" s="9"/>
      <c r="N764" s="13"/>
    </row>
    <row r="765" spans="5:14" ht="14.25" customHeight="1" x14ac:dyDescent="0.2">
      <c r="E765" s="9"/>
      <c r="F765" s="9"/>
      <c r="N765" s="13"/>
    </row>
    <row r="766" spans="5:14" ht="14.25" customHeight="1" x14ac:dyDescent="0.2">
      <c r="E766" s="9"/>
      <c r="F766" s="9"/>
      <c r="N766" s="13"/>
    </row>
    <row r="767" spans="5:14" ht="14.25" customHeight="1" x14ac:dyDescent="0.2">
      <c r="E767" s="9"/>
      <c r="F767" s="9"/>
      <c r="N767" s="13"/>
    </row>
    <row r="768" spans="5:14" ht="14.25" customHeight="1" x14ac:dyDescent="0.2">
      <c r="E768" s="9"/>
      <c r="F768" s="9"/>
      <c r="N768" s="13"/>
    </row>
    <row r="769" spans="5:14" ht="14.25" customHeight="1" x14ac:dyDescent="0.2">
      <c r="E769" s="9"/>
      <c r="F769" s="9"/>
      <c r="N769" s="13"/>
    </row>
    <row r="770" spans="5:14" ht="14.25" customHeight="1" x14ac:dyDescent="0.2">
      <c r="E770" s="9"/>
      <c r="F770" s="9"/>
      <c r="N770" s="13"/>
    </row>
    <row r="771" spans="5:14" ht="14.25" customHeight="1" x14ac:dyDescent="0.2">
      <c r="E771" s="9"/>
      <c r="F771" s="9"/>
      <c r="N771" s="13"/>
    </row>
    <row r="772" spans="5:14" ht="14.25" customHeight="1" x14ac:dyDescent="0.2">
      <c r="E772" s="9"/>
      <c r="F772" s="9"/>
      <c r="N772" s="13"/>
    </row>
    <row r="773" spans="5:14" ht="14.25" customHeight="1" x14ac:dyDescent="0.2">
      <c r="E773" s="9"/>
      <c r="F773" s="9"/>
      <c r="N773" s="13"/>
    </row>
    <row r="774" spans="5:14" ht="14.25" customHeight="1" x14ac:dyDescent="0.2">
      <c r="E774" s="9"/>
      <c r="F774" s="9"/>
      <c r="N774" s="13"/>
    </row>
    <row r="775" spans="5:14" ht="14.25" customHeight="1" x14ac:dyDescent="0.2">
      <c r="E775" s="9"/>
      <c r="F775" s="9"/>
      <c r="N775" s="13"/>
    </row>
    <row r="776" spans="5:14" ht="14.25" customHeight="1" x14ac:dyDescent="0.2">
      <c r="E776" s="9"/>
      <c r="F776" s="9"/>
      <c r="N776" s="13"/>
    </row>
    <row r="777" spans="5:14" ht="14.25" customHeight="1" x14ac:dyDescent="0.2">
      <c r="E777" s="9"/>
      <c r="F777" s="9"/>
      <c r="N777" s="13"/>
    </row>
    <row r="778" spans="5:14" ht="14.25" customHeight="1" x14ac:dyDescent="0.2">
      <c r="E778" s="9"/>
      <c r="F778" s="9"/>
      <c r="N778" s="13"/>
    </row>
    <row r="779" spans="5:14" ht="14.25" customHeight="1" x14ac:dyDescent="0.2">
      <c r="E779" s="9"/>
      <c r="F779" s="9"/>
      <c r="N779" s="13"/>
    </row>
    <row r="780" spans="5:14" ht="14.25" customHeight="1" x14ac:dyDescent="0.2">
      <c r="E780" s="9"/>
      <c r="F780" s="9"/>
      <c r="N780" s="13"/>
    </row>
    <row r="781" spans="5:14" ht="14.25" customHeight="1" x14ac:dyDescent="0.2">
      <c r="E781" s="9"/>
      <c r="F781" s="9"/>
      <c r="N781" s="13"/>
    </row>
    <row r="782" spans="5:14" ht="14.25" customHeight="1" x14ac:dyDescent="0.2">
      <c r="E782" s="9"/>
      <c r="F782" s="9"/>
      <c r="N782" s="13"/>
    </row>
    <row r="783" spans="5:14" ht="14.25" customHeight="1" x14ac:dyDescent="0.2">
      <c r="E783" s="9"/>
      <c r="F783" s="9"/>
      <c r="N783" s="13"/>
    </row>
    <row r="784" spans="5:14" ht="14.25" customHeight="1" x14ac:dyDescent="0.2">
      <c r="E784" s="9"/>
      <c r="F784" s="9"/>
      <c r="N784" s="13"/>
    </row>
    <row r="785" spans="5:14" ht="14.25" customHeight="1" x14ac:dyDescent="0.2">
      <c r="E785" s="9"/>
      <c r="F785" s="9"/>
      <c r="N785" s="13"/>
    </row>
    <row r="786" spans="5:14" ht="14.25" customHeight="1" x14ac:dyDescent="0.2">
      <c r="E786" s="9"/>
      <c r="F786" s="9"/>
      <c r="N786" s="13"/>
    </row>
    <row r="787" spans="5:14" ht="14.25" customHeight="1" x14ac:dyDescent="0.2">
      <c r="E787" s="9"/>
      <c r="F787" s="9"/>
      <c r="N787" s="13"/>
    </row>
    <row r="788" spans="5:14" ht="14.25" customHeight="1" x14ac:dyDescent="0.2">
      <c r="E788" s="9"/>
      <c r="F788" s="9"/>
      <c r="N788" s="13"/>
    </row>
    <row r="789" spans="5:14" ht="14.25" customHeight="1" x14ac:dyDescent="0.2">
      <c r="E789" s="9"/>
      <c r="F789" s="9"/>
      <c r="N789" s="13"/>
    </row>
    <row r="790" spans="5:14" ht="14.25" customHeight="1" x14ac:dyDescent="0.2">
      <c r="E790" s="9"/>
      <c r="F790" s="9"/>
      <c r="N790" s="13"/>
    </row>
    <row r="791" spans="5:14" ht="14.25" customHeight="1" x14ac:dyDescent="0.2">
      <c r="E791" s="9"/>
      <c r="F791" s="9"/>
      <c r="N791" s="13"/>
    </row>
    <row r="792" spans="5:14" ht="14.25" customHeight="1" x14ac:dyDescent="0.2">
      <c r="E792" s="9"/>
      <c r="F792" s="9"/>
      <c r="N792" s="13"/>
    </row>
    <row r="793" spans="5:14" ht="14.25" customHeight="1" x14ac:dyDescent="0.2">
      <c r="E793" s="9"/>
      <c r="F793" s="9"/>
      <c r="N793" s="13"/>
    </row>
    <row r="794" spans="5:14" ht="14.25" customHeight="1" x14ac:dyDescent="0.2">
      <c r="E794" s="9"/>
      <c r="F794" s="9"/>
      <c r="N794" s="13"/>
    </row>
    <row r="795" spans="5:14" ht="14.25" customHeight="1" x14ac:dyDescent="0.2">
      <c r="E795" s="9"/>
      <c r="F795" s="9"/>
      <c r="N795" s="13"/>
    </row>
    <row r="796" spans="5:14" ht="14.25" customHeight="1" x14ac:dyDescent="0.2">
      <c r="E796" s="9"/>
      <c r="F796" s="9"/>
      <c r="N796" s="13"/>
    </row>
    <row r="797" spans="5:14" ht="14.25" customHeight="1" x14ac:dyDescent="0.2">
      <c r="E797" s="9"/>
      <c r="F797" s="9"/>
      <c r="N797" s="13"/>
    </row>
    <row r="798" spans="5:14" ht="14.25" customHeight="1" x14ac:dyDescent="0.2">
      <c r="E798" s="9"/>
      <c r="F798" s="9"/>
      <c r="N798" s="13"/>
    </row>
    <row r="799" spans="5:14" ht="14.25" customHeight="1" x14ac:dyDescent="0.2">
      <c r="E799" s="9"/>
      <c r="F799" s="9"/>
      <c r="N799" s="13"/>
    </row>
    <row r="800" spans="5:14" ht="14.25" customHeight="1" x14ac:dyDescent="0.2">
      <c r="E800" s="9"/>
      <c r="F800" s="9"/>
      <c r="N800" s="13"/>
    </row>
    <row r="801" spans="5:14" ht="14.25" customHeight="1" x14ac:dyDescent="0.2">
      <c r="E801" s="9"/>
      <c r="F801" s="9"/>
      <c r="N801" s="13"/>
    </row>
    <row r="802" spans="5:14" ht="14.25" customHeight="1" x14ac:dyDescent="0.2">
      <c r="E802" s="9"/>
      <c r="F802" s="9"/>
      <c r="N802" s="13"/>
    </row>
    <row r="803" spans="5:14" ht="14.25" customHeight="1" x14ac:dyDescent="0.2">
      <c r="E803" s="9"/>
      <c r="F803" s="9"/>
      <c r="N803" s="13"/>
    </row>
    <row r="804" spans="5:14" ht="14.25" customHeight="1" x14ac:dyDescent="0.2">
      <c r="E804" s="9"/>
      <c r="F804" s="9"/>
      <c r="N804" s="13"/>
    </row>
    <row r="805" spans="5:14" ht="14.25" customHeight="1" x14ac:dyDescent="0.2">
      <c r="E805" s="9"/>
      <c r="F805" s="9"/>
      <c r="N805" s="13"/>
    </row>
    <row r="806" spans="5:14" ht="14.25" customHeight="1" x14ac:dyDescent="0.2">
      <c r="E806" s="9"/>
      <c r="F806" s="9"/>
      <c r="N806" s="13"/>
    </row>
    <row r="807" spans="5:14" ht="14.25" customHeight="1" x14ac:dyDescent="0.2">
      <c r="E807" s="9"/>
      <c r="F807" s="9"/>
      <c r="N807" s="13"/>
    </row>
    <row r="808" spans="5:14" ht="14.25" customHeight="1" x14ac:dyDescent="0.2">
      <c r="E808" s="9"/>
      <c r="F808" s="9"/>
      <c r="N808" s="13"/>
    </row>
    <row r="809" spans="5:14" ht="14.25" customHeight="1" x14ac:dyDescent="0.2">
      <c r="E809" s="9"/>
      <c r="F809" s="9"/>
      <c r="N809" s="13"/>
    </row>
    <row r="810" spans="5:14" ht="14.25" customHeight="1" x14ac:dyDescent="0.2">
      <c r="E810" s="9"/>
      <c r="F810" s="9"/>
      <c r="N810" s="13"/>
    </row>
    <row r="811" spans="5:14" ht="14.25" customHeight="1" x14ac:dyDescent="0.2">
      <c r="E811" s="9"/>
      <c r="F811" s="9"/>
      <c r="N811" s="13"/>
    </row>
    <row r="812" spans="5:14" ht="14.25" customHeight="1" x14ac:dyDescent="0.2">
      <c r="E812" s="9"/>
      <c r="F812" s="9"/>
      <c r="N812" s="13"/>
    </row>
    <row r="813" spans="5:14" ht="14.25" customHeight="1" x14ac:dyDescent="0.2">
      <c r="E813" s="9"/>
      <c r="F813" s="9"/>
      <c r="N813" s="13"/>
    </row>
    <row r="814" spans="5:14" ht="14.25" customHeight="1" x14ac:dyDescent="0.2">
      <c r="E814" s="9"/>
      <c r="F814" s="9"/>
      <c r="N814" s="13"/>
    </row>
    <row r="815" spans="5:14" ht="14.25" customHeight="1" x14ac:dyDescent="0.2">
      <c r="E815" s="9"/>
      <c r="F815" s="9"/>
      <c r="N815" s="13"/>
    </row>
    <row r="816" spans="5:14" ht="14.25" customHeight="1" x14ac:dyDescent="0.2">
      <c r="E816" s="9"/>
      <c r="F816" s="9"/>
      <c r="N816" s="13"/>
    </row>
    <row r="817" spans="5:14" ht="14.25" customHeight="1" x14ac:dyDescent="0.2">
      <c r="E817" s="9"/>
      <c r="F817" s="9"/>
      <c r="N817" s="13"/>
    </row>
    <row r="818" spans="5:14" ht="14.25" customHeight="1" x14ac:dyDescent="0.2">
      <c r="E818" s="9"/>
      <c r="F818" s="9"/>
      <c r="N818" s="13"/>
    </row>
    <row r="819" spans="5:14" ht="14.25" customHeight="1" x14ac:dyDescent="0.2">
      <c r="E819" s="9"/>
      <c r="F819" s="9"/>
      <c r="N819" s="13"/>
    </row>
    <row r="820" spans="5:14" ht="14.25" customHeight="1" x14ac:dyDescent="0.2">
      <c r="E820" s="9"/>
      <c r="F820" s="9"/>
      <c r="N820" s="13"/>
    </row>
    <row r="821" spans="5:14" ht="14.25" customHeight="1" x14ac:dyDescent="0.2">
      <c r="E821" s="9"/>
      <c r="F821" s="9"/>
      <c r="N821" s="13"/>
    </row>
    <row r="822" spans="5:14" ht="14.25" customHeight="1" x14ac:dyDescent="0.2">
      <c r="E822" s="9"/>
      <c r="F822" s="9"/>
      <c r="N822" s="13"/>
    </row>
    <row r="823" spans="5:14" ht="14.25" customHeight="1" x14ac:dyDescent="0.2">
      <c r="E823" s="9"/>
      <c r="F823" s="9"/>
      <c r="N823" s="13"/>
    </row>
    <row r="824" spans="5:14" ht="14.25" customHeight="1" x14ac:dyDescent="0.2">
      <c r="E824" s="9"/>
      <c r="F824" s="9"/>
      <c r="N824" s="13"/>
    </row>
    <row r="825" spans="5:14" ht="14.25" customHeight="1" x14ac:dyDescent="0.2">
      <c r="E825" s="9"/>
      <c r="F825" s="9"/>
      <c r="N825" s="13"/>
    </row>
    <row r="826" spans="5:14" ht="14.25" customHeight="1" x14ac:dyDescent="0.2">
      <c r="E826" s="9"/>
      <c r="F826" s="9"/>
      <c r="N826" s="13"/>
    </row>
    <row r="827" spans="5:14" ht="14.25" customHeight="1" x14ac:dyDescent="0.2">
      <c r="E827" s="9"/>
      <c r="F827" s="9"/>
      <c r="N827" s="13"/>
    </row>
    <row r="828" spans="5:14" ht="14.25" customHeight="1" x14ac:dyDescent="0.2">
      <c r="E828" s="9"/>
      <c r="F828" s="9"/>
      <c r="N828" s="13"/>
    </row>
    <row r="829" spans="5:14" ht="14.25" customHeight="1" x14ac:dyDescent="0.2">
      <c r="E829" s="9"/>
      <c r="F829" s="9"/>
      <c r="N829" s="13"/>
    </row>
    <row r="830" spans="5:14" ht="14.25" customHeight="1" x14ac:dyDescent="0.2">
      <c r="E830" s="9"/>
      <c r="F830" s="9"/>
      <c r="N830" s="13"/>
    </row>
    <row r="831" spans="5:14" ht="14.25" customHeight="1" x14ac:dyDescent="0.2">
      <c r="E831" s="9"/>
      <c r="F831" s="9"/>
      <c r="N831" s="13"/>
    </row>
    <row r="832" spans="5:14" ht="14.25" customHeight="1" x14ac:dyDescent="0.2">
      <c r="E832" s="9"/>
      <c r="F832" s="9"/>
      <c r="N832" s="13"/>
    </row>
    <row r="833" spans="5:14" ht="14.25" customHeight="1" x14ac:dyDescent="0.2">
      <c r="E833" s="9"/>
      <c r="F833" s="9"/>
      <c r="N833" s="13"/>
    </row>
    <row r="834" spans="5:14" ht="14.25" customHeight="1" x14ac:dyDescent="0.2">
      <c r="E834" s="9"/>
      <c r="F834" s="9"/>
      <c r="N834" s="13"/>
    </row>
    <row r="835" spans="5:14" ht="14.25" customHeight="1" x14ac:dyDescent="0.2">
      <c r="E835" s="9"/>
      <c r="F835" s="9"/>
      <c r="N835" s="13"/>
    </row>
    <row r="836" spans="5:14" ht="14.25" customHeight="1" x14ac:dyDescent="0.2">
      <c r="E836" s="9"/>
      <c r="F836" s="9"/>
      <c r="N836" s="13"/>
    </row>
    <row r="837" spans="5:14" ht="14.25" customHeight="1" x14ac:dyDescent="0.2">
      <c r="E837" s="9"/>
      <c r="F837" s="9"/>
      <c r="N837" s="13"/>
    </row>
    <row r="838" spans="5:14" ht="14.25" customHeight="1" x14ac:dyDescent="0.2">
      <c r="E838" s="9"/>
      <c r="F838" s="9"/>
      <c r="N838" s="13"/>
    </row>
    <row r="839" spans="5:14" ht="14.25" customHeight="1" x14ac:dyDescent="0.2">
      <c r="E839" s="9"/>
      <c r="F839" s="9"/>
      <c r="N839" s="13"/>
    </row>
    <row r="840" spans="5:14" ht="14.25" customHeight="1" x14ac:dyDescent="0.2">
      <c r="E840" s="9"/>
      <c r="F840" s="9"/>
      <c r="N840" s="13"/>
    </row>
    <row r="841" spans="5:14" ht="14.25" customHeight="1" x14ac:dyDescent="0.2">
      <c r="E841" s="9"/>
      <c r="F841" s="9"/>
      <c r="N841" s="13"/>
    </row>
    <row r="842" spans="5:14" ht="14.25" customHeight="1" x14ac:dyDescent="0.2">
      <c r="E842" s="9"/>
      <c r="F842" s="9"/>
      <c r="N842" s="13"/>
    </row>
    <row r="843" spans="5:14" ht="14.25" customHeight="1" x14ac:dyDescent="0.2">
      <c r="E843" s="9"/>
      <c r="F843" s="9"/>
      <c r="N843" s="13"/>
    </row>
    <row r="844" spans="5:14" ht="14.25" customHeight="1" x14ac:dyDescent="0.2">
      <c r="E844" s="9"/>
      <c r="F844" s="9"/>
      <c r="N844" s="13"/>
    </row>
    <row r="845" spans="5:14" ht="14.25" customHeight="1" x14ac:dyDescent="0.2">
      <c r="E845" s="9"/>
      <c r="F845" s="9"/>
      <c r="N845" s="13"/>
    </row>
    <row r="846" spans="5:14" ht="14.25" customHeight="1" x14ac:dyDescent="0.2">
      <c r="E846" s="9"/>
      <c r="F846" s="9"/>
      <c r="N846" s="13"/>
    </row>
    <row r="847" spans="5:14" ht="14.25" customHeight="1" x14ac:dyDescent="0.2">
      <c r="E847" s="9"/>
      <c r="F847" s="9"/>
      <c r="N847" s="13"/>
    </row>
    <row r="848" spans="5:14" ht="14.25" customHeight="1" x14ac:dyDescent="0.2">
      <c r="E848" s="9"/>
      <c r="F848" s="9"/>
      <c r="N848" s="13"/>
    </row>
    <row r="849" spans="5:14" ht="14.25" customHeight="1" x14ac:dyDescent="0.2">
      <c r="E849" s="9"/>
      <c r="F849" s="9"/>
      <c r="N849" s="13"/>
    </row>
    <row r="850" spans="5:14" ht="14.25" customHeight="1" x14ac:dyDescent="0.2">
      <c r="E850" s="9"/>
      <c r="F850" s="9"/>
      <c r="N850" s="13"/>
    </row>
    <row r="851" spans="5:14" ht="14.25" customHeight="1" x14ac:dyDescent="0.2">
      <c r="E851" s="9"/>
      <c r="F851" s="9"/>
      <c r="N851" s="13"/>
    </row>
    <row r="852" spans="5:14" ht="14.25" customHeight="1" x14ac:dyDescent="0.2">
      <c r="E852" s="9"/>
      <c r="F852" s="9"/>
      <c r="N852" s="13"/>
    </row>
    <row r="853" spans="5:14" ht="14.25" customHeight="1" x14ac:dyDescent="0.2">
      <c r="E853" s="9"/>
      <c r="F853" s="9"/>
      <c r="N853" s="13"/>
    </row>
    <row r="854" spans="5:14" ht="14.25" customHeight="1" x14ac:dyDescent="0.2">
      <c r="E854" s="9"/>
      <c r="F854" s="9"/>
      <c r="N854" s="13"/>
    </row>
    <row r="855" spans="5:14" ht="14.25" customHeight="1" x14ac:dyDescent="0.2">
      <c r="E855" s="9"/>
      <c r="F855" s="9"/>
      <c r="N855" s="13"/>
    </row>
    <row r="856" spans="5:14" ht="14.25" customHeight="1" x14ac:dyDescent="0.2">
      <c r="E856" s="9"/>
      <c r="F856" s="9"/>
      <c r="N856" s="13"/>
    </row>
    <row r="857" spans="5:14" ht="14.25" customHeight="1" x14ac:dyDescent="0.2">
      <c r="E857" s="9"/>
      <c r="F857" s="9"/>
      <c r="N857" s="13"/>
    </row>
    <row r="858" spans="5:14" ht="14.25" customHeight="1" x14ac:dyDescent="0.2">
      <c r="E858" s="9"/>
      <c r="F858" s="9"/>
      <c r="N858" s="13"/>
    </row>
    <row r="859" spans="5:14" ht="14.25" customHeight="1" x14ac:dyDescent="0.2">
      <c r="E859" s="9"/>
      <c r="F859" s="9"/>
      <c r="N859" s="13"/>
    </row>
    <row r="860" spans="5:14" ht="14.25" customHeight="1" x14ac:dyDescent="0.2">
      <c r="E860" s="9"/>
      <c r="F860" s="9"/>
      <c r="N860" s="13"/>
    </row>
    <row r="861" spans="5:14" ht="14.25" customHeight="1" x14ac:dyDescent="0.2">
      <c r="E861" s="9"/>
      <c r="F861" s="9"/>
      <c r="N861" s="13"/>
    </row>
    <row r="862" spans="5:14" ht="14.25" customHeight="1" x14ac:dyDescent="0.2">
      <c r="E862" s="9"/>
      <c r="F862" s="9"/>
      <c r="N862" s="13"/>
    </row>
    <row r="863" spans="5:14" ht="14.25" customHeight="1" x14ac:dyDescent="0.2">
      <c r="E863" s="9"/>
      <c r="F863" s="9"/>
      <c r="N863" s="13"/>
    </row>
    <row r="864" spans="5:14" ht="14.25" customHeight="1" x14ac:dyDescent="0.2">
      <c r="E864" s="9"/>
      <c r="F864" s="9"/>
      <c r="N864" s="13"/>
    </row>
    <row r="865" spans="5:14" ht="14.25" customHeight="1" x14ac:dyDescent="0.2">
      <c r="E865" s="9"/>
      <c r="F865" s="9"/>
      <c r="N865" s="13"/>
    </row>
    <row r="866" spans="5:14" ht="14.25" customHeight="1" x14ac:dyDescent="0.2">
      <c r="E866" s="9"/>
      <c r="F866" s="9"/>
      <c r="N866" s="13"/>
    </row>
    <row r="867" spans="5:14" ht="14.25" customHeight="1" x14ac:dyDescent="0.2">
      <c r="E867" s="9"/>
      <c r="F867" s="9"/>
      <c r="N867" s="13"/>
    </row>
    <row r="868" spans="5:14" ht="14.25" customHeight="1" x14ac:dyDescent="0.2">
      <c r="E868" s="9"/>
      <c r="F868" s="9"/>
      <c r="N868" s="13"/>
    </row>
    <row r="869" spans="5:14" ht="14.25" customHeight="1" x14ac:dyDescent="0.2">
      <c r="E869" s="9"/>
      <c r="F869" s="9"/>
      <c r="N869" s="13"/>
    </row>
    <row r="870" spans="5:14" ht="14.25" customHeight="1" x14ac:dyDescent="0.2">
      <c r="E870" s="9"/>
      <c r="F870" s="9"/>
      <c r="N870" s="13"/>
    </row>
    <row r="871" spans="5:14" ht="14.25" customHeight="1" x14ac:dyDescent="0.2">
      <c r="E871" s="9"/>
      <c r="F871" s="9"/>
      <c r="N871" s="13"/>
    </row>
    <row r="872" spans="5:14" ht="14.25" customHeight="1" x14ac:dyDescent="0.2">
      <c r="E872" s="9"/>
      <c r="F872" s="9"/>
      <c r="N872" s="13"/>
    </row>
    <row r="873" spans="5:14" ht="14.25" customHeight="1" x14ac:dyDescent="0.2">
      <c r="E873" s="9"/>
      <c r="F873" s="9"/>
      <c r="N873" s="13"/>
    </row>
    <row r="874" spans="5:14" ht="14.25" customHeight="1" x14ac:dyDescent="0.2">
      <c r="E874" s="9"/>
      <c r="F874" s="9"/>
      <c r="N874" s="13"/>
    </row>
    <row r="875" spans="5:14" ht="14.25" customHeight="1" x14ac:dyDescent="0.2">
      <c r="E875" s="9"/>
      <c r="F875" s="9"/>
      <c r="N875" s="13"/>
    </row>
    <row r="876" spans="5:14" ht="14.25" customHeight="1" x14ac:dyDescent="0.2">
      <c r="E876" s="9"/>
      <c r="F876" s="9"/>
      <c r="N876" s="13"/>
    </row>
    <row r="877" spans="5:14" ht="14.25" customHeight="1" x14ac:dyDescent="0.2">
      <c r="E877" s="9"/>
      <c r="F877" s="9"/>
      <c r="N877" s="13"/>
    </row>
    <row r="878" spans="5:14" ht="14.25" customHeight="1" x14ac:dyDescent="0.2">
      <c r="E878" s="9"/>
      <c r="F878" s="9"/>
      <c r="N878" s="13"/>
    </row>
    <row r="879" spans="5:14" ht="14.25" customHeight="1" x14ac:dyDescent="0.2">
      <c r="E879" s="9"/>
      <c r="F879" s="9"/>
      <c r="N879" s="13"/>
    </row>
    <row r="880" spans="5:14" ht="14.25" customHeight="1" x14ac:dyDescent="0.2">
      <c r="E880" s="9"/>
      <c r="F880" s="9"/>
      <c r="N880" s="13"/>
    </row>
    <row r="881" spans="5:14" ht="14.25" customHeight="1" x14ac:dyDescent="0.2">
      <c r="E881" s="9"/>
      <c r="F881" s="9"/>
      <c r="N881" s="13"/>
    </row>
    <row r="882" spans="5:14" ht="14.25" customHeight="1" x14ac:dyDescent="0.2">
      <c r="E882" s="9"/>
      <c r="F882" s="9"/>
      <c r="N882" s="13"/>
    </row>
    <row r="883" spans="5:14" ht="14.25" customHeight="1" x14ac:dyDescent="0.2">
      <c r="E883" s="9"/>
      <c r="F883" s="9"/>
      <c r="N883" s="13"/>
    </row>
    <row r="884" spans="5:14" ht="14.25" customHeight="1" x14ac:dyDescent="0.2">
      <c r="E884" s="9"/>
      <c r="F884" s="9"/>
      <c r="N884" s="13"/>
    </row>
    <row r="885" spans="5:14" ht="14.25" customHeight="1" x14ac:dyDescent="0.2">
      <c r="E885" s="9"/>
      <c r="F885" s="9"/>
      <c r="N885" s="13"/>
    </row>
    <row r="886" spans="5:14" ht="14.25" customHeight="1" x14ac:dyDescent="0.2">
      <c r="E886" s="9"/>
      <c r="F886" s="9"/>
      <c r="N886" s="13"/>
    </row>
    <row r="887" spans="5:14" ht="14.25" customHeight="1" x14ac:dyDescent="0.2">
      <c r="E887" s="9"/>
      <c r="F887" s="9"/>
      <c r="N887" s="13"/>
    </row>
    <row r="888" spans="5:14" ht="14.25" customHeight="1" x14ac:dyDescent="0.2">
      <c r="E888" s="9"/>
      <c r="F888" s="9"/>
      <c r="N888" s="13"/>
    </row>
    <row r="889" spans="5:14" ht="14.25" customHeight="1" x14ac:dyDescent="0.2">
      <c r="E889" s="9"/>
      <c r="F889" s="9"/>
      <c r="N889" s="13"/>
    </row>
    <row r="890" spans="5:14" ht="14.25" customHeight="1" x14ac:dyDescent="0.2">
      <c r="E890" s="9"/>
      <c r="F890" s="9"/>
      <c r="N890" s="13"/>
    </row>
    <row r="891" spans="5:14" ht="14.25" customHeight="1" x14ac:dyDescent="0.2">
      <c r="E891" s="9"/>
      <c r="F891" s="9"/>
      <c r="N891" s="13"/>
    </row>
    <row r="892" spans="5:14" ht="14.25" customHeight="1" x14ac:dyDescent="0.2">
      <c r="E892" s="9"/>
      <c r="F892" s="9"/>
      <c r="N892" s="13"/>
    </row>
    <row r="893" spans="5:14" ht="14.25" customHeight="1" x14ac:dyDescent="0.2">
      <c r="E893" s="9"/>
      <c r="F893" s="9"/>
      <c r="N893" s="13"/>
    </row>
    <row r="894" spans="5:14" ht="14.25" customHeight="1" x14ac:dyDescent="0.2">
      <c r="E894" s="9"/>
      <c r="F894" s="9"/>
      <c r="N894" s="13"/>
    </row>
    <row r="895" spans="5:14" ht="14.25" customHeight="1" x14ac:dyDescent="0.2">
      <c r="E895" s="9"/>
      <c r="F895" s="9"/>
      <c r="N895" s="13"/>
    </row>
    <row r="896" spans="5:14" ht="14.25" customHeight="1" x14ac:dyDescent="0.2">
      <c r="E896" s="9"/>
      <c r="F896" s="9"/>
      <c r="N896" s="13"/>
    </row>
    <row r="897" spans="5:14" ht="14.25" customHeight="1" x14ac:dyDescent="0.2">
      <c r="E897" s="9"/>
      <c r="F897" s="9"/>
      <c r="N897" s="13"/>
    </row>
    <row r="898" spans="5:14" ht="14.25" customHeight="1" x14ac:dyDescent="0.2">
      <c r="E898" s="9"/>
      <c r="F898" s="9"/>
      <c r="N898" s="13"/>
    </row>
    <row r="899" spans="5:14" ht="14.25" customHeight="1" x14ac:dyDescent="0.2">
      <c r="E899" s="9"/>
      <c r="F899" s="9"/>
      <c r="N899" s="13"/>
    </row>
    <row r="900" spans="5:14" ht="14.25" customHeight="1" x14ac:dyDescent="0.2">
      <c r="E900" s="9"/>
      <c r="F900" s="9"/>
      <c r="N900" s="13"/>
    </row>
    <row r="901" spans="5:14" ht="14.25" customHeight="1" x14ac:dyDescent="0.2">
      <c r="E901" s="9"/>
      <c r="F901" s="9"/>
      <c r="N901" s="13"/>
    </row>
    <row r="902" spans="5:14" ht="14.25" customHeight="1" x14ac:dyDescent="0.2">
      <c r="E902" s="9"/>
      <c r="F902" s="9"/>
      <c r="N902" s="13"/>
    </row>
    <row r="903" spans="5:14" ht="14.25" customHeight="1" x14ac:dyDescent="0.2">
      <c r="E903" s="9"/>
      <c r="F903" s="9"/>
      <c r="N903" s="13"/>
    </row>
    <row r="904" spans="5:14" ht="14.25" customHeight="1" x14ac:dyDescent="0.2">
      <c r="E904" s="9"/>
      <c r="F904" s="9"/>
      <c r="N904" s="13"/>
    </row>
    <row r="905" spans="5:14" ht="14.25" customHeight="1" x14ac:dyDescent="0.2">
      <c r="E905" s="9"/>
      <c r="F905" s="9"/>
      <c r="N905" s="13"/>
    </row>
    <row r="906" spans="5:14" ht="14.25" customHeight="1" x14ac:dyDescent="0.2">
      <c r="E906" s="9"/>
      <c r="F906" s="9"/>
      <c r="N906" s="13"/>
    </row>
    <row r="907" spans="5:14" ht="14.25" customHeight="1" x14ac:dyDescent="0.2">
      <c r="E907" s="9"/>
      <c r="F907" s="9"/>
      <c r="N907" s="13"/>
    </row>
    <row r="908" spans="5:14" ht="14.25" customHeight="1" x14ac:dyDescent="0.2">
      <c r="E908" s="9"/>
      <c r="F908" s="9"/>
      <c r="N908" s="13"/>
    </row>
    <row r="909" spans="5:14" ht="14.25" customHeight="1" x14ac:dyDescent="0.2">
      <c r="E909" s="9"/>
      <c r="F909" s="9"/>
      <c r="N909" s="13"/>
    </row>
    <row r="910" spans="5:14" ht="14.25" customHeight="1" x14ac:dyDescent="0.2">
      <c r="E910" s="9"/>
      <c r="F910" s="9"/>
      <c r="N910" s="13"/>
    </row>
    <row r="911" spans="5:14" ht="14.25" customHeight="1" x14ac:dyDescent="0.2">
      <c r="E911" s="9"/>
      <c r="F911" s="9"/>
      <c r="N911" s="13"/>
    </row>
    <row r="912" spans="5:14" ht="14.25" customHeight="1" x14ac:dyDescent="0.2">
      <c r="E912" s="9"/>
      <c r="F912" s="9"/>
      <c r="N912" s="13"/>
    </row>
    <row r="913" spans="5:14" ht="14.25" customHeight="1" x14ac:dyDescent="0.2">
      <c r="E913" s="9"/>
      <c r="F913" s="9"/>
      <c r="N913" s="13"/>
    </row>
    <row r="914" spans="5:14" ht="14.25" customHeight="1" x14ac:dyDescent="0.2">
      <c r="E914" s="9"/>
      <c r="F914" s="9"/>
      <c r="N914" s="13"/>
    </row>
    <row r="915" spans="5:14" ht="14.25" customHeight="1" x14ac:dyDescent="0.2">
      <c r="E915" s="9"/>
      <c r="F915" s="9"/>
      <c r="N915" s="13"/>
    </row>
    <row r="916" spans="5:14" ht="14.25" customHeight="1" x14ac:dyDescent="0.2">
      <c r="E916" s="9"/>
      <c r="F916" s="9"/>
      <c r="N916" s="13"/>
    </row>
    <row r="917" spans="5:14" ht="14.25" customHeight="1" x14ac:dyDescent="0.2">
      <c r="E917" s="9"/>
      <c r="F917" s="9"/>
      <c r="N917" s="13"/>
    </row>
    <row r="918" spans="5:14" ht="14.25" customHeight="1" x14ac:dyDescent="0.2">
      <c r="E918" s="9"/>
      <c r="F918" s="9"/>
      <c r="N918" s="13"/>
    </row>
    <row r="919" spans="5:14" ht="14.25" customHeight="1" x14ac:dyDescent="0.2">
      <c r="E919" s="9"/>
      <c r="F919" s="9"/>
      <c r="N919" s="13"/>
    </row>
    <row r="920" spans="5:14" ht="14.25" customHeight="1" x14ac:dyDescent="0.2">
      <c r="E920" s="9"/>
      <c r="F920" s="9"/>
      <c r="N920" s="13"/>
    </row>
    <row r="921" spans="5:14" ht="14.25" customHeight="1" x14ac:dyDescent="0.2">
      <c r="E921" s="9"/>
      <c r="F921" s="9"/>
      <c r="N921" s="13"/>
    </row>
    <row r="922" spans="5:14" ht="14.25" customHeight="1" x14ac:dyDescent="0.2">
      <c r="E922" s="9"/>
      <c r="F922" s="9"/>
      <c r="N922" s="13"/>
    </row>
    <row r="923" spans="5:14" ht="14.25" customHeight="1" x14ac:dyDescent="0.2">
      <c r="E923" s="9"/>
      <c r="F923" s="9"/>
      <c r="N923" s="13"/>
    </row>
    <row r="924" spans="5:14" ht="14.25" customHeight="1" x14ac:dyDescent="0.2">
      <c r="E924" s="9"/>
      <c r="F924" s="9"/>
      <c r="N924" s="13"/>
    </row>
    <row r="925" spans="5:14" ht="14.25" customHeight="1" x14ac:dyDescent="0.2">
      <c r="E925" s="9"/>
      <c r="F925" s="9"/>
      <c r="N925" s="13"/>
    </row>
    <row r="926" spans="5:14" ht="14.25" customHeight="1" x14ac:dyDescent="0.2">
      <c r="E926" s="9"/>
      <c r="F926" s="9"/>
      <c r="N926" s="13"/>
    </row>
    <row r="927" spans="5:14" ht="14.25" customHeight="1" x14ac:dyDescent="0.2">
      <c r="E927" s="9"/>
      <c r="F927" s="9"/>
      <c r="N927" s="13"/>
    </row>
    <row r="928" spans="5:14" ht="14.25" customHeight="1" x14ac:dyDescent="0.2">
      <c r="E928" s="9"/>
      <c r="F928" s="9"/>
      <c r="N928" s="13"/>
    </row>
    <row r="929" spans="5:14" ht="14.25" customHeight="1" x14ac:dyDescent="0.2">
      <c r="E929" s="9"/>
      <c r="F929" s="9"/>
      <c r="N929" s="13"/>
    </row>
    <row r="930" spans="5:14" ht="14.25" customHeight="1" x14ac:dyDescent="0.2">
      <c r="E930" s="9"/>
      <c r="F930" s="9"/>
      <c r="N930" s="13"/>
    </row>
    <row r="931" spans="5:14" ht="14.25" customHeight="1" x14ac:dyDescent="0.2">
      <c r="E931" s="9"/>
      <c r="F931" s="9"/>
      <c r="N931" s="13"/>
    </row>
    <row r="932" spans="5:14" ht="14.25" customHeight="1" x14ac:dyDescent="0.2">
      <c r="E932" s="9"/>
      <c r="F932" s="9"/>
      <c r="N932" s="13"/>
    </row>
    <row r="933" spans="5:14" ht="14.25" customHeight="1" x14ac:dyDescent="0.2">
      <c r="E933" s="9"/>
      <c r="F933" s="9"/>
      <c r="N933" s="13"/>
    </row>
    <row r="934" spans="5:14" ht="14.25" customHeight="1" x14ac:dyDescent="0.2">
      <c r="E934" s="9"/>
      <c r="F934" s="9"/>
      <c r="N934" s="13"/>
    </row>
    <row r="935" spans="5:14" ht="14.25" customHeight="1" x14ac:dyDescent="0.2">
      <c r="E935" s="9"/>
      <c r="F935" s="9"/>
      <c r="N935" s="13"/>
    </row>
    <row r="936" spans="5:14" ht="14.25" customHeight="1" x14ac:dyDescent="0.2">
      <c r="E936" s="9"/>
      <c r="F936" s="9"/>
      <c r="N936" s="13"/>
    </row>
    <row r="937" spans="5:14" ht="14.25" customHeight="1" x14ac:dyDescent="0.2">
      <c r="E937" s="9"/>
      <c r="F937" s="9"/>
      <c r="N937" s="13"/>
    </row>
    <row r="938" spans="5:14" ht="14.25" customHeight="1" x14ac:dyDescent="0.2">
      <c r="E938" s="9"/>
      <c r="F938" s="9"/>
      <c r="N938" s="13"/>
    </row>
    <row r="939" spans="5:14" ht="14.25" customHeight="1" x14ac:dyDescent="0.2">
      <c r="E939" s="9"/>
      <c r="F939" s="9"/>
      <c r="N939" s="13"/>
    </row>
    <row r="940" spans="5:14" ht="14.25" customHeight="1" x14ac:dyDescent="0.2">
      <c r="E940" s="9"/>
      <c r="F940" s="9"/>
      <c r="N940" s="13"/>
    </row>
    <row r="941" spans="5:14" ht="14.25" customHeight="1" x14ac:dyDescent="0.2">
      <c r="E941" s="9"/>
      <c r="F941" s="9"/>
      <c r="N941" s="13"/>
    </row>
    <row r="942" spans="5:14" ht="14.25" customHeight="1" x14ac:dyDescent="0.2">
      <c r="E942" s="9"/>
      <c r="F942" s="9"/>
      <c r="N942" s="13"/>
    </row>
    <row r="943" spans="5:14" ht="14.25" customHeight="1" x14ac:dyDescent="0.2">
      <c r="E943" s="9"/>
      <c r="F943" s="9"/>
      <c r="N943" s="13"/>
    </row>
    <row r="944" spans="5:14" ht="14.25" customHeight="1" x14ac:dyDescent="0.2">
      <c r="E944" s="9"/>
      <c r="F944" s="9"/>
      <c r="N944" s="13"/>
    </row>
    <row r="945" spans="5:14" ht="14.25" customHeight="1" x14ac:dyDescent="0.2">
      <c r="E945" s="9"/>
      <c r="F945" s="9"/>
      <c r="N945" s="13"/>
    </row>
    <row r="946" spans="5:14" ht="14.25" customHeight="1" x14ac:dyDescent="0.2">
      <c r="E946" s="9"/>
      <c r="F946" s="9"/>
      <c r="N946" s="13"/>
    </row>
    <row r="947" spans="5:14" ht="14.25" customHeight="1" x14ac:dyDescent="0.2">
      <c r="E947" s="9"/>
      <c r="F947" s="9"/>
      <c r="N947" s="13"/>
    </row>
    <row r="948" spans="5:14" ht="14.25" customHeight="1" x14ac:dyDescent="0.2">
      <c r="E948" s="9"/>
      <c r="F948" s="9"/>
      <c r="N948" s="13"/>
    </row>
    <row r="949" spans="5:14" ht="14.25" customHeight="1" x14ac:dyDescent="0.2">
      <c r="E949" s="9"/>
      <c r="F949" s="9"/>
      <c r="N949" s="13"/>
    </row>
    <row r="950" spans="5:14" ht="14.25" customHeight="1" x14ac:dyDescent="0.2">
      <c r="E950" s="9"/>
      <c r="F950" s="9"/>
      <c r="N950" s="13"/>
    </row>
    <row r="951" spans="5:14" ht="14.25" customHeight="1" x14ac:dyDescent="0.2">
      <c r="E951" s="9"/>
      <c r="F951" s="9"/>
      <c r="N951" s="13"/>
    </row>
    <row r="952" spans="5:14" ht="14.25" customHeight="1" x14ac:dyDescent="0.2">
      <c r="E952" s="9"/>
      <c r="F952" s="9"/>
      <c r="N952" s="13"/>
    </row>
    <row r="953" spans="5:14" ht="14.25" customHeight="1" x14ac:dyDescent="0.2">
      <c r="E953" s="9"/>
      <c r="F953" s="9"/>
      <c r="N953" s="13"/>
    </row>
    <row r="954" spans="5:14" ht="14.25" customHeight="1" x14ac:dyDescent="0.2">
      <c r="E954" s="9"/>
      <c r="F954" s="9"/>
      <c r="N954" s="13"/>
    </row>
    <row r="955" spans="5:14" ht="14.25" customHeight="1" x14ac:dyDescent="0.2">
      <c r="E955" s="9"/>
      <c r="F955" s="9"/>
      <c r="N955" s="13"/>
    </row>
    <row r="956" spans="5:14" ht="14.25" customHeight="1" x14ac:dyDescent="0.2">
      <c r="E956" s="9"/>
      <c r="F956" s="9"/>
      <c r="N956" s="13"/>
    </row>
    <row r="957" spans="5:14" ht="14.25" customHeight="1" x14ac:dyDescent="0.2">
      <c r="E957" s="9"/>
      <c r="F957" s="9"/>
      <c r="N957" s="13"/>
    </row>
    <row r="958" spans="5:14" ht="14.25" customHeight="1" x14ac:dyDescent="0.2">
      <c r="E958" s="9"/>
      <c r="F958" s="9"/>
      <c r="N958" s="13"/>
    </row>
    <row r="959" spans="5:14" ht="14.25" customHeight="1" x14ac:dyDescent="0.2">
      <c r="E959" s="9"/>
      <c r="F959" s="9"/>
      <c r="N959" s="13"/>
    </row>
    <row r="960" spans="5:14" ht="14.25" customHeight="1" x14ac:dyDescent="0.2">
      <c r="E960" s="9"/>
      <c r="F960" s="9"/>
      <c r="N960" s="13"/>
    </row>
    <row r="961" spans="5:14" ht="14.25" customHeight="1" x14ac:dyDescent="0.2">
      <c r="E961" s="9"/>
      <c r="F961" s="9"/>
      <c r="N961" s="13"/>
    </row>
    <row r="962" spans="5:14" ht="14.25" customHeight="1" x14ac:dyDescent="0.2">
      <c r="E962" s="9"/>
      <c r="F962" s="9"/>
      <c r="N962" s="13"/>
    </row>
    <row r="963" spans="5:14" ht="14.25" customHeight="1" x14ac:dyDescent="0.2">
      <c r="E963" s="9"/>
      <c r="F963" s="9"/>
      <c r="N963" s="13"/>
    </row>
    <row r="964" spans="5:14" ht="14.25" customHeight="1" x14ac:dyDescent="0.2">
      <c r="E964" s="9"/>
      <c r="F964" s="9"/>
      <c r="N964" s="13"/>
    </row>
    <row r="965" spans="5:14" ht="14.25" customHeight="1" x14ac:dyDescent="0.2">
      <c r="E965" s="9"/>
      <c r="F965" s="9"/>
      <c r="N965" s="13"/>
    </row>
    <row r="966" spans="5:14" ht="14.25" customHeight="1" x14ac:dyDescent="0.2">
      <c r="E966" s="9"/>
      <c r="F966" s="9"/>
      <c r="N966" s="13"/>
    </row>
    <row r="967" spans="5:14" ht="14.25" customHeight="1" x14ac:dyDescent="0.2">
      <c r="E967" s="9"/>
      <c r="F967" s="9"/>
      <c r="N967" s="13"/>
    </row>
    <row r="968" spans="5:14" ht="14.25" customHeight="1" x14ac:dyDescent="0.2">
      <c r="E968" s="9"/>
      <c r="F968" s="9"/>
      <c r="N968" s="13"/>
    </row>
    <row r="969" spans="5:14" ht="14.25" customHeight="1" x14ac:dyDescent="0.2">
      <c r="E969" s="9"/>
      <c r="F969" s="9"/>
      <c r="N969" s="13"/>
    </row>
    <row r="970" spans="5:14" ht="14.25" customHeight="1" x14ac:dyDescent="0.2">
      <c r="E970" s="9"/>
      <c r="F970" s="9"/>
      <c r="N970" s="13"/>
    </row>
    <row r="971" spans="5:14" ht="14.25" customHeight="1" x14ac:dyDescent="0.2">
      <c r="E971" s="9"/>
      <c r="F971" s="9"/>
      <c r="N971" s="13"/>
    </row>
    <row r="972" spans="5:14" ht="14.25" customHeight="1" x14ac:dyDescent="0.2">
      <c r="E972" s="9"/>
      <c r="F972" s="9"/>
      <c r="N972" s="13"/>
    </row>
    <row r="973" spans="5:14" ht="14.25" customHeight="1" x14ac:dyDescent="0.2">
      <c r="E973" s="9"/>
      <c r="F973" s="9"/>
      <c r="N973" s="13"/>
    </row>
    <row r="974" spans="5:14" ht="14.25" customHeight="1" x14ac:dyDescent="0.2">
      <c r="E974" s="9"/>
      <c r="F974" s="9"/>
      <c r="N974" s="13"/>
    </row>
    <row r="975" spans="5:14" ht="14.25" customHeight="1" x14ac:dyDescent="0.2">
      <c r="E975" s="9"/>
      <c r="F975" s="9"/>
      <c r="N975" s="13"/>
    </row>
    <row r="976" spans="5:14" ht="14.25" customHeight="1" x14ac:dyDescent="0.2">
      <c r="E976" s="9"/>
      <c r="F976" s="9"/>
      <c r="N976" s="13"/>
    </row>
    <row r="977" spans="5:14" ht="14.25" customHeight="1" x14ac:dyDescent="0.2">
      <c r="E977" s="9"/>
      <c r="F977" s="9"/>
      <c r="N977" s="13"/>
    </row>
    <row r="978" spans="5:14" ht="14.25" customHeight="1" x14ac:dyDescent="0.2">
      <c r="E978" s="9"/>
      <c r="F978" s="9"/>
      <c r="N978" s="13"/>
    </row>
    <row r="979" spans="5:14" ht="14.25" customHeight="1" x14ac:dyDescent="0.2">
      <c r="E979" s="9"/>
      <c r="F979" s="9"/>
      <c r="N979" s="13"/>
    </row>
    <row r="980" spans="5:14" ht="14.25" customHeight="1" x14ac:dyDescent="0.2">
      <c r="E980" s="9"/>
      <c r="F980" s="9"/>
      <c r="N980" s="13"/>
    </row>
    <row r="981" spans="5:14" ht="14.25" customHeight="1" x14ac:dyDescent="0.2">
      <c r="E981" s="9"/>
      <c r="F981" s="9"/>
      <c r="N981" s="13"/>
    </row>
    <row r="982" spans="5:14" ht="14.25" customHeight="1" x14ac:dyDescent="0.2">
      <c r="E982" s="9"/>
      <c r="F982" s="9"/>
      <c r="N982" s="13"/>
    </row>
    <row r="983" spans="5:14" ht="14.25" customHeight="1" x14ac:dyDescent="0.2">
      <c r="E983" s="9"/>
      <c r="F983" s="9"/>
      <c r="N983" s="13"/>
    </row>
    <row r="984" spans="5:14" ht="14.25" customHeight="1" x14ac:dyDescent="0.2">
      <c r="E984" s="9"/>
      <c r="F984" s="9"/>
      <c r="N984" s="13"/>
    </row>
    <row r="985" spans="5:14" ht="14.25" customHeight="1" x14ac:dyDescent="0.2">
      <c r="E985" s="9"/>
      <c r="F985" s="9"/>
      <c r="N985" s="13"/>
    </row>
    <row r="986" spans="5:14" ht="14.25" customHeight="1" x14ac:dyDescent="0.2">
      <c r="E986" s="9"/>
      <c r="F986" s="9"/>
      <c r="N986" s="13"/>
    </row>
    <row r="987" spans="5:14" ht="14.25" customHeight="1" x14ac:dyDescent="0.2">
      <c r="E987" s="9"/>
      <c r="F987" s="9"/>
      <c r="N987" s="13"/>
    </row>
    <row r="988" spans="5:14" ht="14.25" customHeight="1" x14ac:dyDescent="0.2">
      <c r="E988" s="9"/>
      <c r="F988" s="9"/>
      <c r="N988" s="13"/>
    </row>
    <row r="989" spans="5:14" ht="14.25" customHeight="1" x14ac:dyDescent="0.2">
      <c r="E989" s="9"/>
      <c r="F989" s="9"/>
      <c r="N989" s="13"/>
    </row>
    <row r="990" spans="5:14" ht="14.25" customHeight="1" x14ac:dyDescent="0.2">
      <c r="E990" s="9"/>
      <c r="F990" s="9"/>
      <c r="N990" s="13"/>
    </row>
    <row r="991" spans="5:14" ht="14.25" customHeight="1" x14ac:dyDescent="0.2">
      <c r="E991" s="9"/>
      <c r="F991" s="9"/>
      <c r="N991" s="13"/>
    </row>
    <row r="992" spans="5:14" ht="14.25" customHeight="1" x14ac:dyDescent="0.2">
      <c r="E992" s="9"/>
      <c r="F992" s="9"/>
      <c r="N992" s="13"/>
    </row>
    <row r="993" spans="5:14" ht="14.25" customHeight="1" x14ac:dyDescent="0.2">
      <c r="E993" s="9"/>
      <c r="F993" s="9"/>
      <c r="N993" s="13"/>
    </row>
    <row r="994" spans="5:14" ht="14.25" customHeight="1" x14ac:dyDescent="0.2">
      <c r="E994" s="9"/>
      <c r="F994" s="9"/>
      <c r="N994" s="13"/>
    </row>
    <row r="995" spans="5:14" ht="14.25" customHeight="1" x14ac:dyDescent="0.2">
      <c r="E995" s="9"/>
      <c r="F995" s="9"/>
      <c r="N995" s="13"/>
    </row>
    <row r="996" spans="5:14" ht="14.25" customHeight="1" x14ac:dyDescent="0.2">
      <c r="E996" s="9"/>
      <c r="F996" s="9"/>
      <c r="N996" s="13"/>
    </row>
    <row r="997" spans="5:14" ht="14.25" customHeight="1" x14ac:dyDescent="0.2">
      <c r="E997" s="9"/>
      <c r="F997" s="9"/>
      <c r="N997" s="13"/>
    </row>
    <row r="998" spans="5:14" ht="14.25" customHeight="1" x14ac:dyDescent="0.2">
      <c r="E998" s="9"/>
      <c r="F998" s="9"/>
      <c r="N998" s="13"/>
    </row>
    <row r="999" spans="5:14" ht="14.25" customHeight="1" x14ac:dyDescent="0.2">
      <c r="E999" s="9"/>
      <c r="F999" s="9"/>
      <c r="N999" s="13"/>
    </row>
    <row r="1000" spans="5:14" ht="14.25" customHeight="1" x14ac:dyDescent="0.2">
      <c r="E1000" s="9"/>
      <c r="F1000" s="9"/>
      <c r="N1000" s="13"/>
    </row>
    <row r="1001" spans="5:14" ht="14.25" customHeight="1" x14ac:dyDescent="0.2">
      <c r="E1001" s="9"/>
      <c r="F1001" s="9"/>
      <c r="N1001" s="13"/>
    </row>
    <row r="1002" spans="5:14" ht="14.25" customHeight="1" x14ac:dyDescent="0.2">
      <c r="E1002" s="9"/>
      <c r="F1002" s="9"/>
      <c r="N1002" s="13"/>
    </row>
    <row r="1003" spans="5:14" ht="14.25" customHeight="1" x14ac:dyDescent="0.2">
      <c r="E1003" s="9"/>
      <c r="F1003" s="9"/>
      <c r="N1003" s="13"/>
    </row>
    <row r="1004" spans="5:14" ht="14.25" customHeight="1" x14ac:dyDescent="0.2">
      <c r="E1004" s="9"/>
      <c r="F1004" s="9"/>
      <c r="N1004" s="13"/>
    </row>
    <row r="1005" spans="5:14" ht="14.25" customHeight="1" x14ac:dyDescent="0.2">
      <c r="E1005" s="9"/>
      <c r="F1005" s="9"/>
      <c r="N1005" s="13"/>
    </row>
    <row r="1006" spans="5:14" ht="14.25" customHeight="1" x14ac:dyDescent="0.2">
      <c r="E1006" s="9"/>
      <c r="F1006" s="9"/>
      <c r="N1006" s="13"/>
    </row>
    <row r="1007" spans="5:14" ht="14.25" customHeight="1" x14ac:dyDescent="0.2">
      <c r="E1007" s="9"/>
      <c r="F1007" s="9"/>
      <c r="N1007" s="13"/>
    </row>
    <row r="1008" spans="5:14" ht="14.25" customHeight="1" x14ac:dyDescent="0.2">
      <c r="E1008" s="9"/>
      <c r="F1008" s="9"/>
      <c r="N1008" s="13"/>
    </row>
  </sheetData>
  <hyperlinks>
    <hyperlink ref="I2" r:id="rId1" xr:uid="{00000000-0004-0000-0100-000000000000}"/>
    <hyperlink ref="T2" r:id="rId2" xr:uid="{00000000-0004-0000-0100-000001000000}"/>
    <hyperlink ref="U2" r:id="rId3" xr:uid="{00000000-0004-0000-0100-000002000000}"/>
    <hyperlink ref="I3" r:id="rId4" xr:uid="{00000000-0004-0000-0100-000003000000}"/>
    <hyperlink ref="T3" r:id="rId5" xr:uid="{00000000-0004-0000-0100-000004000000}"/>
    <hyperlink ref="U3" r:id="rId6" xr:uid="{00000000-0004-0000-0100-000005000000}"/>
    <hyperlink ref="I4" r:id="rId7" xr:uid="{00000000-0004-0000-0100-000006000000}"/>
    <hyperlink ref="T4" r:id="rId8" xr:uid="{00000000-0004-0000-0100-000007000000}"/>
    <hyperlink ref="U4" r:id="rId9" xr:uid="{00000000-0004-0000-0100-000008000000}"/>
    <hyperlink ref="I5" r:id="rId10" xr:uid="{00000000-0004-0000-0100-000009000000}"/>
    <hyperlink ref="T5" r:id="rId11" xr:uid="{00000000-0004-0000-0100-00000A000000}"/>
    <hyperlink ref="U5" r:id="rId12" xr:uid="{00000000-0004-0000-0100-00000B000000}"/>
    <hyperlink ref="I6" r:id="rId13" xr:uid="{00000000-0004-0000-0100-00000C000000}"/>
    <hyperlink ref="T6" r:id="rId14" xr:uid="{00000000-0004-0000-0100-00000D000000}"/>
    <hyperlink ref="U6" r:id="rId15" xr:uid="{00000000-0004-0000-0100-00000E000000}"/>
    <hyperlink ref="I7" r:id="rId16" xr:uid="{00000000-0004-0000-0100-00000F000000}"/>
    <hyperlink ref="T7" r:id="rId17" xr:uid="{00000000-0004-0000-0100-000010000000}"/>
    <hyperlink ref="U7" r:id="rId18" xr:uid="{00000000-0004-0000-0100-000011000000}"/>
    <hyperlink ref="I8" r:id="rId19" xr:uid="{00000000-0004-0000-0100-000012000000}"/>
    <hyperlink ref="T8" r:id="rId20" xr:uid="{00000000-0004-0000-0100-000013000000}"/>
    <hyperlink ref="U8" r:id="rId21" xr:uid="{00000000-0004-0000-0100-000014000000}"/>
    <hyperlink ref="I9" r:id="rId22" xr:uid="{00000000-0004-0000-0100-000015000000}"/>
    <hyperlink ref="T9" r:id="rId23" xr:uid="{00000000-0004-0000-0100-000016000000}"/>
    <hyperlink ref="U9" r:id="rId24" xr:uid="{00000000-0004-0000-0100-000017000000}"/>
    <hyperlink ref="I10" r:id="rId25" xr:uid="{00000000-0004-0000-0100-000018000000}"/>
    <hyperlink ref="T10" r:id="rId26" xr:uid="{00000000-0004-0000-0100-000019000000}"/>
    <hyperlink ref="U10" r:id="rId27" xr:uid="{00000000-0004-0000-0100-00001A000000}"/>
    <hyperlink ref="I11" r:id="rId28" xr:uid="{00000000-0004-0000-0100-00001B000000}"/>
    <hyperlink ref="T11" r:id="rId29" xr:uid="{00000000-0004-0000-0100-00001C000000}"/>
    <hyperlink ref="U11" r:id="rId30" xr:uid="{00000000-0004-0000-0100-00001D000000}"/>
    <hyperlink ref="I12" r:id="rId31" xr:uid="{00000000-0004-0000-0100-00001E000000}"/>
    <hyperlink ref="T12" r:id="rId32" xr:uid="{00000000-0004-0000-0100-00001F000000}"/>
    <hyperlink ref="U12" r:id="rId33" xr:uid="{00000000-0004-0000-0100-000020000000}"/>
    <hyperlink ref="I13" r:id="rId34" xr:uid="{00000000-0004-0000-0100-000021000000}"/>
    <hyperlink ref="T13" r:id="rId35" xr:uid="{00000000-0004-0000-0100-000022000000}"/>
    <hyperlink ref="U13" r:id="rId36" xr:uid="{00000000-0004-0000-0100-000023000000}"/>
    <hyperlink ref="I14" r:id="rId37" xr:uid="{00000000-0004-0000-0100-000024000000}"/>
    <hyperlink ref="T14" r:id="rId38" xr:uid="{00000000-0004-0000-0100-000025000000}"/>
    <hyperlink ref="U14" r:id="rId39" xr:uid="{00000000-0004-0000-0100-000026000000}"/>
    <hyperlink ref="I15" r:id="rId40" xr:uid="{00000000-0004-0000-0100-000027000000}"/>
    <hyperlink ref="T15" r:id="rId41" xr:uid="{00000000-0004-0000-0100-000028000000}"/>
    <hyperlink ref="U15" r:id="rId42" xr:uid="{00000000-0004-0000-0100-000029000000}"/>
    <hyperlink ref="I16" r:id="rId43" xr:uid="{00000000-0004-0000-0100-00002A000000}"/>
    <hyperlink ref="N16" r:id="rId44" xr:uid="{00000000-0004-0000-0100-00002B000000}"/>
    <hyperlink ref="T16" r:id="rId45" xr:uid="{00000000-0004-0000-0100-00002C000000}"/>
    <hyperlink ref="U16" r:id="rId46" xr:uid="{00000000-0004-0000-0100-00002D000000}"/>
    <hyperlink ref="I17" r:id="rId47" xr:uid="{00000000-0004-0000-0100-00002E000000}"/>
    <hyperlink ref="N17" r:id="rId48" xr:uid="{00000000-0004-0000-0100-00002F000000}"/>
    <hyperlink ref="T17" r:id="rId49" xr:uid="{00000000-0004-0000-0100-000030000000}"/>
    <hyperlink ref="U17" r:id="rId50" xr:uid="{00000000-0004-0000-0100-000031000000}"/>
    <hyperlink ref="I18" r:id="rId51" xr:uid="{00000000-0004-0000-0100-000032000000}"/>
    <hyperlink ref="T18" r:id="rId52" xr:uid="{00000000-0004-0000-0100-000033000000}"/>
    <hyperlink ref="U18" r:id="rId53" xr:uid="{00000000-0004-0000-0100-000034000000}"/>
    <hyperlink ref="I19" r:id="rId54" xr:uid="{00000000-0004-0000-0100-000035000000}"/>
    <hyperlink ref="T19" r:id="rId55" xr:uid="{00000000-0004-0000-0100-000036000000}"/>
    <hyperlink ref="U19" r:id="rId56" xr:uid="{00000000-0004-0000-0100-000037000000}"/>
    <hyperlink ref="I20" r:id="rId57" xr:uid="{00000000-0004-0000-0100-000038000000}"/>
    <hyperlink ref="T20" r:id="rId58" xr:uid="{00000000-0004-0000-0100-000039000000}"/>
    <hyperlink ref="U20" r:id="rId59" xr:uid="{00000000-0004-0000-0100-00003A000000}"/>
    <hyperlink ref="I21" r:id="rId60" xr:uid="{00000000-0004-0000-0100-00003B000000}"/>
    <hyperlink ref="T21" r:id="rId61" xr:uid="{00000000-0004-0000-0100-00003C000000}"/>
    <hyperlink ref="U21" r:id="rId62" xr:uid="{00000000-0004-0000-0100-00003D000000}"/>
    <hyperlink ref="I22" r:id="rId63" xr:uid="{00000000-0004-0000-0100-00003E000000}"/>
    <hyperlink ref="T22" r:id="rId64" xr:uid="{00000000-0004-0000-0100-00003F000000}"/>
    <hyperlink ref="U22" r:id="rId65" xr:uid="{00000000-0004-0000-0100-000040000000}"/>
    <hyperlink ref="I23" r:id="rId66" xr:uid="{00000000-0004-0000-0100-000041000000}"/>
    <hyperlink ref="T23" r:id="rId67" xr:uid="{00000000-0004-0000-0100-000042000000}"/>
    <hyperlink ref="U23" r:id="rId68" xr:uid="{00000000-0004-0000-0100-000043000000}"/>
    <hyperlink ref="I24" r:id="rId69" xr:uid="{00000000-0004-0000-0100-000044000000}"/>
    <hyperlink ref="T24" r:id="rId70" xr:uid="{00000000-0004-0000-0100-000045000000}"/>
    <hyperlink ref="I25" r:id="rId71" xr:uid="{00000000-0004-0000-0100-000046000000}"/>
    <hyperlink ref="T25" r:id="rId72" xr:uid="{00000000-0004-0000-0100-000047000000}"/>
    <hyperlink ref="I26" r:id="rId73" xr:uid="{00000000-0004-0000-0100-000048000000}"/>
    <hyperlink ref="T26" r:id="rId74" xr:uid="{00000000-0004-0000-0100-000049000000}"/>
    <hyperlink ref="I27" r:id="rId75" xr:uid="{00000000-0004-0000-0100-00004A000000}"/>
    <hyperlink ref="T27" r:id="rId76" xr:uid="{00000000-0004-0000-0100-00004B000000}"/>
    <hyperlink ref="I28" r:id="rId77" xr:uid="{00000000-0004-0000-0100-00004C000000}"/>
    <hyperlink ref="T28" r:id="rId78" xr:uid="{00000000-0004-0000-0100-00004D000000}"/>
    <hyperlink ref="I40" r:id="rId79" xr:uid="{00000000-0004-0000-0100-00004E000000}"/>
    <hyperlink ref="I41" r:id="rId80" xr:uid="{00000000-0004-0000-0100-00004F000000}"/>
    <hyperlink ref="I42" r:id="rId81" xr:uid="{00000000-0004-0000-0100-000050000000}"/>
    <hyperlink ref="I43" r:id="rId82" xr:uid="{00000000-0004-0000-0100-000051000000}"/>
    <hyperlink ref="I44" r:id="rId83" xr:uid="{00000000-0004-0000-0100-000052000000}"/>
    <hyperlink ref="I45" r:id="rId84" xr:uid="{00000000-0004-0000-0100-000053000000}"/>
    <hyperlink ref="I46" r:id="rId85" xr:uid="{00000000-0004-0000-0100-000054000000}"/>
    <hyperlink ref="I47" r:id="rId86" xr:uid="{00000000-0004-0000-0100-000055000000}"/>
    <hyperlink ref="I51" r:id="rId87" xr:uid="{00000000-0004-0000-0100-000056000000}"/>
    <hyperlink ref="I52" r:id="rId88" xr:uid="{00000000-0004-0000-0100-000057000000}"/>
    <hyperlink ref="I53" r:id="rId89" xr:uid="{00000000-0004-0000-0100-000058000000}"/>
    <hyperlink ref="I54" r:id="rId90" xr:uid="{00000000-0004-0000-0100-000059000000}"/>
    <hyperlink ref="I55" r:id="rId91" xr:uid="{00000000-0004-0000-0100-00005A000000}"/>
    <hyperlink ref="I56" r:id="rId92" xr:uid="{00000000-0004-0000-0100-00005B000000}"/>
    <hyperlink ref="J65" r:id="rId93" location="MOESM359" xr:uid="{00000000-0004-0000-0100-00005C000000}"/>
    <hyperlink ref="M65" r:id="rId94" xr:uid="{00000000-0004-0000-0100-00005D000000}"/>
    <hyperlink ref="J75" r:id="rId95" xr:uid="{00000000-0004-0000-0100-00005E000000}"/>
    <hyperlink ref="M75" r:id="rId96" xr:uid="{00000000-0004-0000-0100-00005F000000}"/>
    <hyperlink ref="L77" r:id="rId97" xr:uid="{00000000-0004-0000-0100-000060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T25"/>
  <sheetViews>
    <sheetView workbookViewId="0">
      <pane xSplit="4" ySplit="1" topLeftCell="S2" activePane="bottomRight" state="frozen"/>
      <selection pane="topRight" activeCell="E1" sqref="E1"/>
      <selection pane="bottomLeft" activeCell="A2" sqref="A2"/>
      <selection pane="bottomRight" activeCell="E41" sqref="E41"/>
    </sheetView>
  </sheetViews>
  <sheetFormatPr baseColWidth="10" defaultColWidth="14.5" defaultRowHeight="15" customHeight="1" x14ac:dyDescent="0.2"/>
  <cols>
    <col min="1" max="1" width="8.5" customWidth="1"/>
    <col min="2" max="2" width="11.1640625" customWidth="1"/>
    <col min="3" max="3" width="17.5" customWidth="1"/>
    <col min="4" max="4" width="13.5" customWidth="1"/>
    <col min="5" max="5" width="18.33203125" customWidth="1"/>
    <col min="6" max="7" width="20.33203125" customWidth="1"/>
    <col min="8" max="9" width="19.5" customWidth="1"/>
    <col min="10" max="10" width="12.5" customWidth="1"/>
    <col min="11" max="13" width="22.6640625" customWidth="1"/>
    <col min="14" max="17" width="25.83203125" customWidth="1"/>
    <col min="18" max="18" width="12" customWidth="1"/>
    <col min="19" max="19" width="12.5" customWidth="1"/>
    <col min="20" max="20" width="9.83203125" customWidth="1"/>
    <col min="21" max="21" width="65.33203125" customWidth="1"/>
    <col min="22" max="22" width="25.83203125" customWidth="1"/>
    <col min="23" max="23" width="18.6640625" customWidth="1"/>
    <col min="24" max="24" width="17" customWidth="1"/>
    <col min="25" max="25" width="21.5" customWidth="1"/>
    <col min="26" max="26" width="25.83203125" customWidth="1"/>
  </cols>
  <sheetData>
    <row r="1" spans="1:46" x14ac:dyDescent="0.2">
      <c r="A1" s="66" t="s">
        <v>444</v>
      </c>
      <c r="B1" s="67" t="s">
        <v>103</v>
      </c>
      <c r="C1" s="67" t="s">
        <v>445</v>
      </c>
      <c r="D1" s="67" t="s">
        <v>1</v>
      </c>
      <c r="E1" s="68" t="s">
        <v>446</v>
      </c>
      <c r="F1" s="67" t="s">
        <v>447</v>
      </c>
      <c r="G1" s="68" t="s">
        <v>448</v>
      </c>
      <c r="H1" s="68" t="s">
        <v>449</v>
      </c>
      <c r="I1" s="68" t="s">
        <v>450</v>
      </c>
      <c r="J1" s="68" t="s">
        <v>451</v>
      </c>
      <c r="K1" s="67" t="s">
        <v>452</v>
      </c>
      <c r="L1" s="67" t="s">
        <v>453</v>
      </c>
      <c r="M1" s="67" t="s">
        <v>454</v>
      </c>
      <c r="N1" s="67" t="s">
        <v>424</v>
      </c>
      <c r="O1" s="67" t="s">
        <v>422</v>
      </c>
      <c r="P1" s="67" t="s">
        <v>425</v>
      </c>
      <c r="Q1" s="67" t="s">
        <v>455</v>
      </c>
      <c r="R1" s="67" t="s">
        <v>456</v>
      </c>
      <c r="S1" s="67" t="s">
        <v>110</v>
      </c>
      <c r="T1" s="67" t="s">
        <v>111</v>
      </c>
      <c r="U1" s="67" t="s">
        <v>112</v>
      </c>
      <c r="V1" s="67" t="s">
        <v>113</v>
      </c>
      <c r="W1" s="69" t="s">
        <v>457</v>
      </c>
      <c r="X1" s="69" t="s">
        <v>458</v>
      </c>
      <c r="Y1" s="69" t="s">
        <v>459</v>
      </c>
      <c r="Z1" s="70" t="s">
        <v>460</v>
      </c>
      <c r="AA1" s="71" t="s">
        <v>461</v>
      </c>
      <c r="AB1" s="72" t="s">
        <v>462</v>
      </c>
      <c r="AC1" s="71" t="s">
        <v>463</v>
      </c>
      <c r="AD1" s="73" t="s">
        <v>464</v>
      </c>
      <c r="AE1" s="74"/>
      <c r="AF1" s="74"/>
      <c r="AG1" s="74"/>
      <c r="AH1" s="74"/>
      <c r="AI1" s="74"/>
      <c r="AJ1" s="74"/>
      <c r="AK1" s="74"/>
      <c r="AL1" s="74"/>
      <c r="AM1" s="74"/>
      <c r="AN1" s="74"/>
      <c r="AO1" s="74"/>
      <c r="AP1" s="74"/>
      <c r="AQ1" s="74"/>
      <c r="AR1" s="74"/>
      <c r="AS1" s="74"/>
      <c r="AT1" s="74"/>
    </row>
    <row r="2" spans="1:46" x14ac:dyDescent="0.2">
      <c r="A2" s="75" t="s">
        <v>57</v>
      </c>
      <c r="B2" s="76" t="s">
        <v>465</v>
      </c>
      <c r="C2" s="77" t="s">
        <v>466</v>
      </c>
      <c r="D2" s="76" t="s">
        <v>4</v>
      </c>
      <c r="E2" s="78" t="s">
        <v>467</v>
      </c>
      <c r="F2" s="78" t="s">
        <v>468</v>
      </c>
      <c r="G2" s="79" t="s">
        <v>469</v>
      </c>
      <c r="H2" s="76" t="s">
        <v>470</v>
      </c>
      <c r="I2" s="76" t="s">
        <v>471</v>
      </c>
      <c r="J2" s="76"/>
      <c r="K2" s="76" t="s">
        <v>472</v>
      </c>
      <c r="L2" s="76" t="s">
        <v>473</v>
      </c>
      <c r="M2" s="76" t="s">
        <v>474</v>
      </c>
      <c r="N2" s="76"/>
      <c r="O2" s="76"/>
      <c r="P2" s="76"/>
      <c r="Q2" s="76"/>
      <c r="R2" s="80" t="b">
        <f t="shared" ref="R2:R25" si="0">IF(AND(N2="",O2="",P2="",OR(F2="N/A",F2="Found",F2="")),FALSE,TRUE)</f>
        <v>0</v>
      </c>
      <c r="S2" s="81" t="s">
        <v>118</v>
      </c>
      <c r="T2" s="76" t="s">
        <v>475</v>
      </c>
      <c r="U2" s="77" t="s">
        <v>476</v>
      </c>
      <c r="V2" s="77" t="s">
        <v>477</v>
      </c>
      <c r="W2" s="82" t="b">
        <v>1</v>
      </c>
      <c r="X2" s="82" t="b">
        <v>0</v>
      </c>
      <c r="Y2" s="82" t="b">
        <v>0</v>
      </c>
      <c r="Z2" s="76"/>
      <c r="AA2" s="83" t="b">
        <f t="shared" ref="AA2:AA25" si="1">TRUE</f>
        <v>1</v>
      </c>
      <c r="AB2" s="83" t="b">
        <f t="shared" ref="AB2:AB25" si="2">AND(AA2=TRUE,E2="Quantitative")</f>
        <v>1</v>
      </c>
      <c r="AC2" s="83" t="b">
        <f t="shared" ref="AC2:AC25" si="3">AND(AB2=TRUE,F2="Found",R2=FALSE)</f>
        <v>1</v>
      </c>
      <c r="AD2" s="84" t="b">
        <f t="shared" ref="AD2:AD25" si="4">AND(AB2=TRUE,F2="Found")</f>
        <v>1</v>
      </c>
    </row>
    <row r="3" spans="1:46" x14ac:dyDescent="0.2">
      <c r="A3" s="85" t="s">
        <v>57</v>
      </c>
      <c r="B3" s="86" t="s">
        <v>465</v>
      </c>
      <c r="C3" s="87" t="s">
        <v>466</v>
      </c>
      <c r="D3" s="86" t="s">
        <v>45</v>
      </c>
      <c r="E3" s="86" t="s">
        <v>467</v>
      </c>
      <c r="F3" s="86" t="s">
        <v>468</v>
      </c>
      <c r="G3" s="86" t="s">
        <v>469</v>
      </c>
      <c r="H3" s="86" t="s">
        <v>470</v>
      </c>
      <c r="I3" s="86" t="s">
        <v>478</v>
      </c>
      <c r="J3" s="86"/>
      <c r="K3" s="86" t="s">
        <v>472</v>
      </c>
      <c r="L3" s="86" t="s">
        <v>473</v>
      </c>
      <c r="M3" s="86" t="s">
        <v>474</v>
      </c>
      <c r="N3" s="86"/>
      <c r="O3" s="86"/>
      <c r="P3" s="86"/>
      <c r="Q3" s="86"/>
      <c r="R3" s="88" t="b">
        <f t="shared" si="0"/>
        <v>0</v>
      </c>
      <c r="S3" s="89" t="s">
        <v>118</v>
      </c>
      <c r="T3" s="86" t="s">
        <v>475</v>
      </c>
      <c r="U3" s="87" t="s">
        <v>476</v>
      </c>
      <c r="V3" s="87" t="s">
        <v>477</v>
      </c>
      <c r="W3" s="90" t="b">
        <v>1</v>
      </c>
      <c r="X3" s="90" t="b">
        <v>0</v>
      </c>
      <c r="Y3" s="90" t="b">
        <v>0</v>
      </c>
      <c r="Z3" s="86"/>
      <c r="AA3" s="83" t="b">
        <f t="shared" si="1"/>
        <v>1</v>
      </c>
      <c r="AB3" s="83" t="b">
        <f t="shared" si="2"/>
        <v>1</v>
      </c>
      <c r="AC3" s="83" t="b">
        <f t="shared" si="3"/>
        <v>1</v>
      </c>
      <c r="AD3" s="84" t="b">
        <f t="shared" si="4"/>
        <v>1</v>
      </c>
    </row>
    <row r="4" spans="1:46" x14ac:dyDescent="0.2">
      <c r="A4" s="75" t="s">
        <v>57</v>
      </c>
      <c r="B4" s="76" t="s">
        <v>479</v>
      </c>
      <c r="C4" s="77" t="s">
        <v>480</v>
      </c>
      <c r="D4" s="76" t="s">
        <v>4</v>
      </c>
      <c r="E4" s="76" t="s">
        <v>467</v>
      </c>
      <c r="F4" s="76" t="s">
        <v>468</v>
      </c>
      <c r="G4" s="76" t="s">
        <v>469</v>
      </c>
      <c r="H4" s="76" t="s">
        <v>481</v>
      </c>
      <c r="I4" s="76" t="s">
        <v>482</v>
      </c>
      <c r="J4" s="76"/>
      <c r="K4" s="76" t="s">
        <v>483</v>
      </c>
      <c r="L4" s="76" t="s">
        <v>484</v>
      </c>
      <c r="M4" s="76" t="s">
        <v>485</v>
      </c>
      <c r="N4" s="76"/>
      <c r="O4" s="76"/>
      <c r="P4" s="76"/>
      <c r="Q4" s="76"/>
      <c r="R4" s="80" t="b">
        <f t="shared" si="0"/>
        <v>0</v>
      </c>
      <c r="S4" s="81" t="s">
        <v>118</v>
      </c>
      <c r="T4" s="76" t="s">
        <v>475</v>
      </c>
      <c r="U4" s="77" t="s">
        <v>486</v>
      </c>
      <c r="V4" s="77" t="s">
        <v>487</v>
      </c>
      <c r="W4" s="82" t="b">
        <v>1</v>
      </c>
      <c r="X4" s="82" t="b">
        <v>0</v>
      </c>
      <c r="Y4" s="82" t="b">
        <v>0</v>
      </c>
      <c r="Z4" s="76"/>
      <c r="AA4" s="83" t="b">
        <f t="shared" si="1"/>
        <v>1</v>
      </c>
      <c r="AB4" s="83" t="b">
        <f t="shared" si="2"/>
        <v>1</v>
      </c>
      <c r="AC4" s="83" t="b">
        <f t="shared" si="3"/>
        <v>1</v>
      </c>
      <c r="AD4" s="84" t="b">
        <f t="shared" si="4"/>
        <v>1</v>
      </c>
    </row>
    <row r="5" spans="1:46" x14ac:dyDescent="0.2">
      <c r="A5" s="85" t="s">
        <v>57</v>
      </c>
      <c r="B5" s="86" t="s">
        <v>479</v>
      </c>
      <c r="C5" s="87" t="s">
        <v>480</v>
      </c>
      <c r="D5" s="86" t="s">
        <v>45</v>
      </c>
      <c r="E5" s="86" t="s">
        <v>467</v>
      </c>
      <c r="F5" s="86" t="s">
        <v>468</v>
      </c>
      <c r="G5" s="86" t="s">
        <v>469</v>
      </c>
      <c r="H5" s="86" t="s">
        <v>481</v>
      </c>
      <c r="I5" s="86" t="s">
        <v>488</v>
      </c>
      <c r="J5" s="86"/>
      <c r="K5" s="86" t="s">
        <v>483</v>
      </c>
      <c r="L5" s="86" t="s">
        <v>484</v>
      </c>
      <c r="M5" s="86" t="s">
        <v>485</v>
      </c>
      <c r="N5" s="86"/>
      <c r="O5" s="86"/>
      <c r="P5" s="86"/>
      <c r="Q5" s="86"/>
      <c r="R5" s="88" t="b">
        <f t="shared" si="0"/>
        <v>0</v>
      </c>
      <c r="S5" s="89" t="s">
        <v>118</v>
      </c>
      <c r="T5" s="86" t="s">
        <v>475</v>
      </c>
      <c r="U5" s="87" t="s">
        <v>486</v>
      </c>
      <c r="V5" s="87" t="s">
        <v>487</v>
      </c>
      <c r="W5" s="90" t="b">
        <v>1</v>
      </c>
      <c r="X5" s="90" t="b">
        <v>0</v>
      </c>
      <c r="Y5" s="90" t="b">
        <v>0</v>
      </c>
      <c r="Z5" s="86"/>
      <c r="AA5" s="83" t="b">
        <f t="shared" si="1"/>
        <v>1</v>
      </c>
      <c r="AB5" s="83" t="b">
        <f t="shared" si="2"/>
        <v>1</v>
      </c>
      <c r="AC5" s="83" t="b">
        <f t="shared" si="3"/>
        <v>1</v>
      </c>
      <c r="AD5" s="84" t="b">
        <f t="shared" si="4"/>
        <v>1</v>
      </c>
    </row>
    <row r="6" spans="1:46" x14ac:dyDescent="0.2">
      <c r="A6" s="75" t="s">
        <v>57</v>
      </c>
      <c r="B6" s="76" t="s">
        <v>479</v>
      </c>
      <c r="C6" s="77" t="s">
        <v>480</v>
      </c>
      <c r="D6" s="76" t="s">
        <v>71</v>
      </c>
      <c r="E6" s="76" t="s">
        <v>467</v>
      </c>
      <c r="F6" s="76" t="s">
        <v>468</v>
      </c>
      <c r="G6" s="76" t="s">
        <v>469</v>
      </c>
      <c r="H6" s="76" t="s">
        <v>481</v>
      </c>
      <c r="I6" s="76" t="s">
        <v>489</v>
      </c>
      <c r="J6" s="76"/>
      <c r="K6" s="76" t="s">
        <v>483</v>
      </c>
      <c r="L6" s="76" t="s">
        <v>484</v>
      </c>
      <c r="M6" s="76" t="s">
        <v>485</v>
      </c>
      <c r="N6" s="76"/>
      <c r="O6" s="76"/>
      <c r="P6" s="76"/>
      <c r="Q6" s="76"/>
      <c r="R6" s="80" t="b">
        <f t="shared" si="0"/>
        <v>0</v>
      </c>
      <c r="S6" s="81" t="s">
        <v>118</v>
      </c>
      <c r="T6" s="76" t="s">
        <v>475</v>
      </c>
      <c r="U6" s="77" t="s">
        <v>486</v>
      </c>
      <c r="V6" s="77" t="s">
        <v>487</v>
      </c>
      <c r="W6" s="82" t="b">
        <v>1</v>
      </c>
      <c r="X6" s="82" t="b">
        <v>0</v>
      </c>
      <c r="Y6" s="82" t="b">
        <v>0</v>
      </c>
      <c r="Z6" s="76"/>
      <c r="AA6" s="83" t="b">
        <f t="shared" si="1"/>
        <v>1</v>
      </c>
      <c r="AB6" s="83" t="b">
        <f t="shared" si="2"/>
        <v>1</v>
      </c>
      <c r="AC6" s="83" t="b">
        <f t="shared" si="3"/>
        <v>1</v>
      </c>
      <c r="AD6" s="84" t="b">
        <f t="shared" si="4"/>
        <v>1</v>
      </c>
    </row>
    <row r="7" spans="1:46" x14ac:dyDescent="0.2">
      <c r="A7" s="85" t="s">
        <v>57</v>
      </c>
      <c r="B7" s="86" t="s">
        <v>490</v>
      </c>
      <c r="C7" s="87" t="s">
        <v>491</v>
      </c>
      <c r="D7" s="86" t="s">
        <v>4</v>
      </c>
      <c r="E7" s="86" t="s">
        <v>467</v>
      </c>
      <c r="F7" s="86" t="s">
        <v>468</v>
      </c>
      <c r="G7" s="86" t="s">
        <v>469</v>
      </c>
      <c r="H7" s="86" t="s">
        <v>492</v>
      </c>
      <c r="I7" s="86" t="s">
        <v>493</v>
      </c>
      <c r="J7" s="86"/>
      <c r="K7" s="86" t="str">
        <f t="shared" ref="K7:K8" si="5">LEFT(L7,FIND(" (2023)",L7))</f>
        <v xml:space="preserve">Otto, F.E.L.; Zhang, X.; Seneviratne, S.I. </v>
      </c>
      <c r="L7" s="86" t="s">
        <v>494</v>
      </c>
      <c r="M7" s="86" t="s">
        <v>485</v>
      </c>
      <c r="N7" s="86"/>
      <c r="O7" s="86"/>
      <c r="P7" s="86"/>
      <c r="Q7" s="86"/>
      <c r="R7" s="88" t="b">
        <f t="shared" si="0"/>
        <v>0</v>
      </c>
      <c r="S7" s="89" t="s">
        <v>118</v>
      </c>
      <c r="T7" s="86" t="s">
        <v>475</v>
      </c>
      <c r="U7" s="87" t="s">
        <v>495</v>
      </c>
      <c r="V7" s="87" t="s">
        <v>496</v>
      </c>
      <c r="W7" s="90" t="b">
        <v>1</v>
      </c>
      <c r="X7" s="90" t="b">
        <v>0</v>
      </c>
      <c r="Y7" s="90" t="b">
        <v>0</v>
      </c>
      <c r="Z7" s="86"/>
      <c r="AA7" s="83" t="b">
        <f t="shared" si="1"/>
        <v>1</v>
      </c>
      <c r="AB7" s="83" t="b">
        <f t="shared" si="2"/>
        <v>1</v>
      </c>
      <c r="AC7" s="83" t="b">
        <f t="shared" si="3"/>
        <v>1</v>
      </c>
      <c r="AD7" s="84" t="b">
        <f t="shared" si="4"/>
        <v>1</v>
      </c>
    </row>
    <row r="8" spans="1:46" x14ac:dyDescent="0.2">
      <c r="A8" s="75" t="s">
        <v>57</v>
      </c>
      <c r="B8" s="76" t="s">
        <v>490</v>
      </c>
      <c r="C8" s="77" t="s">
        <v>491</v>
      </c>
      <c r="D8" s="76" t="s">
        <v>45</v>
      </c>
      <c r="E8" s="76" t="s">
        <v>467</v>
      </c>
      <c r="F8" s="76" t="s">
        <v>468</v>
      </c>
      <c r="G8" s="76" t="s">
        <v>469</v>
      </c>
      <c r="H8" s="76" t="s">
        <v>492</v>
      </c>
      <c r="I8" s="76" t="s">
        <v>497</v>
      </c>
      <c r="J8" s="76"/>
      <c r="K8" s="76" t="str">
        <f t="shared" si="5"/>
        <v xml:space="preserve">Otto, F.E.L.; Zhang, X.; Seneviratne, S.I. </v>
      </c>
      <c r="L8" s="76" t="s">
        <v>494</v>
      </c>
      <c r="M8" s="76" t="s">
        <v>485</v>
      </c>
      <c r="N8" s="76"/>
      <c r="O8" s="76"/>
      <c r="P8" s="76"/>
      <c r="Q8" s="76"/>
      <c r="R8" s="80" t="b">
        <f t="shared" si="0"/>
        <v>0</v>
      </c>
      <c r="S8" s="81" t="s">
        <v>118</v>
      </c>
      <c r="T8" s="76" t="s">
        <v>475</v>
      </c>
      <c r="U8" s="77" t="s">
        <v>495</v>
      </c>
      <c r="V8" s="77" t="s">
        <v>496</v>
      </c>
      <c r="W8" s="82" t="b">
        <v>1</v>
      </c>
      <c r="X8" s="82" t="b">
        <v>0</v>
      </c>
      <c r="Y8" s="82" t="b">
        <v>0</v>
      </c>
      <c r="Z8" s="76"/>
      <c r="AA8" s="83" t="b">
        <f t="shared" si="1"/>
        <v>1</v>
      </c>
      <c r="AB8" s="83" t="b">
        <f t="shared" si="2"/>
        <v>1</v>
      </c>
      <c r="AC8" s="83" t="b">
        <f t="shared" si="3"/>
        <v>1</v>
      </c>
      <c r="AD8" s="84" t="b">
        <f t="shared" si="4"/>
        <v>1</v>
      </c>
    </row>
    <row r="9" spans="1:46" x14ac:dyDescent="0.2">
      <c r="A9" s="85" t="s">
        <v>57</v>
      </c>
      <c r="B9" s="86" t="s">
        <v>490</v>
      </c>
      <c r="C9" s="87" t="s">
        <v>491</v>
      </c>
      <c r="D9" s="86" t="s">
        <v>71</v>
      </c>
      <c r="E9" s="86" t="s">
        <v>467</v>
      </c>
      <c r="F9" s="86" t="s">
        <v>468</v>
      </c>
      <c r="G9" s="86" t="s">
        <v>469</v>
      </c>
      <c r="H9" s="86" t="s">
        <v>492</v>
      </c>
      <c r="I9" s="86" t="s">
        <v>498</v>
      </c>
      <c r="J9" s="86"/>
      <c r="K9" s="86" t="str">
        <f t="shared" ref="K9:K25" si="6">LEFT(L9,FIND(" (202",L9))</f>
        <v xml:space="preserve">Otto, F.E.L.; Zhang, X.; Seneviratne, S.I. </v>
      </c>
      <c r="L9" s="86" t="s">
        <v>494</v>
      </c>
      <c r="M9" s="86" t="s">
        <v>485</v>
      </c>
      <c r="N9" s="86"/>
      <c r="O9" s="86"/>
      <c r="P9" s="86"/>
      <c r="Q9" s="86"/>
      <c r="R9" s="88" t="b">
        <f t="shared" si="0"/>
        <v>0</v>
      </c>
      <c r="S9" s="89" t="s">
        <v>118</v>
      </c>
      <c r="T9" s="86" t="s">
        <v>475</v>
      </c>
      <c r="U9" s="87" t="s">
        <v>495</v>
      </c>
      <c r="V9" s="87" t="s">
        <v>496</v>
      </c>
      <c r="W9" s="90" t="b">
        <v>1</v>
      </c>
      <c r="X9" s="90" t="b">
        <v>0</v>
      </c>
      <c r="Y9" s="90" t="b">
        <v>0</v>
      </c>
      <c r="Z9" s="86"/>
      <c r="AA9" s="83" t="b">
        <f t="shared" si="1"/>
        <v>1</v>
      </c>
      <c r="AB9" s="83" t="b">
        <f t="shared" si="2"/>
        <v>1</v>
      </c>
      <c r="AC9" s="83" t="b">
        <f t="shared" si="3"/>
        <v>1</v>
      </c>
      <c r="AD9" s="84" t="b">
        <f t="shared" si="4"/>
        <v>1</v>
      </c>
    </row>
    <row r="10" spans="1:46" x14ac:dyDescent="0.2">
      <c r="A10" s="75" t="s">
        <v>57</v>
      </c>
      <c r="B10" s="76" t="s">
        <v>499</v>
      </c>
      <c r="C10" s="77" t="s">
        <v>500</v>
      </c>
      <c r="D10" s="76" t="s">
        <v>4</v>
      </c>
      <c r="E10" s="76" t="s">
        <v>467</v>
      </c>
      <c r="F10" s="76" t="s">
        <v>468</v>
      </c>
      <c r="G10" s="76" t="s">
        <v>469</v>
      </c>
      <c r="H10" s="76" t="s">
        <v>501</v>
      </c>
      <c r="I10" s="76" t="s">
        <v>502</v>
      </c>
      <c r="J10" s="76"/>
      <c r="K10" s="76" t="str">
        <f t="shared" si="6"/>
        <v xml:space="preserve">Rogelj, J.; Smith, C.; Plattner, G.-K.; Meinshausen, M.; Szopa, S.; Milinski, S.; Marotzke, J. </v>
      </c>
      <c r="L10" s="76" t="s">
        <v>503</v>
      </c>
      <c r="M10" s="76" t="s">
        <v>485</v>
      </c>
      <c r="N10" s="76"/>
      <c r="O10" s="76"/>
      <c r="P10" s="76"/>
      <c r="Q10" s="76"/>
      <c r="R10" s="80" t="b">
        <f t="shared" si="0"/>
        <v>0</v>
      </c>
      <c r="S10" s="81" t="s">
        <v>118</v>
      </c>
      <c r="T10" s="76" t="s">
        <v>475</v>
      </c>
      <c r="U10" s="77" t="s">
        <v>504</v>
      </c>
      <c r="V10" s="77" t="s">
        <v>505</v>
      </c>
      <c r="W10" s="82" t="b">
        <v>1</v>
      </c>
      <c r="X10" s="82" t="b">
        <v>0</v>
      </c>
      <c r="Y10" s="82" t="b">
        <v>0</v>
      </c>
      <c r="Z10" s="76"/>
      <c r="AA10" s="83" t="b">
        <f t="shared" si="1"/>
        <v>1</v>
      </c>
      <c r="AB10" s="83" t="b">
        <f t="shared" si="2"/>
        <v>1</v>
      </c>
      <c r="AC10" s="83" t="b">
        <f t="shared" si="3"/>
        <v>1</v>
      </c>
      <c r="AD10" s="84" t="b">
        <f t="shared" si="4"/>
        <v>1</v>
      </c>
    </row>
    <row r="11" spans="1:46" x14ac:dyDescent="0.2">
      <c r="A11" s="85" t="s">
        <v>57</v>
      </c>
      <c r="B11" s="86" t="s">
        <v>499</v>
      </c>
      <c r="C11" s="87" t="s">
        <v>500</v>
      </c>
      <c r="D11" s="86" t="s">
        <v>45</v>
      </c>
      <c r="E11" s="86" t="s">
        <v>467</v>
      </c>
      <c r="F11" s="86" t="s">
        <v>468</v>
      </c>
      <c r="G11" s="86" t="s">
        <v>469</v>
      </c>
      <c r="H11" s="86" t="s">
        <v>501</v>
      </c>
      <c r="I11" s="86" t="s">
        <v>506</v>
      </c>
      <c r="J11" s="86"/>
      <c r="K11" s="86" t="str">
        <f t="shared" si="6"/>
        <v xml:space="preserve">Rogelj, J.; Smith, C.; Plattner, G.-K.; Meinshausen, M.; Szopa, S.; Milinski, S.; Marotzke, J. </v>
      </c>
      <c r="L11" s="86" t="s">
        <v>503</v>
      </c>
      <c r="M11" s="86" t="s">
        <v>485</v>
      </c>
      <c r="N11" s="86"/>
      <c r="O11" s="86"/>
      <c r="P11" s="86"/>
      <c r="Q11" s="86"/>
      <c r="R11" s="88" t="b">
        <f t="shared" si="0"/>
        <v>0</v>
      </c>
      <c r="S11" s="89" t="s">
        <v>118</v>
      </c>
      <c r="T11" s="86" t="s">
        <v>475</v>
      </c>
      <c r="U11" s="87" t="s">
        <v>504</v>
      </c>
      <c r="V11" s="87" t="s">
        <v>505</v>
      </c>
      <c r="W11" s="90" t="b">
        <v>1</v>
      </c>
      <c r="X11" s="90" t="b">
        <v>0</v>
      </c>
      <c r="Y11" s="90" t="b">
        <v>0</v>
      </c>
      <c r="Z11" s="86"/>
      <c r="AA11" s="83" t="b">
        <f t="shared" si="1"/>
        <v>1</v>
      </c>
      <c r="AB11" s="83" t="b">
        <f t="shared" si="2"/>
        <v>1</v>
      </c>
      <c r="AC11" s="83" t="b">
        <f t="shared" si="3"/>
        <v>1</v>
      </c>
      <c r="AD11" s="84" t="b">
        <f t="shared" si="4"/>
        <v>1</v>
      </c>
    </row>
    <row r="12" spans="1:46" x14ac:dyDescent="0.2">
      <c r="A12" s="75" t="s">
        <v>57</v>
      </c>
      <c r="B12" s="76" t="s">
        <v>507</v>
      </c>
      <c r="C12" s="91" t="s">
        <v>508</v>
      </c>
      <c r="D12" s="76" t="s">
        <v>4</v>
      </c>
      <c r="E12" s="76" t="s">
        <v>467</v>
      </c>
      <c r="F12" s="76" t="s">
        <v>509</v>
      </c>
      <c r="G12" s="76" t="s">
        <v>469</v>
      </c>
      <c r="H12" s="76" t="s">
        <v>510</v>
      </c>
      <c r="I12" s="76" t="s">
        <v>511</v>
      </c>
      <c r="J12" s="76"/>
      <c r="K12" s="76" t="str">
        <f t="shared" si="6"/>
        <v xml:space="preserve">Fischer, E.; Hauser, M. </v>
      </c>
      <c r="L12" s="76" t="s">
        <v>512</v>
      </c>
      <c r="M12" s="76" t="s">
        <v>485</v>
      </c>
      <c r="N12" s="76"/>
      <c r="O12" s="76"/>
      <c r="P12" s="76"/>
      <c r="Q12" s="76"/>
      <c r="R12" s="80" t="b">
        <f t="shared" si="0"/>
        <v>1</v>
      </c>
      <c r="S12" s="81" t="s">
        <v>118</v>
      </c>
      <c r="T12" s="76" t="s">
        <v>513</v>
      </c>
      <c r="U12" s="77" t="s">
        <v>514</v>
      </c>
      <c r="V12" s="77" t="s">
        <v>515</v>
      </c>
      <c r="W12" s="82" t="b">
        <v>1</v>
      </c>
      <c r="X12" s="82" t="b">
        <v>0</v>
      </c>
      <c r="Y12" s="82" t="b">
        <v>0</v>
      </c>
      <c r="Z12" s="76"/>
      <c r="AA12" s="83" t="b">
        <f t="shared" si="1"/>
        <v>1</v>
      </c>
      <c r="AB12" s="83" t="b">
        <f t="shared" si="2"/>
        <v>1</v>
      </c>
      <c r="AC12" s="83" t="b">
        <f t="shared" si="3"/>
        <v>0</v>
      </c>
      <c r="AD12" s="84" t="b">
        <f t="shared" si="4"/>
        <v>0</v>
      </c>
    </row>
    <row r="13" spans="1:46" x14ac:dyDescent="0.2">
      <c r="A13" s="85" t="s">
        <v>57</v>
      </c>
      <c r="B13" s="86" t="s">
        <v>507</v>
      </c>
      <c r="C13" s="87" t="s">
        <v>508</v>
      </c>
      <c r="D13" s="86" t="s">
        <v>45</v>
      </c>
      <c r="E13" s="86" t="s">
        <v>467</v>
      </c>
      <c r="F13" s="86" t="s">
        <v>468</v>
      </c>
      <c r="G13" s="86" t="s">
        <v>469</v>
      </c>
      <c r="H13" s="86" t="s">
        <v>510</v>
      </c>
      <c r="I13" s="86" t="s">
        <v>516</v>
      </c>
      <c r="J13" s="86"/>
      <c r="K13" s="86" t="str">
        <f t="shared" si="6"/>
        <v xml:space="preserve">Fischer, E.; Hauser, M. </v>
      </c>
      <c r="L13" s="86" t="s">
        <v>512</v>
      </c>
      <c r="M13" s="86" t="s">
        <v>485</v>
      </c>
      <c r="N13" s="86"/>
      <c r="O13" s="86"/>
      <c r="P13" s="86"/>
      <c r="Q13" s="86"/>
      <c r="R13" s="88" t="b">
        <f t="shared" si="0"/>
        <v>0</v>
      </c>
      <c r="S13" s="89" t="s">
        <v>118</v>
      </c>
      <c r="T13" s="86" t="s">
        <v>513</v>
      </c>
      <c r="U13" s="87" t="s">
        <v>514</v>
      </c>
      <c r="V13" s="87" t="s">
        <v>515</v>
      </c>
      <c r="W13" s="90" t="b">
        <v>1</v>
      </c>
      <c r="X13" s="90" t="b">
        <v>0</v>
      </c>
      <c r="Y13" s="90" t="b">
        <v>0</v>
      </c>
      <c r="Z13" s="86"/>
      <c r="AA13" s="83" t="b">
        <f t="shared" si="1"/>
        <v>1</v>
      </c>
      <c r="AB13" s="83" t="b">
        <f t="shared" si="2"/>
        <v>1</v>
      </c>
      <c r="AC13" s="83" t="b">
        <f t="shared" si="3"/>
        <v>1</v>
      </c>
      <c r="AD13" s="84" t="b">
        <f t="shared" si="4"/>
        <v>1</v>
      </c>
    </row>
    <row r="14" spans="1:46" x14ac:dyDescent="0.2">
      <c r="A14" s="75" t="s">
        <v>57</v>
      </c>
      <c r="B14" s="76" t="s">
        <v>507</v>
      </c>
      <c r="C14" s="77" t="s">
        <v>508</v>
      </c>
      <c r="D14" s="76" t="s">
        <v>71</v>
      </c>
      <c r="E14" s="76" t="s">
        <v>467</v>
      </c>
      <c r="F14" s="76" t="s">
        <v>468</v>
      </c>
      <c r="G14" s="76" t="s">
        <v>469</v>
      </c>
      <c r="H14" s="76" t="s">
        <v>510</v>
      </c>
      <c r="I14" s="76" t="s">
        <v>517</v>
      </c>
      <c r="J14" s="76"/>
      <c r="K14" s="76" t="str">
        <f t="shared" si="6"/>
        <v xml:space="preserve">Fischer, E.; Hauser, M. </v>
      </c>
      <c r="L14" s="76" t="s">
        <v>512</v>
      </c>
      <c r="M14" s="76" t="s">
        <v>485</v>
      </c>
      <c r="N14" s="76"/>
      <c r="O14" s="76"/>
      <c r="P14" s="76"/>
      <c r="Q14" s="76"/>
      <c r="R14" s="80" t="b">
        <f t="shared" si="0"/>
        <v>0</v>
      </c>
      <c r="S14" s="81" t="s">
        <v>118</v>
      </c>
      <c r="T14" s="76" t="s">
        <v>513</v>
      </c>
      <c r="U14" s="77" t="s">
        <v>514</v>
      </c>
      <c r="V14" s="77" t="s">
        <v>515</v>
      </c>
      <c r="W14" s="82" t="b">
        <v>1</v>
      </c>
      <c r="X14" s="82" t="b">
        <v>0</v>
      </c>
      <c r="Y14" s="82" t="b">
        <v>0</v>
      </c>
      <c r="Z14" s="76"/>
      <c r="AA14" s="83" t="b">
        <f t="shared" si="1"/>
        <v>1</v>
      </c>
      <c r="AB14" s="83" t="b">
        <f t="shared" si="2"/>
        <v>1</v>
      </c>
      <c r="AC14" s="83" t="b">
        <f t="shared" si="3"/>
        <v>1</v>
      </c>
      <c r="AD14" s="84" t="b">
        <f t="shared" si="4"/>
        <v>1</v>
      </c>
    </row>
    <row r="15" spans="1:46" x14ac:dyDescent="0.2">
      <c r="A15" s="85" t="s">
        <v>57</v>
      </c>
      <c r="B15" s="86" t="s">
        <v>507</v>
      </c>
      <c r="C15" s="87" t="s">
        <v>508</v>
      </c>
      <c r="D15" s="86" t="s">
        <v>518</v>
      </c>
      <c r="E15" s="86" t="s">
        <v>467</v>
      </c>
      <c r="F15" s="86" t="s">
        <v>468</v>
      </c>
      <c r="G15" s="86" t="s">
        <v>469</v>
      </c>
      <c r="H15" s="86" t="s">
        <v>510</v>
      </c>
      <c r="I15" s="86" t="s">
        <v>519</v>
      </c>
      <c r="J15" s="86"/>
      <c r="K15" s="86" t="str">
        <f t="shared" si="6"/>
        <v xml:space="preserve">Fischer, E.; Hauser, M. </v>
      </c>
      <c r="L15" s="86" t="s">
        <v>512</v>
      </c>
      <c r="M15" s="86" t="s">
        <v>485</v>
      </c>
      <c r="N15" s="86"/>
      <c r="O15" s="86"/>
      <c r="P15" s="86"/>
      <c r="Q15" s="86"/>
      <c r="R15" s="88" t="b">
        <f t="shared" si="0"/>
        <v>0</v>
      </c>
      <c r="S15" s="89" t="s">
        <v>118</v>
      </c>
      <c r="T15" s="86" t="s">
        <v>513</v>
      </c>
      <c r="U15" s="87" t="s">
        <v>514</v>
      </c>
      <c r="V15" s="87" t="s">
        <v>515</v>
      </c>
      <c r="W15" s="90" t="b">
        <v>1</v>
      </c>
      <c r="X15" s="90" t="b">
        <v>0</v>
      </c>
      <c r="Y15" s="90" t="b">
        <v>0</v>
      </c>
      <c r="Z15" s="86"/>
      <c r="AA15" s="83" t="b">
        <f t="shared" si="1"/>
        <v>1</v>
      </c>
      <c r="AB15" s="83" t="b">
        <f t="shared" si="2"/>
        <v>1</v>
      </c>
      <c r="AC15" s="83" t="b">
        <f t="shared" si="3"/>
        <v>1</v>
      </c>
      <c r="AD15" s="84" t="b">
        <f t="shared" si="4"/>
        <v>1</v>
      </c>
    </row>
    <row r="16" spans="1:46" x14ac:dyDescent="0.2">
      <c r="A16" s="75" t="s">
        <v>57</v>
      </c>
      <c r="B16" s="76" t="s">
        <v>520</v>
      </c>
      <c r="C16" s="77" t="s">
        <v>521</v>
      </c>
      <c r="D16" s="76"/>
      <c r="E16" s="76" t="s">
        <v>467</v>
      </c>
      <c r="F16" s="76" t="s">
        <v>468</v>
      </c>
      <c r="G16" s="76" t="s">
        <v>469</v>
      </c>
      <c r="H16" s="76" t="s">
        <v>522</v>
      </c>
      <c r="I16" s="76"/>
      <c r="J16" s="76"/>
      <c r="K16" s="76" t="str">
        <f t="shared" si="6"/>
        <v xml:space="preserve">Li, C.; Hauser, M. </v>
      </c>
      <c r="L16" s="76" t="s">
        <v>523</v>
      </c>
      <c r="M16" s="76" t="s">
        <v>485</v>
      </c>
      <c r="N16" s="76"/>
      <c r="O16" s="76"/>
      <c r="P16" s="76"/>
      <c r="Q16" s="76"/>
      <c r="R16" s="80" t="b">
        <f t="shared" si="0"/>
        <v>0</v>
      </c>
      <c r="S16" s="81" t="s">
        <v>118</v>
      </c>
      <c r="T16" s="76" t="s">
        <v>475</v>
      </c>
      <c r="U16" s="77" t="s">
        <v>524</v>
      </c>
      <c r="V16" s="77" t="s">
        <v>525</v>
      </c>
      <c r="W16" s="82" t="b">
        <v>1</v>
      </c>
      <c r="X16" s="82" t="b">
        <v>0</v>
      </c>
      <c r="Y16" s="82" t="b">
        <v>0</v>
      </c>
      <c r="Z16" s="76"/>
      <c r="AA16" s="83" t="b">
        <f t="shared" si="1"/>
        <v>1</v>
      </c>
      <c r="AB16" s="83" t="b">
        <f t="shared" si="2"/>
        <v>1</v>
      </c>
      <c r="AC16" s="83" t="b">
        <f t="shared" si="3"/>
        <v>1</v>
      </c>
      <c r="AD16" s="84" t="b">
        <f t="shared" si="4"/>
        <v>1</v>
      </c>
    </row>
    <row r="17" spans="1:30" x14ac:dyDescent="0.2">
      <c r="A17" s="85" t="s">
        <v>57</v>
      </c>
      <c r="B17" s="86" t="s">
        <v>526</v>
      </c>
      <c r="C17" s="87" t="s">
        <v>527</v>
      </c>
      <c r="D17" s="86"/>
      <c r="E17" s="86" t="s">
        <v>467</v>
      </c>
      <c r="F17" s="86" t="s">
        <v>468</v>
      </c>
      <c r="G17" s="86" t="s">
        <v>469</v>
      </c>
      <c r="H17" s="86" t="s">
        <v>528</v>
      </c>
      <c r="I17" s="86"/>
      <c r="J17" s="86"/>
      <c r="K17" s="86" t="str">
        <f t="shared" si="6"/>
        <v xml:space="preserve">Canadell, J.; Cox, P.; Jones, C.; Koven, C.; Monteiro, P.; Rogelj, J.; Zaehle, S.; Zickfeld, K. </v>
      </c>
      <c r="L17" s="86" t="s">
        <v>529</v>
      </c>
      <c r="M17" s="86" t="s">
        <v>485</v>
      </c>
      <c r="N17" s="86"/>
      <c r="O17" s="86"/>
      <c r="P17" s="86"/>
      <c r="Q17" s="86"/>
      <c r="R17" s="88" t="b">
        <f t="shared" si="0"/>
        <v>0</v>
      </c>
      <c r="S17" s="89" t="s">
        <v>118</v>
      </c>
      <c r="T17" s="86" t="s">
        <v>475</v>
      </c>
      <c r="U17" s="87" t="s">
        <v>530</v>
      </c>
      <c r="V17" s="87" t="s">
        <v>531</v>
      </c>
      <c r="W17" s="90" t="b">
        <v>1</v>
      </c>
      <c r="X17" s="90" t="b">
        <v>0</v>
      </c>
      <c r="Y17" s="90" t="b">
        <v>0</v>
      </c>
      <c r="Z17" s="86"/>
      <c r="AA17" s="83" t="b">
        <f t="shared" si="1"/>
        <v>1</v>
      </c>
      <c r="AB17" s="83" t="b">
        <f t="shared" si="2"/>
        <v>1</v>
      </c>
      <c r="AC17" s="83" t="b">
        <f t="shared" si="3"/>
        <v>1</v>
      </c>
      <c r="AD17" s="84" t="b">
        <f t="shared" si="4"/>
        <v>1</v>
      </c>
    </row>
    <row r="18" spans="1:30" x14ac:dyDescent="0.2">
      <c r="A18" s="75" t="s">
        <v>57</v>
      </c>
      <c r="B18" s="76" t="s">
        <v>532</v>
      </c>
      <c r="C18" s="77" t="s">
        <v>533</v>
      </c>
      <c r="D18" s="76" t="s">
        <v>4</v>
      </c>
      <c r="E18" s="76" t="s">
        <v>467</v>
      </c>
      <c r="F18" s="76" t="s">
        <v>468</v>
      </c>
      <c r="G18" s="76" t="s">
        <v>469</v>
      </c>
      <c r="H18" s="76" t="s">
        <v>534</v>
      </c>
      <c r="I18" s="76" t="s">
        <v>535</v>
      </c>
      <c r="J18" s="76"/>
      <c r="K18" s="76" t="str">
        <f t="shared" si="6"/>
        <v xml:space="preserve">Fyfe, J.; Fox-Kemper, B.; Kopp, R.; Garner, G. </v>
      </c>
      <c r="L18" s="76" t="s">
        <v>536</v>
      </c>
      <c r="M18" s="76" t="s">
        <v>485</v>
      </c>
      <c r="N18" s="76"/>
      <c r="O18" s="76"/>
      <c r="P18" s="76"/>
      <c r="Q18" s="76"/>
      <c r="R18" s="80" t="b">
        <f t="shared" si="0"/>
        <v>0</v>
      </c>
      <c r="S18" s="81" t="s">
        <v>118</v>
      </c>
      <c r="T18" s="76" t="s">
        <v>475</v>
      </c>
      <c r="U18" s="77" t="s">
        <v>537</v>
      </c>
      <c r="V18" s="77" t="s">
        <v>538</v>
      </c>
      <c r="W18" s="82" t="b">
        <v>1</v>
      </c>
      <c r="X18" s="82" t="b">
        <v>0</v>
      </c>
      <c r="Y18" s="82" t="b">
        <v>0</v>
      </c>
      <c r="Z18" s="76"/>
      <c r="AA18" s="83" t="b">
        <f t="shared" si="1"/>
        <v>1</v>
      </c>
      <c r="AB18" s="83" t="b">
        <f t="shared" si="2"/>
        <v>1</v>
      </c>
      <c r="AC18" s="83" t="b">
        <f t="shared" si="3"/>
        <v>1</v>
      </c>
      <c r="AD18" s="84" t="b">
        <f t="shared" si="4"/>
        <v>1</v>
      </c>
    </row>
    <row r="19" spans="1:30" x14ac:dyDescent="0.2">
      <c r="A19" s="85" t="s">
        <v>57</v>
      </c>
      <c r="B19" s="86" t="s">
        <v>532</v>
      </c>
      <c r="C19" s="87" t="s">
        <v>533</v>
      </c>
      <c r="D19" s="86" t="s">
        <v>45</v>
      </c>
      <c r="E19" s="86" t="s">
        <v>467</v>
      </c>
      <c r="F19" s="86" t="s">
        <v>468</v>
      </c>
      <c r="G19" s="86" t="s">
        <v>469</v>
      </c>
      <c r="H19" s="86" t="s">
        <v>534</v>
      </c>
      <c r="I19" s="86" t="s">
        <v>539</v>
      </c>
      <c r="J19" s="86"/>
      <c r="K19" s="86" t="str">
        <f t="shared" si="6"/>
        <v xml:space="preserve">Fyfe, J.; Fox-Kemper, B.; Kopp, R.; Garner, G. </v>
      </c>
      <c r="L19" s="86" t="s">
        <v>536</v>
      </c>
      <c r="M19" s="86" t="s">
        <v>485</v>
      </c>
      <c r="N19" s="86"/>
      <c r="O19" s="86"/>
      <c r="P19" s="86"/>
      <c r="Q19" s="86"/>
      <c r="R19" s="88" t="b">
        <f t="shared" si="0"/>
        <v>0</v>
      </c>
      <c r="S19" s="89" t="s">
        <v>118</v>
      </c>
      <c r="T19" s="86" t="s">
        <v>475</v>
      </c>
      <c r="U19" s="87" t="s">
        <v>537</v>
      </c>
      <c r="V19" s="87" t="s">
        <v>538</v>
      </c>
      <c r="W19" s="90" t="b">
        <v>1</v>
      </c>
      <c r="X19" s="90" t="b">
        <v>0</v>
      </c>
      <c r="Y19" s="90" t="b">
        <v>0</v>
      </c>
      <c r="Z19" s="86"/>
      <c r="AA19" s="83" t="b">
        <f t="shared" si="1"/>
        <v>1</v>
      </c>
      <c r="AB19" s="83" t="b">
        <f t="shared" si="2"/>
        <v>1</v>
      </c>
      <c r="AC19" s="83" t="b">
        <f t="shared" si="3"/>
        <v>1</v>
      </c>
      <c r="AD19" s="84" t="b">
        <f t="shared" si="4"/>
        <v>1</v>
      </c>
    </row>
    <row r="20" spans="1:30" x14ac:dyDescent="0.2">
      <c r="A20" s="75" t="s">
        <v>57</v>
      </c>
      <c r="B20" s="76" t="s">
        <v>532</v>
      </c>
      <c r="C20" s="77" t="s">
        <v>533</v>
      </c>
      <c r="D20" s="76" t="s">
        <v>71</v>
      </c>
      <c r="E20" s="76" t="s">
        <v>467</v>
      </c>
      <c r="F20" s="76" t="s">
        <v>468</v>
      </c>
      <c r="G20" s="76" t="s">
        <v>469</v>
      </c>
      <c r="H20" s="76" t="s">
        <v>534</v>
      </c>
      <c r="I20" s="76" t="s">
        <v>540</v>
      </c>
      <c r="J20" s="76"/>
      <c r="K20" s="76" t="str">
        <f t="shared" si="6"/>
        <v xml:space="preserve">Fyfe, J.; Fox-Kemper, B.; Kopp, R.; Garner, G. </v>
      </c>
      <c r="L20" s="76" t="s">
        <v>536</v>
      </c>
      <c r="M20" s="76" t="s">
        <v>485</v>
      </c>
      <c r="N20" s="76"/>
      <c r="O20" s="76"/>
      <c r="P20" s="76"/>
      <c r="Q20" s="76"/>
      <c r="R20" s="80" t="b">
        <f t="shared" si="0"/>
        <v>0</v>
      </c>
      <c r="S20" s="81" t="s">
        <v>118</v>
      </c>
      <c r="T20" s="76" t="s">
        <v>475</v>
      </c>
      <c r="U20" s="77" t="s">
        <v>537</v>
      </c>
      <c r="V20" s="77" t="s">
        <v>538</v>
      </c>
      <c r="W20" s="82" t="b">
        <v>1</v>
      </c>
      <c r="X20" s="82" t="b">
        <v>0</v>
      </c>
      <c r="Y20" s="82" t="b">
        <v>0</v>
      </c>
      <c r="Z20" s="76"/>
      <c r="AA20" s="83" t="b">
        <f t="shared" si="1"/>
        <v>1</v>
      </c>
      <c r="AB20" s="83" t="b">
        <f t="shared" si="2"/>
        <v>1</v>
      </c>
      <c r="AC20" s="83" t="b">
        <f t="shared" si="3"/>
        <v>1</v>
      </c>
      <c r="AD20" s="84" t="b">
        <f t="shared" si="4"/>
        <v>1</v>
      </c>
    </row>
    <row r="21" spans="1:30" x14ac:dyDescent="0.2">
      <c r="A21" s="85" t="s">
        <v>57</v>
      </c>
      <c r="B21" s="86" t="s">
        <v>532</v>
      </c>
      <c r="C21" s="87" t="s">
        <v>533</v>
      </c>
      <c r="D21" s="86" t="s">
        <v>518</v>
      </c>
      <c r="E21" s="86" t="s">
        <v>467</v>
      </c>
      <c r="F21" s="86" t="s">
        <v>468</v>
      </c>
      <c r="G21" s="86" t="s">
        <v>469</v>
      </c>
      <c r="H21" s="86" t="s">
        <v>534</v>
      </c>
      <c r="I21" s="86" t="s">
        <v>541</v>
      </c>
      <c r="J21" s="86"/>
      <c r="K21" s="86" t="str">
        <f t="shared" si="6"/>
        <v xml:space="preserve">Fyfe, J.; Fox-Kemper, B.; Kopp, R.; Garner, G. </v>
      </c>
      <c r="L21" s="86" t="s">
        <v>536</v>
      </c>
      <c r="M21" s="86" t="s">
        <v>485</v>
      </c>
      <c r="N21" s="86"/>
      <c r="O21" s="86"/>
      <c r="P21" s="86"/>
      <c r="Q21" s="86"/>
      <c r="R21" s="88" t="b">
        <f t="shared" si="0"/>
        <v>0</v>
      </c>
      <c r="S21" s="89" t="s">
        <v>118</v>
      </c>
      <c r="T21" s="86" t="s">
        <v>475</v>
      </c>
      <c r="U21" s="87" t="s">
        <v>537</v>
      </c>
      <c r="V21" s="87" t="s">
        <v>538</v>
      </c>
      <c r="W21" s="90" t="b">
        <v>1</v>
      </c>
      <c r="X21" s="90" t="b">
        <v>0</v>
      </c>
      <c r="Y21" s="90" t="b">
        <v>0</v>
      </c>
      <c r="Z21" s="86"/>
      <c r="AA21" s="83" t="b">
        <f t="shared" si="1"/>
        <v>1</v>
      </c>
      <c r="AB21" s="83" t="b">
        <f t="shared" si="2"/>
        <v>1</v>
      </c>
      <c r="AC21" s="83" t="b">
        <f t="shared" si="3"/>
        <v>1</v>
      </c>
      <c r="AD21" s="84" t="b">
        <f t="shared" si="4"/>
        <v>1</v>
      </c>
    </row>
    <row r="22" spans="1:30" x14ac:dyDescent="0.2">
      <c r="A22" s="75" t="s">
        <v>57</v>
      </c>
      <c r="B22" s="76" t="s">
        <v>532</v>
      </c>
      <c r="C22" s="77" t="s">
        <v>533</v>
      </c>
      <c r="D22" s="76" t="s">
        <v>542</v>
      </c>
      <c r="E22" s="76" t="s">
        <v>467</v>
      </c>
      <c r="F22" s="76" t="s">
        <v>468</v>
      </c>
      <c r="G22" s="76" t="s">
        <v>469</v>
      </c>
      <c r="H22" s="76" t="s">
        <v>534</v>
      </c>
      <c r="I22" s="76" t="s">
        <v>543</v>
      </c>
      <c r="J22" s="76"/>
      <c r="K22" s="76" t="str">
        <f t="shared" si="6"/>
        <v xml:space="preserve">Fyfe, J.; Fox-Kemper, B.; Kopp, R.; Garner, G. </v>
      </c>
      <c r="L22" s="76" t="s">
        <v>536</v>
      </c>
      <c r="M22" s="76" t="s">
        <v>485</v>
      </c>
      <c r="N22" s="76"/>
      <c r="O22" s="76"/>
      <c r="P22" s="76"/>
      <c r="Q22" s="76"/>
      <c r="R22" s="80" t="b">
        <f t="shared" si="0"/>
        <v>0</v>
      </c>
      <c r="S22" s="81" t="s">
        <v>118</v>
      </c>
      <c r="T22" s="76" t="s">
        <v>475</v>
      </c>
      <c r="U22" s="77" t="s">
        <v>537</v>
      </c>
      <c r="V22" s="77" t="s">
        <v>538</v>
      </c>
      <c r="W22" s="82" t="b">
        <v>1</v>
      </c>
      <c r="X22" s="82" t="b">
        <v>0</v>
      </c>
      <c r="Y22" s="82" t="b">
        <v>0</v>
      </c>
      <c r="Z22" s="76"/>
      <c r="AA22" s="83" t="b">
        <f t="shared" si="1"/>
        <v>1</v>
      </c>
      <c r="AB22" s="83" t="b">
        <f t="shared" si="2"/>
        <v>1</v>
      </c>
      <c r="AC22" s="83" t="b">
        <f t="shared" si="3"/>
        <v>1</v>
      </c>
      <c r="AD22" s="84" t="b">
        <f t="shared" si="4"/>
        <v>1</v>
      </c>
    </row>
    <row r="23" spans="1:30" x14ac:dyDescent="0.2">
      <c r="A23" s="85" t="s">
        <v>57</v>
      </c>
      <c r="B23" s="86" t="s">
        <v>544</v>
      </c>
      <c r="C23" s="87" t="s">
        <v>545</v>
      </c>
      <c r="D23" s="86" t="s">
        <v>4</v>
      </c>
      <c r="E23" s="86" t="s">
        <v>467</v>
      </c>
      <c r="F23" s="86" t="s">
        <v>468</v>
      </c>
      <c r="G23" s="86" t="s">
        <v>469</v>
      </c>
      <c r="H23" s="86" t="s">
        <v>546</v>
      </c>
      <c r="I23" s="86" t="s">
        <v>547</v>
      </c>
      <c r="J23" s="86"/>
      <c r="K23" s="86" t="str">
        <f t="shared" si="6"/>
        <v xml:space="preserve">Coppola, E.; Jones, R.; Sörensson, A.A.; Pinto, I. </v>
      </c>
      <c r="L23" s="86" t="s">
        <v>548</v>
      </c>
      <c r="M23" s="86" t="s">
        <v>485</v>
      </c>
      <c r="N23" s="86"/>
      <c r="O23" s="86"/>
      <c r="P23" s="86"/>
      <c r="Q23" s="86"/>
      <c r="R23" s="88" t="b">
        <f t="shared" si="0"/>
        <v>0</v>
      </c>
      <c r="S23" s="89" t="s">
        <v>118</v>
      </c>
      <c r="T23" s="86" t="s">
        <v>475</v>
      </c>
      <c r="U23" s="87" t="s">
        <v>549</v>
      </c>
      <c r="V23" s="87" t="s">
        <v>550</v>
      </c>
      <c r="W23" s="90" t="b">
        <v>1</v>
      </c>
      <c r="X23" s="90" t="b">
        <v>0</v>
      </c>
      <c r="Y23" s="90" t="b">
        <v>0</v>
      </c>
      <c r="Z23" s="86"/>
      <c r="AA23" s="83" t="b">
        <f t="shared" si="1"/>
        <v>1</v>
      </c>
      <c r="AB23" s="83" t="b">
        <f t="shared" si="2"/>
        <v>1</v>
      </c>
      <c r="AC23" s="83" t="b">
        <f t="shared" si="3"/>
        <v>1</v>
      </c>
      <c r="AD23" s="84" t="b">
        <f t="shared" si="4"/>
        <v>1</v>
      </c>
    </row>
    <row r="24" spans="1:30" x14ac:dyDescent="0.2">
      <c r="A24" s="75" t="s">
        <v>57</v>
      </c>
      <c r="B24" s="76" t="s">
        <v>544</v>
      </c>
      <c r="C24" s="77" t="s">
        <v>545</v>
      </c>
      <c r="D24" s="76" t="s">
        <v>45</v>
      </c>
      <c r="E24" s="76" t="s">
        <v>467</v>
      </c>
      <c r="F24" s="76" t="s">
        <v>468</v>
      </c>
      <c r="G24" s="76" t="s">
        <v>469</v>
      </c>
      <c r="H24" s="76" t="s">
        <v>546</v>
      </c>
      <c r="I24" s="76" t="s">
        <v>551</v>
      </c>
      <c r="J24" s="76"/>
      <c r="K24" s="76" t="str">
        <f t="shared" si="6"/>
        <v xml:space="preserve">Coppola, E.; Jones, R.; Sörensson, A.A.; Pinto, I. </v>
      </c>
      <c r="L24" s="76" t="s">
        <v>548</v>
      </c>
      <c r="M24" s="76" t="s">
        <v>485</v>
      </c>
      <c r="N24" s="76"/>
      <c r="O24" s="76"/>
      <c r="P24" s="76"/>
      <c r="Q24" s="76"/>
      <c r="R24" s="80" t="b">
        <f t="shared" si="0"/>
        <v>0</v>
      </c>
      <c r="S24" s="81" t="s">
        <v>118</v>
      </c>
      <c r="T24" s="76" t="s">
        <v>475</v>
      </c>
      <c r="U24" s="77" t="s">
        <v>549</v>
      </c>
      <c r="V24" s="77" t="s">
        <v>550</v>
      </c>
      <c r="W24" s="82" t="b">
        <v>1</v>
      </c>
      <c r="X24" s="82" t="b">
        <v>0</v>
      </c>
      <c r="Y24" s="82" t="b">
        <v>0</v>
      </c>
      <c r="Z24" s="76"/>
      <c r="AA24" s="83" t="b">
        <f t="shared" si="1"/>
        <v>1</v>
      </c>
      <c r="AB24" s="83" t="b">
        <f t="shared" si="2"/>
        <v>1</v>
      </c>
      <c r="AC24" s="83" t="b">
        <f t="shared" si="3"/>
        <v>1</v>
      </c>
      <c r="AD24" s="84" t="b">
        <f t="shared" si="4"/>
        <v>1</v>
      </c>
    </row>
    <row r="25" spans="1:30" x14ac:dyDescent="0.2">
      <c r="A25" s="92" t="s">
        <v>57</v>
      </c>
      <c r="B25" s="93" t="s">
        <v>552</v>
      </c>
      <c r="C25" s="94" t="s">
        <v>553</v>
      </c>
      <c r="D25" s="93"/>
      <c r="E25" s="93" t="s">
        <v>467</v>
      </c>
      <c r="F25" s="93" t="s">
        <v>468</v>
      </c>
      <c r="G25" s="93" t="s">
        <v>469</v>
      </c>
      <c r="H25" s="93" t="s">
        <v>554</v>
      </c>
      <c r="I25" s="93"/>
      <c r="J25" s="93"/>
      <c r="K25" s="93" t="str">
        <f t="shared" si="6"/>
        <v xml:space="preserve">Rogelj, J.; Trewin, B.; Haustein, K.; Canadell, P.; Szopa, S.; Milinski, S.; Marotzke, J.; Zickfeld, K. </v>
      </c>
      <c r="L25" s="93" t="s">
        <v>555</v>
      </c>
      <c r="M25" s="93" t="s">
        <v>485</v>
      </c>
      <c r="N25" s="93"/>
      <c r="O25" s="93"/>
      <c r="P25" s="93"/>
      <c r="Q25" s="93"/>
      <c r="R25" s="95" t="b">
        <f t="shared" si="0"/>
        <v>0</v>
      </c>
      <c r="S25" s="96" t="s">
        <v>118</v>
      </c>
      <c r="T25" s="93" t="s">
        <v>475</v>
      </c>
      <c r="U25" s="94" t="s">
        <v>556</v>
      </c>
      <c r="V25" s="94" t="s">
        <v>557</v>
      </c>
      <c r="W25" s="97" t="b">
        <v>1</v>
      </c>
      <c r="X25" s="97" t="b">
        <v>0</v>
      </c>
      <c r="Y25" s="97" t="b">
        <v>0</v>
      </c>
      <c r="Z25" s="93"/>
      <c r="AA25" s="83" t="b">
        <f t="shared" si="1"/>
        <v>1</v>
      </c>
      <c r="AB25" s="83" t="b">
        <f t="shared" si="2"/>
        <v>1</v>
      </c>
      <c r="AC25" s="83" t="b">
        <f t="shared" si="3"/>
        <v>1</v>
      </c>
      <c r="AD25" s="84" t="b">
        <f t="shared" si="4"/>
        <v>1</v>
      </c>
    </row>
  </sheetData>
  <dataValidations count="3">
    <dataValidation type="list" allowBlank="1" sqref="G2:G25" xr:uid="{00000000-0002-0000-0300-000000000000}">
      <formula1>"N/A,Not Started,Started,Complete,Data Issues"</formula1>
    </dataValidation>
    <dataValidation type="list" allowBlank="1" sqref="F2:F25" xr:uid="{00000000-0002-0000-0300-000001000000}">
      <formula1>"N/A,Found,Not Found"</formula1>
    </dataValidation>
    <dataValidation type="list" allowBlank="1" sqref="E2:E25" xr:uid="{00000000-0002-0000-0300-000002000000}">
      <formula1>"Conceptual,Quantitative"</formula1>
    </dataValidation>
  </dataValidations>
  <hyperlinks>
    <hyperlink ref="C2" r:id="rId1" xr:uid="{00000000-0004-0000-0300-000000000000}"/>
    <hyperlink ref="U2" r:id="rId2" xr:uid="{00000000-0004-0000-0300-000001000000}"/>
    <hyperlink ref="V2" r:id="rId3" xr:uid="{00000000-0004-0000-0300-000002000000}"/>
    <hyperlink ref="C3" r:id="rId4" xr:uid="{00000000-0004-0000-0300-000003000000}"/>
    <hyperlink ref="U3" r:id="rId5" xr:uid="{00000000-0004-0000-0300-000004000000}"/>
    <hyperlink ref="V3" r:id="rId6" xr:uid="{00000000-0004-0000-0300-000005000000}"/>
    <hyperlink ref="C4" r:id="rId7" xr:uid="{00000000-0004-0000-0300-000006000000}"/>
    <hyperlink ref="U4" r:id="rId8" xr:uid="{00000000-0004-0000-0300-000007000000}"/>
    <hyperlink ref="V4" r:id="rId9" xr:uid="{00000000-0004-0000-0300-000008000000}"/>
    <hyperlink ref="C5" r:id="rId10" xr:uid="{00000000-0004-0000-0300-000009000000}"/>
    <hyperlink ref="U5" r:id="rId11" xr:uid="{00000000-0004-0000-0300-00000A000000}"/>
    <hyperlink ref="V5" r:id="rId12" xr:uid="{00000000-0004-0000-0300-00000B000000}"/>
    <hyperlink ref="C6" r:id="rId13" xr:uid="{00000000-0004-0000-0300-00000C000000}"/>
    <hyperlink ref="U6" r:id="rId14" xr:uid="{00000000-0004-0000-0300-00000D000000}"/>
    <hyperlink ref="V6" r:id="rId15" xr:uid="{00000000-0004-0000-0300-00000E000000}"/>
    <hyperlink ref="C7" r:id="rId16" xr:uid="{00000000-0004-0000-0300-00000F000000}"/>
    <hyperlink ref="U7" r:id="rId17" xr:uid="{00000000-0004-0000-0300-000010000000}"/>
    <hyperlink ref="V7" r:id="rId18" xr:uid="{00000000-0004-0000-0300-000011000000}"/>
    <hyperlink ref="C8" r:id="rId19" xr:uid="{00000000-0004-0000-0300-000012000000}"/>
    <hyperlink ref="U8" r:id="rId20" xr:uid="{00000000-0004-0000-0300-000013000000}"/>
    <hyperlink ref="V8" r:id="rId21" xr:uid="{00000000-0004-0000-0300-000014000000}"/>
    <hyperlink ref="C9" r:id="rId22" xr:uid="{00000000-0004-0000-0300-000015000000}"/>
    <hyperlink ref="U9" r:id="rId23" xr:uid="{00000000-0004-0000-0300-000016000000}"/>
    <hyperlink ref="V9" r:id="rId24" xr:uid="{00000000-0004-0000-0300-000017000000}"/>
    <hyperlink ref="C10" r:id="rId25" xr:uid="{00000000-0004-0000-0300-000018000000}"/>
    <hyperlink ref="U10" r:id="rId26" xr:uid="{00000000-0004-0000-0300-000019000000}"/>
    <hyperlink ref="V10" r:id="rId27" xr:uid="{00000000-0004-0000-0300-00001A000000}"/>
    <hyperlink ref="C11" r:id="rId28" xr:uid="{00000000-0004-0000-0300-00001B000000}"/>
    <hyperlink ref="U11" r:id="rId29" xr:uid="{00000000-0004-0000-0300-00001C000000}"/>
    <hyperlink ref="V11" r:id="rId30" xr:uid="{00000000-0004-0000-0300-00001D000000}"/>
    <hyperlink ref="C12" r:id="rId31" xr:uid="{00000000-0004-0000-0300-00001E000000}"/>
    <hyperlink ref="U12" r:id="rId32" xr:uid="{00000000-0004-0000-0300-00001F000000}"/>
    <hyperlink ref="V12" r:id="rId33" xr:uid="{00000000-0004-0000-0300-000020000000}"/>
    <hyperlink ref="C13" r:id="rId34" xr:uid="{00000000-0004-0000-0300-000021000000}"/>
    <hyperlink ref="U13" r:id="rId35" xr:uid="{00000000-0004-0000-0300-000022000000}"/>
    <hyperlink ref="V13" r:id="rId36" xr:uid="{00000000-0004-0000-0300-000023000000}"/>
    <hyperlink ref="C14" r:id="rId37" xr:uid="{00000000-0004-0000-0300-000024000000}"/>
    <hyperlink ref="U14" r:id="rId38" xr:uid="{00000000-0004-0000-0300-000025000000}"/>
    <hyperlink ref="V14" r:id="rId39" xr:uid="{00000000-0004-0000-0300-000026000000}"/>
    <hyperlink ref="C15" r:id="rId40" xr:uid="{00000000-0004-0000-0300-000027000000}"/>
    <hyperlink ref="U15" r:id="rId41" xr:uid="{00000000-0004-0000-0300-000028000000}"/>
    <hyperlink ref="V15" r:id="rId42" xr:uid="{00000000-0004-0000-0300-000029000000}"/>
    <hyperlink ref="C16" r:id="rId43" xr:uid="{00000000-0004-0000-0300-00002A000000}"/>
    <hyperlink ref="U16" r:id="rId44" xr:uid="{00000000-0004-0000-0300-00002B000000}"/>
    <hyperlink ref="V16" r:id="rId45" xr:uid="{00000000-0004-0000-0300-00002C000000}"/>
    <hyperlink ref="C17" r:id="rId46" xr:uid="{00000000-0004-0000-0300-00002D000000}"/>
    <hyperlink ref="U17" r:id="rId47" xr:uid="{00000000-0004-0000-0300-00002E000000}"/>
    <hyperlink ref="V17" r:id="rId48" xr:uid="{00000000-0004-0000-0300-00002F000000}"/>
    <hyperlink ref="C18" r:id="rId49" xr:uid="{00000000-0004-0000-0300-000030000000}"/>
    <hyperlink ref="U18" r:id="rId50" xr:uid="{00000000-0004-0000-0300-000031000000}"/>
    <hyperlink ref="V18" r:id="rId51" xr:uid="{00000000-0004-0000-0300-000032000000}"/>
    <hyperlink ref="C19" r:id="rId52" xr:uid="{00000000-0004-0000-0300-000033000000}"/>
    <hyperlink ref="U19" r:id="rId53" xr:uid="{00000000-0004-0000-0300-000034000000}"/>
    <hyperlink ref="V19" r:id="rId54" xr:uid="{00000000-0004-0000-0300-000035000000}"/>
    <hyperlink ref="C20" r:id="rId55" xr:uid="{00000000-0004-0000-0300-000036000000}"/>
    <hyperlink ref="U20" r:id="rId56" xr:uid="{00000000-0004-0000-0300-000037000000}"/>
    <hyperlink ref="V20" r:id="rId57" xr:uid="{00000000-0004-0000-0300-000038000000}"/>
    <hyperlink ref="C21" r:id="rId58" xr:uid="{00000000-0004-0000-0300-000039000000}"/>
    <hyperlink ref="U21" r:id="rId59" xr:uid="{00000000-0004-0000-0300-00003A000000}"/>
    <hyperlink ref="V21" r:id="rId60" xr:uid="{00000000-0004-0000-0300-00003B000000}"/>
    <hyperlink ref="C22" r:id="rId61" xr:uid="{00000000-0004-0000-0300-00003C000000}"/>
    <hyperlink ref="U22" r:id="rId62" xr:uid="{00000000-0004-0000-0300-00003D000000}"/>
    <hyperlink ref="V22" r:id="rId63" xr:uid="{00000000-0004-0000-0300-00003E000000}"/>
    <hyperlink ref="C23" r:id="rId64" xr:uid="{00000000-0004-0000-0300-00003F000000}"/>
    <hyperlink ref="U23" r:id="rId65" xr:uid="{00000000-0004-0000-0300-000040000000}"/>
    <hyperlink ref="V23" r:id="rId66" xr:uid="{00000000-0004-0000-0300-000041000000}"/>
    <hyperlink ref="C24" r:id="rId67" xr:uid="{00000000-0004-0000-0300-000042000000}"/>
    <hyperlink ref="U24" r:id="rId68" xr:uid="{00000000-0004-0000-0300-000043000000}"/>
    <hyperlink ref="V24" r:id="rId69" xr:uid="{00000000-0004-0000-0300-000044000000}"/>
    <hyperlink ref="C25" r:id="rId70" xr:uid="{00000000-0004-0000-0300-000045000000}"/>
    <hyperlink ref="U25" r:id="rId71" xr:uid="{00000000-0004-0000-0300-000046000000}"/>
    <hyperlink ref="V25" r:id="rId72" xr:uid="{00000000-0004-0000-0300-000047000000}"/>
  </hyperlinks>
  <pageMargins left="0.7" right="0.7" top="0.75" bottom="0.75" header="0.3" footer="0.3"/>
  <tableParts count="1">
    <tablePart r:id="rId7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89562-9CF4-5046-A6C9-0408A6558831}">
  <dimension ref="A1:Y5"/>
  <sheetViews>
    <sheetView topLeftCell="F1" workbookViewId="0">
      <selection activeCell="R5" sqref="R5"/>
    </sheetView>
  </sheetViews>
  <sheetFormatPr baseColWidth="10" defaultRowHeight="15" x14ac:dyDescent="0.2"/>
  <sheetData>
    <row r="1" spans="1:25" s="211" customFormat="1" x14ac:dyDescent="0.2">
      <c r="A1" s="212" t="s">
        <v>417</v>
      </c>
      <c r="B1" s="212" t="s">
        <v>418</v>
      </c>
      <c r="C1" s="212" t="s">
        <v>419</v>
      </c>
      <c r="D1" s="212" t="s">
        <v>420</v>
      </c>
      <c r="E1" s="212" t="s">
        <v>421</v>
      </c>
      <c r="F1" s="212" t="s">
        <v>422</v>
      </c>
      <c r="G1" s="212" t="s">
        <v>423</v>
      </c>
      <c r="H1" s="212" t="s">
        <v>424</v>
      </c>
      <c r="I1" s="212" t="s">
        <v>425</v>
      </c>
      <c r="J1" s="212" t="s">
        <v>422</v>
      </c>
      <c r="K1" s="212" t="s">
        <v>426</v>
      </c>
      <c r="L1" s="212" t="s">
        <v>423</v>
      </c>
      <c r="M1" s="212" t="s">
        <v>425</v>
      </c>
      <c r="N1" s="212" t="s">
        <v>427</v>
      </c>
      <c r="O1" s="212" t="s">
        <v>428</v>
      </c>
      <c r="P1" s="212" t="s">
        <v>429</v>
      </c>
      <c r="Q1" s="212" t="s">
        <v>430</v>
      </c>
      <c r="R1" s="212" t="s">
        <v>431</v>
      </c>
      <c r="S1" s="212" t="s">
        <v>432</v>
      </c>
      <c r="T1" s="212" t="s">
        <v>433</v>
      </c>
      <c r="U1" s="212" t="s">
        <v>434</v>
      </c>
      <c r="V1" s="212" t="s">
        <v>435</v>
      </c>
      <c r="W1" s="212" t="s">
        <v>436</v>
      </c>
      <c r="X1" s="212" t="s">
        <v>437</v>
      </c>
      <c r="Y1" s="212" t="s">
        <v>438</v>
      </c>
    </row>
    <row r="2" spans="1:25" x14ac:dyDescent="0.2">
      <c r="A2" s="213" t="s">
        <v>439</v>
      </c>
      <c r="B2" s="213">
        <v>0</v>
      </c>
      <c r="C2" s="213">
        <v>24</v>
      </c>
      <c r="D2" s="213">
        <v>24</v>
      </c>
      <c r="E2" s="213">
        <v>24</v>
      </c>
      <c r="F2" s="213">
        <v>0</v>
      </c>
      <c r="G2" s="213">
        <v>1</v>
      </c>
      <c r="H2" s="213">
        <v>0</v>
      </c>
      <c r="I2" s="213">
        <v>0</v>
      </c>
      <c r="J2" s="214">
        <v>0</v>
      </c>
      <c r="K2" s="214">
        <v>0</v>
      </c>
      <c r="L2" s="214">
        <v>1</v>
      </c>
      <c r="M2" s="214">
        <v>0</v>
      </c>
      <c r="N2" s="213">
        <v>1</v>
      </c>
      <c r="O2" s="213">
        <v>23</v>
      </c>
      <c r="P2" s="213">
        <v>24</v>
      </c>
      <c r="Q2" s="215">
        <v>4.2000000000000003E-2</v>
      </c>
      <c r="R2" s="215">
        <v>0.95799999999999996</v>
      </c>
      <c r="S2" s="215">
        <v>4.2000000000000003E-2</v>
      </c>
      <c r="T2" s="213">
        <v>23</v>
      </c>
      <c r="U2" s="213">
        <v>23</v>
      </c>
      <c r="V2" s="213">
        <v>23</v>
      </c>
      <c r="W2" s="213">
        <v>24</v>
      </c>
      <c r="X2" s="215">
        <v>0.95799999999999996</v>
      </c>
      <c r="Y2" s="215">
        <v>0.95799999999999996</v>
      </c>
    </row>
    <row r="3" spans="1:25" x14ac:dyDescent="0.2">
      <c r="A3" s="213" t="s">
        <v>440</v>
      </c>
      <c r="B3" s="213">
        <v>2</v>
      </c>
      <c r="C3" s="213">
        <v>102</v>
      </c>
      <c r="D3" s="213">
        <v>101</v>
      </c>
      <c r="E3" s="213">
        <v>104</v>
      </c>
      <c r="F3" s="213">
        <v>1</v>
      </c>
      <c r="G3" s="213">
        <v>26</v>
      </c>
      <c r="H3" s="213">
        <v>0</v>
      </c>
      <c r="I3" s="213">
        <v>74</v>
      </c>
      <c r="J3" s="214">
        <v>0.01</v>
      </c>
      <c r="K3" s="214">
        <v>0</v>
      </c>
      <c r="L3" s="214">
        <v>0.26</v>
      </c>
      <c r="M3" s="214">
        <v>0.73</v>
      </c>
      <c r="N3" s="213">
        <v>100</v>
      </c>
      <c r="O3" s="213">
        <v>2</v>
      </c>
      <c r="P3" s="213">
        <v>102</v>
      </c>
      <c r="Q3" s="215">
        <v>0.98</v>
      </c>
      <c r="R3" s="215">
        <v>0.02</v>
      </c>
      <c r="S3" s="215">
        <v>0.26500000000000001</v>
      </c>
      <c r="T3" s="213">
        <v>76</v>
      </c>
      <c r="U3" s="213">
        <v>76</v>
      </c>
      <c r="V3" s="213">
        <v>2</v>
      </c>
      <c r="W3" s="213">
        <v>101</v>
      </c>
      <c r="X3" s="215">
        <v>0.752</v>
      </c>
      <c r="Y3" s="215">
        <v>0.02</v>
      </c>
    </row>
    <row r="4" spans="1:25" x14ac:dyDescent="0.2">
      <c r="A4" s="213" t="s">
        <v>441</v>
      </c>
      <c r="B4" s="213">
        <v>65</v>
      </c>
      <c r="C4" s="216">
        <v>1057</v>
      </c>
      <c r="D4" s="216">
        <v>1033</v>
      </c>
      <c r="E4" s="216">
        <v>1122</v>
      </c>
      <c r="F4" s="213">
        <v>14</v>
      </c>
      <c r="G4" s="213">
        <v>420</v>
      </c>
      <c r="H4" s="213">
        <v>18</v>
      </c>
      <c r="I4" s="213">
        <v>58</v>
      </c>
      <c r="J4" s="214">
        <v>0.03</v>
      </c>
      <c r="K4" s="214">
        <v>0.04</v>
      </c>
      <c r="L4" s="214">
        <v>0.82</v>
      </c>
      <c r="M4" s="214">
        <v>0.11</v>
      </c>
      <c r="N4" s="213">
        <v>459</v>
      </c>
      <c r="O4" s="213">
        <v>598</v>
      </c>
      <c r="P4" s="213">
        <v>1057</v>
      </c>
      <c r="Q4" s="215">
        <v>0.434</v>
      </c>
      <c r="R4" s="215">
        <v>0.56599999999999995</v>
      </c>
      <c r="S4" s="215">
        <v>0.41099999999999998</v>
      </c>
      <c r="T4" s="213">
        <v>637</v>
      </c>
      <c r="U4" s="213">
        <v>615</v>
      </c>
      <c r="V4" s="213">
        <v>579</v>
      </c>
      <c r="W4" s="216">
        <v>1033</v>
      </c>
      <c r="X4" s="215">
        <v>0.59499999999999997</v>
      </c>
      <c r="Y4" s="215">
        <v>0.56100000000000005</v>
      </c>
    </row>
    <row r="5" spans="1:25" x14ac:dyDescent="0.2">
      <c r="A5" s="213" t="s">
        <v>442</v>
      </c>
      <c r="B5" s="213">
        <v>0</v>
      </c>
      <c r="C5" s="213">
        <v>41</v>
      </c>
      <c r="D5" s="213">
        <v>41</v>
      </c>
      <c r="E5" s="213">
        <v>41</v>
      </c>
      <c r="F5" s="213">
        <v>0</v>
      </c>
      <c r="G5" s="213">
        <v>41</v>
      </c>
      <c r="H5" s="213">
        <v>0</v>
      </c>
      <c r="I5" s="213">
        <v>9</v>
      </c>
      <c r="J5" s="214">
        <v>0</v>
      </c>
      <c r="K5" s="214">
        <v>0</v>
      </c>
      <c r="L5" s="214">
        <v>0.82</v>
      </c>
      <c r="M5" s="214">
        <v>0.18</v>
      </c>
      <c r="N5" s="213">
        <v>41</v>
      </c>
      <c r="O5" s="213">
        <v>0</v>
      </c>
      <c r="P5" s="213">
        <v>41</v>
      </c>
      <c r="Q5" s="215">
        <v>1</v>
      </c>
      <c r="R5" s="215">
        <v>0</v>
      </c>
      <c r="S5" s="215">
        <v>1</v>
      </c>
      <c r="T5" s="213">
        <v>0</v>
      </c>
      <c r="U5" s="213">
        <v>0</v>
      </c>
      <c r="V5" s="213">
        <v>0</v>
      </c>
      <c r="W5" s="213">
        <v>41</v>
      </c>
      <c r="X5" s="215">
        <v>0</v>
      </c>
      <c r="Y5" s="215">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T105"/>
  <sheetViews>
    <sheetView workbookViewId="0">
      <pane xSplit="4" ySplit="1" topLeftCell="E2" activePane="bottomRight" state="frozen"/>
      <selection pane="topRight" activeCell="E1" sqref="E1"/>
      <selection pane="bottomLeft" activeCell="A2" sqref="A2"/>
      <selection pane="bottomRight" activeCell="E2" sqref="E2"/>
    </sheetView>
  </sheetViews>
  <sheetFormatPr baseColWidth="10" defaultColWidth="14.5" defaultRowHeight="15" customHeight="1" x14ac:dyDescent="0.2"/>
  <cols>
    <col min="1" max="1" width="6.5" customWidth="1"/>
    <col min="2" max="2" width="9.6640625" customWidth="1"/>
    <col min="3" max="3" width="19.6640625" customWidth="1"/>
    <col min="4" max="4" width="13.5" customWidth="1"/>
    <col min="5" max="5" width="18.33203125" customWidth="1"/>
    <col min="6" max="7" width="20.33203125" customWidth="1"/>
    <col min="8" max="8" width="12.33203125" customWidth="1"/>
    <col min="9" max="9" width="19.5" customWidth="1"/>
    <col min="10" max="10" width="16.6640625" customWidth="1"/>
    <col min="11" max="11" width="21" customWidth="1"/>
    <col min="12" max="13" width="22.6640625" customWidth="1"/>
    <col min="14" max="15" width="25.83203125" customWidth="1"/>
    <col min="16" max="16" width="26" customWidth="1"/>
    <col min="17" max="17" width="25.83203125" customWidth="1"/>
    <col min="18" max="18" width="12" customWidth="1"/>
    <col min="19" max="19" width="12.5" customWidth="1"/>
    <col min="20" max="20" width="9.83203125" customWidth="1"/>
    <col min="21" max="22" width="25.83203125" customWidth="1"/>
    <col min="23" max="23" width="18.6640625" customWidth="1"/>
    <col min="24" max="24" width="17" customWidth="1"/>
    <col min="25" max="25" width="21.5" customWidth="1"/>
    <col min="26" max="26" width="37.83203125" customWidth="1"/>
  </cols>
  <sheetData>
    <row r="1" spans="1:46" x14ac:dyDescent="0.2">
      <c r="A1" s="66" t="s">
        <v>444</v>
      </c>
      <c r="B1" s="67" t="s">
        <v>103</v>
      </c>
      <c r="C1" s="67" t="s">
        <v>445</v>
      </c>
      <c r="D1" s="67" t="s">
        <v>1</v>
      </c>
      <c r="E1" s="68" t="s">
        <v>446</v>
      </c>
      <c r="F1" s="67" t="s">
        <v>447</v>
      </c>
      <c r="G1" s="68" t="s">
        <v>448</v>
      </c>
      <c r="H1" s="68" t="s">
        <v>449</v>
      </c>
      <c r="I1" s="68" t="s">
        <v>450</v>
      </c>
      <c r="J1" s="68" t="s">
        <v>451</v>
      </c>
      <c r="K1" s="67" t="s">
        <v>452</v>
      </c>
      <c r="L1" s="67" t="s">
        <v>453</v>
      </c>
      <c r="M1" s="67" t="s">
        <v>454</v>
      </c>
      <c r="N1" s="67" t="s">
        <v>424</v>
      </c>
      <c r="O1" s="67" t="s">
        <v>422</v>
      </c>
      <c r="P1" s="67" t="s">
        <v>425</v>
      </c>
      <c r="Q1" s="67" t="s">
        <v>455</v>
      </c>
      <c r="R1" s="67" t="s">
        <v>456</v>
      </c>
      <c r="S1" s="67" t="s">
        <v>110</v>
      </c>
      <c r="T1" s="67" t="s">
        <v>111</v>
      </c>
      <c r="U1" s="67" t="s">
        <v>112</v>
      </c>
      <c r="V1" s="67" t="s">
        <v>558</v>
      </c>
      <c r="W1" s="69" t="s">
        <v>457</v>
      </c>
      <c r="X1" s="69" t="s">
        <v>458</v>
      </c>
      <c r="Y1" s="69" t="s">
        <v>459</v>
      </c>
      <c r="Z1" s="70" t="s">
        <v>460</v>
      </c>
      <c r="AA1" s="71" t="s">
        <v>461</v>
      </c>
      <c r="AB1" s="72" t="s">
        <v>462</v>
      </c>
      <c r="AC1" s="71" t="s">
        <v>463</v>
      </c>
      <c r="AD1" s="73" t="s">
        <v>464</v>
      </c>
      <c r="AE1" s="74"/>
      <c r="AF1" s="74"/>
      <c r="AG1" s="74"/>
      <c r="AH1" s="74"/>
      <c r="AI1" s="74"/>
      <c r="AJ1" s="74"/>
      <c r="AK1" s="74"/>
      <c r="AL1" s="74"/>
      <c r="AM1" s="74"/>
      <c r="AN1" s="74"/>
      <c r="AO1" s="74"/>
      <c r="AP1" s="74"/>
      <c r="AQ1" s="74"/>
      <c r="AR1" s="74"/>
      <c r="AS1" s="74"/>
      <c r="AT1" s="74"/>
    </row>
    <row r="2" spans="1:46" x14ac:dyDescent="0.2">
      <c r="A2" s="75" t="s">
        <v>57</v>
      </c>
      <c r="B2" s="76" t="s">
        <v>559</v>
      </c>
      <c r="C2" s="98" t="s">
        <v>560</v>
      </c>
      <c r="D2" s="76"/>
      <c r="E2" s="99" t="s">
        <v>467</v>
      </c>
      <c r="F2" s="76" t="s">
        <v>509</v>
      </c>
      <c r="G2" s="76" t="s">
        <v>469</v>
      </c>
      <c r="H2" s="76" t="s">
        <v>561</v>
      </c>
      <c r="I2" s="76"/>
      <c r="J2" s="76"/>
      <c r="K2" s="76"/>
      <c r="L2" s="76"/>
      <c r="M2" s="76"/>
      <c r="N2" s="76"/>
      <c r="O2" s="76"/>
      <c r="P2" s="76"/>
      <c r="Q2" s="76"/>
      <c r="R2" s="80" t="b">
        <f t="shared" ref="R2:R105" si="0">IF(AND(N2="",O2="",P2="",OR(F2="N/A",F2="Found",F2="")),FALSE,TRUE)</f>
        <v>1</v>
      </c>
      <c r="S2" s="81"/>
      <c r="T2" s="76"/>
      <c r="U2" s="76"/>
      <c r="V2" s="76"/>
      <c r="W2" s="82" t="b">
        <v>0</v>
      </c>
      <c r="X2" s="82" t="b">
        <v>1</v>
      </c>
      <c r="Y2" s="82" t="b">
        <v>0</v>
      </c>
      <c r="Z2" s="100"/>
      <c r="AA2" s="83" t="b">
        <f t="shared" ref="AA2:AA104" si="1">IF(W2=FALSE,TRUE,FALSE)</f>
        <v>1</v>
      </c>
      <c r="AB2" s="83" t="b">
        <f t="shared" ref="AB2:AB105" si="2">AND(AA2=TRUE,E2="Quantitative")</f>
        <v>1</v>
      </c>
      <c r="AC2" s="83" t="b">
        <f t="shared" ref="AC2:AC105" si="3">AND(AB2=TRUE,F2="Found",R2=FALSE)</f>
        <v>0</v>
      </c>
      <c r="AD2" s="84" t="b">
        <f t="shared" ref="AD2:AD105" si="4">AND(AB2=TRUE,F2="Found")</f>
        <v>0</v>
      </c>
    </row>
    <row r="3" spans="1:46" x14ac:dyDescent="0.2">
      <c r="A3" s="85" t="s">
        <v>57</v>
      </c>
      <c r="B3" s="86" t="s">
        <v>562</v>
      </c>
      <c r="C3" s="101" t="s">
        <v>563</v>
      </c>
      <c r="D3" s="86" t="s">
        <v>4</v>
      </c>
      <c r="E3" s="99" t="s">
        <v>246</v>
      </c>
      <c r="F3" s="76" t="s">
        <v>564</v>
      </c>
      <c r="G3" s="76" t="s">
        <v>564</v>
      </c>
      <c r="H3" s="86" t="s">
        <v>565</v>
      </c>
      <c r="I3" s="86" t="s">
        <v>566</v>
      </c>
      <c r="J3" s="86"/>
      <c r="K3" s="86"/>
      <c r="L3" s="86"/>
      <c r="M3" s="86"/>
      <c r="N3" s="86"/>
      <c r="O3" s="86"/>
      <c r="P3" s="86"/>
      <c r="Q3" s="86"/>
      <c r="R3" s="88" t="b">
        <f t="shared" si="0"/>
        <v>0</v>
      </c>
      <c r="S3" s="89"/>
      <c r="T3" s="86"/>
      <c r="U3" s="86"/>
      <c r="V3" s="86"/>
      <c r="W3" s="90" t="b">
        <v>0</v>
      </c>
      <c r="X3" s="90" t="b">
        <v>1</v>
      </c>
      <c r="Y3" s="90" t="b">
        <v>1</v>
      </c>
      <c r="Z3" s="102" t="s">
        <v>567</v>
      </c>
      <c r="AA3" s="83" t="b">
        <f t="shared" si="1"/>
        <v>1</v>
      </c>
      <c r="AB3" s="83" t="b">
        <f t="shared" si="2"/>
        <v>0</v>
      </c>
      <c r="AC3" s="83" t="b">
        <f t="shared" si="3"/>
        <v>0</v>
      </c>
      <c r="AD3" s="84" t="b">
        <f t="shared" si="4"/>
        <v>0</v>
      </c>
    </row>
    <row r="4" spans="1:46" x14ac:dyDescent="0.2">
      <c r="A4" s="75" t="s">
        <v>57</v>
      </c>
      <c r="B4" s="76" t="s">
        <v>562</v>
      </c>
      <c r="C4" s="98" t="s">
        <v>563</v>
      </c>
      <c r="D4" s="76" t="s">
        <v>45</v>
      </c>
      <c r="E4" s="99" t="s">
        <v>467</v>
      </c>
      <c r="F4" s="76" t="s">
        <v>468</v>
      </c>
      <c r="G4" s="76" t="s">
        <v>469</v>
      </c>
      <c r="H4" s="76" t="s">
        <v>565</v>
      </c>
      <c r="I4" s="76" t="s">
        <v>568</v>
      </c>
      <c r="J4" s="76"/>
      <c r="K4" s="76" t="s">
        <v>569</v>
      </c>
      <c r="L4" s="76" t="s">
        <v>570</v>
      </c>
      <c r="M4" s="76" t="s">
        <v>571</v>
      </c>
      <c r="N4" s="76"/>
      <c r="O4" s="76"/>
      <c r="P4" s="76" t="s">
        <v>572</v>
      </c>
      <c r="Q4" s="76" t="s">
        <v>573</v>
      </c>
      <c r="R4" s="80" t="b">
        <f t="shared" si="0"/>
        <v>1</v>
      </c>
      <c r="S4" s="76" t="s">
        <v>574</v>
      </c>
      <c r="T4" s="76" t="s">
        <v>575</v>
      </c>
      <c r="U4" s="77" t="s">
        <v>576</v>
      </c>
      <c r="V4" s="77" t="s">
        <v>577</v>
      </c>
      <c r="W4" s="82" t="b">
        <v>0</v>
      </c>
      <c r="X4" s="82" t="b">
        <v>1</v>
      </c>
      <c r="Y4" s="82" t="b">
        <v>1</v>
      </c>
      <c r="Z4" s="103" t="s">
        <v>578</v>
      </c>
      <c r="AA4" s="83" t="b">
        <f t="shared" si="1"/>
        <v>1</v>
      </c>
      <c r="AB4" s="83" t="b">
        <f t="shared" si="2"/>
        <v>1</v>
      </c>
      <c r="AC4" s="83" t="b">
        <f t="shared" si="3"/>
        <v>0</v>
      </c>
      <c r="AD4" s="84" t="b">
        <f t="shared" si="4"/>
        <v>1</v>
      </c>
    </row>
    <row r="5" spans="1:46" x14ac:dyDescent="0.2">
      <c r="A5" s="85" t="s">
        <v>57</v>
      </c>
      <c r="B5" s="86" t="s">
        <v>562</v>
      </c>
      <c r="C5" s="101" t="s">
        <v>563</v>
      </c>
      <c r="D5" s="86" t="s">
        <v>71</v>
      </c>
      <c r="E5" s="99" t="s">
        <v>467</v>
      </c>
      <c r="F5" s="76" t="s">
        <v>468</v>
      </c>
      <c r="G5" s="76" t="s">
        <v>469</v>
      </c>
      <c r="H5" s="86" t="s">
        <v>565</v>
      </c>
      <c r="I5" s="86" t="s">
        <v>579</v>
      </c>
      <c r="J5" s="86"/>
      <c r="K5" s="86" t="s">
        <v>569</v>
      </c>
      <c r="L5" s="86" t="s">
        <v>580</v>
      </c>
      <c r="M5" s="86" t="s">
        <v>571</v>
      </c>
      <c r="N5" s="86"/>
      <c r="O5" s="86"/>
      <c r="P5" s="86" t="s">
        <v>572</v>
      </c>
      <c r="Q5" s="86"/>
      <c r="R5" s="88" t="b">
        <f t="shared" si="0"/>
        <v>1</v>
      </c>
      <c r="S5" s="86" t="s">
        <v>118</v>
      </c>
      <c r="T5" s="86" t="s">
        <v>581</v>
      </c>
      <c r="U5" s="87" t="s">
        <v>582</v>
      </c>
      <c r="V5" s="87" t="s">
        <v>583</v>
      </c>
      <c r="W5" s="90" t="b">
        <v>0</v>
      </c>
      <c r="X5" s="90" t="b">
        <v>1</v>
      </c>
      <c r="Y5" s="90" t="b">
        <v>1</v>
      </c>
      <c r="Z5" s="102" t="s">
        <v>584</v>
      </c>
      <c r="AA5" s="83" t="b">
        <f t="shared" si="1"/>
        <v>1</v>
      </c>
      <c r="AB5" s="83" t="b">
        <f t="shared" si="2"/>
        <v>1</v>
      </c>
      <c r="AC5" s="83" t="b">
        <f t="shared" si="3"/>
        <v>0</v>
      </c>
      <c r="AD5" s="84" t="b">
        <f t="shared" si="4"/>
        <v>1</v>
      </c>
    </row>
    <row r="6" spans="1:46" x14ac:dyDescent="0.2">
      <c r="A6" s="75" t="s">
        <v>57</v>
      </c>
      <c r="B6" s="76" t="s">
        <v>562</v>
      </c>
      <c r="C6" s="98" t="s">
        <v>563</v>
      </c>
      <c r="D6" s="76" t="s">
        <v>518</v>
      </c>
      <c r="E6" s="99" t="s">
        <v>467</v>
      </c>
      <c r="F6" s="76" t="s">
        <v>468</v>
      </c>
      <c r="G6" s="76" t="s">
        <v>469</v>
      </c>
      <c r="H6" s="76" t="s">
        <v>565</v>
      </c>
      <c r="I6" s="76" t="s">
        <v>585</v>
      </c>
      <c r="J6" s="76"/>
      <c r="K6" s="76" t="s">
        <v>569</v>
      </c>
      <c r="L6" s="76" t="s">
        <v>586</v>
      </c>
      <c r="M6" s="76" t="s">
        <v>571</v>
      </c>
      <c r="N6" s="76"/>
      <c r="O6" s="76"/>
      <c r="P6" s="76" t="s">
        <v>587</v>
      </c>
      <c r="Q6" s="76"/>
      <c r="R6" s="80" t="b">
        <f t="shared" si="0"/>
        <v>1</v>
      </c>
      <c r="S6" s="76" t="s">
        <v>118</v>
      </c>
      <c r="T6" s="76" t="s">
        <v>581</v>
      </c>
      <c r="U6" s="77" t="s">
        <v>588</v>
      </c>
      <c r="V6" s="77" t="s">
        <v>589</v>
      </c>
      <c r="W6" s="82" t="b">
        <v>0</v>
      </c>
      <c r="X6" s="82" t="b">
        <v>1</v>
      </c>
      <c r="Y6" s="82" t="b">
        <v>1</v>
      </c>
      <c r="Z6" s="103" t="s">
        <v>590</v>
      </c>
      <c r="AA6" s="83" t="b">
        <f t="shared" si="1"/>
        <v>1</v>
      </c>
      <c r="AB6" s="83" t="b">
        <f t="shared" si="2"/>
        <v>1</v>
      </c>
      <c r="AC6" s="83" t="b">
        <f t="shared" si="3"/>
        <v>0</v>
      </c>
      <c r="AD6" s="84" t="b">
        <f t="shared" si="4"/>
        <v>1</v>
      </c>
    </row>
    <row r="7" spans="1:46" x14ac:dyDescent="0.2">
      <c r="A7" s="85" t="s">
        <v>57</v>
      </c>
      <c r="B7" s="86" t="s">
        <v>562</v>
      </c>
      <c r="C7" s="101" t="s">
        <v>563</v>
      </c>
      <c r="D7" s="86" t="s">
        <v>542</v>
      </c>
      <c r="E7" s="99" t="s">
        <v>467</v>
      </c>
      <c r="F7" s="76" t="s">
        <v>468</v>
      </c>
      <c r="G7" s="76" t="s">
        <v>469</v>
      </c>
      <c r="H7" s="86" t="s">
        <v>565</v>
      </c>
      <c r="I7" s="86" t="s">
        <v>591</v>
      </c>
      <c r="J7" s="86"/>
      <c r="K7" s="86" t="s">
        <v>569</v>
      </c>
      <c r="L7" s="86" t="s">
        <v>586</v>
      </c>
      <c r="M7" s="86" t="s">
        <v>571</v>
      </c>
      <c r="N7" s="86"/>
      <c r="O7" s="86"/>
      <c r="P7" s="86" t="s">
        <v>587</v>
      </c>
      <c r="Q7" s="86"/>
      <c r="R7" s="88" t="b">
        <f t="shared" si="0"/>
        <v>1</v>
      </c>
      <c r="S7" s="86" t="s">
        <v>118</v>
      </c>
      <c r="T7" s="86" t="s">
        <v>581</v>
      </c>
      <c r="U7" s="87" t="s">
        <v>588</v>
      </c>
      <c r="V7" s="87" t="s">
        <v>589</v>
      </c>
      <c r="W7" s="90" t="b">
        <v>0</v>
      </c>
      <c r="X7" s="90" t="b">
        <v>1</v>
      </c>
      <c r="Y7" s="90" t="b">
        <v>1</v>
      </c>
      <c r="Z7" s="102" t="s">
        <v>592</v>
      </c>
      <c r="AA7" s="83" t="b">
        <f t="shared" si="1"/>
        <v>1</v>
      </c>
      <c r="AB7" s="83" t="b">
        <f t="shared" si="2"/>
        <v>1</v>
      </c>
      <c r="AC7" s="83" t="b">
        <f t="shared" si="3"/>
        <v>0</v>
      </c>
      <c r="AD7" s="84" t="b">
        <f t="shared" si="4"/>
        <v>1</v>
      </c>
    </row>
    <row r="8" spans="1:46" x14ac:dyDescent="0.2">
      <c r="A8" s="75" t="s">
        <v>57</v>
      </c>
      <c r="B8" s="76" t="s">
        <v>593</v>
      </c>
      <c r="C8" s="77" t="s">
        <v>594</v>
      </c>
      <c r="D8" s="76" t="s">
        <v>4</v>
      </c>
      <c r="E8" s="78" t="s">
        <v>467</v>
      </c>
      <c r="F8" s="76" t="s">
        <v>468</v>
      </c>
      <c r="G8" s="79" t="s">
        <v>469</v>
      </c>
      <c r="H8" s="76" t="s">
        <v>595</v>
      </c>
      <c r="I8" s="76" t="s">
        <v>596</v>
      </c>
      <c r="J8" s="76"/>
      <c r="K8" s="76" t="str">
        <f t="shared" ref="K8:K14" si="5">LEFT(L8,FIND(" (202",L8))</f>
        <v xml:space="preserve">TP, S. </v>
      </c>
      <c r="L8" s="76" t="s">
        <v>597</v>
      </c>
      <c r="M8" s="76" t="s">
        <v>598</v>
      </c>
      <c r="N8" s="76"/>
      <c r="O8" s="76"/>
      <c r="P8" s="76" t="s">
        <v>599</v>
      </c>
      <c r="Q8" s="76"/>
      <c r="R8" s="80" t="b">
        <f t="shared" si="0"/>
        <v>1</v>
      </c>
      <c r="S8" s="81" t="s">
        <v>118</v>
      </c>
      <c r="T8" s="76" t="s">
        <v>513</v>
      </c>
      <c r="U8" s="77" t="s">
        <v>600</v>
      </c>
      <c r="V8" s="77" t="s">
        <v>601</v>
      </c>
      <c r="W8" s="82" t="b">
        <v>0</v>
      </c>
      <c r="X8" s="82" t="b">
        <v>1</v>
      </c>
      <c r="Y8" s="82" t="b">
        <v>0</v>
      </c>
      <c r="Z8" s="103"/>
      <c r="AA8" s="83" t="b">
        <f t="shared" si="1"/>
        <v>1</v>
      </c>
      <c r="AB8" s="83" t="b">
        <f t="shared" si="2"/>
        <v>1</v>
      </c>
      <c r="AC8" s="83" t="b">
        <f t="shared" si="3"/>
        <v>0</v>
      </c>
      <c r="AD8" s="84" t="b">
        <f t="shared" si="4"/>
        <v>1</v>
      </c>
    </row>
    <row r="9" spans="1:46" x14ac:dyDescent="0.2">
      <c r="A9" s="85" t="s">
        <v>57</v>
      </c>
      <c r="B9" s="86" t="s">
        <v>593</v>
      </c>
      <c r="C9" s="87" t="s">
        <v>594</v>
      </c>
      <c r="D9" s="86" t="s">
        <v>45</v>
      </c>
      <c r="E9" s="78" t="s">
        <v>467</v>
      </c>
      <c r="F9" s="76" t="s">
        <v>468</v>
      </c>
      <c r="G9" s="79" t="s">
        <v>469</v>
      </c>
      <c r="H9" s="86" t="s">
        <v>595</v>
      </c>
      <c r="I9" s="86" t="s">
        <v>602</v>
      </c>
      <c r="J9" s="86"/>
      <c r="K9" s="86" t="str">
        <f t="shared" si="5"/>
        <v xml:space="preserve">TP, S. </v>
      </c>
      <c r="L9" s="86" t="s">
        <v>597</v>
      </c>
      <c r="M9" s="86" t="s">
        <v>598</v>
      </c>
      <c r="N9" s="86"/>
      <c r="O9" s="86"/>
      <c r="P9" s="86" t="s">
        <v>599</v>
      </c>
      <c r="Q9" s="86"/>
      <c r="R9" s="88" t="b">
        <f t="shared" si="0"/>
        <v>1</v>
      </c>
      <c r="S9" s="89" t="s">
        <v>118</v>
      </c>
      <c r="T9" s="86" t="s">
        <v>513</v>
      </c>
      <c r="U9" s="87" t="s">
        <v>600</v>
      </c>
      <c r="V9" s="87" t="s">
        <v>601</v>
      </c>
      <c r="W9" s="90" t="b">
        <v>0</v>
      </c>
      <c r="X9" s="90" t="b">
        <v>1</v>
      </c>
      <c r="Y9" s="90" t="b">
        <v>0</v>
      </c>
      <c r="Z9" s="102"/>
      <c r="AA9" s="83" t="b">
        <f t="shared" si="1"/>
        <v>1</v>
      </c>
      <c r="AB9" s="83" t="b">
        <f t="shared" si="2"/>
        <v>1</v>
      </c>
      <c r="AC9" s="83" t="b">
        <f t="shared" si="3"/>
        <v>0</v>
      </c>
      <c r="AD9" s="84" t="b">
        <f t="shared" si="4"/>
        <v>1</v>
      </c>
    </row>
    <row r="10" spans="1:46" x14ac:dyDescent="0.2">
      <c r="A10" s="75" t="s">
        <v>57</v>
      </c>
      <c r="B10" s="76" t="s">
        <v>593</v>
      </c>
      <c r="C10" s="77" t="s">
        <v>594</v>
      </c>
      <c r="D10" s="76" t="s">
        <v>71</v>
      </c>
      <c r="E10" s="78" t="s">
        <v>467</v>
      </c>
      <c r="F10" s="76" t="s">
        <v>468</v>
      </c>
      <c r="G10" s="79" t="s">
        <v>469</v>
      </c>
      <c r="H10" s="76" t="s">
        <v>595</v>
      </c>
      <c r="I10" s="76" t="s">
        <v>603</v>
      </c>
      <c r="J10" s="76"/>
      <c r="K10" s="76" t="str">
        <f t="shared" si="5"/>
        <v xml:space="preserve">TP, S. </v>
      </c>
      <c r="L10" s="76" t="s">
        <v>597</v>
      </c>
      <c r="M10" s="76" t="s">
        <v>598</v>
      </c>
      <c r="N10" s="76"/>
      <c r="O10" s="76"/>
      <c r="P10" s="76" t="s">
        <v>599</v>
      </c>
      <c r="Q10" s="76"/>
      <c r="R10" s="80" t="b">
        <f t="shared" si="0"/>
        <v>1</v>
      </c>
      <c r="S10" s="81" t="s">
        <v>118</v>
      </c>
      <c r="T10" s="76" t="s">
        <v>513</v>
      </c>
      <c r="U10" s="77" t="s">
        <v>600</v>
      </c>
      <c r="V10" s="77" t="s">
        <v>601</v>
      </c>
      <c r="W10" s="82" t="b">
        <v>0</v>
      </c>
      <c r="X10" s="82" t="b">
        <v>1</v>
      </c>
      <c r="Y10" s="82" t="b">
        <v>0</v>
      </c>
      <c r="Z10" s="103"/>
      <c r="AA10" s="83" t="b">
        <f t="shared" si="1"/>
        <v>1</v>
      </c>
      <c r="AB10" s="83" t="b">
        <f t="shared" si="2"/>
        <v>1</v>
      </c>
      <c r="AC10" s="83" t="b">
        <f t="shared" si="3"/>
        <v>0</v>
      </c>
      <c r="AD10" s="84" t="b">
        <f t="shared" si="4"/>
        <v>1</v>
      </c>
    </row>
    <row r="11" spans="1:46" x14ac:dyDescent="0.2">
      <c r="A11" s="85" t="s">
        <v>57</v>
      </c>
      <c r="B11" s="86" t="s">
        <v>604</v>
      </c>
      <c r="C11" s="87" t="s">
        <v>605</v>
      </c>
      <c r="D11" s="86" t="s">
        <v>4</v>
      </c>
      <c r="E11" s="78" t="s">
        <v>467</v>
      </c>
      <c r="F11" s="76" t="s">
        <v>468</v>
      </c>
      <c r="G11" s="79" t="s">
        <v>469</v>
      </c>
      <c r="H11" s="86" t="s">
        <v>606</v>
      </c>
      <c r="I11" s="86" t="s">
        <v>607</v>
      </c>
      <c r="J11" s="86"/>
      <c r="K11" s="86" t="str">
        <f t="shared" si="5"/>
        <v xml:space="preserve">Kaufman, D. </v>
      </c>
      <c r="L11" s="86" t="s">
        <v>608</v>
      </c>
      <c r="M11" s="86" t="s">
        <v>598</v>
      </c>
      <c r="N11" s="86"/>
      <c r="O11" s="86"/>
      <c r="P11" s="86" t="s">
        <v>599</v>
      </c>
      <c r="Q11" s="86"/>
      <c r="R11" s="88" t="b">
        <f t="shared" si="0"/>
        <v>1</v>
      </c>
      <c r="S11" s="89" t="s">
        <v>118</v>
      </c>
      <c r="T11" s="86" t="s">
        <v>475</v>
      </c>
      <c r="U11" s="87" t="s">
        <v>609</v>
      </c>
      <c r="V11" s="87" t="s">
        <v>610</v>
      </c>
      <c r="W11" s="90" t="b">
        <v>0</v>
      </c>
      <c r="X11" s="90" t="b">
        <v>1</v>
      </c>
      <c r="Y11" s="90" t="b">
        <v>0</v>
      </c>
      <c r="Z11" s="102"/>
      <c r="AA11" s="83" t="b">
        <f t="shared" si="1"/>
        <v>1</v>
      </c>
      <c r="AB11" s="83" t="b">
        <f t="shared" si="2"/>
        <v>1</v>
      </c>
      <c r="AC11" s="83" t="b">
        <f t="shared" si="3"/>
        <v>0</v>
      </c>
      <c r="AD11" s="84" t="b">
        <f t="shared" si="4"/>
        <v>1</v>
      </c>
    </row>
    <row r="12" spans="1:46" x14ac:dyDescent="0.2">
      <c r="A12" s="75" t="s">
        <v>57</v>
      </c>
      <c r="B12" s="76" t="s">
        <v>604</v>
      </c>
      <c r="C12" s="77" t="s">
        <v>605</v>
      </c>
      <c r="D12" s="76" t="s">
        <v>45</v>
      </c>
      <c r="E12" s="78" t="s">
        <v>467</v>
      </c>
      <c r="F12" s="76" t="s">
        <v>468</v>
      </c>
      <c r="G12" s="79" t="s">
        <v>469</v>
      </c>
      <c r="H12" s="76" t="s">
        <v>606</v>
      </c>
      <c r="I12" s="76" t="s">
        <v>611</v>
      </c>
      <c r="J12" s="76"/>
      <c r="K12" s="76" t="str">
        <f t="shared" si="5"/>
        <v xml:space="preserve">Kaufman, D. </v>
      </c>
      <c r="L12" s="76" t="s">
        <v>608</v>
      </c>
      <c r="M12" s="76" t="s">
        <v>598</v>
      </c>
      <c r="N12" s="76"/>
      <c r="O12" s="76"/>
      <c r="P12" s="76" t="s">
        <v>599</v>
      </c>
      <c r="Q12" s="76"/>
      <c r="R12" s="80" t="b">
        <f t="shared" si="0"/>
        <v>1</v>
      </c>
      <c r="S12" s="81" t="s">
        <v>118</v>
      </c>
      <c r="T12" s="76" t="s">
        <v>475</v>
      </c>
      <c r="U12" s="77" t="s">
        <v>609</v>
      </c>
      <c r="V12" s="77" t="s">
        <v>610</v>
      </c>
      <c r="W12" s="82" t="b">
        <v>0</v>
      </c>
      <c r="X12" s="82" t="b">
        <v>1</v>
      </c>
      <c r="Y12" s="82" t="b">
        <v>0</v>
      </c>
      <c r="Z12" s="103"/>
      <c r="AA12" s="83" t="b">
        <f t="shared" si="1"/>
        <v>1</v>
      </c>
      <c r="AB12" s="83" t="b">
        <f t="shared" si="2"/>
        <v>1</v>
      </c>
      <c r="AC12" s="83" t="b">
        <f t="shared" si="3"/>
        <v>0</v>
      </c>
      <c r="AD12" s="84" t="b">
        <f t="shared" si="4"/>
        <v>1</v>
      </c>
    </row>
    <row r="13" spans="1:46" x14ac:dyDescent="0.2">
      <c r="A13" s="85" t="s">
        <v>57</v>
      </c>
      <c r="B13" s="86" t="s">
        <v>612</v>
      </c>
      <c r="C13" s="87" t="s">
        <v>613</v>
      </c>
      <c r="D13" s="86" t="s">
        <v>4</v>
      </c>
      <c r="E13" s="78" t="s">
        <v>467</v>
      </c>
      <c r="F13" s="76" t="s">
        <v>468</v>
      </c>
      <c r="G13" s="79" t="s">
        <v>469</v>
      </c>
      <c r="H13" s="86" t="s">
        <v>614</v>
      </c>
      <c r="I13" s="86" t="s">
        <v>615</v>
      </c>
      <c r="J13" s="86"/>
      <c r="K13" s="86" t="str">
        <f t="shared" si="5"/>
        <v xml:space="preserve">Kaufman, D. </v>
      </c>
      <c r="L13" s="86" t="s">
        <v>616</v>
      </c>
      <c r="M13" s="86" t="s">
        <v>598</v>
      </c>
      <c r="N13" s="86"/>
      <c r="O13" s="86"/>
      <c r="P13" s="86" t="s">
        <v>599</v>
      </c>
      <c r="Q13" s="86"/>
      <c r="R13" s="88" t="b">
        <f t="shared" si="0"/>
        <v>1</v>
      </c>
      <c r="S13" s="89" t="s">
        <v>118</v>
      </c>
      <c r="T13" s="86" t="s">
        <v>475</v>
      </c>
      <c r="U13" s="87" t="s">
        <v>617</v>
      </c>
      <c r="V13" s="87" t="s">
        <v>618</v>
      </c>
      <c r="W13" s="90" t="b">
        <v>0</v>
      </c>
      <c r="X13" s="90" t="b">
        <v>1</v>
      </c>
      <c r="Y13" s="90" t="b">
        <v>0</v>
      </c>
      <c r="Z13" s="102"/>
      <c r="AA13" s="83" t="b">
        <f t="shared" si="1"/>
        <v>1</v>
      </c>
      <c r="AB13" s="83" t="b">
        <f t="shared" si="2"/>
        <v>1</v>
      </c>
      <c r="AC13" s="83" t="b">
        <f t="shared" si="3"/>
        <v>0</v>
      </c>
      <c r="AD13" s="84" t="b">
        <f t="shared" si="4"/>
        <v>1</v>
      </c>
    </row>
    <row r="14" spans="1:46" x14ac:dyDescent="0.2">
      <c r="A14" s="75" t="s">
        <v>57</v>
      </c>
      <c r="B14" s="76" t="s">
        <v>612</v>
      </c>
      <c r="C14" s="77" t="s">
        <v>613</v>
      </c>
      <c r="D14" s="76" t="s">
        <v>45</v>
      </c>
      <c r="E14" s="78" t="s">
        <v>467</v>
      </c>
      <c r="F14" s="76" t="s">
        <v>468</v>
      </c>
      <c r="G14" s="79" t="s">
        <v>469</v>
      </c>
      <c r="H14" s="76" t="s">
        <v>614</v>
      </c>
      <c r="I14" s="76" t="s">
        <v>619</v>
      </c>
      <c r="J14" s="76"/>
      <c r="K14" s="76" t="str">
        <f t="shared" si="5"/>
        <v xml:space="preserve">Kaufman, D. </v>
      </c>
      <c r="L14" s="76" t="s">
        <v>616</v>
      </c>
      <c r="M14" s="76" t="s">
        <v>598</v>
      </c>
      <c r="N14" s="76"/>
      <c r="O14" s="76"/>
      <c r="P14" s="76" t="s">
        <v>599</v>
      </c>
      <c r="Q14" s="76"/>
      <c r="R14" s="80" t="b">
        <f t="shared" si="0"/>
        <v>1</v>
      </c>
      <c r="S14" s="81" t="s">
        <v>118</v>
      </c>
      <c r="T14" s="76" t="s">
        <v>475</v>
      </c>
      <c r="U14" s="77" t="s">
        <v>617</v>
      </c>
      <c r="V14" s="77" t="s">
        <v>618</v>
      </c>
      <c r="W14" s="82" t="b">
        <v>0</v>
      </c>
      <c r="X14" s="82" t="b">
        <v>1</v>
      </c>
      <c r="Y14" s="82" t="b">
        <v>0</v>
      </c>
      <c r="Z14" s="103"/>
      <c r="AA14" s="83" t="b">
        <f t="shared" si="1"/>
        <v>1</v>
      </c>
      <c r="AB14" s="83" t="b">
        <f t="shared" si="2"/>
        <v>1</v>
      </c>
      <c r="AC14" s="83" t="b">
        <f t="shared" si="3"/>
        <v>0</v>
      </c>
      <c r="AD14" s="84" t="b">
        <f t="shared" si="4"/>
        <v>1</v>
      </c>
    </row>
    <row r="15" spans="1:46" x14ac:dyDescent="0.2">
      <c r="A15" s="85" t="s">
        <v>57</v>
      </c>
      <c r="B15" s="86" t="s">
        <v>620</v>
      </c>
      <c r="C15" s="101" t="s">
        <v>621</v>
      </c>
      <c r="D15" s="86" t="s">
        <v>4</v>
      </c>
      <c r="E15" s="99" t="s">
        <v>467</v>
      </c>
      <c r="F15" s="76" t="s">
        <v>468</v>
      </c>
      <c r="G15" s="104" t="s">
        <v>469</v>
      </c>
      <c r="H15" s="86" t="s">
        <v>622</v>
      </c>
      <c r="I15" s="86" t="s">
        <v>623</v>
      </c>
      <c r="J15" s="86"/>
      <c r="K15" s="86"/>
      <c r="L15" s="86"/>
      <c r="M15" s="86"/>
      <c r="N15" s="86"/>
      <c r="O15" s="86"/>
      <c r="P15" s="86" t="s">
        <v>624</v>
      </c>
      <c r="Q15" s="86"/>
      <c r="R15" s="88" t="b">
        <f t="shared" si="0"/>
        <v>1</v>
      </c>
      <c r="S15" s="88" t="s">
        <v>118</v>
      </c>
      <c r="T15" s="86" t="s">
        <v>513</v>
      </c>
      <c r="U15" s="87" t="s">
        <v>625</v>
      </c>
      <c r="V15" s="87" t="s">
        <v>626</v>
      </c>
      <c r="W15" s="90" t="b">
        <v>0</v>
      </c>
      <c r="X15" s="90" t="b">
        <v>1</v>
      </c>
      <c r="Y15" s="90" t="b">
        <v>1</v>
      </c>
      <c r="Z15" s="102" t="s">
        <v>627</v>
      </c>
      <c r="AA15" s="83" t="b">
        <f t="shared" si="1"/>
        <v>1</v>
      </c>
      <c r="AB15" s="83" t="b">
        <f t="shared" si="2"/>
        <v>1</v>
      </c>
      <c r="AC15" s="83" t="b">
        <f t="shared" si="3"/>
        <v>0</v>
      </c>
      <c r="AD15" s="84" t="b">
        <f t="shared" si="4"/>
        <v>1</v>
      </c>
    </row>
    <row r="16" spans="1:46" x14ac:dyDescent="0.2">
      <c r="A16" s="75" t="s">
        <v>57</v>
      </c>
      <c r="B16" s="76" t="s">
        <v>620</v>
      </c>
      <c r="C16" s="98" t="s">
        <v>621</v>
      </c>
      <c r="D16" s="76" t="s">
        <v>45</v>
      </c>
      <c r="E16" s="99" t="s">
        <v>467</v>
      </c>
      <c r="F16" s="76" t="s">
        <v>468</v>
      </c>
      <c r="G16" s="104" t="s">
        <v>469</v>
      </c>
      <c r="H16" s="76" t="s">
        <v>622</v>
      </c>
      <c r="I16" s="76" t="s">
        <v>628</v>
      </c>
      <c r="J16" s="76"/>
      <c r="K16" s="76"/>
      <c r="L16" s="76"/>
      <c r="M16" s="76"/>
      <c r="N16" s="76"/>
      <c r="O16" s="76"/>
      <c r="P16" s="76" t="s">
        <v>624</v>
      </c>
      <c r="Q16" s="76"/>
      <c r="R16" s="80" t="b">
        <f t="shared" si="0"/>
        <v>1</v>
      </c>
      <c r="S16" s="80" t="s">
        <v>118</v>
      </c>
      <c r="T16" s="76" t="s">
        <v>513</v>
      </c>
      <c r="U16" s="77" t="s">
        <v>625</v>
      </c>
      <c r="V16" s="77" t="s">
        <v>626</v>
      </c>
      <c r="W16" s="82" t="b">
        <v>0</v>
      </c>
      <c r="X16" s="82" t="b">
        <v>1</v>
      </c>
      <c r="Y16" s="82" t="b">
        <v>1</v>
      </c>
      <c r="Z16" s="103" t="s">
        <v>629</v>
      </c>
      <c r="AA16" s="83" t="b">
        <f t="shared" si="1"/>
        <v>1</v>
      </c>
      <c r="AB16" s="83" t="b">
        <f t="shared" si="2"/>
        <v>1</v>
      </c>
      <c r="AC16" s="83" t="b">
        <f t="shared" si="3"/>
        <v>0</v>
      </c>
      <c r="AD16" s="84" t="b">
        <f t="shared" si="4"/>
        <v>1</v>
      </c>
    </row>
    <row r="17" spans="1:30" x14ac:dyDescent="0.2">
      <c r="A17" s="85" t="s">
        <v>57</v>
      </c>
      <c r="B17" s="86" t="s">
        <v>620</v>
      </c>
      <c r="C17" s="101" t="s">
        <v>621</v>
      </c>
      <c r="D17" s="86" t="s">
        <v>71</v>
      </c>
      <c r="E17" s="99" t="s">
        <v>467</v>
      </c>
      <c r="F17" s="76" t="s">
        <v>468</v>
      </c>
      <c r="G17" s="104" t="s">
        <v>469</v>
      </c>
      <c r="H17" s="86" t="s">
        <v>622</v>
      </c>
      <c r="I17" s="86" t="s">
        <v>630</v>
      </c>
      <c r="J17" s="86"/>
      <c r="K17" s="86"/>
      <c r="L17" s="86"/>
      <c r="M17" s="86"/>
      <c r="N17" s="86"/>
      <c r="O17" s="86"/>
      <c r="P17" s="86" t="s">
        <v>624</v>
      </c>
      <c r="Q17" s="86"/>
      <c r="R17" s="88" t="b">
        <f t="shared" si="0"/>
        <v>1</v>
      </c>
      <c r="S17" s="88" t="s">
        <v>118</v>
      </c>
      <c r="T17" s="86" t="s">
        <v>513</v>
      </c>
      <c r="U17" s="87" t="s">
        <v>625</v>
      </c>
      <c r="V17" s="87" t="s">
        <v>626</v>
      </c>
      <c r="W17" s="90" t="b">
        <v>0</v>
      </c>
      <c r="X17" s="90" t="b">
        <v>1</v>
      </c>
      <c r="Y17" s="90" t="b">
        <v>1</v>
      </c>
      <c r="Z17" s="102" t="s">
        <v>631</v>
      </c>
      <c r="AA17" s="83" t="b">
        <f t="shared" si="1"/>
        <v>1</v>
      </c>
      <c r="AB17" s="83" t="b">
        <f t="shared" si="2"/>
        <v>1</v>
      </c>
      <c r="AC17" s="83" t="b">
        <f t="shared" si="3"/>
        <v>0</v>
      </c>
      <c r="AD17" s="84" t="b">
        <f t="shared" si="4"/>
        <v>1</v>
      </c>
    </row>
    <row r="18" spans="1:30" x14ac:dyDescent="0.2">
      <c r="A18" s="75" t="s">
        <v>57</v>
      </c>
      <c r="B18" s="76" t="s">
        <v>620</v>
      </c>
      <c r="C18" s="98" t="s">
        <v>621</v>
      </c>
      <c r="D18" s="76" t="s">
        <v>518</v>
      </c>
      <c r="E18" s="99" t="s">
        <v>467</v>
      </c>
      <c r="F18" s="76" t="s">
        <v>468</v>
      </c>
      <c r="G18" s="104" t="s">
        <v>469</v>
      </c>
      <c r="H18" s="76" t="s">
        <v>632</v>
      </c>
      <c r="I18" s="76" t="s">
        <v>623</v>
      </c>
      <c r="J18" s="76"/>
      <c r="K18" s="76"/>
      <c r="L18" s="76"/>
      <c r="M18" s="76"/>
      <c r="N18" s="76"/>
      <c r="O18" s="76"/>
      <c r="P18" s="76" t="s">
        <v>624</v>
      </c>
      <c r="Q18" s="76"/>
      <c r="R18" s="80" t="b">
        <f t="shared" si="0"/>
        <v>1</v>
      </c>
      <c r="S18" s="80" t="s">
        <v>118</v>
      </c>
      <c r="T18" s="76" t="s">
        <v>513</v>
      </c>
      <c r="U18" s="77" t="s">
        <v>625</v>
      </c>
      <c r="V18" s="77" t="s">
        <v>626</v>
      </c>
      <c r="W18" s="82" t="b">
        <v>0</v>
      </c>
      <c r="X18" s="82" t="b">
        <v>1</v>
      </c>
      <c r="Y18" s="82" t="b">
        <v>1</v>
      </c>
      <c r="Z18" s="103" t="s">
        <v>633</v>
      </c>
      <c r="AA18" s="83" t="b">
        <f t="shared" si="1"/>
        <v>1</v>
      </c>
      <c r="AB18" s="83" t="b">
        <f t="shared" si="2"/>
        <v>1</v>
      </c>
      <c r="AC18" s="83" t="b">
        <f t="shared" si="3"/>
        <v>0</v>
      </c>
      <c r="AD18" s="84" t="b">
        <f t="shared" si="4"/>
        <v>1</v>
      </c>
    </row>
    <row r="19" spans="1:30" x14ac:dyDescent="0.2">
      <c r="A19" s="85" t="s">
        <v>57</v>
      </c>
      <c r="B19" s="86" t="s">
        <v>620</v>
      </c>
      <c r="C19" s="101" t="s">
        <v>621</v>
      </c>
      <c r="D19" s="86" t="s">
        <v>542</v>
      </c>
      <c r="E19" s="99" t="s">
        <v>467</v>
      </c>
      <c r="F19" s="76" t="s">
        <v>468</v>
      </c>
      <c r="G19" s="104" t="s">
        <v>469</v>
      </c>
      <c r="H19" s="86" t="s">
        <v>632</v>
      </c>
      <c r="I19" s="86" t="s">
        <v>628</v>
      </c>
      <c r="J19" s="86"/>
      <c r="K19" s="86"/>
      <c r="L19" s="86"/>
      <c r="M19" s="86"/>
      <c r="N19" s="86"/>
      <c r="O19" s="86"/>
      <c r="P19" s="86" t="s">
        <v>624</v>
      </c>
      <c r="Q19" s="86"/>
      <c r="R19" s="88" t="b">
        <f t="shared" si="0"/>
        <v>1</v>
      </c>
      <c r="S19" s="88" t="s">
        <v>118</v>
      </c>
      <c r="T19" s="86" t="s">
        <v>513</v>
      </c>
      <c r="U19" s="87" t="s">
        <v>625</v>
      </c>
      <c r="V19" s="87" t="s">
        <v>626</v>
      </c>
      <c r="W19" s="90" t="b">
        <v>0</v>
      </c>
      <c r="X19" s="90" t="b">
        <v>1</v>
      </c>
      <c r="Y19" s="90" t="b">
        <v>1</v>
      </c>
      <c r="Z19" s="102" t="s">
        <v>634</v>
      </c>
      <c r="AA19" s="83" t="b">
        <f t="shared" si="1"/>
        <v>1</v>
      </c>
      <c r="AB19" s="83" t="b">
        <f t="shared" si="2"/>
        <v>1</v>
      </c>
      <c r="AC19" s="83" t="b">
        <f t="shared" si="3"/>
        <v>0</v>
      </c>
      <c r="AD19" s="84" t="b">
        <f t="shared" si="4"/>
        <v>1</v>
      </c>
    </row>
    <row r="20" spans="1:30" x14ac:dyDescent="0.2">
      <c r="A20" s="75" t="s">
        <v>57</v>
      </c>
      <c r="B20" s="76" t="s">
        <v>620</v>
      </c>
      <c r="C20" s="98" t="s">
        <v>621</v>
      </c>
      <c r="D20" s="76" t="s">
        <v>635</v>
      </c>
      <c r="E20" s="99" t="s">
        <v>467</v>
      </c>
      <c r="F20" s="76" t="s">
        <v>468</v>
      </c>
      <c r="G20" s="104" t="s">
        <v>469</v>
      </c>
      <c r="H20" s="76" t="s">
        <v>632</v>
      </c>
      <c r="I20" s="76" t="s">
        <v>630</v>
      </c>
      <c r="J20" s="76"/>
      <c r="K20" s="76"/>
      <c r="L20" s="76"/>
      <c r="M20" s="76"/>
      <c r="N20" s="76"/>
      <c r="O20" s="76"/>
      <c r="P20" s="76" t="s">
        <v>624</v>
      </c>
      <c r="Q20" s="76"/>
      <c r="R20" s="80" t="b">
        <f t="shared" si="0"/>
        <v>1</v>
      </c>
      <c r="S20" s="80" t="s">
        <v>118</v>
      </c>
      <c r="T20" s="76" t="s">
        <v>513</v>
      </c>
      <c r="U20" s="77" t="s">
        <v>625</v>
      </c>
      <c r="V20" s="77" t="s">
        <v>626</v>
      </c>
      <c r="W20" s="82" t="b">
        <v>0</v>
      </c>
      <c r="X20" s="82" t="b">
        <v>1</v>
      </c>
      <c r="Y20" s="82" t="b">
        <v>1</v>
      </c>
      <c r="Z20" s="103" t="s">
        <v>636</v>
      </c>
      <c r="AA20" s="83" t="b">
        <f t="shared" si="1"/>
        <v>1</v>
      </c>
      <c r="AB20" s="83" t="b">
        <f t="shared" si="2"/>
        <v>1</v>
      </c>
      <c r="AC20" s="83" t="b">
        <f t="shared" si="3"/>
        <v>0</v>
      </c>
      <c r="AD20" s="84" t="b">
        <f t="shared" si="4"/>
        <v>1</v>
      </c>
    </row>
    <row r="21" spans="1:30" x14ac:dyDescent="0.2">
      <c r="A21" s="85" t="s">
        <v>57</v>
      </c>
      <c r="B21" s="86" t="s">
        <v>637</v>
      </c>
      <c r="C21" s="87" t="s">
        <v>638</v>
      </c>
      <c r="D21" s="86" t="s">
        <v>4</v>
      </c>
      <c r="E21" s="78" t="s">
        <v>467</v>
      </c>
      <c r="F21" s="76" t="s">
        <v>468</v>
      </c>
      <c r="G21" s="79" t="s">
        <v>469</v>
      </c>
      <c r="H21" s="86" t="s">
        <v>639</v>
      </c>
      <c r="I21" s="86" t="s">
        <v>640</v>
      </c>
      <c r="J21" s="86"/>
      <c r="K21" s="86" t="str">
        <f t="shared" ref="K21:K35" si="6">LEFT(L21,FIND(" (202",L21))</f>
        <v xml:space="preserve">Garner, G. </v>
      </c>
      <c r="L21" s="86" t="s">
        <v>641</v>
      </c>
      <c r="M21" s="86" t="s">
        <v>598</v>
      </c>
      <c r="N21" s="86"/>
      <c r="O21" s="86"/>
      <c r="P21" s="86" t="s">
        <v>599</v>
      </c>
      <c r="Q21" s="86"/>
      <c r="R21" s="88" t="b">
        <f t="shared" si="0"/>
        <v>1</v>
      </c>
      <c r="S21" s="89" t="s">
        <v>118</v>
      </c>
      <c r="T21" s="86" t="s">
        <v>642</v>
      </c>
      <c r="U21" s="87" t="s">
        <v>643</v>
      </c>
      <c r="V21" s="87" t="s">
        <v>644</v>
      </c>
      <c r="W21" s="90" t="b">
        <v>0</v>
      </c>
      <c r="X21" s="90" t="b">
        <v>1</v>
      </c>
      <c r="Y21" s="90" t="b">
        <v>0</v>
      </c>
      <c r="Z21" s="102"/>
      <c r="AA21" s="83" t="b">
        <f t="shared" si="1"/>
        <v>1</v>
      </c>
      <c r="AB21" s="83" t="b">
        <f t="shared" si="2"/>
        <v>1</v>
      </c>
      <c r="AC21" s="83" t="b">
        <f t="shared" si="3"/>
        <v>0</v>
      </c>
      <c r="AD21" s="84" t="b">
        <f t="shared" si="4"/>
        <v>1</v>
      </c>
    </row>
    <row r="22" spans="1:30" x14ac:dyDescent="0.2">
      <c r="A22" s="75" t="s">
        <v>57</v>
      </c>
      <c r="B22" s="76" t="s">
        <v>637</v>
      </c>
      <c r="C22" s="77" t="s">
        <v>638</v>
      </c>
      <c r="D22" s="76" t="s">
        <v>45</v>
      </c>
      <c r="E22" s="78" t="s">
        <v>467</v>
      </c>
      <c r="F22" s="76" t="s">
        <v>468</v>
      </c>
      <c r="G22" s="79" t="s">
        <v>469</v>
      </c>
      <c r="H22" s="76" t="s">
        <v>639</v>
      </c>
      <c r="I22" s="76" t="s">
        <v>645</v>
      </c>
      <c r="J22" s="76"/>
      <c r="K22" s="76" t="str">
        <f t="shared" si="6"/>
        <v xml:space="preserve">Garner, G. </v>
      </c>
      <c r="L22" s="76" t="s">
        <v>641</v>
      </c>
      <c r="M22" s="76" t="s">
        <v>598</v>
      </c>
      <c r="N22" s="76"/>
      <c r="O22" s="76"/>
      <c r="P22" s="76" t="s">
        <v>599</v>
      </c>
      <c r="Q22" s="76"/>
      <c r="R22" s="80" t="b">
        <f t="shared" si="0"/>
        <v>1</v>
      </c>
      <c r="S22" s="81" t="s">
        <v>118</v>
      </c>
      <c r="T22" s="76" t="s">
        <v>642</v>
      </c>
      <c r="U22" s="77" t="s">
        <v>643</v>
      </c>
      <c r="V22" s="77" t="s">
        <v>644</v>
      </c>
      <c r="W22" s="82" t="b">
        <v>0</v>
      </c>
      <c r="X22" s="82" t="b">
        <v>1</v>
      </c>
      <c r="Y22" s="82" t="b">
        <v>0</v>
      </c>
      <c r="Z22" s="103"/>
      <c r="AA22" s="83" t="b">
        <f t="shared" si="1"/>
        <v>1</v>
      </c>
      <c r="AB22" s="83" t="b">
        <f t="shared" si="2"/>
        <v>1</v>
      </c>
      <c r="AC22" s="83" t="b">
        <f t="shared" si="3"/>
        <v>0</v>
      </c>
      <c r="AD22" s="84" t="b">
        <f t="shared" si="4"/>
        <v>1</v>
      </c>
    </row>
    <row r="23" spans="1:30" x14ac:dyDescent="0.2">
      <c r="A23" s="85" t="s">
        <v>57</v>
      </c>
      <c r="B23" s="86" t="s">
        <v>637</v>
      </c>
      <c r="C23" s="87" t="s">
        <v>638</v>
      </c>
      <c r="D23" s="86" t="s">
        <v>71</v>
      </c>
      <c r="E23" s="78" t="s">
        <v>467</v>
      </c>
      <c r="F23" s="76" t="s">
        <v>468</v>
      </c>
      <c r="G23" s="79" t="s">
        <v>469</v>
      </c>
      <c r="H23" s="86" t="s">
        <v>639</v>
      </c>
      <c r="I23" s="86" t="s">
        <v>646</v>
      </c>
      <c r="J23" s="86"/>
      <c r="K23" s="86" t="str">
        <f t="shared" si="6"/>
        <v xml:space="preserve">Garner, G. </v>
      </c>
      <c r="L23" s="86" t="s">
        <v>641</v>
      </c>
      <c r="M23" s="86" t="s">
        <v>598</v>
      </c>
      <c r="N23" s="86"/>
      <c r="O23" s="86"/>
      <c r="P23" s="86" t="s">
        <v>599</v>
      </c>
      <c r="Q23" s="86"/>
      <c r="R23" s="88" t="b">
        <f t="shared" si="0"/>
        <v>1</v>
      </c>
      <c r="S23" s="89" t="s">
        <v>118</v>
      </c>
      <c r="T23" s="86" t="s">
        <v>642</v>
      </c>
      <c r="U23" s="87" t="s">
        <v>643</v>
      </c>
      <c r="V23" s="87" t="s">
        <v>644</v>
      </c>
      <c r="W23" s="90" t="b">
        <v>0</v>
      </c>
      <c r="X23" s="90" t="b">
        <v>1</v>
      </c>
      <c r="Y23" s="90" t="b">
        <v>0</v>
      </c>
      <c r="Z23" s="102"/>
      <c r="AA23" s="83" t="b">
        <f t="shared" si="1"/>
        <v>1</v>
      </c>
      <c r="AB23" s="83" t="b">
        <f t="shared" si="2"/>
        <v>1</v>
      </c>
      <c r="AC23" s="83" t="b">
        <f t="shared" si="3"/>
        <v>0</v>
      </c>
      <c r="AD23" s="84" t="b">
        <f t="shared" si="4"/>
        <v>1</v>
      </c>
    </row>
    <row r="24" spans="1:30" x14ac:dyDescent="0.2">
      <c r="A24" s="75" t="s">
        <v>57</v>
      </c>
      <c r="B24" s="76" t="s">
        <v>647</v>
      </c>
      <c r="C24" s="77" t="s">
        <v>648</v>
      </c>
      <c r="D24" s="76" t="s">
        <v>4</v>
      </c>
      <c r="E24" s="78" t="s">
        <v>467</v>
      </c>
      <c r="F24" s="76" t="s">
        <v>468</v>
      </c>
      <c r="G24" s="79" t="s">
        <v>469</v>
      </c>
      <c r="H24" s="76" t="s">
        <v>649</v>
      </c>
      <c r="I24" s="76" t="s">
        <v>650</v>
      </c>
      <c r="J24" s="76"/>
      <c r="K24" s="76" t="str">
        <f t="shared" si="6"/>
        <v xml:space="preserve">Jones, C.D.; Koven, C.; Nicholls, Z.; Liddicoat, S.; Meinshausen, M.; Lewis, J. </v>
      </c>
      <c r="L24" s="76" t="s">
        <v>651</v>
      </c>
      <c r="M24" s="76" t="s">
        <v>598</v>
      </c>
      <c r="N24" s="76"/>
      <c r="O24" s="76"/>
      <c r="P24" s="76" t="s">
        <v>599</v>
      </c>
      <c r="Q24" s="76"/>
      <c r="R24" s="80" t="b">
        <f t="shared" si="0"/>
        <v>1</v>
      </c>
      <c r="S24" s="81" t="s">
        <v>118</v>
      </c>
      <c r="T24" s="76" t="s">
        <v>652</v>
      </c>
      <c r="U24" s="77" t="s">
        <v>653</v>
      </c>
      <c r="V24" s="77" t="s">
        <v>654</v>
      </c>
      <c r="W24" s="82" t="b">
        <v>0</v>
      </c>
      <c r="X24" s="82" t="b">
        <v>1</v>
      </c>
      <c r="Y24" s="82" t="b">
        <v>0</v>
      </c>
      <c r="Z24" s="103"/>
      <c r="AA24" s="83" t="b">
        <f t="shared" si="1"/>
        <v>1</v>
      </c>
      <c r="AB24" s="83" t="b">
        <f t="shared" si="2"/>
        <v>1</v>
      </c>
      <c r="AC24" s="83" t="b">
        <f t="shared" si="3"/>
        <v>0</v>
      </c>
      <c r="AD24" s="84" t="b">
        <f t="shared" si="4"/>
        <v>1</v>
      </c>
    </row>
    <row r="25" spans="1:30" x14ac:dyDescent="0.2">
      <c r="A25" s="85" t="s">
        <v>57</v>
      </c>
      <c r="B25" s="86" t="s">
        <v>647</v>
      </c>
      <c r="C25" s="87" t="s">
        <v>648</v>
      </c>
      <c r="D25" s="86" t="s">
        <v>45</v>
      </c>
      <c r="E25" s="78" t="s">
        <v>467</v>
      </c>
      <c r="F25" s="76" t="s">
        <v>468</v>
      </c>
      <c r="G25" s="79" t="s">
        <v>469</v>
      </c>
      <c r="H25" s="86" t="s">
        <v>649</v>
      </c>
      <c r="I25" s="86" t="s">
        <v>650</v>
      </c>
      <c r="J25" s="86"/>
      <c r="K25" s="86" t="str">
        <f t="shared" si="6"/>
        <v xml:space="preserve">Jones, C.D.; Koven, C.; Nicholls, Z.; Liddicoat, S.; Meinshausen, M.; Lewis, J. </v>
      </c>
      <c r="L25" s="86" t="s">
        <v>651</v>
      </c>
      <c r="M25" s="86" t="s">
        <v>598</v>
      </c>
      <c r="N25" s="86"/>
      <c r="O25" s="86"/>
      <c r="P25" s="86" t="s">
        <v>599</v>
      </c>
      <c r="Q25" s="86"/>
      <c r="R25" s="88" t="b">
        <f t="shared" si="0"/>
        <v>1</v>
      </c>
      <c r="S25" s="89" t="s">
        <v>118</v>
      </c>
      <c r="T25" s="86" t="s">
        <v>652</v>
      </c>
      <c r="U25" s="87" t="s">
        <v>653</v>
      </c>
      <c r="V25" s="87" t="s">
        <v>654</v>
      </c>
      <c r="W25" s="90" t="b">
        <v>0</v>
      </c>
      <c r="X25" s="90" t="b">
        <v>1</v>
      </c>
      <c r="Y25" s="90" t="b">
        <v>0</v>
      </c>
      <c r="Z25" s="102"/>
      <c r="AA25" s="83" t="b">
        <f t="shared" si="1"/>
        <v>1</v>
      </c>
      <c r="AB25" s="83" t="b">
        <f t="shared" si="2"/>
        <v>1</v>
      </c>
      <c r="AC25" s="83" t="b">
        <f t="shared" si="3"/>
        <v>0</v>
      </c>
      <c r="AD25" s="84" t="b">
        <f t="shared" si="4"/>
        <v>1</v>
      </c>
    </row>
    <row r="26" spans="1:30" x14ac:dyDescent="0.2">
      <c r="A26" s="75" t="s">
        <v>57</v>
      </c>
      <c r="B26" s="76" t="s">
        <v>647</v>
      </c>
      <c r="C26" s="77" t="s">
        <v>648</v>
      </c>
      <c r="D26" s="76" t="s">
        <v>71</v>
      </c>
      <c r="E26" s="78" t="s">
        <v>467</v>
      </c>
      <c r="F26" s="76" t="s">
        <v>468</v>
      </c>
      <c r="G26" s="79" t="s">
        <v>469</v>
      </c>
      <c r="H26" s="76" t="s">
        <v>649</v>
      </c>
      <c r="I26" s="76" t="s">
        <v>655</v>
      </c>
      <c r="J26" s="76"/>
      <c r="K26" s="76" t="str">
        <f t="shared" si="6"/>
        <v xml:space="preserve">Jones, C.D.; Koven, C.; Nicholls, Z.; Liddicoat, S.; Meinshausen, M.; Lewis, J. </v>
      </c>
      <c r="L26" s="76" t="s">
        <v>651</v>
      </c>
      <c r="M26" s="76" t="s">
        <v>598</v>
      </c>
      <c r="N26" s="76"/>
      <c r="O26" s="76"/>
      <c r="P26" s="76" t="s">
        <v>599</v>
      </c>
      <c r="Q26" s="76"/>
      <c r="R26" s="80" t="b">
        <f t="shared" si="0"/>
        <v>1</v>
      </c>
      <c r="S26" s="81" t="s">
        <v>118</v>
      </c>
      <c r="T26" s="76" t="s">
        <v>652</v>
      </c>
      <c r="U26" s="77" t="s">
        <v>653</v>
      </c>
      <c r="V26" s="77" t="s">
        <v>654</v>
      </c>
      <c r="W26" s="82" t="b">
        <v>0</v>
      </c>
      <c r="X26" s="82" t="b">
        <v>1</v>
      </c>
      <c r="Y26" s="82" t="b">
        <v>0</v>
      </c>
      <c r="Z26" s="103"/>
      <c r="AA26" s="83" t="b">
        <f t="shared" si="1"/>
        <v>1</v>
      </c>
      <c r="AB26" s="83" t="b">
        <f t="shared" si="2"/>
        <v>1</v>
      </c>
      <c r="AC26" s="83" t="b">
        <f t="shared" si="3"/>
        <v>0</v>
      </c>
      <c r="AD26" s="84" t="b">
        <f t="shared" si="4"/>
        <v>1</v>
      </c>
    </row>
    <row r="27" spans="1:30" x14ac:dyDescent="0.2">
      <c r="A27" s="85" t="s">
        <v>57</v>
      </c>
      <c r="B27" s="86" t="s">
        <v>647</v>
      </c>
      <c r="C27" s="87" t="s">
        <v>648</v>
      </c>
      <c r="D27" s="86" t="s">
        <v>518</v>
      </c>
      <c r="E27" s="78" t="s">
        <v>467</v>
      </c>
      <c r="F27" s="76" t="s">
        <v>468</v>
      </c>
      <c r="G27" s="79" t="s">
        <v>469</v>
      </c>
      <c r="H27" s="86" t="s">
        <v>649</v>
      </c>
      <c r="I27" s="86" t="s">
        <v>655</v>
      </c>
      <c r="J27" s="86"/>
      <c r="K27" s="86" t="str">
        <f t="shared" si="6"/>
        <v xml:space="preserve">Jones, C.D.; Koven, C.; Nicholls, Z.; Liddicoat, S.; Meinshausen, M.; Lewis, J. </v>
      </c>
      <c r="L27" s="86" t="s">
        <v>651</v>
      </c>
      <c r="M27" s="86" t="s">
        <v>598</v>
      </c>
      <c r="N27" s="86"/>
      <c r="O27" s="86"/>
      <c r="P27" s="86" t="s">
        <v>599</v>
      </c>
      <c r="Q27" s="86"/>
      <c r="R27" s="88" t="b">
        <f t="shared" si="0"/>
        <v>1</v>
      </c>
      <c r="S27" s="89" t="s">
        <v>118</v>
      </c>
      <c r="T27" s="86" t="s">
        <v>652</v>
      </c>
      <c r="U27" s="87" t="s">
        <v>653</v>
      </c>
      <c r="V27" s="87" t="s">
        <v>654</v>
      </c>
      <c r="W27" s="90" t="b">
        <v>0</v>
      </c>
      <c r="X27" s="90" t="b">
        <v>1</v>
      </c>
      <c r="Y27" s="90" t="b">
        <v>0</v>
      </c>
      <c r="Z27" s="102"/>
      <c r="AA27" s="83" t="b">
        <f t="shared" si="1"/>
        <v>1</v>
      </c>
      <c r="AB27" s="83" t="b">
        <f t="shared" si="2"/>
        <v>1</v>
      </c>
      <c r="AC27" s="83" t="b">
        <f t="shared" si="3"/>
        <v>0</v>
      </c>
      <c r="AD27" s="84" t="b">
        <f t="shared" si="4"/>
        <v>1</v>
      </c>
    </row>
    <row r="28" spans="1:30" x14ac:dyDescent="0.2">
      <c r="A28" s="75" t="s">
        <v>57</v>
      </c>
      <c r="B28" s="76" t="s">
        <v>647</v>
      </c>
      <c r="C28" s="77" t="s">
        <v>648</v>
      </c>
      <c r="D28" s="76" t="s">
        <v>542</v>
      </c>
      <c r="E28" s="78" t="s">
        <v>467</v>
      </c>
      <c r="F28" s="76" t="s">
        <v>468</v>
      </c>
      <c r="G28" s="79" t="s">
        <v>469</v>
      </c>
      <c r="H28" s="76" t="s">
        <v>649</v>
      </c>
      <c r="I28" s="76" t="s">
        <v>656</v>
      </c>
      <c r="J28" s="76"/>
      <c r="K28" s="76" t="str">
        <f t="shared" si="6"/>
        <v xml:space="preserve">Jones, C.D.; Koven, C.; Nicholls, Z.; Liddicoat, S.; Meinshausen, M.; Lewis, J. </v>
      </c>
      <c r="L28" s="76" t="s">
        <v>651</v>
      </c>
      <c r="M28" s="76" t="s">
        <v>598</v>
      </c>
      <c r="N28" s="76"/>
      <c r="O28" s="76"/>
      <c r="P28" s="76" t="s">
        <v>599</v>
      </c>
      <c r="Q28" s="76"/>
      <c r="R28" s="80" t="b">
        <f t="shared" si="0"/>
        <v>1</v>
      </c>
      <c r="S28" s="81" t="s">
        <v>118</v>
      </c>
      <c r="T28" s="76" t="s">
        <v>652</v>
      </c>
      <c r="U28" s="77" t="s">
        <v>653</v>
      </c>
      <c r="V28" s="77" t="s">
        <v>654</v>
      </c>
      <c r="W28" s="82" t="b">
        <v>0</v>
      </c>
      <c r="X28" s="82" t="b">
        <v>1</v>
      </c>
      <c r="Y28" s="82" t="b">
        <v>0</v>
      </c>
      <c r="Z28" s="103"/>
      <c r="AA28" s="83" t="b">
        <f t="shared" si="1"/>
        <v>1</v>
      </c>
      <c r="AB28" s="83" t="b">
        <f t="shared" si="2"/>
        <v>1</v>
      </c>
      <c r="AC28" s="83" t="b">
        <f t="shared" si="3"/>
        <v>0</v>
      </c>
      <c r="AD28" s="84" t="b">
        <f t="shared" si="4"/>
        <v>1</v>
      </c>
    </row>
    <row r="29" spans="1:30" x14ac:dyDescent="0.2">
      <c r="A29" s="85" t="s">
        <v>57</v>
      </c>
      <c r="B29" s="86" t="s">
        <v>647</v>
      </c>
      <c r="C29" s="87" t="s">
        <v>648</v>
      </c>
      <c r="D29" s="86" t="s">
        <v>635</v>
      </c>
      <c r="E29" s="78" t="s">
        <v>467</v>
      </c>
      <c r="F29" s="76" t="s">
        <v>468</v>
      </c>
      <c r="G29" s="79" t="s">
        <v>469</v>
      </c>
      <c r="H29" s="86" t="s">
        <v>649</v>
      </c>
      <c r="I29" s="86" t="s">
        <v>657</v>
      </c>
      <c r="J29" s="86"/>
      <c r="K29" s="86" t="str">
        <f t="shared" si="6"/>
        <v xml:space="preserve">Jones, C.D.; Koven, C.; Nicholls, Z.; Liddicoat, S.; Meinshausen, M.; Lewis, J. </v>
      </c>
      <c r="L29" s="86" t="s">
        <v>651</v>
      </c>
      <c r="M29" s="86" t="s">
        <v>598</v>
      </c>
      <c r="N29" s="86"/>
      <c r="O29" s="86"/>
      <c r="P29" s="86" t="s">
        <v>599</v>
      </c>
      <c r="Q29" s="86"/>
      <c r="R29" s="88" t="b">
        <f t="shared" si="0"/>
        <v>1</v>
      </c>
      <c r="S29" s="89" t="s">
        <v>118</v>
      </c>
      <c r="T29" s="86" t="s">
        <v>652</v>
      </c>
      <c r="U29" s="87" t="s">
        <v>653</v>
      </c>
      <c r="V29" s="87" t="s">
        <v>654</v>
      </c>
      <c r="W29" s="90" t="b">
        <v>0</v>
      </c>
      <c r="X29" s="90" t="b">
        <v>1</v>
      </c>
      <c r="Y29" s="90" t="b">
        <v>0</v>
      </c>
      <c r="Z29" s="102"/>
      <c r="AA29" s="83" t="b">
        <f t="shared" si="1"/>
        <v>1</v>
      </c>
      <c r="AB29" s="83" t="b">
        <f t="shared" si="2"/>
        <v>1</v>
      </c>
      <c r="AC29" s="83" t="b">
        <f t="shared" si="3"/>
        <v>0</v>
      </c>
      <c r="AD29" s="84" t="b">
        <f t="shared" si="4"/>
        <v>1</v>
      </c>
    </row>
    <row r="30" spans="1:30" x14ac:dyDescent="0.2">
      <c r="A30" s="75" t="s">
        <v>57</v>
      </c>
      <c r="B30" s="76" t="s">
        <v>647</v>
      </c>
      <c r="C30" s="77" t="s">
        <v>648</v>
      </c>
      <c r="D30" s="76" t="s">
        <v>658</v>
      </c>
      <c r="E30" s="78" t="s">
        <v>467</v>
      </c>
      <c r="F30" s="76" t="s">
        <v>468</v>
      </c>
      <c r="G30" s="79" t="s">
        <v>469</v>
      </c>
      <c r="H30" s="76" t="s">
        <v>649</v>
      </c>
      <c r="I30" s="76" t="s">
        <v>659</v>
      </c>
      <c r="J30" s="76"/>
      <c r="K30" s="76" t="str">
        <f t="shared" si="6"/>
        <v xml:space="preserve">Jones, C.D.; Koven, C.; Nicholls, Z.; Liddicoat, S.; Meinshausen, M.; Lewis, J. </v>
      </c>
      <c r="L30" s="76" t="s">
        <v>651</v>
      </c>
      <c r="M30" s="76" t="s">
        <v>598</v>
      </c>
      <c r="N30" s="76"/>
      <c r="O30" s="76"/>
      <c r="P30" s="76" t="s">
        <v>599</v>
      </c>
      <c r="Q30" s="76"/>
      <c r="R30" s="80" t="b">
        <f t="shared" si="0"/>
        <v>1</v>
      </c>
      <c r="S30" s="81" t="s">
        <v>118</v>
      </c>
      <c r="T30" s="76" t="s">
        <v>652</v>
      </c>
      <c r="U30" s="77" t="s">
        <v>653</v>
      </c>
      <c r="V30" s="77" t="s">
        <v>654</v>
      </c>
      <c r="W30" s="82" t="b">
        <v>0</v>
      </c>
      <c r="X30" s="82" t="b">
        <v>1</v>
      </c>
      <c r="Y30" s="82" t="b">
        <v>0</v>
      </c>
      <c r="Z30" s="103"/>
      <c r="AA30" s="83" t="b">
        <f t="shared" si="1"/>
        <v>1</v>
      </c>
      <c r="AB30" s="83" t="b">
        <f t="shared" si="2"/>
        <v>1</v>
      </c>
      <c r="AC30" s="83" t="b">
        <f t="shared" si="3"/>
        <v>0</v>
      </c>
      <c r="AD30" s="84" t="b">
        <f t="shared" si="4"/>
        <v>1</v>
      </c>
    </row>
    <row r="31" spans="1:30" x14ac:dyDescent="0.2">
      <c r="A31" s="85" t="s">
        <v>57</v>
      </c>
      <c r="B31" s="86" t="s">
        <v>660</v>
      </c>
      <c r="C31" s="87" t="s">
        <v>661</v>
      </c>
      <c r="D31" s="86" t="s">
        <v>4</v>
      </c>
      <c r="E31" s="78" t="s">
        <v>467</v>
      </c>
      <c r="F31" s="76" t="s">
        <v>468</v>
      </c>
      <c r="G31" s="79" t="s">
        <v>469</v>
      </c>
      <c r="H31" s="86" t="s">
        <v>662</v>
      </c>
      <c r="I31" s="86" t="s">
        <v>663</v>
      </c>
      <c r="J31" s="86"/>
      <c r="K31" s="86" t="str">
        <f t="shared" si="6"/>
        <v xml:space="preserve">Sénési, S. </v>
      </c>
      <c r="L31" s="86" t="s">
        <v>664</v>
      </c>
      <c r="M31" s="86" t="s">
        <v>598</v>
      </c>
      <c r="N31" s="86"/>
      <c r="O31" s="86"/>
      <c r="P31" s="86" t="s">
        <v>599</v>
      </c>
      <c r="Q31" s="86"/>
      <c r="R31" s="88" t="b">
        <f t="shared" si="0"/>
        <v>1</v>
      </c>
      <c r="S31" s="89" t="s">
        <v>118</v>
      </c>
      <c r="T31" s="86" t="s">
        <v>513</v>
      </c>
      <c r="U31" s="87" t="s">
        <v>665</v>
      </c>
      <c r="V31" s="87" t="s">
        <v>666</v>
      </c>
      <c r="W31" s="90" t="b">
        <v>0</v>
      </c>
      <c r="X31" s="90" t="b">
        <v>1</v>
      </c>
      <c r="Y31" s="90" t="b">
        <v>0</v>
      </c>
      <c r="Z31" s="102"/>
      <c r="AA31" s="83" t="b">
        <f t="shared" si="1"/>
        <v>1</v>
      </c>
      <c r="AB31" s="83" t="b">
        <f t="shared" si="2"/>
        <v>1</v>
      </c>
      <c r="AC31" s="83" t="b">
        <f t="shared" si="3"/>
        <v>0</v>
      </c>
      <c r="AD31" s="84" t="b">
        <f t="shared" si="4"/>
        <v>1</v>
      </c>
    </row>
    <row r="32" spans="1:30" x14ac:dyDescent="0.2">
      <c r="A32" s="75" t="s">
        <v>57</v>
      </c>
      <c r="B32" s="76" t="s">
        <v>660</v>
      </c>
      <c r="C32" s="77" t="s">
        <v>661</v>
      </c>
      <c r="D32" s="76" t="s">
        <v>45</v>
      </c>
      <c r="E32" s="78" t="s">
        <v>467</v>
      </c>
      <c r="F32" s="76" t="s">
        <v>468</v>
      </c>
      <c r="G32" s="79" t="s">
        <v>469</v>
      </c>
      <c r="H32" s="76" t="s">
        <v>662</v>
      </c>
      <c r="I32" s="76" t="s">
        <v>667</v>
      </c>
      <c r="J32" s="76"/>
      <c r="K32" s="76" t="str">
        <f t="shared" si="6"/>
        <v xml:space="preserve">Sénési, S. </v>
      </c>
      <c r="L32" s="76" t="s">
        <v>664</v>
      </c>
      <c r="M32" s="76" t="s">
        <v>598</v>
      </c>
      <c r="N32" s="76"/>
      <c r="O32" s="76"/>
      <c r="P32" s="76" t="s">
        <v>599</v>
      </c>
      <c r="Q32" s="76"/>
      <c r="R32" s="80" t="b">
        <f t="shared" si="0"/>
        <v>1</v>
      </c>
      <c r="S32" s="81" t="s">
        <v>118</v>
      </c>
      <c r="T32" s="76" t="s">
        <v>513</v>
      </c>
      <c r="U32" s="77" t="s">
        <v>665</v>
      </c>
      <c r="V32" s="77" t="s">
        <v>666</v>
      </c>
      <c r="W32" s="82" t="b">
        <v>0</v>
      </c>
      <c r="X32" s="82" t="b">
        <v>1</v>
      </c>
      <c r="Y32" s="82" t="b">
        <v>0</v>
      </c>
      <c r="Z32" s="103"/>
      <c r="AA32" s="83" t="b">
        <f t="shared" si="1"/>
        <v>1</v>
      </c>
      <c r="AB32" s="83" t="b">
        <f t="shared" si="2"/>
        <v>1</v>
      </c>
      <c r="AC32" s="83" t="b">
        <f t="shared" si="3"/>
        <v>0</v>
      </c>
      <c r="AD32" s="84" t="b">
        <f t="shared" si="4"/>
        <v>1</v>
      </c>
    </row>
    <row r="33" spans="1:30" x14ac:dyDescent="0.2">
      <c r="A33" s="85" t="s">
        <v>57</v>
      </c>
      <c r="B33" s="86" t="s">
        <v>660</v>
      </c>
      <c r="C33" s="87" t="s">
        <v>661</v>
      </c>
      <c r="D33" s="86" t="s">
        <v>71</v>
      </c>
      <c r="E33" s="78" t="s">
        <v>467</v>
      </c>
      <c r="F33" s="76" t="s">
        <v>468</v>
      </c>
      <c r="G33" s="79" t="s">
        <v>469</v>
      </c>
      <c r="H33" s="86" t="s">
        <v>662</v>
      </c>
      <c r="I33" s="86" t="s">
        <v>668</v>
      </c>
      <c r="J33" s="86"/>
      <c r="K33" s="86" t="str">
        <f t="shared" si="6"/>
        <v xml:space="preserve">Sénési, S. </v>
      </c>
      <c r="L33" s="86" t="s">
        <v>664</v>
      </c>
      <c r="M33" s="86" t="s">
        <v>598</v>
      </c>
      <c r="N33" s="86"/>
      <c r="O33" s="86"/>
      <c r="P33" s="86" t="s">
        <v>599</v>
      </c>
      <c r="Q33" s="86"/>
      <c r="R33" s="88" t="b">
        <f t="shared" si="0"/>
        <v>1</v>
      </c>
      <c r="S33" s="89" t="s">
        <v>118</v>
      </c>
      <c r="T33" s="86" t="s">
        <v>513</v>
      </c>
      <c r="U33" s="87" t="s">
        <v>665</v>
      </c>
      <c r="V33" s="87" t="s">
        <v>666</v>
      </c>
      <c r="W33" s="90" t="b">
        <v>0</v>
      </c>
      <c r="X33" s="90" t="b">
        <v>1</v>
      </c>
      <c r="Y33" s="90" t="b">
        <v>0</v>
      </c>
      <c r="Z33" s="102"/>
      <c r="AA33" s="83" t="b">
        <f t="shared" si="1"/>
        <v>1</v>
      </c>
      <c r="AB33" s="83" t="b">
        <f t="shared" si="2"/>
        <v>1</v>
      </c>
      <c r="AC33" s="83" t="b">
        <f t="shared" si="3"/>
        <v>0</v>
      </c>
      <c r="AD33" s="84" t="b">
        <f t="shared" si="4"/>
        <v>1</v>
      </c>
    </row>
    <row r="34" spans="1:30" x14ac:dyDescent="0.2">
      <c r="A34" s="75" t="s">
        <v>57</v>
      </c>
      <c r="B34" s="76" t="s">
        <v>660</v>
      </c>
      <c r="C34" s="77" t="s">
        <v>661</v>
      </c>
      <c r="D34" s="76" t="s">
        <v>518</v>
      </c>
      <c r="E34" s="78" t="s">
        <v>467</v>
      </c>
      <c r="F34" s="76" t="s">
        <v>468</v>
      </c>
      <c r="G34" s="79" t="s">
        <v>469</v>
      </c>
      <c r="H34" s="76" t="s">
        <v>662</v>
      </c>
      <c r="I34" s="76" t="s">
        <v>669</v>
      </c>
      <c r="J34" s="76"/>
      <c r="K34" s="76" t="str">
        <f t="shared" si="6"/>
        <v xml:space="preserve">Sénési, S. </v>
      </c>
      <c r="L34" s="76" t="s">
        <v>664</v>
      </c>
      <c r="M34" s="76" t="s">
        <v>598</v>
      </c>
      <c r="N34" s="76"/>
      <c r="O34" s="76"/>
      <c r="P34" s="76" t="s">
        <v>599</v>
      </c>
      <c r="Q34" s="76"/>
      <c r="R34" s="80" t="b">
        <f t="shared" si="0"/>
        <v>1</v>
      </c>
      <c r="S34" s="81" t="s">
        <v>118</v>
      </c>
      <c r="T34" s="76" t="s">
        <v>513</v>
      </c>
      <c r="U34" s="77" t="s">
        <v>665</v>
      </c>
      <c r="V34" s="77" t="s">
        <v>666</v>
      </c>
      <c r="W34" s="82" t="b">
        <v>0</v>
      </c>
      <c r="X34" s="82" t="b">
        <v>1</v>
      </c>
      <c r="Y34" s="82" t="b">
        <v>0</v>
      </c>
      <c r="Z34" s="103"/>
      <c r="AA34" s="83" t="b">
        <f t="shared" si="1"/>
        <v>1</v>
      </c>
      <c r="AB34" s="83" t="b">
        <f t="shared" si="2"/>
        <v>1</v>
      </c>
      <c r="AC34" s="83" t="b">
        <f t="shared" si="3"/>
        <v>0</v>
      </c>
      <c r="AD34" s="84" t="b">
        <f t="shared" si="4"/>
        <v>1</v>
      </c>
    </row>
    <row r="35" spans="1:30" x14ac:dyDescent="0.2">
      <c r="A35" s="85" t="s">
        <v>57</v>
      </c>
      <c r="B35" s="86" t="s">
        <v>670</v>
      </c>
      <c r="C35" s="87" t="s">
        <v>671</v>
      </c>
      <c r="D35" s="86"/>
      <c r="E35" s="78" t="s">
        <v>467</v>
      </c>
      <c r="F35" s="76" t="s">
        <v>468</v>
      </c>
      <c r="G35" s="79" t="s">
        <v>469</v>
      </c>
      <c r="H35" s="86" t="s">
        <v>672</v>
      </c>
      <c r="I35" s="86"/>
      <c r="J35" s="86"/>
      <c r="K35" s="86" t="str">
        <f t="shared" si="6"/>
        <v xml:space="preserve">Turnock, S.; Blichner, S.M.; Berntsen, T.; Szopa, S. </v>
      </c>
      <c r="L35" s="86" t="s">
        <v>673</v>
      </c>
      <c r="M35" s="86" t="s">
        <v>598</v>
      </c>
      <c r="N35" s="86"/>
      <c r="O35" s="86"/>
      <c r="P35" s="86" t="s">
        <v>599</v>
      </c>
      <c r="Q35" s="86"/>
      <c r="R35" s="88" t="b">
        <f t="shared" si="0"/>
        <v>1</v>
      </c>
      <c r="S35" s="89" t="s">
        <v>118</v>
      </c>
      <c r="T35" s="86" t="s">
        <v>475</v>
      </c>
      <c r="U35" s="87" t="s">
        <v>674</v>
      </c>
      <c r="V35" s="87" t="s">
        <v>675</v>
      </c>
      <c r="W35" s="90" t="b">
        <v>0</v>
      </c>
      <c r="X35" s="90" t="b">
        <v>1</v>
      </c>
      <c r="Y35" s="90" t="b">
        <v>0</v>
      </c>
      <c r="Z35" s="102"/>
      <c r="AA35" s="83" t="b">
        <f t="shared" si="1"/>
        <v>1</v>
      </c>
      <c r="AB35" s="83" t="b">
        <f t="shared" si="2"/>
        <v>1</v>
      </c>
      <c r="AC35" s="83" t="b">
        <f t="shared" si="3"/>
        <v>0</v>
      </c>
      <c r="AD35" s="84" t="b">
        <f t="shared" si="4"/>
        <v>1</v>
      </c>
    </row>
    <row r="36" spans="1:30" x14ac:dyDescent="0.2">
      <c r="A36" s="75" t="s">
        <v>57</v>
      </c>
      <c r="B36" s="76" t="s">
        <v>676</v>
      </c>
      <c r="C36" s="77" t="s">
        <v>677</v>
      </c>
      <c r="D36" s="76"/>
      <c r="E36" s="78" t="s">
        <v>467</v>
      </c>
      <c r="F36" s="78" t="s">
        <v>468</v>
      </c>
      <c r="G36" s="79" t="s">
        <v>469</v>
      </c>
      <c r="H36" s="76" t="s">
        <v>678</v>
      </c>
      <c r="I36" s="76"/>
      <c r="J36" s="76"/>
      <c r="K36" s="76" t="str">
        <f>LEFT(L36,FIND(" (2023)",L36))</f>
        <v xml:space="preserve">Kaufman, D.; Silva, L.; Lunt, D.; Jones, C.; Foster, G.; Hawkins, E. </v>
      </c>
      <c r="L36" s="76" t="s">
        <v>679</v>
      </c>
      <c r="M36" s="76" t="s">
        <v>598</v>
      </c>
      <c r="N36" s="76"/>
      <c r="O36" s="76"/>
      <c r="P36" s="76" t="s">
        <v>599</v>
      </c>
      <c r="R36" s="80" t="b">
        <f t="shared" si="0"/>
        <v>1</v>
      </c>
      <c r="S36" s="81" t="s">
        <v>118</v>
      </c>
      <c r="T36" s="76" t="s">
        <v>680</v>
      </c>
      <c r="U36" s="77" t="s">
        <v>681</v>
      </c>
      <c r="V36" s="77" t="s">
        <v>682</v>
      </c>
      <c r="W36" s="82" t="b">
        <v>0</v>
      </c>
      <c r="X36" s="82" t="b">
        <v>1</v>
      </c>
      <c r="Y36" s="82" t="b">
        <v>0</v>
      </c>
      <c r="Z36" s="103"/>
      <c r="AA36" s="83" t="b">
        <f t="shared" si="1"/>
        <v>1</v>
      </c>
      <c r="AB36" s="83" t="b">
        <f t="shared" si="2"/>
        <v>1</v>
      </c>
      <c r="AC36" s="83" t="b">
        <f t="shared" si="3"/>
        <v>0</v>
      </c>
      <c r="AD36" s="84" t="b">
        <f t="shared" si="4"/>
        <v>1</v>
      </c>
    </row>
    <row r="37" spans="1:30" x14ac:dyDescent="0.2">
      <c r="A37" s="85" t="s">
        <v>57</v>
      </c>
      <c r="B37" s="86" t="s">
        <v>683</v>
      </c>
      <c r="C37" s="101" t="s">
        <v>684</v>
      </c>
      <c r="D37" s="86"/>
      <c r="E37" s="99" t="s">
        <v>467</v>
      </c>
      <c r="F37" s="99" t="s">
        <v>509</v>
      </c>
      <c r="G37" s="104" t="s">
        <v>469</v>
      </c>
      <c r="H37" s="86" t="s">
        <v>685</v>
      </c>
      <c r="I37" s="86"/>
      <c r="J37" s="86"/>
      <c r="K37" s="86"/>
      <c r="L37" s="86"/>
      <c r="M37" s="86"/>
      <c r="N37" s="86"/>
      <c r="O37" s="86"/>
      <c r="P37" s="86"/>
      <c r="Q37" s="86"/>
      <c r="R37" s="88" t="b">
        <f t="shared" si="0"/>
        <v>1</v>
      </c>
      <c r="S37" s="89"/>
      <c r="T37" s="86"/>
      <c r="U37" s="86"/>
      <c r="V37" s="86"/>
      <c r="W37" s="90" t="b">
        <v>0</v>
      </c>
      <c r="X37" s="90" t="b">
        <v>1</v>
      </c>
      <c r="Y37" s="90" t="b">
        <v>0</v>
      </c>
      <c r="Z37" s="102"/>
      <c r="AA37" s="83" t="b">
        <f t="shared" si="1"/>
        <v>1</v>
      </c>
      <c r="AB37" s="83" t="b">
        <f t="shared" si="2"/>
        <v>1</v>
      </c>
      <c r="AC37" s="83" t="b">
        <f t="shared" si="3"/>
        <v>0</v>
      </c>
      <c r="AD37" s="84" t="b">
        <f t="shared" si="4"/>
        <v>0</v>
      </c>
    </row>
    <row r="38" spans="1:30" x14ac:dyDescent="0.2">
      <c r="A38" s="75" t="s">
        <v>57</v>
      </c>
      <c r="B38" s="76" t="s">
        <v>686</v>
      </c>
      <c r="C38" s="98" t="s">
        <v>687</v>
      </c>
      <c r="D38" s="76" t="s">
        <v>4</v>
      </c>
      <c r="E38" s="99" t="s">
        <v>467</v>
      </c>
      <c r="F38" s="99" t="s">
        <v>509</v>
      </c>
      <c r="G38" s="104" t="s">
        <v>469</v>
      </c>
      <c r="H38" s="76" t="s">
        <v>688</v>
      </c>
      <c r="I38" s="76" t="s">
        <v>689</v>
      </c>
      <c r="J38" s="76"/>
      <c r="K38" s="76"/>
      <c r="L38" s="76"/>
      <c r="M38" s="76"/>
      <c r="N38" s="76"/>
      <c r="O38" s="76"/>
      <c r="P38" s="76"/>
      <c r="Q38" s="76"/>
      <c r="R38" s="80" t="b">
        <f t="shared" si="0"/>
        <v>1</v>
      </c>
      <c r="S38" s="81"/>
      <c r="T38" s="76"/>
      <c r="U38" s="76"/>
      <c r="V38" s="76"/>
      <c r="W38" s="82" t="b">
        <v>0</v>
      </c>
      <c r="X38" s="82" t="b">
        <v>1</v>
      </c>
      <c r="Y38" s="82" t="b">
        <v>0</v>
      </c>
      <c r="Z38" s="103"/>
      <c r="AA38" s="83" t="b">
        <f t="shared" si="1"/>
        <v>1</v>
      </c>
      <c r="AB38" s="83" t="b">
        <f t="shared" si="2"/>
        <v>1</v>
      </c>
      <c r="AC38" s="83" t="b">
        <f t="shared" si="3"/>
        <v>0</v>
      </c>
      <c r="AD38" s="84" t="b">
        <f t="shared" si="4"/>
        <v>0</v>
      </c>
    </row>
    <row r="39" spans="1:30" x14ac:dyDescent="0.2">
      <c r="A39" s="85" t="s">
        <v>57</v>
      </c>
      <c r="B39" s="86" t="s">
        <v>686</v>
      </c>
      <c r="C39" s="101" t="s">
        <v>687</v>
      </c>
      <c r="D39" s="86" t="s">
        <v>45</v>
      </c>
      <c r="E39" s="99" t="s">
        <v>467</v>
      </c>
      <c r="F39" s="99" t="s">
        <v>509</v>
      </c>
      <c r="G39" s="104" t="s">
        <v>469</v>
      </c>
      <c r="H39" s="86" t="s">
        <v>688</v>
      </c>
      <c r="I39" s="86" t="s">
        <v>690</v>
      </c>
      <c r="J39" s="86"/>
      <c r="K39" s="86"/>
      <c r="L39" s="86"/>
      <c r="M39" s="86"/>
      <c r="N39" s="86"/>
      <c r="O39" s="86"/>
      <c r="P39" s="86"/>
      <c r="Q39" s="86" t="s">
        <v>691</v>
      </c>
      <c r="R39" s="88" t="b">
        <f t="shared" si="0"/>
        <v>1</v>
      </c>
      <c r="S39" s="89"/>
      <c r="T39" s="86"/>
      <c r="U39" s="86"/>
      <c r="V39" s="86"/>
      <c r="W39" s="90" t="b">
        <v>0</v>
      </c>
      <c r="X39" s="90" t="b">
        <v>1</v>
      </c>
      <c r="Y39" s="90" t="b">
        <v>0</v>
      </c>
      <c r="Z39" s="102"/>
      <c r="AA39" s="83" t="b">
        <f t="shared" si="1"/>
        <v>1</v>
      </c>
      <c r="AB39" s="83" t="b">
        <f t="shared" si="2"/>
        <v>1</v>
      </c>
      <c r="AC39" s="83" t="b">
        <f t="shared" si="3"/>
        <v>0</v>
      </c>
      <c r="AD39" s="84" t="b">
        <f t="shared" si="4"/>
        <v>0</v>
      </c>
    </row>
    <row r="40" spans="1:30" x14ac:dyDescent="0.2">
      <c r="A40" s="75" t="s">
        <v>57</v>
      </c>
      <c r="B40" s="76" t="s">
        <v>686</v>
      </c>
      <c r="C40" s="98" t="s">
        <v>687</v>
      </c>
      <c r="D40" s="76" t="s">
        <v>71</v>
      </c>
      <c r="E40" s="99" t="s">
        <v>467</v>
      </c>
      <c r="F40" s="99" t="s">
        <v>509</v>
      </c>
      <c r="G40" s="104" t="s">
        <v>469</v>
      </c>
      <c r="H40" s="76" t="s">
        <v>688</v>
      </c>
      <c r="I40" s="76" t="s">
        <v>692</v>
      </c>
      <c r="J40" s="76"/>
      <c r="K40" s="76"/>
      <c r="L40" s="76"/>
      <c r="M40" s="76"/>
      <c r="N40" s="76"/>
      <c r="O40" s="76"/>
      <c r="P40" s="76"/>
      <c r="Q40" s="76"/>
      <c r="R40" s="80" t="b">
        <f t="shared" si="0"/>
        <v>1</v>
      </c>
      <c r="S40" s="81"/>
      <c r="T40" s="76"/>
      <c r="U40" s="76"/>
      <c r="V40" s="76"/>
      <c r="W40" s="82" t="b">
        <v>0</v>
      </c>
      <c r="X40" s="82" t="b">
        <v>1</v>
      </c>
      <c r="Y40" s="82" t="b">
        <v>0</v>
      </c>
      <c r="Z40" s="103"/>
      <c r="AA40" s="83" t="b">
        <f t="shared" si="1"/>
        <v>1</v>
      </c>
      <c r="AB40" s="83" t="b">
        <f t="shared" si="2"/>
        <v>1</v>
      </c>
      <c r="AC40" s="83" t="b">
        <f t="shared" si="3"/>
        <v>0</v>
      </c>
      <c r="AD40" s="84" t="b">
        <f t="shared" si="4"/>
        <v>0</v>
      </c>
    </row>
    <row r="41" spans="1:30" x14ac:dyDescent="0.2">
      <c r="A41" s="85" t="s">
        <v>57</v>
      </c>
      <c r="B41" s="86" t="s">
        <v>686</v>
      </c>
      <c r="C41" s="101" t="s">
        <v>687</v>
      </c>
      <c r="D41" s="86" t="s">
        <v>518</v>
      </c>
      <c r="E41" s="99" t="s">
        <v>467</v>
      </c>
      <c r="F41" s="99" t="s">
        <v>509</v>
      </c>
      <c r="G41" s="104" t="s">
        <v>469</v>
      </c>
      <c r="H41" s="86" t="s">
        <v>688</v>
      </c>
      <c r="I41" s="86" t="s">
        <v>693</v>
      </c>
      <c r="J41" s="86"/>
      <c r="K41" s="86"/>
      <c r="L41" s="86"/>
      <c r="M41" s="86"/>
      <c r="N41" s="86"/>
      <c r="O41" s="86"/>
      <c r="P41" s="86"/>
      <c r="Q41" s="86"/>
      <c r="R41" s="88" t="b">
        <f t="shared" si="0"/>
        <v>1</v>
      </c>
      <c r="S41" s="89"/>
      <c r="T41" s="86"/>
      <c r="U41" s="86"/>
      <c r="V41" s="86"/>
      <c r="W41" s="90" t="b">
        <v>0</v>
      </c>
      <c r="X41" s="90" t="b">
        <v>1</v>
      </c>
      <c r="Y41" s="90" t="b">
        <v>0</v>
      </c>
      <c r="Z41" s="102"/>
      <c r="AA41" s="83" t="b">
        <f t="shared" si="1"/>
        <v>1</v>
      </c>
      <c r="AB41" s="83" t="b">
        <f t="shared" si="2"/>
        <v>1</v>
      </c>
      <c r="AC41" s="83" t="b">
        <f t="shared" si="3"/>
        <v>0</v>
      </c>
      <c r="AD41" s="84" t="b">
        <f t="shared" si="4"/>
        <v>0</v>
      </c>
    </row>
    <row r="42" spans="1:30" x14ac:dyDescent="0.2">
      <c r="A42" s="75" t="s">
        <v>57</v>
      </c>
      <c r="B42" s="76" t="s">
        <v>686</v>
      </c>
      <c r="C42" s="98" t="s">
        <v>687</v>
      </c>
      <c r="D42" s="76" t="s">
        <v>542</v>
      </c>
      <c r="E42" s="99" t="s">
        <v>467</v>
      </c>
      <c r="F42" s="99" t="s">
        <v>509</v>
      </c>
      <c r="G42" s="104" t="s">
        <v>469</v>
      </c>
      <c r="H42" s="76" t="s">
        <v>694</v>
      </c>
      <c r="I42" s="76" t="s">
        <v>695</v>
      </c>
      <c r="J42" s="76"/>
      <c r="K42" s="76"/>
      <c r="L42" s="76"/>
      <c r="M42" s="76"/>
      <c r="N42" s="76"/>
      <c r="O42" s="76"/>
      <c r="P42" s="76"/>
      <c r="Q42" s="76"/>
      <c r="R42" s="80" t="b">
        <f t="shared" si="0"/>
        <v>1</v>
      </c>
      <c r="S42" s="81"/>
      <c r="T42" s="76"/>
      <c r="U42" s="76"/>
      <c r="V42" s="76"/>
      <c r="W42" s="82" t="b">
        <v>0</v>
      </c>
      <c r="X42" s="82" t="b">
        <v>1</v>
      </c>
      <c r="Y42" s="82" t="b">
        <v>0</v>
      </c>
      <c r="Z42" s="103"/>
      <c r="AA42" s="83" t="b">
        <f t="shared" si="1"/>
        <v>1</v>
      </c>
      <c r="AB42" s="83" t="b">
        <f t="shared" si="2"/>
        <v>1</v>
      </c>
      <c r="AC42" s="83" t="b">
        <f t="shared" si="3"/>
        <v>0</v>
      </c>
      <c r="AD42" s="84" t="b">
        <f t="shared" si="4"/>
        <v>0</v>
      </c>
    </row>
    <row r="43" spans="1:30" x14ac:dyDescent="0.2">
      <c r="A43" s="85" t="s">
        <v>57</v>
      </c>
      <c r="B43" s="86" t="s">
        <v>686</v>
      </c>
      <c r="C43" s="101" t="s">
        <v>687</v>
      </c>
      <c r="D43" s="86" t="s">
        <v>635</v>
      </c>
      <c r="E43" s="99" t="s">
        <v>467</v>
      </c>
      <c r="F43" s="99" t="s">
        <v>509</v>
      </c>
      <c r="G43" s="104" t="s">
        <v>469</v>
      </c>
      <c r="H43" s="86" t="s">
        <v>694</v>
      </c>
      <c r="I43" s="86" t="s">
        <v>696</v>
      </c>
      <c r="J43" s="86"/>
      <c r="K43" s="86"/>
      <c r="L43" s="86"/>
      <c r="M43" s="86"/>
      <c r="N43" s="86"/>
      <c r="O43" s="86"/>
      <c r="P43" s="86"/>
      <c r="Q43" s="86"/>
      <c r="R43" s="88" t="b">
        <f t="shared" si="0"/>
        <v>1</v>
      </c>
      <c r="S43" s="89"/>
      <c r="T43" s="86"/>
      <c r="U43" s="86"/>
      <c r="V43" s="86"/>
      <c r="W43" s="90" t="b">
        <v>0</v>
      </c>
      <c r="X43" s="90" t="b">
        <v>1</v>
      </c>
      <c r="Y43" s="90" t="b">
        <v>0</v>
      </c>
      <c r="Z43" s="102"/>
      <c r="AA43" s="83" t="b">
        <f t="shared" si="1"/>
        <v>1</v>
      </c>
      <c r="AB43" s="83" t="b">
        <f t="shared" si="2"/>
        <v>1</v>
      </c>
      <c r="AC43" s="83" t="b">
        <f t="shared" si="3"/>
        <v>0</v>
      </c>
      <c r="AD43" s="84" t="b">
        <f t="shared" si="4"/>
        <v>0</v>
      </c>
    </row>
    <row r="44" spans="1:30" x14ac:dyDescent="0.2">
      <c r="A44" s="75" t="s">
        <v>57</v>
      </c>
      <c r="B44" s="76" t="s">
        <v>697</v>
      </c>
      <c r="C44" s="77" t="s">
        <v>698</v>
      </c>
      <c r="D44" s="76" t="s">
        <v>4</v>
      </c>
      <c r="E44" s="78" t="s">
        <v>467</v>
      </c>
      <c r="F44" s="78" t="s">
        <v>468</v>
      </c>
      <c r="G44" s="79" t="s">
        <v>469</v>
      </c>
      <c r="H44" s="76" t="s">
        <v>699</v>
      </c>
      <c r="I44" s="76" t="s">
        <v>700</v>
      </c>
      <c r="J44" s="76"/>
      <c r="K44" s="76" t="str">
        <f t="shared" ref="K44:K49" si="7">LEFT(L44,FIND(" (20",L44))</f>
        <v xml:space="preserve">Krinner, G.; Zhang, Z.; Seneviratne, S.; Hauser, M.; Di Luca, A.; Santolaria-Otín, M.; Sénési, S.; Cherchi, A. </v>
      </c>
      <c r="L44" s="76" t="s">
        <v>701</v>
      </c>
      <c r="M44" s="76" t="s">
        <v>598</v>
      </c>
      <c r="N44" s="76"/>
      <c r="O44" s="76"/>
      <c r="P44" s="76" t="s">
        <v>702</v>
      </c>
      <c r="Q44" s="76" t="s">
        <v>703</v>
      </c>
      <c r="R44" s="80" t="b">
        <f t="shared" si="0"/>
        <v>1</v>
      </c>
      <c r="S44" s="81" t="s">
        <v>118</v>
      </c>
      <c r="T44" s="76" t="s">
        <v>475</v>
      </c>
      <c r="U44" s="77" t="s">
        <v>704</v>
      </c>
      <c r="V44" s="77" t="s">
        <v>705</v>
      </c>
      <c r="W44" s="82" t="b">
        <v>0</v>
      </c>
      <c r="X44" s="82" t="b">
        <v>1</v>
      </c>
      <c r="Y44" s="82" t="b">
        <v>0</v>
      </c>
      <c r="Z44" s="103"/>
      <c r="AA44" s="83" t="b">
        <f t="shared" si="1"/>
        <v>1</v>
      </c>
      <c r="AB44" s="83" t="b">
        <f t="shared" si="2"/>
        <v>1</v>
      </c>
      <c r="AC44" s="83" t="b">
        <f t="shared" si="3"/>
        <v>0</v>
      </c>
      <c r="AD44" s="84" t="b">
        <f t="shared" si="4"/>
        <v>1</v>
      </c>
    </row>
    <row r="45" spans="1:30" x14ac:dyDescent="0.2">
      <c r="A45" s="85" t="s">
        <v>57</v>
      </c>
      <c r="B45" s="86" t="s">
        <v>697</v>
      </c>
      <c r="C45" s="87" t="s">
        <v>698</v>
      </c>
      <c r="D45" s="86" t="s">
        <v>45</v>
      </c>
      <c r="E45" s="78" t="s">
        <v>467</v>
      </c>
      <c r="F45" s="78" t="s">
        <v>468</v>
      </c>
      <c r="G45" s="79" t="s">
        <v>469</v>
      </c>
      <c r="H45" s="86" t="s">
        <v>699</v>
      </c>
      <c r="I45" s="86" t="s">
        <v>706</v>
      </c>
      <c r="J45" s="86"/>
      <c r="K45" s="86" t="str">
        <f t="shared" si="7"/>
        <v xml:space="preserve">Krinner, G.; Zhang, Z.; Seneviratne, S.; Hauser, M.; Di Luca, A.; Santolaria-Otín, M.; Sénési, S.; Cherchi, A. </v>
      </c>
      <c r="L45" s="86" t="s">
        <v>701</v>
      </c>
      <c r="M45" s="86" t="s">
        <v>598</v>
      </c>
      <c r="N45" s="86"/>
      <c r="O45" s="86"/>
      <c r="P45" s="86" t="s">
        <v>702</v>
      </c>
      <c r="Q45" s="86" t="s">
        <v>703</v>
      </c>
      <c r="R45" s="88" t="b">
        <f t="shared" si="0"/>
        <v>1</v>
      </c>
      <c r="S45" s="89" t="s">
        <v>118</v>
      </c>
      <c r="T45" s="86" t="s">
        <v>475</v>
      </c>
      <c r="U45" s="87" t="s">
        <v>704</v>
      </c>
      <c r="V45" s="87" t="s">
        <v>705</v>
      </c>
      <c r="W45" s="90" t="b">
        <v>0</v>
      </c>
      <c r="X45" s="90" t="b">
        <v>1</v>
      </c>
      <c r="Y45" s="90" t="b">
        <v>0</v>
      </c>
      <c r="Z45" s="102"/>
      <c r="AA45" s="83" t="b">
        <f t="shared" si="1"/>
        <v>1</v>
      </c>
      <c r="AB45" s="83" t="b">
        <f t="shared" si="2"/>
        <v>1</v>
      </c>
      <c r="AC45" s="83" t="b">
        <f t="shared" si="3"/>
        <v>0</v>
      </c>
      <c r="AD45" s="84" t="b">
        <f t="shared" si="4"/>
        <v>1</v>
      </c>
    </row>
    <row r="46" spans="1:30" x14ac:dyDescent="0.2">
      <c r="A46" s="75" t="s">
        <v>57</v>
      </c>
      <c r="B46" s="76" t="s">
        <v>697</v>
      </c>
      <c r="C46" s="77" t="s">
        <v>698</v>
      </c>
      <c r="D46" s="76" t="s">
        <v>71</v>
      </c>
      <c r="E46" s="78" t="s">
        <v>467</v>
      </c>
      <c r="F46" s="78" t="s">
        <v>468</v>
      </c>
      <c r="G46" s="79" t="s">
        <v>469</v>
      </c>
      <c r="H46" s="76" t="s">
        <v>699</v>
      </c>
      <c r="I46" s="76" t="s">
        <v>707</v>
      </c>
      <c r="J46" s="76"/>
      <c r="K46" s="76" t="str">
        <f t="shared" si="7"/>
        <v xml:space="preserve">Krinner, G.; Zhang, Z.; Seneviratne, S.; Hauser, M.; Di Luca, A.; Santolaria-Otín, M.; Sénési, S.; Cherchi, A. </v>
      </c>
      <c r="L46" s="76" t="s">
        <v>701</v>
      </c>
      <c r="M46" s="76" t="s">
        <v>598</v>
      </c>
      <c r="N46" s="76"/>
      <c r="O46" s="76"/>
      <c r="P46" s="76" t="s">
        <v>702</v>
      </c>
      <c r="Q46" s="76" t="s">
        <v>703</v>
      </c>
      <c r="R46" s="80" t="b">
        <f t="shared" si="0"/>
        <v>1</v>
      </c>
      <c r="S46" s="81" t="s">
        <v>118</v>
      </c>
      <c r="T46" s="76" t="s">
        <v>475</v>
      </c>
      <c r="U46" s="77" t="s">
        <v>704</v>
      </c>
      <c r="V46" s="77" t="s">
        <v>705</v>
      </c>
      <c r="W46" s="82" t="b">
        <v>0</v>
      </c>
      <c r="X46" s="82" t="b">
        <v>1</v>
      </c>
      <c r="Y46" s="82" t="b">
        <v>0</v>
      </c>
      <c r="Z46" s="103"/>
      <c r="AA46" s="83" t="b">
        <f t="shared" si="1"/>
        <v>1</v>
      </c>
      <c r="AB46" s="83" t="b">
        <f t="shared" si="2"/>
        <v>1</v>
      </c>
      <c r="AC46" s="83" t="b">
        <f t="shared" si="3"/>
        <v>0</v>
      </c>
      <c r="AD46" s="84" t="b">
        <f t="shared" si="4"/>
        <v>1</v>
      </c>
    </row>
    <row r="47" spans="1:30" x14ac:dyDescent="0.2">
      <c r="A47" s="85" t="s">
        <v>57</v>
      </c>
      <c r="B47" s="86" t="s">
        <v>697</v>
      </c>
      <c r="C47" s="87" t="s">
        <v>698</v>
      </c>
      <c r="D47" s="86" t="s">
        <v>518</v>
      </c>
      <c r="E47" s="78" t="s">
        <v>467</v>
      </c>
      <c r="F47" s="78" t="s">
        <v>468</v>
      </c>
      <c r="G47" s="79" t="s">
        <v>469</v>
      </c>
      <c r="H47" s="86" t="s">
        <v>699</v>
      </c>
      <c r="I47" s="86" t="s">
        <v>708</v>
      </c>
      <c r="J47" s="86"/>
      <c r="K47" s="86" t="str">
        <f t="shared" si="7"/>
        <v xml:space="preserve">Krinner, G.; Zhang, Z.; Seneviratne, S.; Hauser, M.; Di Luca, A.; Santolaria-Otín, M.; Sénési, S.; Cherchi, A. </v>
      </c>
      <c r="L47" s="86" t="s">
        <v>701</v>
      </c>
      <c r="M47" s="86" t="s">
        <v>598</v>
      </c>
      <c r="N47" s="86"/>
      <c r="O47" s="86"/>
      <c r="P47" s="86" t="s">
        <v>702</v>
      </c>
      <c r="Q47" s="86" t="s">
        <v>703</v>
      </c>
      <c r="R47" s="88" t="b">
        <f t="shared" si="0"/>
        <v>1</v>
      </c>
      <c r="S47" s="89" t="s">
        <v>118</v>
      </c>
      <c r="T47" s="86" t="s">
        <v>475</v>
      </c>
      <c r="U47" s="87" t="s">
        <v>704</v>
      </c>
      <c r="V47" s="87" t="s">
        <v>705</v>
      </c>
      <c r="W47" s="90" t="b">
        <v>0</v>
      </c>
      <c r="X47" s="90" t="b">
        <v>1</v>
      </c>
      <c r="Y47" s="90" t="b">
        <v>0</v>
      </c>
      <c r="Z47" s="102"/>
      <c r="AA47" s="83" t="b">
        <f t="shared" si="1"/>
        <v>1</v>
      </c>
      <c r="AB47" s="83" t="b">
        <f t="shared" si="2"/>
        <v>1</v>
      </c>
      <c r="AC47" s="83" t="b">
        <f t="shared" si="3"/>
        <v>0</v>
      </c>
      <c r="AD47" s="84" t="b">
        <f t="shared" si="4"/>
        <v>1</v>
      </c>
    </row>
    <row r="48" spans="1:30" x14ac:dyDescent="0.2">
      <c r="A48" s="75" t="s">
        <v>57</v>
      </c>
      <c r="B48" s="76" t="s">
        <v>697</v>
      </c>
      <c r="C48" s="77" t="s">
        <v>698</v>
      </c>
      <c r="D48" s="76" t="s">
        <v>542</v>
      </c>
      <c r="E48" s="78" t="s">
        <v>467</v>
      </c>
      <c r="F48" s="78" t="s">
        <v>468</v>
      </c>
      <c r="G48" s="79" t="s">
        <v>469</v>
      </c>
      <c r="H48" s="76" t="s">
        <v>699</v>
      </c>
      <c r="I48" s="76" t="s">
        <v>709</v>
      </c>
      <c r="J48" s="76"/>
      <c r="K48" s="76" t="str">
        <f t="shared" si="7"/>
        <v xml:space="preserve">Krinner, G.; Zhang, Z.; Seneviratne, S.; Hauser, M.; Di Luca, A.; Santolaria-Otín, M.; Sénési, S.; Cherchi, A. </v>
      </c>
      <c r="L48" s="76" t="s">
        <v>701</v>
      </c>
      <c r="M48" s="76" t="s">
        <v>598</v>
      </c>
      <c r="N48" s="76"/>
      <c r="O48" s="76"/>
      <c r="P48" s="76" t="s">
        <v>702</v>
      </c>
      <c r="Q48" s="76" t="s">
        <v>703</v>
      </c>
      <c r="R48" s="80" t="b">
        <f t="shared" si="0"/>
        <v>1</v>
      </c>
      <c r="S48" s="81" t="s">
        <v>118</v>
      </c>
      <c r="T48" s="76" t="s">
        <v>475</v>
      </c>
      <c r="U48" s="77" t="s">
        <v>704</v>
      </c>
      <c r="V48" s="77" t="s">
        <v>705</v>
      </c>
      <c r="W48" s="82" t="b">
        <v>0</v>
      </c>
      <c r="X48" s="82" t="b">
        <v>1</v>
      </c>
      <c r="Y48" s="82" t="b">
        <v>0</v>
      </c>
      <c r="Z48" s="103"/>
      <c r="AA48" s="83" t="b">
        <f t="shared" si="1"/>
        <v>1</v>
      </c>
      <c r="AB48" s="83" t="b">
        <f t="shared" si="2"/>
        <v>1</v>
      </c>
      <c r="AC48" s="83" t="b">
        <f t="shared" si="3"/>
        <v>0</v>
      </c>
      <c r="AD48" s="84" t="b">
        <f t="shared" si="4"/>
        <v>1</v>
      </c>
    </row>
    <row r="49" spans="1:30" x14ac:dyDescent="0.2">
      <c r="A49" s="85" t="s">
        <v>57</v>
      </c>
      <c r="B49" s="86" t="s">
        <v>697</v>
      </c>
      <c r="C49" s="87" t="s">
        <v>698</v>
      </c>
      <c r="D49" s="86" t="s">
        <v>635</v>
      </c>
      <c r="E49" s="78" t="s">
        <v>467</v>
      </c>
      <c r="F49" s="78" t="s">
        <v>468</v>
      </c>
      <c r="G49" s="79" t="s">
        <v>469</v>
      </c>
      <c r="H49" s="86" t="s">
        <v>699</v>
      </c>
      <c r="I49" s="86" t="s">
        <v>710</v>
      </c>
      <c r="J49" s="86"/>
      <c r="K49" s="86" t="str">
        <f t="shared" si="7"/>
        <v xml:space="preserve">Krinner, G.; Zhang, Z.; Seneviratne, S.; Hauser, M.; Di Luca, A.; Santolaria-Otín, M.; Sénési, S.; Cherchi, A. </v>
      </c>
      <c r="L49" s="86" t="s">
        <v>701</v>
      </c>
      <c r="M49" s="86" t="s">
        <v>598</v>
      </c>
      <c r="N49" s="86"/>
      <c r="O49" s="86"/>
      <c r="P49" s="86" t="s">
        <v>702</v>
      </c>
      <c r="Q49" s="86" t="s">
        <v>703</v>
      </c>
      <c r="R49" s="88" t="b">
        <f t="shared" si="0"/>
        <v>1</v>
      </c>
      <c r="S49" s="89" t="s">
        <v>118</v>
      </c>
      <c r="T49" s="86" t="s">
        <v>475</v>
      </c>
      <c r="U49" s="87" t="s">
        <v>704</v>
      </c>
      <c r="V49" s="87" t="s">
        <v>705</v>
      </c>
      <c r="W49" s="90" t="b">
        <v>0</v>
      </c>
      <c r="X49" s="90" t="b">
        <v>1</v>
      </c>
      <c r="Y49" s="90" t="b">
        <v>0</v>
      </c>
      <c r="Z49" s="102"/>
      <c r="AA49" s="83" t="b">
        <f t="shared" si="1"/>
        <v>1</v>
      </c>
      <c r="AB49" s="83" t="b">
        <f t="shared" si="2"/>
        <v>1</v>
      </c>
      <c r="AC49" s="83" t="b">
        <f t="shared" si="3"/>
        <v>0</v>
      </c>
      <c r="AD49" s="84" t="b">
        <f t="shared" si="4"/>
        <v>1</v>
      </c>
    </row>
    <row r="50" spans="1:30" x14ac:dyDescent="0.2">
      <c r="A50" s="75" t="s">
        <v>57</v>
      </c>
      <c r="B50" s="76" t="s">
        <v>711</v>
      </c>
      <c r="C50" s="77" t="s">
        <v>712</v>
      </c>
      <c r="D50" s="76" t="s">
        <v>4</v>
      </c>
      <c r="E50" s="78" t="s">
        <v>467</v>
      </c>
      <c r="F50" s="78" t="s">
        <v>468</v>
      </c>
      <c r="G50" s="79" t="s">
        <v>469</v>
      </c>
      <c r="H50" s="76" t="s">
        <v>713</v>
      </c>
      <c r="I50" s="76" t="s">
        <v>714</v>
      </c>
      <c r="J50" s="76"/>
      <c r="K50" s="76" t="str">
        <f t="shared" ref="K50:K55" si="8">LEFT(L50,FIND(" (2023)",L50))</f>
        <v xml:space="preserve">Palmer, M.; Smith, C. </v>
      </c>
      <c r="L50" s="76" t="s">
        <v>715</v>
      </c>
      <c r="M50" s="76" t="s">
        <v>598</v>
      </c>
      <c r="N50" s="76"/>
      <c r="O50" s="76"/>
      <c r="P50" s="76" t="s">
        <v>599</v>
      </c>
      <c r="Q50" s="76"/>
      <c r="R50" s="80" t="b">
        <f t="shared" si="0"/>
        <v>1</v>
      </c>
      <c r="S50" s="81" t="s">
        <v>118</v>
      </c>
      <c r="T50" s="76" t="s">
        <v>475</v>
      </c>
      <c r="U50" s="77" t="s">
        <v>716</v>
      </c>
      <c r="V50" s="77" t="s">
        <v>717</v>
      </c>
      <c r="W50" s="82" t="b">
        <v>0</v>
      </c>
      <c r="X50" s="82" t="b">
        <v>1</v>
      </c>
      <c r="Y50" s="82" t="b">
        <v>0</v>
      </c>
      <c r="Z50" s="103"/>
      <c r="AA50" s="83" t="b">
        <f t="shared" si="1"/>
        <v>1</v>
      </c>
      <c r="AB50" s="83" t="b">
        <f t="shared" si="2"/>
        <v>1</v>
      </c>
      <c r="AC50" s="83" t="b">
        <f t="shared" si="3"/>
        <v>0</v>
      </c>
      <c r="AD50" s="84" t="b">
        <f t="shared" si="4"/>
        <v>1</v>
      </c>
    </row>
    <row r="51" spans="1:30" x14ac:dyDescent="0.2">
      <c r="A51" s="85" t="s">
        <v>57</v>
      </c>
      <c r="B51" s="86" t="s">
        <v>711</v>
      </c>
      <c r="C51" s="87" t="s">
        <v>712</v>
      </c>
      <c r="D51" s="86" t="s">
        <v>45</v>
      </c>
      <c r="E51" s="78" t="s">
        <v>467</v>
      </c>
      <c r="F51" s="78" t="s">
        <v>468</v>
      </c>
      <c r="G51" s="79" t="s">
        <v>469</v>
      </c>
      <c r="H51" s="86" t="s">
        <v>713</v>
      </c>
      <c r="I51" s="86" t="s">
        <v>718</v>
      </c>
      <c r="J51" s="86"/>
      <c r="K51" s="86" t="str">
        <f t="shared" si="8"/>
        <v xml:space="preserve">Palmer, M.; Smith, C. </v>
      </c>
      <c r="L51" s="86" t="s">
        <v>715</v>
      </c>
      <c r="M51" s="86" t="s">
        <v>598</v>
      </c>
      <c r="N51" s="86"/>
      <c r="O51" s="86"/>
      <c r="P51" s="86" t="s">
        <v>599</v>
      </c>
      <c r="Q51" s="86"/>
      <c r="R51" s="88" t="b">
        <f t="shared" si="0"/>
        <v>1</v>
      </c>
      <c r="S51" s="89" t="s">
        <v>118</v>
      </c>
      <c r="T51" s="86" t="s">
        <v>475</v>
      </c>
      <c r="U51" s="87" t="s">
        <v>716</v>
      </c>
      <c r="V51" s="87" t="s">
        <v>717</v>
      </c>
      <c r="W51" s="90" t="b">
        <v>0</v>
      </c>
      <c r="X51" s="90" t="b">
        <v>1</v>
      </c>
      <c r="Y51" s="90" t="b">
        <v>0</v>
      </c>
      <c r="Z51" s="102"/>
      <c r="AA51" s="83" t="b">
        <f t="shared" si="1"/>
        <v>1</v>
      </c>
      <c r="AB51" s="83" t="b">
        <f t="shared" si="2"/>
        <v>1</v>
      </c>
      <c r="AC51" s="83" t="b">
        <f t="shared" si="3"/>
        <v>0</v>
      </c>
      <c r="AD51" s="84" t="b">
        <f t="shared" si="4"/>
        <v>1</v>
      </c>
    </row>
    <row r="52" spans="1:30" x14ac:dyDescent="0.2">
      <c r="A52" s="75" t="s">
        <v>57</v>
      </c>
      <c r="B52" s="76" t="s">
        <v>711</v>
      </c>
      <c r="C52" s="77" t="s">
        <v>712</v>
      </c>
      <c r="D52" s="76" t="s">
        <v>71</v>
      </c>
      <c r="E52" s="78" t="s">
        <v>467</v>
      </c>
      <c r="F52" s="78" t="s">
        <v>468</v>
      </c>
      <c r="G52" s="79" t="s">
        <v>469</v>
      </c>
      <c r="H52" s="76" t="s">
        <v>713</v>
      </c>
      <c r="I52" s="76" t="s">
        <v>719</v>
      </c>
      <c r="J52" s="76"/>
      <c r="K52" s="76" t="str">
        <f t="shared" si="8"/>
        <v xml:space="preserve">Palmer, M.; Smith, C. </v>
      </c>
      <c r="L52" s="76" t="s">
        <v>715</v>
      </c>
      <c r="M52" s="76" t="s">
        <v>598</v>
      </c>
      <c r="N52" s="76"/>
      <c r="O52" s="76"/>
      <c r="P52" s="76" t="s">
        <v>599</v>
      </c>
      <c r="Q52" s="76"/>
      <c r="R52" s="80" t="b">
        <f t="shared" si="0"/>
        <v>1</v>
      </c>
      <c r="S52" s="81" t="s">
        <v>118</v>
      </c>
      <c r="T52" s="76" t="s">
        <v>475</v>
      </c>
      <c r="U52" s="77" t="s">
        <v>716</v>
      </c>
      <c r="V52" s="77" t="s">
        <v>717</v>
      </c>
      <c r="W52" s="82" t="b">
        <v>0</v>
      </c>
      <c r="X52" s="82" t="b">
        <v>1</v>
      </c>
      <c r="Y52" s="82" t="b">
        <v>0</v>
      </c>
      <c r="Z52" s="103"/>
      <c r="AA52" s="83" t="b">
        <f t="shared" si="1"/>
        <v>1</v>
      </c>
      <c r="AB52" s="83" t="b">
        <f t="shared" si="2"/>
        <v>1</v>
      </c>
      <c r="AC52" s="83" t="b">
        <f t="shared" si="3"/>
        <v>0</v>
      </c>
      <c r="AD52" s="84" t="b">
        <f t="shared" si="4"/>
        <v>1</v>
      </c>
    </row>
    <row r="53" spans="1:30" x14ac:dyDescent="0.2">
      <c r="A53" s="85" t="s">
        <v>57</v>
      </c>
      <c r="B53" s="86" t="s">
        <v>711</v>
      </c>
      <c r="C53" s="87" t="s">
        <v>712</v>
      </c>
      <c r="D53" s="86" t="s">
        <v>518</v>
      </c>
      <c r="E53" s="78" t="s">
        <v>467</v>
      </c>
      <c r="F53" s="78" t="s">
        <v>468</v>
      </c>
      <c r="G53" s="79" t="s">
        <v>469</v>
      </c>
      <c r="H53" s="86" t="s">
        <v>713</v>
      </c>
      <c r="I53" s="86" t="s">
        <v>720</v>
      </c>
      <c r="J53" s="86"/>
      <c r="K53" s="86" t="str">
        <f t="shared" si="8"/>
        <v xml:space="preserve">Palmer, M.; Smith, C. </v>
      </c>
      <c r="L53" s="86" t="s">
        <v>715</v>
      </c>
      <c r="M53" s="86" t="s">
        <v>598</v>
      </c>
      <c r="N53" s="86"/>
      <c r="O53" s="86"/>
      <c r="P53" s="86" t="s">
        <v>599</v>
      </c>
      <c r="Q53" s="86"/>
      <c r="R53" s="88" t="b">
        <f t="shared" si="0"/>
        <v>1</v>
      </c>
      <c r="S53" s="89" t="s">
        <v>118</v>
      </c>
      <c r="T53" s="86" t="s">
        <v>475</v>
      </c>
      <c r="U53" s="87" t="s">
        <v>716</v>
      </c>
      <c r="V53" s="87" t="s">
        <v>717</v>
      </c>
      <c r="W53" s="90" t="b">
        <v>0</v>
      </c>
      <c r="X53" s="90" t="b">
        <v>1</v>
      </c>
      <c r="Y53" s="90" t="b">
        <v>0</v>
      </c>
      <c r="Z53" s="102"/>
      <c r="AA53" s="83" t="b">
        <f t="shared" si="1"/>
        <v>1</v>
      </c>
      <c r="AB53" s="83" t="b">
        <f t="shared" si="2"/>
        <v>1</v>
      </c>
      <c r="AC53" s="83" t="b">
        <f t="shared" si="3"/>
        <v>0</v>
      </c>
      <c r="AD53" s="84" t="b">
        <f t="shared" si="4"/>
        <v>1</v>
      </c>
    </row>
    <row r="54" spans="1:30" x14ac:dyDescent="0.2">
      <c r="A54" s="75" t="s">
        <v>57</v>
      </c>
      <c r="B54" s="76" t="s">
        <v>711</v>
      </c>
      <c r="C54" s="77" t="s">
        <v>712</v>
      </c>
      <c r="D54" s="76" t="s">
        <v>542</v>
      </c>
      <c r="E54" s="78" t="s">
        <v>467</v>
      </c>
      <c r="F54" s="78" t="s">
        <v>468</v>
      </c>
      <c r="G54" s="79" t="s">
        <v>469</v>
      </c>
      <c r="H54" s="76" t="s">
        <v>713</v>
      </c>
      <c r="I54" s="76" t="s">
        <v>721</v>
      </c>
      <c r="J54" s="76"/>
      <c r="K54" s="76" t="str">
        <f t="shared" si="8"/>
        <v xml:space="preserve">Palmer, M.; Smith, C. </v>
      </c>
      <c r="L54" s="76" t="s">
        <v>715</v>
      </c>
      <c r="M54" s="76" t="s">
        <v>598</v>
      </c>
      <c r="N54" s="76"/>
      <c r="O54" s="76"/>
      <c r="P54" s="76" t="s">
        <v>599</v>
      </c>
      <c r="Q54" s="76"/>
      <c r="R54" s="80" t="b">
        <f t="shared" si="0"/>
        <v>1</v>
      </c>
      <c r="S54" s="81" t="s">
        <v>118</v>
      </c>
      <c r="T54" s="76" t="s">
        <v>475</v>
      </c>
      <c r="U54" s="77" t="s">
        <v>716</v>
      </c>
      <c r="V54" s="77" t="s">
        <v>717</v>
      </c>
      <c r="W54" s="82" t="b">
        <v>0</v>
      </c>
      <c r="X54" s="82" t="b">
        <v>1</v>
      </c>
      <c r="Y54" s="82" t="b">
        <v>0</v>
      </c>
      <c r="Z54" s="103"/>
      <c r="AA54" s="83" t="b">
        <f t="shared" si="1"/>
        <v>1</v>
      </c>
      <c r="AB54" s="83" t="b">
        <f t="shared" si="2"/>
        <v>1</v>
      </c>
      <c r="AC54" s="83" t="b">
        <f t="shared" si="3"/>
        <v>0</v>
      </c>
      <c r="AD54" s="84" t="b">
        <f t="shared" si="4"/>
        <v>1</v>
      </c>
    </row>
    <row r="55" spans="1:30" x14ac:dyDescent="0.2">
      <c r="A55" s="85" t="s">
        <v>57</v>
      </c>
      <c r="B55" s="86" t="s">
        <v>711</v>
      </c>
      <c r="C55" s="87" t="s">
        <v>712</v>
      </c>
      <c r="D55" s="86" t="s">
        <v>635</v>
      </c>
      <c r="E55" s="78" t="s">
        <v>467</v>
      </c>
      <c r="F55" s="78" t="s">
        <v>468</v>
      </c>
      <c r="G55" s="79" t="s">
        <v>469</v>
      </c>
      <c r="H55" s="86" t="s">
        <v>713</v>
      </c>
      <c r="I55" s="86" t="s">
        <v>722</v>
      </c>
      <c r="J55" s="86"/>
      <c r="K55" s="86" t="str">
        <f t="shared" si="8"/>
        <v xml:space="preserve">Palmer, M.; Smith, C. </v>
      </c>
      <c r="L55" s="86" t="s">
        <v>715</v>
      </c>
      <c r="M55" s="86" t="s">
        <v>598</v>
      </c>
      <c r="N55" s="86"/>
      <c r="O55" s="86"/>
      <c r="P55" s="86" t="s">
        <v>599</v>
      </c>
      <c r="Q55" s="86"/>
      <c r="R55" s="88" t="b">
        <f t="shared" si="0"/>
        <v>1</v>
      </c>
      <c r="S55" s="89" t="s">
        <v>118</v>
      </c>
      <c r="T55" s="86" t="s">
        <v>475</v>
      </c>
      <c r="U55" s="87" t="s">
        <v>716</v>
      </c>
      <c r="V55" s="87" t="s">
        <v>717</v>
      </c>
      <c r="W55" s="90" t="b">
        <v>0</v>
      </c>
      <c r="X55" s="90" t="b">
        <v>1</v>
      </c>
      <c r="Y55" s="90" t="b">
        <v>0</v>
      </c>
      <c r="Z55" s="102"/>
      <c r="AA55" s="83" t="b">
        <f t="shared" si="1"/>
        <v>1</v>
      </c>
      <c r="AB55" s="83" t="b">
        <f t="shared" si="2"/>
        <v>1</v>
      </c>
      <c r="AC55" s="83" t="b">
        <f t="shared" si="3"/>
        <v>0</v>
      </c>
      <c r="AD55" s="84" t="b">
        <f t="shared" si="4"/>
        <v>1</v>
      </c>
    </row>
    <row r="56" spans="1:30" x14ac:dyDescent="0.2">
      <c r="A56" s="75" t="s">
        <v>57</v>
      </c>
      <c r="B56" s="76" t="s">
        <v>723</v>
      </c>
      <c r="C56" s="77" t="s">
        <v>724</v>
      </c>
      <c r="D56" s="76"/>
      <c r="E56" s="76" t="s">
        <v>246</v>
      </c>
      <c r="F56" s="76" t="s">
        <v>564</v>
      </c>
      <c r="G56" s="76" t="s">
        <v>564</v>
      </c>
      <c r="H56" s="76" t="s">
        <v>725</v>
      </c>
      <c r="I56" s="76"/>
      <c r="J56" s="76"/>
      <c r="K56" s="76" t="s">
        <v>726</v>
      </c>
      <c r="L56" s="76" t="s">
        <v>727</v>
      </c>
      <c r="M56" s="76" t="s">
        <v>598</v>
      </c>
      <c r="N56" s="76"/>
      <c r="O56" s="76"/>
      <c r="P56" s="76"/>
      <c r="Q56" s="76"/>
      <c r="R56" s="80" t="b">
        <f t="shared" si="0"/>
        <v>0</v>
      </c>
      <c r="S56" s="81"/>
      <c r="T56" s="76"/>
      <c r="U56" s="76"/>
      <c r="V56" s="76"/>
      <c r="W56" s="82" t="b">
        <v>0</v>
      </c>
      <c r="X56" s="82" t="b">
        <v>1</v>
      </c>
      <c r="Y56" s="82" t="b">
        <v>0</v>
      </c>
      <c r="Z56" s="103"/>
      <c r="AA56" s="83" t="b">
        <f t="shared" si="1"/>
        <v>1</v>
      </c>
      <c r="AB56" s="83" t="b">
        <f t="shared" si="2"/>
        <v>0</v>
      </c>
      <c r="AC56" s="83" t="b">
        <f t="shared" si="3"/>
        <v>0</v>
      </c>
      <c r="AD56" s="84" t="b">
        <f t="shared" si="4"/>
        <v>0</v>
      </c>
    </row>
    <row r="57" spans="1:30" x14ac:dyDescent="0.2">
      <c r="A57" s="85" t="s">
        <v>57</v>
      </c>
      <c r="B57" s="86" t="s">
        <v>728</v>
      </c>
      <c r="C57" s="87" t="s">
        <v>729</v>
      </c>
      <c r="D57" s="86" t="s">
        <v>4</v>
      </c>
      <c r="E57" s="78" t="s">
        <v>467</v>
      </c>
      <c r="F57" s="78" t="s">
        <v>468</v>
      </c>
      <c r="G57" s="79" t="s">
        <v>469</v>
      </c>
      <c r="H57" s="86"/>
      <c r="I57" s="86" t="s">
        <v>730</v>
      </c>
      <c r="J57" s="86"/>
      <c r="K57" s="86" t="str">
        <f t="shared" ref="K57:K59" si="9">LEFT(L57,FIND(" (2023)",L57))</f>
        <v xml:space="preserve">Blichner, S.M.; Berntsen, T.; Smith, C. </v>
      </c>
      <c r="L57" s="86" t="s">
        <v>731</v>
      </c>
      <c r="M57" s="86" t="s">
        <v>598</v>
      </c>
      <c r="N57" s="86"/>
      <c r="O57" s="86"/>
      <c r="P57" s="86" t="s">
        <v>599</v>
      </c>
      <c r="Q57" s="86"/>
      <c r="R57" s="88" t="b">
        <f t="shared" si="0"/>
        <v>1</v>
      </c>
      <c r="S57" s="89" t="s">
        <v>118</v>
      </c>
      <c r="T57" s="86" t="s">
        <v>475</v>
      </c>
      <c r="U57" s="87" t="s">
        <v>732</v>
      </c>
      <c r="V57" s="87" t="s">
        <v>733</v>
      </c>
      <c r="W57" s="90" t="b">
        <v>0</v>
      </c>
      <c r="X57" s="90" t="b">
        <v>1</v>
      </c>
      <c r="Y57" s="90" t="b">
        <v>1</v>
      </c>
      <c r="Z57" s="86" t="s">
        <v>734</v>
      </c>
      <c r="AA57" s="83" t="b">
        <f t="shared" si="1"/>
        <v>1</v>
      </c>
      <c r="AB57" s="83" t="b">
        <f t="shared" si="2"/>
        <v>1</v>
      </c>
      <c r="AC57" s="83" t="b">
        <f t="shared" si="3"/>
        <v>0</v>
      </c>
      <c r="AD57" s="84" t="b">
        <f t="shared" si="4"/>
        <v>1</v>
      </c>
    </row>
    <row r="58" spans="1:30" x14ac:dyDescent="0.2">
      <c r="A58" s="75" t="s">
        <v>57</v>
      </c>
      <c r="B58" s="76" t="s">
        <v>728</v>
      </c>
      <c r="C58" s="77" t="s">
        <v>729</v>
      </c>
      <c r="D58" s="76" t="s">
        <v>45</v>
      </c>
      <c r="E58" s="78" t="s">
        <v>467</v>
      </c>
      <c r="F58" s="78" t="s">
        <v>468</v>
      </c>
      <c r="G58" s="79" t="s">
        <v>469</v>
      </c>
      <c r="H58" s="76"/>
      <c r="I58" s="76" t="s">
        <v>735</v>
      </c>
      <c r="J58" s="76"/>
      <c r="K58" s="76" t="str">
        <f t="shared" si="9"/>
        <v xml:space="preserve">Blichner, S.M.; Berntsen, T.; Smith, C. </v>
      </c>
      <c r="L58" s="76" t="s">
        <v>731</v>
      </c>
      <c r="M58" s="76" t="s">
        <v>598</v>
      </c>
      <c r="N58" s="76"/>
      <c r="O58" s="76"/>
      <c r="P58" s="76" t="s">
        <v>599</v>
      </c>
      <c r="Q58" s="76"/>
      <c r="R58" s="80" t="b">
        <f t="shared" si="0"/>
        <v>1</v>
      </c>
      <c r="S58" s="81" t="s">
        <v>118</v>
      </c>
      <c r="T58" s="76" t="s">
        <v>475</v>
      </c>
      <c r="U58" s="77" t="s">
        <v>732</v>
      </c>
      <c r="V58" s="77" t="s">
        <v>733</v>
      </c>
      <c r="W58" s="82" t="b">
        <v>0</v>
      </c>
      <c r="X58" s="82" t="b">
        <v>1</v>
      </c>
      <c r="Y58" s="82" t="b">
        <v>1</v>
      </c>
      <c r="Z58" s="76" t="s">
        <v>736</v>
      </c>
      <c r="AA58" s="83" t="b">
        <f t="shared" si="1"/>
        <v>1</v>
      </c>
      <c r="AB58" s="83" t="b">
        <f t="shared" si="2"/>
        <v>1</v>
      </c>
      <c r="AC58" s="83" t="b">
        <f t="shared" si="3"/>
        <v>0</v>
      </c>
      <c r="AD58" s="84" t="b">
        <f t="shared" si="4"/>
        <v>1</v>
      </c>
    </row>
    <row r="59" spans="1:30" x14ac:dyDescent="0.2">
      <c r="A59" s="85" t="s">
        <v>57</v>
      </c>
      <c r="B59" s="86" t="s">
        <v>728</v>
      </c>
      <c r="C59" s="87" t="s">
        <v>729</v>
      </c>
      <c r="D59" s="86" t="s">
        <v>71</v>
      </c>
      <c r="E59" s="78" t="s">
        <v>467</v>
      </c>
      <c r="F59" s="78" t="s">
        <v>468</v>
      </c>
      <c r="G59" s="79" t="s">
        <v>469</v>
      </c>
      <c r="H59" s="86"/>
      <c r="I59" s="86" t="s">
        <v>737</v>
      </c>
      <c r="J59" s="86"/>
      <c r="K59" s="86" t="str">
        <f t="shared" si="9"/>
        <v xml:space="preserve">Blichner, S.M.; Berntsen, T.; Smith, C. </v>
      </c>
      <c r="L59" s="86" t="s">
        <v>731</v>
      </c>
      <c r="M59" s="86" t="s">
        <v>598</v>
      </c>
      <c r="N59" s="86"/>
      <c r="O59" s="86"/>
      <c r="P59" s="86" t="s">
        <v>599</v>
      </c>
      <c r="Q59" s="86"/>
      <c r="R59" s="88" t="b">
        <f t="shared" si="0"/>
        <v>1</v>
      </c>
      <c r="S59" s="89" t="s">
        <v>118</v>
      </c>
      <c r="T59" s="86" t="s">
        <v>475</v>
      </c>
      <c r="U59" s="87" t="s">
        <v>732</v>
      </c>
      <c r="V59" s="87" t="s">
        <v>733</v>
      </c>
      <c r="W59" s="90" t="b">
        <v>0</v>
      </c>
      <c r="X59" s="90" t="b">
        <v>1</v>
      </c>
      <c r="Y59" s="90" t="b">
        <v>1</v>
      </c>
      <c r="Z59" s="102" t="s">
        <v>738</v>
      </c>
      <c r="AA59" s="83" t="b">
        <f t="shared" si="1"/>
        <v>1</v>
      </c>
      <c r="AB59" s="83" t="b">
        <f t="shared" si="2"/>
        <v>1</v>
      </c>
      <c r="AC59" s="83" t="b">
        <f t="shared" si="3"/>
        <v>0</v>
      </c>
      <c r="AD59" s="84" t="b">
        <f t="shared" si="4"/>
        <v>1</v>
      </c>
    </row>
    <row r="60" spans="1:30" x14ac:dyDescent="0.2">
      <c r="A60" s="75" t="s">
        <v>57</v>
      </c>
      <c r="B60" s="76" t="s">
        <v>739</v>
      </c>
      <c r="C60" s="98" t="s">
        <v>740</v>
      </c>
      <c r="D60" s="76" t="s">
        <v>4</v>
      </c>
      <c r="E60" s="99" t="s">
        <v>467</v>
      </c>
      <c r="F60" s="99" t="s">
        <v>509</v>
      </c>
      <c r="G60" s="104" t="s">
        <v>469</v>
      </c>
      <c r="H60" s="76"/>
      <c r="I60" s="76" t="s">
        <v>741</v>
      </c>
      <c r="J60" s="76"/>
      <c r="K60" s="76"/>
      <c r="L60" s="76"/>
      <c r="M60" s="76"/>
      <c r="N60" s="76"/>
      <c r="O60" s="76"/>
      <c r="P60" s="76"/>
      <c r="Q60" s="76"/>
      <c r="R60" s="80" t="b">
        <f t="shared" si="0"/>
        <v>1</v>
      </c>
      <c r="S60" s="81"/>
      <c r="T60" s="76"/>
      <c r="U60" s="76"/>
      <c r="V60" s="76"/>
      <c r="W60" s="82" t="b">
        <v>0</v>
      </c>
      <c r="X60" s="82" t="b">
        <v>1</v>
      </c>
      <c r="Y60" s="82" t="b">
        <v>0</v>
      </c>
      <c r="Z60" s="103"/>
      <c r="AA60" s="83" t="b">
        <f t="shared" si="1"/>
        <v>1</v>
      </c>
      <c r="AB60" s="83" t="b">
        <f t="shared" si="2"/>
        <v>1</v>
      </c>
      <c r="AC60" s="83" t="b">
        <f t="shared" si="3"/>
        <v>0</v>
      </c>
      <c r="AD60" s="84" t="b">
        <f t="shared" si="4"/>
        <v>0</v>
      </c>
    </row>
    <row r="61" spans="1:30" x14ac:dyDescent="0.2">
      <c r="A61" s="85" t="s">
        <v>57</v>
      </c>
      <c r="B61" s="86" t="s">
        <v>739</v>
      </c>
      <c r="C61" s="101" t="s">
        <v>740</v>
      </c>
      <c r="D61" s="86" t="s">
        <v>45</v>
      </c>
      <c r="E61" s="99" t="s">
        <v>467</v>
      </c>
      <c r="F61" s="105" t="s">
        <v>468</v>
      </c>
      <c r="G61" s="104" t="s">
        <v>469</v>
      </c>
      <c r="H61" s="86"/>
      <c r="I61" s="86" t="s">
        <v>742</v>
      </c>
      <c r="J61" s="86"/>
      <c r="K61" s="86" t="str">
        <f t="shared" ref="K61:K62" si="10">LEFT(L61,FIND(" (202",L61))</f>
        <v xml:space="preserve">Forster, P.; Smith, C. </v>
      </c>
      <c r="L61" s="106" t="s">
        <v>743</v>
      </c>
      <c r="M61" s="106" t="s">
        <v>744</v>
      </c>
      <c r="N61" s="86"/>
      <c r="O61" s="86"/>
      <c r="P61" s="86" t="s">
        <v>745</v>
      </c>
      <c r="R61" s="88" t="b">
        <f t="shared" si="0"/>
        <v>1</v>
      </c>
      <c r="S61" s="88" t="s">
        <v>118</v>
      </c>
      <c r="T61" s="106" t="s">
        <v>746</v>
      </c>
      <c r="U61" s="107" t="s">
        <v>747</v>
      </c>
      <c r="V61" s="107" t="s">
        <v>748</v>
      </c>
      <c r="W61" s="90" t="b">
        <v>0</v>
      </c>
      <c r="X61" s="90" t="b">
        <v>1</v>
      </c>
      <c r="Y61" s="90" t="b">
        <v>1</v>
      </c>
      <c r="Z61" s="102" t="s">
        <v>749</v>
      </c>
      <c r="AA61" s="83" t="b">
        <f t="shared" si="1"/>
        <v>1</v>
      </c>
      <c r="AB61" s="83" t="b">
        <f t="shared" si="2"/>
        <v>1</v>
      </c>
      <c r="AC61" s="83" t="b">
        <f t="shared" si="3"/>
        <v>0</v>
      </c>
      <c r="AD61" s="84" t="b">
        <f t="shared" si="4"/>
        <v>1</v>
      </c>
    </row>
    <row r="62" spans="1:30" x14ac:dyDescent="0.2">
      <c r="A62" s="75" t="s">
        <v>57</v>
      </c>
      <c r="B62" s="76" t="s">
        <v>739</v>
      </c>
      <c r="C62" s="98" t="s">
        <v>740</v>
      </c>
      <c r="D62" s="76" t="s">
        <v>71</v>
      </c>
      <c r="E62" s="99" t="s">
        <v>467</v>
      </c>
      <c r="F62" s="99" t="s">
        <v>468</v>
      </c>
      <c r="G62" s="104" t="s">
        <v>469</v>
      </c>
      <c r="H62" s="76"/>
      <c r="I62" s="76" t="s">
        <v>750</v>
      </c>
      <c r="J62" s="76"/>
      <c r="K62" s="76" t="str">
        <f t="shared" si="10"/>
        <v xml:space="preserve">Forster, P.; Smith, C. </v>
      </c>
      <c r="L62" s="108" t="s">
        <v>743</v>
      </c>
      <c r="M62" s="108" t="s">
        <v>744</v>
      </c>
      <c r="N62" s="76"/>
      <c r="O62" s="76"/>
      <c r="P62" s="76" t="s">
        <v>745</v>
      </c>
      <c r="R62" s="80" t="b">
        <f t="shared" si="0"/>
        <v>1</v>
      </c>
      <c r="S62" s="80" t="s">
        <v>118</v>
      </c>
      <c r="T62" s="108" t="s">
        <v>746</v>
      </c>
      <c r="U62" s="109" t="s">
        <v>747</v>
      </c>
      <c r="V62" s="109" t="s">
        <v>748</v>
      </c>
      <c r="W62" s="82" t="b">
        <v>0</v>
      </c>
      <c r="X62" s="82" t="b">
        <v>1</v>
      </c>
      <c r="Y62" s="82" t="b">
        <v>1</v>
      </c>
      <c r="Z62" s="103" t="s">
        <v>751</v>
      </c>
      <c r="AA62" s="83" t="b">
        <f t="shared" si="1"/>
        <v>1</v>
      </c>
      <c r="AB62" s="83" t="b">
        <f t="shared" si="2"/>
        <v>1</v>
      </c>
      <c r="AC62" s="83" t="b">
        <f t="shared" si="3"/>
        <v>0</v>
      </c>
      <c r="AD62" s="84" t="b">
        <f t="shared" si="4"/>
        <v>1</v>
      </c>
    </row>
    <row r="63" spans="1:30" x14ac:dyDescent="0.2">
      <c r="A63" s="85" t="s">
        <v>57</v>
      </c>
      <c r="B63" s="86" t="s">
        <v>752</v>
      </c>
      <c r="C63" s="87" t="s">
        <v>753</v>
      </c>
      <c r="D63" s="86" t="s">
        <v>4</v>
      </c>
      <c r="E63" s="78" t="s">
        <v>467</v>
      </c>
      <c r="F63" s="110" t="s">
        <v>468</v>
      </c>
      <c r="G63" s="79" t="s">
        <v>469</v>
      </c>
      <c r="H63" s="86" t="s">
        <v>754</v>
      </c>
      <c r="I63" s="86" t="s">
        <v>755</v>
      </c>
      <c r="J63" s="86"/>
      <c r="K63" s="86" t="str">
        <f t="shared" ref="K63:K65" si="11">LEFT(L63,FIND(" (2023)",L63))</f>
        <v xml:space="preserve">Zaehle, S.; Naik, V.; Lunt, D. </v>
      </c>
      <c r="L63" s="86" t="s">
        <v>756</v>
      </c>
      <c r="M63" s="86" t="s">
        <v>598</v>
      </c>
      <c r="N63" s="86"/>
      <c r="O63" s="86"/>
      <c r="P63" s="86" t="s">
        <v>599</v>
      </c>
      <c r="Q63" s="86" t="s">
        <v>757</v>
      </c>
      <c r="R63" s="88" t="b">
        <f t="shared" si="0"/>
        <v>1</v>
      </c>
      <c r="S63" s="89" t="s">
        <v>118</v>
      </c>
      <c r="T63" s="86" t="s">
        <v>758</v>
      </c>
      <c r="U63" s="87" t="s">
        <v>759</v>
      </c>
      <c r="V63" s="87" t="s">
        <v>760</v>
      </c>
      <c r="W63" s="90" t="b">
        <v>0</v>
      </c>
      <c r="X63" s="90" t="b">
        <v>1</v>
      </c>
      <c r="Y63" s="90" t="b">
        <v>0</v>
      </c>
      <c r="Z63" s="102"/>
      <c r="AA63" s="83" t="b">
        <f t="shared" si="1"/>
        <v>1</v>
      </c>
      <c r="AB63" s="83" t="b">
        <f t="shared" si="2"/>
        <v>1</v>
      </c>
      <c r="AC63" s="83" t="b">
        <f t="shared" si="3"/>
        <v>0</v>
      </c>
      <c r="AD63" s="84" t="b">
        <f t="shared" si="4"/>
        <v>1</v>
      </c>
    </row>
    <row r="64" spans="1:30" x14ac:dyDescent="0.2">
      <c r="A64" s="75" t="s">
        <v>57</v>
      </c>
      <c r="B64" s="76" t="s">
        <v>752</v>
      </c>
      <c r="C64" s="77" t="s">
        <v>753</v>
      </c>
      <c r="D64" s="76" t="s">
        <v>45</v>
      </c>
      <c r="E64" s="78" t="s">
        <v>467</v>
      </c>
      <c r="F64" s="78" t="s">
        <v>468</v>
      </c>
      <c r="G64" s="79" t="s">
        <v>469</v>
      </c>
      <c r="H64" s="76" t="s">
        <v>754</v>
      </c>
      <c r="I64" s="76" t="s">
        <v>761</v>
      </c>
      <c r="J64" s="76"/>
      <c r="K64" s="76" t="str">
        <f t="shared" si="11"/>
        <v xml:space="preserve">Zaehle, S.; Naik, V.; Lunt, D. </v>
      </c>
      <c r="L64" s="76" t="s">
        <v>756</v>
      </c>
      <c r="M64" s="76" t="s">
        <v>598</v>
      </c>
      <c r="N64" s="76"/>
      <c r="O64" s="76"/>
      <c r="P64" s="76" t="s">
        <v>599</v>
      </c>
      <c r="Q64" s="76" t="s">
        <v>757</v>
      </c>
      <c r="R64" s="80" t="b">
        <f t="shared" si="0"/>
        <v>1</v>
      </c>
      <c r="S64" s="81" t="s">
        <v>118</v>
      </c>
      <c r="T64" s="76" t="s">
        <v>758</v>
      </c>
      <c r="U64" s="77" t="s">
        <v>759</v>
      </c>
      <c r="V64" s="77" t="s">
        <v>760</v>
      </c>
      <c r="W64" s="82" t="b">
        <v>0</v>
      </c>
      <c r="X64" s="82" t="b">
        <v>1</v>
      </c>
      <c r="Y64" s="82" t="b">
        <v>0</v>
      </c>
      <c r="Z64" s="103"/>
      <c r="AA64" s="83" t="b">
        <f t="shared" si="1"/>
        <v>1</v>
      </c>
      <c r="AB64" s="83" t="b">
        <f t="shared" si="2"/>
        <v>1</v>
      </c>
      <c r="AC64" s="83" t="b">
        <f t="shared" si="3"/>
        <v>0</v>
      </c>
      <c r="AD64" s="84" t="b">
        <f t="shared" si="4"/>
        <v>1</v>
      </c>
    </row>
    <row r="65" spans="1:30" x14ac:dyDescent="0.2">
      <c r="A65" s="85" t="s">
        <v>57</v>
      </c>
      <c r="B65" s="86" t="s">
        <v>752</v>
      </c>
      <c r="C65" s="87" t="s">
        <v>753</v>
      </c>
      <c r="D65" s="86" t="s">
        <v>71</v>
      </c>
      <c r="E65" s="78" t="s">
        <v>467</v>
      </c>
      <c r="F65" s="110" t="s">
        <v>468</v>
      </c>
      <c r="G65" s="79" t="s">
        <v>469</v>
      </c>
      <c r="H65" s="86" t="s">
        <v>754</v>
      </c>
      <c r="I65" s="86" t="s">
        <v>762</v>
      </c>
      <c r="J65" s="86"/>
      <c r="K65" s="86" t="str">
        <f t="shared" si="11"/>
        <v xml:space="preserve">Zaehle, S.; Naik, V.; Lunt, D. </v>
      </c>
      <c r="L65" s="86" t="s">
        <v>756</v>
      </c>
      <c r="M65" s="86" t="s">
        <v>598</v>
      </c>
      <c r="N65" s="86"/>
      <c r="O65" s="86"/>
      <c r="P65" s="86" t="s">
        <v>599</v>
      </c>
      <c r="Q65" s="86" t="s">
        <v>757</v>
      </c>
      <c r="R65" s="88" t="b">
        <f t="shared" si="0"/>
        <v>1</v>
      </c>
      <c r="S65" s="89" t="s">
        <v>118</v>
      </c>
      <c r="T65" s="86" t="s">
        <v>758</v>
      </c>
      <c r="U65" s="87" t="s">
        <v>759</v>
      </c>
      <c r="V65" s="87" t="s">
        <v>760</v>
      </c>
      <c r="W65" s="90" t="b">
        <v>0</v>
      </c>
      <c r="X65" s="90" t="b">
        <v>1</v>
      </c>
      <c r="Y65" s="90" t="b">
        <v>0</v>
      </c>
      <c r="Z65" s="102"/>
      <c r="AA65" s="83" t="b">
        <f t="shared" si="1"/>
        <v>1</v>
      </c>
      <c r="AB65" s="83" t="b">
        <f t="shared" si="2"/>
        <v>1</v>
      </c>
      <c r="AC65" s="83" t="b">
        <f t="shared" si="3"/>
        <v>0</v>
      </c>
      <c r="AD65" s="84" t="b">
        <f t="shared" si="4"/>
        <v>1</v>
      </c>
    </row>
    <row r="66" spans="1:30" x14ac:dyDescent="0.2">
      <c r="A66" s="75" t="s">
        <v>57</v>
      </c>
      <c r="B66" s="76" t="s">
        <v>763</v>
      </c>
      <c r="C66" s="77" t="s">
        <v>764</v>
      </c>
      <c r="D66" s="76" t="s">
        <v>4</v>
      </c>
      <c r="E66" s="78" t="s">
        <v>467</v>
      </c>
      <c r="F66" s="78" t="s">
        <v>468</v>
      </c>
      <c r="G66" s="79" t="s">
        <v>469</v>
      </c>
      <c r="H66" s="76"/>
      <c r="I66" s="76" t="s">
        <v>765</v>
      </c>
      <c r="J66" s="76"/>
      <c r="K66" s="76" t="str">
        <f t="shared" ref="K66:K72" si="12">LEFT(L66,FIND(" (202",L66))</f>
        <v xml:space="preserve">Joeri Rogelj. </v>
      </c>
      <c r="L66" s="76" t="s">
        <v>766</v>
      </c>
      <c r="M66" s="76" t="s">
        <v>767</v>
      </c>
      <c r="N66" s="76"/>
      <c r="O66" s="76"/>
      <c r="P66" s="76"/>
      <c r="Q66" s="76" t="s">
        <v>768</v>
      </c>
      <c r="R66" s="80" t="b">
        <f t="shared" si="0"/>
        <v>0</v>
      </c>
      <c r="S66" s="81" t="s">
        <v>118</v>
      </c>
      <c r="T66" s="76" t="s">
        <v>758</v>
      </c>
      <c r="U66" s="77" t="s">
        <v>769</v>
      </c>
      <c r="V66" s="77" t="s">
        <v>770</v>
      </c>
      <c r="W66" s="82" t="b">
        <v>0</v>
      </c>
      <c r="X66" s="82" t="b">
        <v>1</v>
      </c>
      <c r="Y66" s="82" t="b">
        <v>0</v>
      </c>
      <c r="Z66" s="103"/>
      <c r="AA66" s="83" t="b">
        <f t="shared" si="1"/>
        <v>1</v>
      </c>
      <c r="AB66" s="83" t="b">
        <f t="shared" si="2"/>
        <v>1</v>
      </c>
      <c r="AC66" s="83" t="b">
        <f t="shared" si="3"/>
        <v>1</v>
      </c>
      <c r="AD66" s="84" t="b">
        <f t="shared" si="4"/>
        <v>1</v>
      </c>
    </row>
    <row r="67" spans="1:30" x14ac:dyDescent="0.2">
      <c r="A67" s="85" t="s">
        <v>57</v>
      </c>
      <c r="B67" s="86" t="s">
        <v>763</v>
      </c>
      <c r="C67" s="87" t="s">
        <v>764</v>
      </c>
      <c r="D67" s="86" t="s">
        <v>45</v>
      </c>
      <c r="E67" s="78" t="s">
        <v>467</v>
      </c>
      <c r="F67" s="110" t="s">
        <v>468</v>
      </c>
      <c r="G67" s="79" t="s">
        <v>469</v>
      </c>
      <c r="H67" s="86"/>
      <c r="I67" s="86" t="s">
        <v>771</v>
      </c>
      <c r="J67" s="86"/>
      <c r="K67" s="86" t="str">
        <f t="shared" si="12"/>
        <v xml:space="preserve">Joeri Rogelj. </v>
      </c>
      <c r="L67" s="86" t="s">
        <v>766</v>
      </c>
      <c r="M67" s="86" t="s">
        <v>767</v>
      </c>
      <c r="N67" s="86"/>
      <c r="O67" s="86"/>
      <c r="P67" s="86"/>
      <c r="Q67" s="86" t="s">
        <v>768</v>
      </c>
      <c r="R67" s="88" t="b">
        <f t="shared" si="0"/>
        <v>0</v>
      </c>
      <c r="S67" s="89" t="s">
        <v>118</v>
      </c>
      <c r="T67" s="86" t="s">
        <v>758</v>
      </c>
      <c r="U67" s="87" t="s">
        <v>769</v>
      </c>
      <c r="V67" s="87" t="s">
        <v>770</v>
      </c>
      <c r="W67" s="90" t="b">
        <v>0</v>
      </c>
      <c r="X67" s="90" t="b">
        <v>1</v>
      </c>
      <c r="Y67" s="90" t="b">
        <v>1</v>
      </c>
      <c r="Z67" s="102" t="s">
        <v>772</v>
      </c>
      <c r="AA67" s="83" t="b">
        <f t="shared" si="1"/>
        <v>1</v>
      </c>
      <c r="AB67" s="83" t="b">
        <f t="shared" si="2"/>
        <v>1</v>
      </c>
      <c r="AC67" s="83" t="b">
        <f t="shared" si="3"/>
        <v>1</v>
      </c>
      <c r="AD67" s="84" t="b">
        <f t="shared" si="4"/>
        <v>1</v>
      </c>
    </row>
    <row r="68" spans="1:30" x14ac:dyDescent="0.2">
      <c r="A68" s="75" t="s">
        <v>57</v>
      </c>
      <c r="B68" s="76" t="s">
        <v>773</v>
      </c>
      <c r="C68" s="77" t="s">
        <v>774</v>
      </c>
      <c r="D68" s="76" t="s">
        <v>4</v>
      </c>
      <c r="E68" s="78" t="s">
        <v>467</v>
      </c>
      <c r="F68" s="78" t="s">
        <v>468</v>
      </c>
      <c r="G68" s="79" t="s">
        <v>469</v>
      </c>
      <c r="H68" s="76" t="s">
        <v>775</v>
      </c>
      <c r="I68" s="76" t="s">
        <v>776</v>
      </c>
      <c r="J68" s="76"/>
      <c r="K68" s="76" t="str">
        <f t="shared" si="12"/>
        <v xml:space="preserve">Mathesius, S.; Koven, C.; Zickfeld, K. </v>
      </c>
      <c r="L68" s="76" t="s">
        <v>777</v>
      </c>
      <c r="M68" s="76" t="s">
        <v>598</v>
      </c>
      <c r="N68" s="76"/>
      <c r="O68" s="76"/>
      <c r="P68" s="76" t="s">
        <v>599</v>
      </c>
      <c r="Q68" s="76"/>
      <c r="R68" s="80" t="b">
        <f t="shared" si="0"/>
        <v>1</v>
      </c>
      <c r="S68" s="81" t="s">
        <v>118</v>
      </c>
      <c r="T68" s="76" t="s">
        <v>475</v>
      </c>
      <c r="U68" s="98" t="s">
        <v>778</v>
      </c>
      <c r="V68" s="77" t="s">
        <v>779</v>
      </c>
      <c r="W68" s="82" t="b">
        <v>0</v>
      </c>
      <c r="X68" s="82" t="b">
        <v>1</v>
      </c>
      <c r="Y68" s="82" t="b">
        <v>0</v>
      </c>
      <c r="Z68" s="103"/>
      <c r="AA68" s="83" t="b">
        <f t="shared" si="1"/>
        <v>1</v>
      </c>
      <c r="AB68" s="83" t="b">
        <f t="shared" si="2"/>
        <v>1</v>
      </c>
      <c r="AC68" s="83" t="b">
        <f t="shared" si="3"/>
        <v>0</v>
      </c>
      <c r="AD68" s="84" t="b">
        <f t="shared" si="4"/>
        <v>1</v>
      </c>
    </row>
    <row r="69" spans="1:30" x14ac:dyDescent="0.2">
      <c r="A69" s="85" t="s">
        <v>57</v>
      </c>
      <c r="B69" s="86" t="s">
        <v>773</v>
      </c>
      <c r="C69" s="87" t="s">
        <v>774</v>
      </c>
      <c r="D69" s="86" t="s">
        <v>45</v>
      </c>
      <c r="E69" s="78" t="s">
        <v>467</v>
      </c>
      <c r="F69" s="110" t="s">
        <v>468</v>
      </c>
      <c r="G69" s="79" t="s">
        <v>469</v>
      </c>
      <c r="H69" s="86" t="s">
        <v>775</v>
      </c>
      <c r="I69" s="86" t="s">
        <v>780</v>
      </c>
      <c r="J69" s="86"/>
      <c r="K69" s="86" t="str">
        <f t="shared" si="12"/>
        <v xml:space="preserve">Mathesius, S.; Koven, C.; Zickfeld, K. </v>
      </c>
      <c r="L69" s="86" t="s">
        <v>777</v>
      </c>
      <c r="M69" s="86" t="s">
        <v>598</v>
      </c>
      <c r="N69" s="86"/>
      <c r="O69" s="86"/>
      <c r="P69" s="86" t="s">
        <v>599</v>
      </c>
      <c r="Q69" s="86"/>
      <c r="R69" s="88" t="b">
        <f t="shared" si="0"/>
        <v>1</v>
      </c>
      <c r="S69" s="89" t="s">
        <v>118</v>
      </c>
      <c r="T69" s="86" t="s">
        <v>475</v>
      </c>
      <c r="U69" s="101" t="s">
        <v>778</v>
      </c>
      <c r="V69" s="87" t="s">
        <v>779</v>
      </c>
      <c r="W69" s="90" t="b">
        <v>0</v>
      </c>
      <c r="X69" s="90" t="b">
        <v>1</v>
      </c>
      <c r="Y69" s="90" t="b">
        <v>0</v>
      </c>
      <c r="Z69" s="102"/>
      <c r="AA69" s="83" t="b">
        <f t="shared" si="1"/>
        <v>1</v>
      </c>
      <c r="AB69" s="83" t="b">
        <f t="shared" si="2"/>
        <v>1</v>
      </c>
      <c r="AC69" s="83" t="b">
        <f t="shared" si="3"/>
        <v>0</v>
      </c>
      <c r="AD69" s="84" t="b">
        <f t="shared" si="4"/>
        <v>1</v>
      </c>
    </row>
    <row r="70" spans="1:30" x14ac:dyDescent="0.2">
      <c r="A70" s="75" t="s">
        <v>57</v>
      </c>
      <c r="B70" s="76" t="s">
        <v>773</v>
      </c>
      <c r="C70" s="77" t="s">
        <v>774</v>
      </c>
      <c r="D70" s="76" t="s">
        <v>71</v>
      </c>
      <c r="E70" s="78" t="s">
        <v>467</v>
      </c>
      <c r="F70" s="78" t="s">
        <v>468</v>
      </c>
      <c r="G70" s="79" t="s">
        <v>469</v>
      </c>
      <c r="H70" s="76" t="s">
        <v>775</v>
      </c>
      <c r="I70" s="76" t="s">
        <v>781</v>
      </c>
      <c r="J70" s="76"/>
      <c r="K70" s="76" t="str">
        <f t="shared" si="12"/>
        <v xml:space="preserve">Mathesius, S.; Koven, C.; Zickfeld, K. </v>
      </c>
      <c r="L70" s="76" t="s">
        <v>777</v>
      </c>
      <c r="M70" s="76" t="s">
        <v>598</v>
      </c>
      <c r="N70" s="76"/>
      <c r="O70" s="76"/>
      <c r="P70" s="76" t="s">
        <v>599</v>
      </c>
      <c r="Q70" s="76"/>
      <c r="R70" s="80" t="b">
        <f t="shared" si="0"/>
        <v>1</v>
      </c>
      <c r="S70" s="81" t="s">
        <v>118</v>
      </c>
      <c r="T70" s="76" t="s">
        <v>475</v>
      </c>
      <c r="U70" s="98" t="s">
        <v>778</v>
      </c>
      <c r="V70" s="77" t="s">
        <v>779</v>
      </c>
      <c r="W70" s="82" t="b">
        <v>0</v>
      </c>
      <c r="X70" s="82" t="b">
        <v>1</v>
      </c>
      <c r="Y70" s="82" t="b">
        <v>0</v>
      </c>
      <c r="Z70" s="103"/>
      <c r="AA70" s="83" t="b">
        <f t="shared" si="1"/>
        <v>1</v>
      </c>
      <c r="AB70" s="83" t="b">
        <f t="shared" si="2"/>
        <v>1</v>
      </c>
      <c r="AC70" s="83" t="b">
        <f t="shared" si="3"/>
        <v>0</v>
      </c>
      <c r="AD70" s="84" t="b">
        <f t="shared" si="4"/>
        <v>1</v>
      </c>
    </row>
    <row r="71" spans="1:30" x14ac:dyDescent="0.2">
      <c r="A71" s="85" t="s">
        <v>57</v>
      </c>
      <c r="B71" s="86" t="s">
        <v>773</v>
      </c>
      <c r="C71" s="87" t="s">
        <v>774</v>
      </c>
      <c r="D71" s="86" t="s">
        <v>518</v>
      </c>
      <c r="E71" s="78" t="s">
        <v>467</v>
      </c>
      <c r="F71" s="110" t="s">
        <v>468</v>
      </c>
      <c r="G71" s="79" t="s">
        <v>469</v>
      </c>
      <c r="H71" s="86" t="s">
        <v>775</v>
      </c>
      <c r="I71" s="86" t="s">
        <v>781</v>
      </c>
      <c r="J71" s="86"/>
      <c r="K71" s="86" t="str">
        <f t="shared" si="12"/>
        <v xml:space="preserve">Mathesius, S.; Koven, C.; Zickfeld, K. </v>
      </c>
      <c r="L71" s="86" t="s">
        <v>777</v>
      </c>
      <c r="M71" s="86" t="s">
        <v>598</v>
      </c>
      <c r="N71" s="86"/>
      <c r="O71" s="86"/>
      <c r="P71" s="86" t="s">
        <v>599</v>
      </c>
      <c r="Q71" s="86"/>
      <c r="R71" s="88" t="b">
        <f t="shared" si="0"/>
        <v>1</v>
      </c>
      <c r="S71" s="89" t="s">
        <v>118</v>
      </c>
      <c r="T71" s="86" t="s">
        <v>475</v>
      </c>
      <c r="U71" s="101" t="s">
        <v>778</v>
      </c>
      <c r="V71" s="87" t="s">
        <v>779</v>
      </c>
      <c r="W71" s="90" t="b">
        <v>0</v>
      </c>
      <c r="X71" s="90" t="b">
        <v>1</v>
      </c>
      <c r="Y71" s="90" t="b">
        <v>0</v>
      </c>
      <c r="Z71" s="102"/>
      <c r="AA71" s="83" t="b">
        <f t="shared" si="1"/>
        <v>1</v>
      </c>
      <c r="AB71" s="83" t="b">
        <f t="shared" si="2"/>
        <v>1</v>
      </c>
      <c r="AC71" s="83" t="b">
        <f t="shared" si="3"/>
        <v>0</v>
      </c>
      <c r="AD71" s="84" t="b">
        <f t="shared" si="4"/>
        <v>1</v>
      </c>
    </row>
    <row r="72" spans="1:30" x14ac:dyDescent="0.2">
      <c r="A72" s="75" t="s">
        <v>57</v>
      </c>
      <c r="B72" s="76" t="s">
        <v>773</v>
      </c>
      <c r="C72" s="77" t="s">
        <v>774</v>
      </c>
      <c r="D72" s="76" t="s">
        <v>542</v>
      </c>
      <c r="E72" s="78" t="s">
        <v>467</v>
      </c>
      <c r="F72" s="78" t="s">
        <v>468</v>
      </c>
      <c r="G72" s="79" t="s">
        <v>469</v>
      </c>
      <c r="H72" s="76" t="s">
        <v>775</v>
      </c>
      <c r="I72" s="76" t="s">
        <v>782</v>
      </c>
      <c r="J72" s="76"/>
      <c r="K72" s="76" t="str">
        <f t="shared" si="12"/>
        <v xml:space="preserve">Mathesius, S.; Koven, C.; Zickfeld, K. </v>
      </c>
      <c r="L72" s="76" t="s">
        <v>777</v>
      </c>
      <c r="M72" s="76" t="s">
        <v>598</v>
      </c>
      <c r="N72" s="76"/>
      <c r="O72" s="76"/>
      <c r="P72" s="76" t="s">
        <v>599</v>
      </c>
      <c r="Q72" s="76"/>
      <c r="R72" s="80" t="b">
        <f t="shared" si="0"/>
        <v>1</v>
      </c>
      <c r="S72" s="81" t="s">
        <v>118</v>
      </c>
      <c r="T72" s="76" t="s">
        <v>475</v>
      </c>
      <c r="U72" s="98" t="s">
        <v>778</v>
      </c>
      <c r="V72" s="77" t="s">
        <v>779</v>
      </c>
      <c r="W72" s="82" t="b">
        <v>0</v>
      </c>
      <c r="X72" s="82" t="b">
        <v>1</v>
      </c>
      <c r="Y72" s="82" t="b">
        <v>0</v>
      </c>
      <c r="Z72" s="103"/>
      <c r="AA72" s="83" t="b">
        <f t="shared" si="1"/>
        <v>1</v>
      </c>
      <c r="AB72" s="83" t="b">
        <f t="shared" si="2"/>
        <v>1</v>
      </c>
      <c r="AC72" s="83" t="b">
        <f t="shared" si="3"/>
        <v>0</v>
      </c>
      <c r="AD72" s="84" t="b">
        <f t="shared" si="4"/>
        <v>1</v>
      </c>
    </row>
    <row r="73" spans="1:30" x14ac:dyDescent="0.2">
      <c r="A73" s="85" t="s">
        <v>57</v>
      </c>
      <c r="B73" s="86" t="s">
        <v>783</v>
      </c>
      <c r="C73" s="87" t="s">
        <v>784</v>
      </c>
      <c r="D73" s="86" t="s">
        <v>71</v>
      </c>
      <c r="E73" s="78" t="s">
        <v>467</v>
      </c>
      <c r="F73" s="110" t="s">
        <v>468</v>
      </c>
      <c r="G73" s="79" t="s">
        <v>469</v>
      </c>
      <c r="H73" s="86" t="s">
        <v>785</v>
      </c>
      <c r="I73" s="86" t="s">
        <v>786</v>
      </c>
      <c r="J73" s="86"/>
      <c r="K73" s="86"/>
      <c r="L73" s="86"/>
      <c r="M73" s="86"/>
      <c r="N73" s="86"/>
      <c r="O73" s="86"/>
      <c r="P73" s="86" t="s">
        <v>599</v>
      </c>
      <c r="Q73" s="86" t="s">
        <v>787</v>
      </c>
      <c r="R73" s="88" t="b">
        <f t="shared" si="0"/>
        <v>1</v>
      </c>
      <c r="S73" s="89"/>
      <c r="T73" s="86"/>
      <c r="U73" s="86"/>
      <c r="V73" s="86"/>
      <c r="W73" s="90" t="b">
        <v>0</v>
      </c>
      <c r="X73" s="90" t="b">
        <v>1</v>
      </c>
      <c r="Y73" s="90" t="b">
        <v>1</v>
      </c>
      <c r="Z73" s="102" t="s">
        <v>788</v>
      </c>
      <c r="AA73" s="83" t="b">
        <f t="shared" si="1"/>
        <v>1</v>
      </c>
      <c r="AB73" s="83" t="b">
        <f t="shared" si="2"/>
        <v>1</v>
      </c>
      <c r="AC73" s="83" t="b">
        <f t="shared" si="3"/>
        <v>0</v>
      </c>
      <c r="AD73" s="84" t="b">
        <f t="shared" si="4"/>
        <v>1</v>
      </c>
    </row>
    <row r="74" spans="1:30" x14ac:dyDescent="0.2">
      <c r="A74" s="75" t="s">
        <v>57</v>
      </c>
      <c r="B74" s="76" t="s">
        <v>783</v>
      </c>
      <c r="C74" s="98" t="s">
        <v>784</v>
      </c>
      <c r="D74" s="76" t="s">
        <v>4</v>
      </c>
      <c r="E74" s="99" t="s">
        <v>467</v>
      </c>
      <c r="F74" s="99" t="s">
        <v>509</v>
      </c>
      <c r="G74" s="104" t="s">
        <v>469</v>
      </c>
      <c r="H74" s="76" t="s">
        <v>785</v>
      </c>
      <c r="I74" s="76" t="s">
        <v>789</v>
      </c>
      <c r="J74" s="76"/>
      <c r="K74" s="76"/>
      <c r="L74" s="76"/>
      <c r="M74" s="76"/>
      <c r="N74" s="76"/>
      <c r="O74" s="76"/>
      <c r="P74" s="76"/>
      <c r="Q74" s="76" t="s">
        <v>790</v>
      </c>
      <c r="R74" s="80" t="b">
        <f t="shared" si="0"/>
        <v>1</v>
      </c>
      <c r="S74" s="81"/>
      <c r="T74" s="76"/>
      <c r="U74" s="76"/>
      <c r="V74" s="76"/>
      <c r="W74" s="82" t="b">
        <v>0</v>
      </c>
      <c r="X74" s="82" t="b">
        <v>1</v>
      </c>
      <c r="Y74" s="82" t="b">
        <v>1</v>
      </c>
      <c r="Z74" s="103" t="s">
        <v>788</v>
      </c>
      <c r="AA74" s="83" t="b">
        <f t="shared" si="1"/>
        <v>1</v>
      </c>
      <c r="AB74" s="83" t="b">
        <f t="shared" si="2"/>
        <v>1</v>
      </c>
      <c r="AC74" s="83" t="b">
        <f t="shared" si="3"/>
        <v>0</v>
      </c>
      <c r="AD74" s="84" t="b">
        <f t="shared" si="4"/>
        <v>0</v>
      </c>
    </row>
    <row r="75" spans="1:30" x14ac:dyDescent="0.2">
      <c r="A75" s="85" t="s">
        <v>57</v>
      </c>
      <c r="B75" s="86" t="s">
        <v>783</v>
      </c>
      <c r="C75" s="101" t="s">
        <v>784</v>
      </c>
      <c r="D75" s="86" t="s">
        <v>45</v>
      </c>
      <c r="E75" s="99" t="s">
        <v>467</v>
      </c>
      <c r="F75" s="105" t="s">
        <v>509</v>
      </c>
      <c r="G75" s="104" t="s">
        <v>469</v>
      </c>
      <c r="H75" s="86" t="s">
        <v>785</v>
      </c>
      <c r="I75" s="86" t="s">
        <v>791</v>
      </c>
      <c r="J75" s="86"/>
      <c r="K75" s="86"/>
      <c r="L75" s="86"/>
      <c r="M75" s="86"/>
      <c r="N75" s="86"/>
      <c r="O75" s="86"/>
      <c r="P75" s="86"/>
      <c r="Q75" s="86" t="s">
        <v>790</v>
      </c>
      <c r="R75" s="88" t="b">
        <f t="shared" si="0"/>
        <v>1</v>
      </c>
      <c r="S75" s="89"/>
      <c r="T75" s="86"/>
      <c r="U75" s="86"/>
      <c r="V75" s="86"/>
      <c r="W75" s="90" t="b">
        <v>0</v>
      </c>
      <c r="X75" s="90" t="b">
        <v>1</v>
      </c>
      <c r="Y75" s="90" t="b">
        <v>1</v>
      </c>
      <c r="Z75" s="102" t="s">
        <v>788</v>
      </c>
      <c r="AA75" s="83" t="b">
        <f t="shared" si="1"/>
        <v>1</v>
      </c>
      <c r="AB75" s="83" t="b">
        <f t="shared" si="2"/>
        <v>1</v>
      </c>
      <c r="AC75" s="83" t="b">
        <f t="shared" si="3"/>
        <v>0</v>
      </c>
      <c r="AD75" s="84" t="b">
        <f t="shared" si="4"/>
        <v>0</v>
      </c>
    </row>
    <row r="76" spans="1:30" x14ac:dyDescent="0.2">
      <c r="A76" s="75" t="s">
        <v>57</v>
      </c>
      <c r="B76" s="76" t="s">
        <v>792</v>
      </c>
      <c r="C76" s="98" t="s">
        <v>793</v>
      </c>
      <c r="D76" s="76"/>
      <c r="E76" s="99" t="s">
        <v>467</v>
      </c>
      <c r="F76" s="76" t="s">
        <v>468</v>
      </c>
      <c r="G76" s="104" t="s">
        <v>469</v>
      </c>
      <c r="H76" s="76" t="s">
        <v>794</v>
      </c>
      <c r="I76" s="76"/>
      <c r="J76" s="76"/>
      <c r="K76" s="76" t="str">
        <f>LEFT(L76,FIND(" (202",L76))</f>
        <v xml:space="preserve">Tronstad Lund, M.; Klimont, Z. </v>
      </c>
      <c r="L76" s="76" t="s">
        <v>795</v>
      </c>
      <c r="M76" s="76" t="s">
        <v>796</v>
      </c>
      <c r="N76" s="76"/>
      <c r="O76" s="76"/>
      <c r="P76" s="76" t="s">
        <v>797</v>
      </c>
      <c r="Q76" s="76" t="s">
        <v>798</v>
      </c>
      <c r="R76" s="80" t="b">
        <f t="shared" si="0"/>
        <v>1</v>
      </c>
      <c r="S76" s="76" t="s">
        <v>118</v>
      </c>
      <c r="T76" s="76" t="s">
        <v>799</v>
      </c>
      <c r="U76" s="77" t="s">
        <v>800</v>
      </c>
      <c r="V76" s="77" t="s">
        <v>801</v>
      </c>
      <c r="W76" s="82" t="b">
        <v>0</v>
      </c>
      <c r="X76" s="82" t="b">
        <v>1</v>
      </c>
      <c r="Y76" s="82" t="b">
        <v>0</v>
      </c>
      <c r="Z76" s="103" t="s">
        <v>802</v>
      </c>
      <c r="AA76" s="83" t="b">
        <f t="shared" si="1"/>
        <v>1</v>
      </c>
      <c r="AB76" s="83" t="b">
        <f t="shared" si="2"/>
        <v>1</v>
      </c>
      <c r="AC76" s="83" t="b">
        <f t="shared" si="3"/>
        <v>0</v>
      </c>
      <c r="AD76" s="84" t="b">
        <f t="shared" si="4"/>
        <v>1</v>
      </c>
    </row>
    <row r="77" spans="1:30" x14ac:dyDescent="0.2">
      <c r="A77" s="85" t="s">
        <v>57</v>
      </c>
      <c r="B77" s="86" t="s">
        <v>803</v>
      </c>
      <c r="C77" s="101" t="s">
        <v>804</v>
      </c>
      <c r="D77" s="86" t="s">
        <v>4</v>
      </c>
      <c r="E77" s="99" t="s">
        <v>467</v>
      </c>
      <c r="F77" s="86" t="s">
        <v>509</v>
      </c>
      <c r="G77" s="104" t="s">
        <v>469</v>
      </c>
      <c r="H77" s="86" t="s">
        <v>805</v>
      </c>
      <c r="I77" s="86" t="s">
        <v>806</v>
      </c>
      <c r="J77" s="86"/>
      <c r="K77" s="86"/>
      <c r="L77" s="86"/>
      <c r="M77" s="86"/>
      <c r="N77" s="86"/>
      <c r="O77" s="86"/>
      <c r="P77" s="86"/>
      <c r="Q77" s="86"/>
      <c r="R77" s="88" t="b">
        <f t="shared" si="0"/>
        <v>1</v>
      </c>
      <c r="S77" s="89"/>
      <c r="T77" s="86"/>
      <c r="U77" s="86"/>
      <c r="V77" s="86"/>
      <c r="W77" s="90" t="b">
        <v>0</v>
      </c>
      <c r="X77" s="90" t="b">
        <v>1</v>
      </c>
      <c r="Y77" s="90" t="b">
        <v>0</v>
      </c>
      <c r="Z77" s="102"/>
      <c r="AA77" s="83" t="b">
        <f t="shared" si="1"/>
        <v>1</v>
      </c>
      <c r="AB77" s="83" t="b">
        <f t="shared" si="2"/>
        <v>1</v>
      </c>
      <c r="AC77" s="83" t="b">
        <f t="shared" si="3"/>
        <v>0</v>
      </c>
      <c r="AD77" s="84" t="b">
        <f t="shared" si="4"/>
        <v>0</v>
      </c>
    </row>
    <row r="78" spans="1:30" x14ac:dyDescent="0.2">
      <c r="A78" s="75" t="s">
        <v>57</v>
      </c>
      <c r="B78" s="76" t="s">
        <v>803</v>
      </c>
      <c r="C78" s="98" t="s">
        <v>804</v>
      </c>
      <c r="D78" s="76" t="s">
        <v>45</v>
      </c>
      <c r="E78" s="99" t="s">
        <v>467</v>
      </c>
      <c r="F78" s="76" t="s">
        <v>509</v>
      </c>
      <c r="G78" s="104" t="s">
        <v>469</v>
      </c>
      <c r="H78" s="76" t="s">
        <v>805</v>
      </c>
      <c r="I78" s="76" t="s">
        <v>807</v>
      </c>
      <c r="J78" s="76"/>
      <c r="K78" s="76"/>
      <c r="L78" s="76"/>
      <c r="M78" s="76"/>
      <c r="N78" s="76"/>
      <c r="O78" s="76"/>
      <c r="P78" s="76"/>
      <c r="Q78" s="76"/>
      <c r="R78" s="80" t="b">
        <f t="shared" si="0"/>
        <v>1</v>
      </c>
      <c r="S78" s="81"/>
      <c r="T78" s="76"/>
      <c r="U78" s="76"/>
      <c r="V78" s="76"/>
      <c r="W78" s="82" t="b">
        <v>0</v>
      </c>
      <c r="X78" s="82" t="b">
        <v>1</v>
      </c>
      <c r="Y78" s="82" t="b">
        <v>0</v>
      </c>
      <c r="Z78" s="103"/>
      <c r="AA78" s="83" t="b">
        <f t="shared" si="1"/>
        <v>1</v>
      </c>
      <c r="AB78" s="83" t="b">
        <f t="shared" si="2"/>
        <v>1</v>
      </c>
      <c r="AC78" s="83" t="b">
        <f t="shared" si="3"/>
        <v>0</v>
      </c>
      <c r="AD78" s="84" t="b">
        <f t="shared" si="4"/>
        <v>0</v>
      </c>
    </row>
    <row r="79" spans="1:30" x14ac:dyDescent="0.2">
      <c r="A79" s="85" t="s">
        <v>57</v>
      </c>
      <c r="B79" s="86" t="s">
        <v>808</v>
      </c>
      <c r="C79" s="87" t="s">
        <v>809</v>
      </c>
      <c r="D79" s="86" t="s">
        <v>4</v>
      </c>
      <c r="E79" s="78" t="s">
        <v>467</v>
      </c>
      <c r="F79" s="86" t="s">
        <v>468</v>
      </c>
      <c r="G79" s="79" t="s">
        <v>469</v>
      </c>
      <c r="H79" s="86" t="s">
        <v>810</v>
      </c>
      <c r="I79" s="86" t="s">
        <v>811</v>
      </c>
      <c r="J79" s="86"/>
      <c r="K79" s="86" t="str">
        <f t="shared" ref="K79:K80" si="13">LEFT(L79,FIND(" (202",L79))</f>
        <v xml:space="preserve">Coppola, E.; Jones, R.; Sörensson, A.; Pinto, I. </v>
      </c>
      <c r="L79" s="86" t="s">
        <v>812</v>
      </c>
      <c r="M79" s="86" t="s">
        <v>598</v>
      </c>
      <c r="N79" s="86"/>
      <c r="O79" s="86"/>
      <c r="P79" s="86" t="s">
        <v>599</v>
      </c>
      <c r="Q79" s="86"/>
      <c r="R79" s="88" t="b">
        <f t="shared" si="0"/>
        <v>1</v>
      </c>
      <c r="S79" s="89" t="s">
        <v>118</v>
      </c>
      <c r="T79" s="86" t="s">
        <v>813</v>
      </c>
      <c r="U79" s="87" t="s">
        <v>814</v>
      </c>
      <c r="V79" s="87" t="s">
        <v>815</v>
      </c>
      <c r="W79" s="90" t="b">
        <v>0</v>
      </c>
      <c r="X79" s="90" t="b">
        <v>1</v>
      </c>
      <c r="Y79" s="90" t="b">
        <v>0</v>
      </c>
      <c r="Z79" s="102"/>
      <c r="AA79" s="83" t="b">
        <f t="shared" si="1"/>
        <v>1</v>
      </c>
      <c r="AB79" s="83" t="b">
        <f t="shared" si="2"/>
        <v>1</v>
      </c>
      <c r="AC79" s="83" t="b">
        <f t="shared" si="3"/>
        <v>0</v>
      </c>
      <c r="AD79" s="84" t="b">
        <f t="shared" si="4"/>
        <v>1</v>
      </c>
    </row>
    <row r="80" spans="1:30" x14ac:dyDescent="0.2">
      <c r="A80" s="75" t="s">
        <v>57</v>
      </c>
      <c r="B80" s="76" t="s">
        <v>808</v>
      </c>
      <c r="C80" s="77" t="s">
        <v>809</v>
      </c>
      <c r="D80" s="76" t="s">
        <v>45</v>
      </c>
      <c r="E80" s="78" t="s">
        <v>467</v>
      </c>
      <c r="F80" s="76" t="s">
        <v>468</v>
      </c>
      <c r="G80" s="79" t="s">
        <v>469</v>
      </c>
      <c r="H80" s="76" t="s">
        <v>810</v>
      </c>
      <c r="I80" s="76" t="s">
        <v>816</v>
      </c>
      <c r="J80" s="76"/>
      <c r="K80" s="76" t="str">
        <f t="shared" si="13"/>
        <v xml:space="preserve">Coppola, E.; Jones, R.; Sörensson, A.; Pinto, I. </v>
      </c>
      <c r="L80" s="76" t="s">
        <v>812</v>
      </c>
      <c r="M80" s="76" t="s">
        <v>598</v>
      </c>
      <c r="N80" s="76"/>
      <c r="O80" s="76"/>
      <c r="P80" s="76" t="s">
        <v>599</v>
      </c>
      <c r="Q80" s="76"/>
      <c r="R80" s="80" t="b">
        <f t="shared" si="0"/>
        <v>1</v>
      </c>
      <c r="S80" s="81" t="s">
        <v>118</v>
      </c>
      <c r="T80" s="76" t="s">
        <v>813</v>
      </c>
      <c r="U80" s="77" t="s">
        <v>814</v>
      </c>
      <c r="V80" s="77" t="s">
        <v>815</v>
      </c>
      <c r="W80" s="82" t="b">
        <v>0</v>
      </c>
      <c r="X80" s="82" t="b">
        <v>1</v>
      </c>
      <c r="Y80" s="82" t="b">
        <v>0</v>
      </c>
      <c r="Z80" s="103"/>
      <c r="AA80" s="83" t="b">
        <f t="shared" si="1"/>
        <v>1</v>
      </c>
      <c r="AB80" s="83" t="b">
        <f t="shared" si="2"/>
        <v>1</v>
      </c>
      <c r="AC80" s="83" t="b">
        <f t="shared" si="3"/>
        <v>0</v>
      </c>
      <c r="AD80" s="84" t="b">
        <f t="shared" si="4"/>
        <v>1</v>
      </c>
    </row>
    <row r="81" spans="1:30" x14ac:dyDescent="0.2">
      <c r="A81" s="85" t="s">
        <v>57</v>
      </c>
      <c r="B81" s="86" t="s">
        <v>817</v>
      </c>
      <c r="C81" s="101" t="s">
        <v>818</v>
      </c>
      <c r="D81" s="86"/>
      <c r="E81" s="99" t="s">
        <v>467</v>
      </c>
      <c r="F81" s="86" t="s">
        <v>509</v>
      </c>
      <c r="G81" s="104" t="s">
        <v>469</v>
      </c>
      <c r="H81" s="86" t="s">
        <v>819</v>
      </c>
      <c r="I81" s="86"/>
      <c r="J81" s="86"/>
      <c r="K81" s="86"/>
      <c r="L81" s="86"/>
      <c r="M81" s="86"/>
      <c r="N81" s="86"/>
      <c r="O81" s="86"/>
      <c r="P81" s="86"/>
      <c r="Q81" s="86"/>
      <c r="R81" s="88" t="b">
        <f t="shared" si="0"/>
        <v>1</v>
      </c>
      <c r="W81" s="90" t="b">
        <v>0</v>
      </c>
      <c r="X81" s="90" t="b">
        <v>1</v>
      </c>
      <c r="Y81" s="90" t="b">
        <v>0</v>
      </c>
      <c r="Z81" s="102"/>
      <c r="AA81" s="83" t="b">
        <f t="shared" si="1"/>
        <v>1</v>
      </c>
      <c r="AB81" s="83" t="b">
        <f t="shared" si="2"/>
        <v>1</v>
      </c>
      <c r="AC81" s="83" t="b">
        <f t="shared" si="3"/>
        <v>0</v>
      </c>
      <c r="AD81" s="84" t="b">
        <f t="shared" si="4"/>
        <v>0</v>
      </c>
    </row>
    <row r="82" spans="1:30" x14ac:dyDescent="0.2">
      <c r="A82" s="75" t="s">
        <v>57</v>
      </c>
      <c r="B82" s="76" t="s">
        <v>820</v>
      </c>
      <c r="C82" s="77" t="s">
        <v>821</v>
      </c>
      <c r="D82" s="76"/>
      <c r="E82" s="78" t="s">
        <v>467</v>
      </c>
      <c r="F82" s="76" t="s">
        <v>468</v>
      </c>
      <c r="G82" s="79" t="s">
        <v>469</v>
      </c>
      <c r="H82" s="76" t="s">
        <v>822</v>
      </c>
      <c r="I82" s="76"/>
      <c r="J82" s="76"/>
      <c r="K82" s="76" t="str">
        <f t="shared" ref="K82:K84" si="14">LEFT(L82,FIND(" (202",L82))</f>
        <v xml:space="preserve">Baño-Medina, J.; Gutiérrez, J.M.; Iturbide, M. </v>
      </c>
      <c r="L82" s="76" t="s">
        <v>823</v>
      </c>
      <c r="M82" s="76" t="s">
        <v>598</v>
      </c>
      <c r="N82" s="76"/>
      <c r="O82" s="76"/>
      <c r="P82" s="76" t="s">
        <v>702</v>
      </c>
      <c r="Q82" s="76" t="s">
        <v>703</v>
      </c>
      <c r="R82" s="80" t="b">
        <f t="shared" si="0"/>
        <v>1</v>
      </c>
      <c r="S82" s="81" t="s">
        <v>118</v>
      </c>
      <c r="T82" s="76" t="s">
        <v>513</v>
      </c>
      <c r="U82" s="77" t="s">
        <v>824</v>
      </c>
      <c r="V82" s="77" t="s">
        <v>825</v>
      </c>
      <c r="W82" s="82" t="b">
        <v>0</v>
      </c>
      <c r="X82" s="82" t="b">
        <v>1</v>
      </c>
      <c r="Y82" s="82" t="b">
        <v>0</v>
      </c>
      <c r="Z82" s="103"/>
      <c r="AA82" s="83" t="b">
        <f t="shared" si="1"/>
        <v>1</v>
      </c>
      <c r="AB82" s="83" t="b">
        <f t="shared" si="2"/>
        <v>1</v>
      </c>
      <c r="AC82" s="83" t="b">
        <f t="shared" si="3"/>
        <v>0</v>
      </c>
      <c r="AD82" s="84" t="b">
        <f t="shared" si="4"/>
        <v>1</v>
      </c>
    </row>
    <row r="83" spans="1:30" x14ac:dyDescent="0.2">
      <c r="A83" s="85" t="s">
        <v>57</v>
      </c>
      <c r="B83" s="86" t="s">
        <v>826</v>
      </c>
      <c r="C83" s="87" t="s">
        <v>827</v>
      </c>
      <c r="D83" s="86" t="s">
        <v>4</v>
      </c>
      <c r="E83" s="78" t="s">
        <v>467</v>
      </c>
      <c r="F83" s="86" t="s">
        <v>468</v>
      </c>
      <c r="G83" s="79" t="s">
        <v>469</v>
      </c>
      <c r="H83" s="86" t="s">
        <v>828</v>
      </c>
      <c r="I83" s="86"/>
      <c r="J83" s="86"/>
      <c r="K83" s="86" t="str">
        <f t="shared" si="14"/>
        <v xml:space="preserve">Servonnat, J.; Iles, C.; Di Sante, F. </v>
      </c>
      <c r="L83" s="86" t="s">
        <v>829</v>
      </c>
      <c r="M83" s="86" t="s">
        <v>598</v>
      </c>
      <c r="N83" s="86"/>
      <c r="O83" s="86"/>
      <c r="P83" s="86" t="s">
        <v>599</v>
      </c>
      <c r="Q83" s="86"/>
      <c r="R83" s="88" t="b">
        <f t="shared" si="0"/>
        <v>1</v>
      </c>
      <c r="S83" s="89" t="s">
        <v>118</v>
      </c>
      <c r="T83" s="86" t="s">
        <v>830</v>
      </c>
      <c r="U83" s="87" t="s">
        <v>831</v>
      </c>
      <c r="V83" s="87" t="s">
        <v>832</v>
      </c>
      <c r="W83" s="90" t="b">
        <v>0</v>
      </c>
      <c r="X83" s="90" t="b">
        <v>1</v>
      </c>
      <c r="Y83" s="90" t="b">
        <v>0</v>
      </c>
      <c r="Z83" s="102"/>
      <c r="AA83" s="83" t="b">
        <f t="shared" si="1"/>
        <v>1</v>
      </c>
      <c r="AB83" s="83" t="b">
        <f t="shared" si="2"/>
        <v>1</v>
      </c>
      <c r="AC83" s="83" t="b">
        <f t="shared" si="3"/>
        <v>0</v>
      </c>
      <c r="AD83" s="84" t="b">
        <f t="shared" si="4"/>
        <v>1</v>
      </c>
    </row>
    <row r="84" spans="1:30" x14ac:dyDescent="0.2">
      <c r="A84" s="75" t="s">
        <v>57</v>
      </c>
      <c r="B84" s="76" t="s">
        <v>826</v>
      </c>
      <c r="C84" s="77" t="s">
        <v>827</v>
      </c>
      <c r="D84" s="76" t="s">
        <v>45</v>
      </c>
      <c r="E84" s="78" t="s">
        <v>467</v>
      </c>
      <c r="F84" s="76" t="s">
        <v>468</v>
      </c>
      <c r="G84" s="79" t="s">
        <v>469</v>
      </c>
      <c r="H84" s="76" t="s">
        <v>828</v>
      </c>
      <c r="I84" s="76"/>
      <c r="J84" s="76"/>
      <c r="K84" s="76" t="str">
        <f t="shared" si="14"/>
        <v xml:space="preserve">Servonnat, J.; Iles, C.; Di Sante, F. </v>
      </c>
      <c r="L84" s="76" t="s">
        <v>829</v>
      </c>
      <c r="M84" s="76" t="s">
        <v>598</v>
      </c>
      <c r="N84" s="76"/>
      <c r="O84" s="76"/>
      <c r="P84" s="76" t="s">
        <v>599</v>
      </c>
      <c r="Q84" s="76"/>
      <c r="R84" s="80" t="b">
        <f t="shared" si="0"/>
        <v>1</v>
      </c>
      <c r="S84" s="81" t="s">
        <v>118</v>
      </c>
      <c r="T84" s="76" t="s">
        <v>830</v>
      </c>
      <c r="U84" s="77" t="s">
        <v>831</v>
      </c>
      <c r="V84" s="77" t="s">
        <v>832</v>
      </c>
      <c r="W84" s="82" t="b">
        <v>0</v>
      </c>
      <c r="X84" s="82" t="b">
        <v>1</v>
      </c>
      <c r="Y84" s="82" t="b">
        <v>0</v>
      </c>
      <c r="Z84" s="103"/>
      <c r="AA84" s="83" t="b">
        <f t="shared" si="1"/>
        <v>1</v>
      </c>
      <c r="AB84" s="83" t="b">
        <f t="shared" si="2"/>
        <v>1</v>
      </c>
      <c r="AC84" s="83" t="b">
        <f t="shared" si="3"/>
        <v>0</v>
      </c>
      <c r="AD84" s="84" t="b">
        <f t="shared" si="4"/>
        <v>1</v>
      </c>
    </row>
    <row r="85" spans="1:30" x14ac:dyDescent="0.2">
      <c r="A85" s="85" t="s">
        <v>57</v>
      </c>
      <c r="B85" s="86" t="s">
        <v>833</v>
      </c>
      <c r="C85" s="101" t="s">
        <v>834</v>
      </c>
      <c r="D85" s="86" t="s">
        <v>4</v>
      </c>
      <c r="E85" s="99" t="s">
        <v>467</v>
      </c>
      <c r="F85" s="105" t="s">
        <v>509</v>
      </c>
      <c r="G85" s="104" t="s">
        <v>469</v>
      </c>
      <c r="H85" s="86" t="s">
        <v>835</v>
      </c>
      <c r="I85" s="86" t="s">
        <v>836</v>
      </c>
      <c r="J85" s="86"/>
      <c r="K85" s="86"/>
      <c r="L85" s="86"/>
      <c r="M85" s="86"/>
      <c r="N85" s="86"/>
      <c r="O85" s="86"/>
      <c r="P85" s="86"/>
      <c r="Q85" s="86"/>
      <c r="R85" s="88" t="b">
        <f t="shared" si="0"/>
        <v>1</v>
      </c>
      <c r="S85" s="89"/>
      <c r="T85" s="86"/>
      <c r="U85" s="86"/>
      <c r="V85" s="86"/>
      <c r="W85" s="90" t="b">
        <v>0</v>
      </c>
      <c r="X85" s="90" t="b">
        <v>1</v>
      </c>
      <c r="Y85" s="90" t="b">
        <v>0</v>
      </c>
      <c r="Z85" s="102"/>
      <c r="AA85" s="83" t="b">
        <f t="shared" si="1"/>
        <v>1</v>
      </c>
      <c r="AB85" s="83" t="b">
        <f t="shared" si="2"/>
        <v>1</v>
      </c>
      <c r="AC85" s="83" t="b">
        <f t="shared" si="3"/>
        <v>0</v>
      </c>
      <c r="AD85" s="84" t="b">
        <f t="shared" si="4"/>
        <v>0</v>
      </c>
    </row>
    <row r="86" spans="1:30" x14ac:dyDescent="0.2">
      <c r="A86" s="75" t="s">
        <v>57</v>
      </c>
      <c r="B86" s="76" t="s">
        <v>833</v>
      </c>
      <c r="C86" s="98" t="s">
        <v>834</v>
      </c>
      <c r="D86" s="76" t="s">
        <v>45</v>
      </c>
      <c r="E86" s="99" t="s">
        <v>467</v>
      </c>
      <c r="F86" s="99" t="s">
        <v>509</v>
      </c>
      <c r="G86" s="104" t="s">
        <v>469</v>
      </c>
      <c r="H86" s="76" t="s">
        <v>835</v>
      </c>
      <c r="I86" s="76" t="s">
        <v>837</v>
      </c>
      <c r="J86" s="76"/>
      <c r="K86" s="76"/>
      <c r="L86" s="76"/>
      <c r="M86" s="76"/>
      <c r="N86" s="76"/>
      <c r="O86" s="76"/>
      <c r="P86" s="76"/>
      <c r="Q86" s="76"/>
      <c r="R86" s="80" t="b">
        <f t="shared" si="0"/>
        <v>1</v>
      </c>
      <c r="S86" s="81"/>
      <c r="T86" s="76"/>
      <c r="U86" s="76"/>
      <c r="V86" s="76"/>
      <c r="W86" s="82" t="b">
        <v>0</v>
      </c>
      <c r="X86" s="82" t="b">
        <v>1</v>
      </c>
      <c r="Y86" s="82" t="b">
        <v>0</v>
      </c>
      <c r="Z86" s="103"/>
      <c r="AA86" s="83" t="b">
        <f t="shared" si="1"/>
        <v>1</v>
      </c>
      <c r="AB86" s="83" t="b">
        <f t="shared" si="2"/>
        <v>1</v>
      </c>
      <c r="AC86" s="83" t="b">
        <f t="shared" si="3"/>
        <v>0</v>
      </c>
      <c r="AD86" s="84" t="b">
        <f t="shared" si="4"/>
        <v>0</v>
      </c>
    </row>
    <row r="87" spans="1:30" x14ac:dyDescent="0.2">
      <c r="A87" s="85" t="s">
        <v>57</v>
      </c>
      <c r="B87" s="86" t="s">
        <v>838</v>
      </c>
      <c r="C87" s="101" t="s">
        <v>839</v>
      </c>
      <c r="D87" s="86"/>
      <c r="E87" s="99" t="s">
        <v>467</v>
      </c>
      <c r="F87" s="105" t="s">
        <v>509</v>
      </c>
      <c r="G87" s="104" t="s">
        <v>469</v>
      </c>
      <c r="H87" s="86" t="s">
        <v>840</v>
      </c>
      <c r="I87" s="86"/>
      <c r="J87" s="86"/>
      <c r="K87" s="86"/>
      <c r="L87" s="86"/>
      <c r="M87" s="86"/>
      <c r="N87" s="86"/>
      <c r="O87" s="86"/>
      <c r="P87" s="86"/>
      <c r="Q87" s="86"/>
      <c r="R87" s="88" t="b">
        <f t="shared" si="0"/>
        <v>1</v>
      </c>
      <c r="S87" s="89"/>
      <c r="T87" s="86"/>
      <c r="U87" s="86"/>
      <c r="V87" s="86"/>
      <c r="W87" s="90" t="b">
        <v>0</v>
      </c>
      <c r="X87" s="90" t="b">
        <v>1</v>
      </c>
      <c r="Y87" s="90" t="b">
        <v>0</v>
      </c>
      <c r="Z87" s="102"/>
      <c r="AA87" s="83" t="b">
        <f t="shared" si="1"/>
        <v>1</v>
      </c>
      <c r="AB87" s="83" t="b">
        <f t="shared" si="2"/>
        <v>1</v>
      </c>
      <c r="AC87" s="83" t="b">
        <f t="shared" si="3"/>
        <v>0</v>
      </c>
      <c r="AD87" s="84" t="b">
        <f t="shared" si="4"/>
        <v>0</v>
      </c>
    </row>
    <row r="88" spans="1:30" x14ac:dyDescent="0.2">
      <c r="A88" s="75" t="s">
        <v>57</v>
      </c>
      <c r="B88" s="76" t="s">
        <v>841</v>
      </c>
      <c r="C88" s="98" t="s">
        <v>842</v>
      </c>
      <c r="D88" s="76" t="s">
        <v>4</v>
      </c>
      <c r="E88" s="99" t="s">
        <v>467</v>
      </c>
      <c r="F88" s="99" t="s">
        <v>509</v>
      </c>
      <c r="G88" s="104" t="s">
        <v>469</v>
      </c>
      <c r="H88" s="76" t="s">
        <v>843</v>
      </c>
      <c r="I88" s="76" t="s">
        <v>844</v>
      </c>
      <c r="J88" s="76"/>
      <c r="K88" s="76"/>
      <c r="L88" s="76"/>
      <c r="M88" s="76"/>
      <c r="N88" s="76"/>
      <c r="O88" s="76"/>
      <c r="P88" s="76"/>
      <c r="Q88" s="76"/>
      <c r="R88" s="80" t="b">
        <f t="shared" si="0"/>
        <v>1</v>
      </c>
      <c r="S88" s="81"/>
      <c r="T88" s="76"/>
      <c r="U88" s="76"/>
      <c r="V88" s="76"/>
      <c r="W88" s="82" t="b">
        <v>0</v>
      </c>
      <c r="X88" s="82" t="b">
        <v>1</v>
      </c>
      <c r="Y88" s="82" t="b">
        <v>1</v>
      </c>
      <c r="Z88" s="103" t="s">
        <v>845</v>
      </c>
      <c r="AA88" s="83" t="b">
        <f t="shared" si="1"/>
        <v>1</v>
      </c>
      <c r="AB88" s="83" t="b">
        <f t="shared" si="2"/>
        <v>1</v>
      </c>
      <c r="AC88" s="83" t="b">
        <f t="shared" si="3"/>
        <v>0</v>
      </c>
      <c r="AD88" s="84" t="b">
        <f t="shared" si="4"/>
        <v>0</v>
      </c>
    </row>
    <row r="89" spans="1:30" x14ac:dyDescent="0.2">
      <c r="A89" s="85" t="s">
        <v>57</v>
      </c>
      <c r="B89" s="86" t="s">
        <v>841</v>
      </c>
      <c r="C89" s="101" t="s">
        <v>842</v>
      </c>
      <c r="D89" s="86" t="s">
        <v>45</v>
      </c>
      <c r="E89" s="99" t="s">
        <v>467</v>
      </c>
      <c r="F89" s="105" t="s">
        <v>509</v>
      </c>
      <c r="G89" s="104" t="s">
        <v>469</v>
      </c>
      <c r="H89" s="86" t="s">
        <v>843</v>
      </c>
      <c r="I89" s="86" t="s">
        <v>846</v>
      </c>
      <c r="J89" s="86"/>
      <c r="K89" s="86"/>
      <c r="L89" s="86"/>
      <c r="M89" s="86"/>
      <c r="N89" s="86"/>
      <c r="O89" s="86"/>
      <c r="P89" s="86"/>
      <c r="Q89" s="86"/>
      <c r="R89" s="88" t="b">
        <f t="shared" si="0"/>
        <v>1</v>
      </c>
      <c r="S89" s="89"/>
      <c r="T89" s="86"/>
      <c r="U89" s="86"/>
      <c r="V89" s="86"/>
      <c r="W89" s="90" t="b">
        <v>0</v>
      </c>
      <c r="X89" s="90" t="b">
        <v>1</v>
      </c>
      <c r="Y89" s="90" t="b">
        <v>1</v>
      </c>
      <c r="Z89" s="102" t="s">
        <v>845</v>
      </c>
      <c r="AA89" s="83" t="b">
        <f t="shared" si="1"/>
        <v>1</v>
      </c>
      <c r="AB89" s="83" t="b">
        <f t="shared" si="2"/>
        <v>1</v>
      </c>
      <c r="AC89" s="83" t="b">
        <f t="shared" si="3"/>
        <v>0</v>
      </c>
      <c r="AD89" s="84" t="b">
        <f t="shared" si="4"/>
        <v>0</v>
      </c>
    </row>
    <row r="90" spans="1:30" x14ac:dyDescent="0.2">
      <c r="A90" s="75" t="s">
        <v>57</v>
      </c>
      <c r="B90" s="76" t="s">
        <v>847</v>
      </c>
      <c r="C90" s="98" t="s">
        <v>848</v>
      </c>
      <c r="D90" s="76"/>
      <c r="E90" s="99" t="s">
        <v>467</v>
      </c>
      <c r="F90" s="99" t="s">
        <v>509</v>
      </c>
      <c r="G90" s="104" t="s">
        <v>469</v>
      </c>
      <c r="H90" s="76" t="s">
        <v>849</v>
      </c>
      <c r="I90" s="76"/>
      <c r="J90" s="76"/>
      <c r="K90" s="76"/>
      <c r="L90" s="76"/>
      <c r="M90" s="76"/>
      <c r="N90" s="76"/>
      <c r="O90" s="76"/>
      <c r="P90" s="76"/>
      <c r="Q90" s="76"/>
      <c r="R90" s="80" t="b">
        <f t="shared" si="0"/>
        <v>1</v>
      </c>
      <c r="S90" s="81"/>
      <c r="T90" s="76"/>
      <c r="U90" s="76"/>
      <c r="V90" s="76"/>
      <c r="W90" s="82" t="b">
        <v>0</v>
      </c>
      <c r="X90" s="82" t="b">
        <v>1</v>
      </c>
      <c r="Y90" s="82" t="b">
        <v>0</v>
      </c>
      <c r="Z90" s="103"/>
      <c r="AA90" s="83" t="b">
        <f t="shared" si="1"/>
        <v>1</v>
      </c>
      <c r="AB90" s="83" t="b">
        <f t="shared" si="2"/>
        <v>1</v>
      </c>
      <c r="AC90" s="83" t="b">
        <f t="shared" si="3"/>
        <v>0</v>
      </c>
      <c r="AD90" s="84" t="b">
        <f t="shared" si="4"/>
        <v>0</v>
      </c>
    </row>
    <row r="91" spans="1:30" x14ac:dyDescent="0.2">
      <c r="A91" s="85" t="s">
        <v>57</v>
      </c>
      <c r="B91" s="86" t="s">
        <v>850</v>
      </c>
      <c r="C91" s="101" t="s">
        <v>851</v>
      </c>
      <c r="D91" s="86"/>
      <c r="E91" s="99" t="s">
        <v>467</v>
      </c>
      <c r="F91" s="105" t="s">
        <v>468</v>
      </c>
      <c r="G91" s="104" t="s">
        <v>469</v>
      </c>
      <c r="H91" s="86" t="s">
        <v>852</v>
      </c>
      <c r="I91" s="86"/>
      <c r="J91" s="86"/>
      <c r="K91" s="86" t="str">
        <f>LEFT(L91,FIND(" (202",L91))</f>
        <v xml:space="preserve">Bock, L. </v>
      </c>
      <c r="L91" s="86" t="s">
        <v>853</v>
      </c>
      <c r="M91" s="86" t="s">
        <v>854</v>
      </c>
      <c r="N91" s="86"/>
      <c r="O91" s="86"/>
      <c r="P91" s="86" t="s">
        <v>855</v>
      </c>
      <c r="Q91" s="86"/>
      <c r="R91" s="88" t="b">
        <f t="shared" si="0"/>
        <v>1</v>
      </c>
      <c r="S91" s="88" t="s">
        <v>118</v>
      </c>
      <c r="T91" s="86" t="s">
        <v>513</v>
      </c>
      <c r="U91" s="87" t="s">
        <v>856</v>
      </c>
      <c r="V91" s="87" t="s">
        <v>857</v>
      </c>
      <c r="W91" s="90" t="b">
        <v>0</v>
      </c>
      <c r="X91" s="90" t="b">
        <v>1</v>
      </c>
      <c r="Y91" s="90" t="b">
        <v>1</v>
      </c>
      <c r="Z91" s="102" t="s">
        <v>858</v>
      </c>
      <c r="AA91" s="83" t="b">
        <f t="shared" si="1"/>
        <v>1</v>
      </c>
      <c r="AB91" s="83" t="b">
        <f t="shared" si="2"/>
        <v>1</v>
      </c>
      <c r="AC91" s="83" t="b">
        <f t="shared" si="3"/>
        <v>0</v>
      </c>
      <c r="AD91" s="84" t="b">
        <f t="shared" si="4"/>
        <v>1</v>
      </c>
    </row>
    <row r="92" spans="1:30" x14ac:dyDescent="0.2">
      <c r="A92" s="75" t="s">
        <v>57</v>
      </c>
      <c r="B92" s="76" t="s">
        <v>859</v>
      </c>
      <c r="C92" s="98" t="s">
        <v>860</v>
      </c>
      <c r="D92" s="76" t="s">
        <v>4</v>
      </c>
      <c r="E92" s="99" t="s">
        <v>467</v>
      </c>
      <c r="F92" s="99" t="s">
        <v>509</v>
      </c>
      <c r="G92" s="104" t="s">
        <v>469</v>
      </c>
      <c r="H92" s="76" t="s">
        <v>861</v>
      </c>
      <c r="I92" s="76" t="s">
        <v>862</v>
      </c>
      <c r="J92" s="76"/>
      <c r="K92" s="76"/>
      <c r="L92" s="76"/>
      <c r="M92" s="76"/>
      <c r="N92" s="76"/>
      <c r="O92" s="76"/>
      <c r="P92" s="76"/>
      <c r="Q92" s="76"/>
      <c r="R92" s="80" t="b">
        <f t="shared" si="0"/>
        <v>1</v>
      </c>
      <c r="S92" s="81"/>
      <c r="T92" s="76"/>
      <c r="U92" s="76"/>
      <c r="V92" s="76"/>
      <c r="W92" s="82" t="b">
        <v>0</v>
      </c>
      <c r="X92" s="82" t="b">
        <v>1</v>
      </c>
      <c r="Y92" s="82" t="b">
        <v>0</v>
      </c>
      <c r="Z92" s="103"/>
      <c r="AA92" s="83" t="b">
        <f t="shared" si="1"/>
        <v>1</v>
      </c>
      <c r="AB92" s="83" t="b">
        <f t="shared" si="2"/>
        <v>1</v>
      </c>
      <c r="AC92" s="83" t="b">
        <f t="shared" si="3"/>
        <v>0</v>
      </c>
      <c r="AD92" s="84" t="b">
        <f t="shared" si="4"/>
        <v>0</v>
      </c>
    </row>
    <row r="93" spans="1:30" x14ac:dyDescent="0.2">
      <c r="A93" s="85" t="s">
        <v>57</v>
      </c>
      <c r="B93" s="86" t="s">
        <v>859</v>
      </c>
      <c r="C93" s="101" t="s">
        <v>860</v>
      </c>
      <c r="D93" s="86" t="s">
        <v>45</v>
      </c>
      <c r="E93" s="99" t="s">
        <v>467</v>
      </c>
      <c r="F93" s="105" t="s">
        <v>509</v>
      </c>
      <c r="G93" s="104" t="s">
        <v>469</v>
      </c>
      <c r="H93" s="86" t="s">
        <v>861</v>
      </c>
      <c r="I93" s="86" t="s">
        <v>863</v>
      </c>
      <c r="J93" s="86"/>
      <c r="K93" s="86"/>
      <c r="L93" s="86"/>
      <c r="M93" s="86"/>
      <c r="N93" s="86"/>
      <c r="O93" s="86"/>
      <c r="P93" s="86"/>
      <c r="Q93" s="86"/>
      <c r="R93" s="88" t="b">
        <f t="shared" si="0"/>
        <v>1</v>
      </c>
      <c r="S93" s="89"/>
      <c r="T93" s="86"/>
      <c r="U93" s="86"/>
      <c r="V93" s="86"/>
      <c r="W93" s="90" t="b">
        <v>0</v>
      </c>
      <c r="X93" s="90" t="b">
        <v>1</v>
      </c>
      <c r="Y93" s="90" t="b">
        <v>0</v>
      </c>
      <c r="Z93" s="102"/>
      <c r="AA93" s="83" t="b">
        <f t="shared" si="1"/>
        <v>1</v>
      </c>
      <c r="AB93" s="83" t="b">
        <f t="shared" si="2"/>
        <v>1</v>
      </c>
      <c r="AC93" s="83" t="b">
        <f t="shared" si="3"/>
        <v>0</v>
      </c>
      <c r="AD93" s="84" t="b">
        <f t="shared" si="4"/>
        <v>0</v>
      </c>
    </row>
    <row r="94" spans="1:30" x14ac:dyDescent="0.2">
      <c r="A94" s="75" t="s">
        <v>57</v>
      </c>
      <c r="B94" s="76" t="s">
        <v>859</v>
      </c>
      <c r="C94" s="98" t="s">
        <v>860</v>
      </c>
      <c r="D94" s="76" t="s">
        <v>71</v>
      </c>
      <c r="E94" s="99" t="s">
        <v>467</v>
      </c>
      <c r="F94" s="99" t="s">
        <v>509</v>
      </c>
      <c r="G94" s="104" t="s">
        <v>469</v>
      </c>
      <c r="H94" s="76" t="s">
        <v>861</v>
      </c>
      <c r="I94" s="76" t="s">
        <v>864</v>
      </c>
      <c r="J94" s="76"/>
      <c r="K94" s="76"/>
      <c r="L94" s="76"/>
      <c r="M94" s="76"/>
      <c r="N94" s="76"/>
      <c r="O94" s="76"/>
      <c r="P94" s="76"/>
      <c r="Q94" s="76"/>
      <c r="R94" s="80" t="b">
        <f t="shared" si="0"/>
        <v>1</v>
      </c>
      <c r="S94" s="81"/>
      <c r="T94" s="76"/>
      <c r="U94" s="76"/>
      <c r="V94" s="76"/>
      <c r="W94" s="82" t="b">
        <v>0</v>
      </c>
      <c r="X94" s="82" t="b">
        <v>1</v>
      </c>
      <c r="Y94" s="82" t="b">
        <v>0</v>
      </c>
      <c r="Z94" s="103"/>
      <c r="AA94" s="83" t="b">
        <f t="shared" si="1"/>
        <v>1</v>
      </c>
      <c r="AB94" s="83" t="b">
        <f t="shared" si="2"/>
        <v>1</v>
      </c>
      <c r="AC94" s="83" t="b">
        <f t="shared" si="3"/>
        <v>0</v>
      </c>
      <c r="AD94" s="84" t="b">
        <f t="shared" si="4"/>
        <v>0</v>
      </c>
    </row>
    <row r="95" spans="1:30" x14ac:dyDescent="0.2">
      <c r="A95" s="85" t="s">
        <v>57</v>
      </c>
      <c r="B95" s="86" t="s">
        <v>859</v>
      </c>
      <c r="C95" s="101" t="s">
        <v>860</v>
      </c>
      <c r="D95" s="86" t="s">
        <v>518</v>
      </c>
      <c r="E95" s="99" t="s">
        <v>467</v>
      </c>
      <c r="F95" s="105" t="s">
        <v>509</v>
      </c>
      <c r="G95" s="111" t="s">
        <v>469</v>
      </c>
      <c r="H95" s="86" t="s">
        <v>861</v>
      </c>
      <c r="I95" s="86" t="s">
        <v>865</v>
      </c>
      <c r="J95" s="86"/>
      <c r="K95" s="86"/>
      <c r="M95" s="86"/>
      <c r="N95" s="86"/>
      <c r="O95" s="86"/>
      <c r="P95" s="86"/>
      <c r="Q95" s="86"/>
      <c r="R95" s="88" t="b">
        <f t="shared" si="0"/>
        <v>1</v>
      </c>
      <c r="S95" s="89"/>
      <c r="T95" s="86"/>
      <c r="U95" s="86"/>
      <c r="V95" s="86"/>
      <c r="W95" s="90" t="b">
        <v>0</v>
      </c>
      <c r="X95" s="90" t="b">
        <v>1</v>
      </c>
      <c r="Y95" s="90" t="b">
        <v>0</v>
      </c>
      <c r="Z95" s="102"/>
      <c r="AA95" s="83" t="b">
        <f t="shared" si="1"/>
        <v>1</v>
      </c>
      <c r="AB95" s="83" t="b">
        <f t="shared" si="2"/>
        <v>1</v>
      </c>
      <c r="AC95" s="83" t="b">
        <f t="shared" si="3"/>
        <v>0</v>
      </c>
      <c r="AD95" s="84" t="b">
        <f t="shared" si="4"/>
        <v>0</v>
      </c>
    </row>
    <row r="96" spans="1:30" x14ac:dyDescent="0.2">
      <c r="A96" s="75" t="s">
        <v>57</v>
      </c>
      <c r="B96" s="76" t="s">
        <v>866</v>
      </c>
      <c r="C96" s="77" t="s">
        <v>867</v>
      </c>
      <c r="D96" s="76" t="s">
        <v>45</v>
      </c>
      <c r="E96" s="78" t="s">
        <v>467</v>
      </c>
      <c r="F96" s="78" t="s">
        <v>468</v>
      </c>
      <c r="G96" s="79" t="s">
        <v>469</v>
      </c>
      <c r="H96" s="76" t="s">
        <v>868</v>
      </c>
      <c r="I96" s="76" t="s">
        <v>869</v>
      </c>
      <c r="J96" s="76"/>
      <c r="K96" s="76" t="str">
        <f t="shared" ref="K96:K98" si="15">LEFT(L96,FIND(" (20",L96))</f>
        <v xml:space="preserve">Foster, G.; Ahn, J.; Hall, B.; Quaas, J. </v>
      </c>
      <c r="L96" s="76" t="s">
        <v>870</v>
      </c>
      <c r="M96" s="76" t="s">
        <v>598</v>
      </c>
      <c r="N96" s="76"/>
      <c r="O96" s="76"/>
      <c r="P96" s="76" t="s">
        <v>599</v>
      </c>
      <c r="R96" s="80" t="b">
        <f t="shared" si="0"/>
        <v>1</v>
      </c>
      <c r="S96" s="81" t="s">
        <v>118</v>
      </c>
      <c r="T96" s="76" t="s">
        <v>475</v>
      </c>
      <c r="U96" s="77" t="s">
        <v>871</v>
      </c>
      <c r="V96" s="77" t="s">
        <v>872</v>
      </c>
      <c r="W96" s="82" t="b">
        <v>0</v>
      </c>
      <c r="X96" s="82" t="b">
        <v>1</v>
      </c>
      <c r="Y96" s="82" t="b">
        <v>1</v>
      </c>
      <c r="Z96" s="76" t="s">
        <v>873</v>
      </c>
      <c r="AA96" s="83" t="b">
        <f t="shared" si="1"/>
        <v>1</v>
      </c>
      <c r="AB96" s="83" t="b">
        <f t="shared" si="2"/>
        <v>1</v>
      </c>
      <c r="AC96" s="83" t="b">
        <f t="shared" si="3"/>
        <v>0</v>
      </c>
      <c r="AD96" s="84" t="b">
        <f t="shared" si="4"/>
        <v>1</v>
      </c>
    </row>
    <row r="97" spans="1:30" x14ac:dyDescent="0.2">
      <c r="A97" s="85" t="s">
        <v>57</v>
      </c>
      <c r="B97" s="86" t="s">
        <v>866</v>
      </c>
      <c r="C97" s="87" t="s">
        <v>867</v>
      </c>
      <c r="D97" s="86" t="s">
        <v>71</v>
      </c>
      <c r="E97" s="78" t="s">
        <v>467</v>
      </c>
      <c r="F97" s="110" t="s">
        <v>468</v>
      </c>
      <c r="G97" s="79" t="s">
        <v>469</v>
      </c>
      <c r="H97" s="86" t="s">
        <v>868</v>
      </c>
      <c r="I97" s="86" t="s">
        <v>874</v>
      </c>
      <c r="J97" s="86"/>
      <c r="K97" s="86" t="str">
        <f t="shared" si="15"/>
        <v xml:space="preserve">Foster, G.; Ahn, J.; Hall, B.; Quaas, J. </v>
      </c>
      <c r="L97" s="86" t="s">
        <v>870</v>
      </c>
      <c r="M97" s="86" t="s">
        <v>598</v>
      </c>
      <c r="N97" s="86"/>
      <c r="O97" s="86"/>
      <c r="P97" s="86" t="s">
        <v>599</v>
      </c>
      <c r="R97" s="88" t="b">
        <f t="shared" si="0"/>
        <v>1</v>
      </c>
      <c r="S97" s="89" t="s">
        <v>118</v>
      </c>
      <c r="T97" s="86" t="s">
        <v>475</v>
      </c>
      <c r="U97" s="87" t="s">
        <v>871</v>
      </c>
      <c r="V97" s="87" t="s">
        <v>872</v>
      </c>
      <c r="W97" s="90" t="b">
        <v>0</v>
      </c>
      <c r="X97" s="90" t="b">
        <v>1</v>
      </c>
      <c r="Y97" s="90" t="b">
        <v>1</v>
      </c>
      <c r="Z97" s="86" t="s">
        <v>875</v>
      </c>
      <c r="AA97" s="83" t="b">
        <f t="shared" si="1"/>
        <v>1</v>
      </c>
      <c r="AB97" s="83" t="b">
        <f t="shared" si="2"/>
        <v>1</v>
      </c>
      <c r="AC97" s="83" t="b">
        <f t="shared" si="3"/>
        <v>0</v>
      </c>
      <c r="AD97" s="84" t="b">
        <f t="shared" si="4"/>
        <v>1</v>
      </c>
    </row>
    <row r="98" spans="1:30" x14ac:dyDescent="0.2">
      <c r="A98" s="75" t="s">
        <v>57</v>
      </c>
      <c r="B98" s="76" t="s">
        <v>866</v>
      </c>
      <c r="C98" s="77" t="s">
        <v>867</v>
      </c>
      <c r="D98" s="76" t="s">
        <v>4</v>
      </c>
      <c r="E98" s="78" t="s">
        <v>467</v>
      </c>
      <c r="F98" s="78" t="s">
        <v>468</v>
      </c>
      <c r="G98" s="79" t="s">
        <v>469</v>
      </c>
      <c r="H98" s="76" t="s">
        <v>868</v>
      </c>
      <c r="I98" s="76" t="s">
        <v>876</v>
      </c>
      <c r="J98" s="76"/>
      <c r="K98" s="76" t="str">
        <f t="shared" si="15"/>
        <v xml:space="preserve">Gavin Foster. </v>
      </c>
      <c r="L98" s="76" t="s">
        <v>877</v>
      </c>
      <c r="M98" s="76"/>
      <c r="N98" s="76"/>
      <c r="O98" s="76"/>
      <c r="P98" s="76" t="s">
        <v>878</v>
      </c>
      <c r="R98" s="80" t="b">
        <f t="shared" si="0"/>
        <v>1</v>
      </c>
      <c r="S98" s="81"/>
      <c r="T98" s="76" t="s">
        <v>799</v>
      </c>
      <c r="U98" s="77" t="s">
        <v>879</v>
      </c>
      <c r="V98" s="77" t="s">
        <v>880</v>
      </c>
      <c r="W98" s="82" t="b">
        <v>0</v>
      </c>
      <c r="X98" s="82" t="b">
        <v>1</v>
      </c>
      <c r="Y98" s="82" t="b">
        <v>1</v>
      </c>
      <c r="Z98" s="76" t="s">
        <v>881</v>
      </c>
      <c r="AA98" s="83" t="b">
        <f t="shared" si="1"/>
        <v>1</v>
      </c>
      <c r="AB98" s="83" t="b">
        <f t="shared" si="2"/>
        <v>1</v>
      </c>
      <c r="AC98" s="83" t="b">
        <f t="shared" si="3"/>
        <v>0</v>
      </c>
      <c r="AD98" s="84" t="b">
        <f t="shared" si="4"/>
        <v>1</v>
      </c>
    </row>
    <row r="99" spans="1:30" x14ac:dyDescent="0.2">
      <c r="A99" s="85" t="s">
        <v>57</v>
      </c>
      <c r="B99" s="86" t="s">
        <v>866</v>
      </c>
      <c r="C99" s="101" t="s">
        <v>867</v>
      </c>
      <c r="D99" s="86" t="s">
        <v>518</v>
      </c>
      <c r="E99" s="99" t="s">
        <v>467</v>
      </c>
      <c r="F99" s="105" t="s">
        <v>509</v>
      </c>
      <c r="G99" s="104" t="s">
        <v>469</v>
      </c>
      <c r="H99" s="86" t="s">
        <v>868</v>
      </c>
      <c r="I99" s="86" t="s">
        <v>882</v>
      </c>
      <c r="J99" s="86"/>
      <c r="K99" s="86" t="str">
        <f t="shared" ref="K99:K104" si="16">LEFT(L99,FIND(" (202",L99))</f>
        <v xml:space="preserve">Johannes Quaas, &amp; Chris Smith. </v>
      </c>
      <c r="L99" s="86" t="s">
        <v>883</v>
      </c>
      <c r="M99" s="86" t="s">
        <v>884</v>
      </c>
      <c r="N99" s="86"/>
      <c r="O99" s="86" t="s">
        <v>885</v>
      </c>
      <c r="P99" s="86"/>
      <c r="Q99" s="86"/>
      <c r="R99" s="88" t="b">
        <f t="shared" si="0"/>
        <v>1</v>
      </c>
      <c r="S99" s="89"/>
      <c r="T99" s="86"/>
      <c r="U99" s="101" t="s">
        <v>886</v>
      </c>
      <c r="V99" s="101" t="s">
        <v>887</v>
      </c>
      <c r="W99" s="90" t="b">
        <v>0</v>
      </c>
      <c r="X99" s="90" t="b">
        <v>1</v>
      </c>
      <c r="Y99" s="90" t="b">
        <v>1</v>
      </c>
      <c r="Z99" s="102" t="s">
        <v>888</v>
      </c>
      <c r="AA99" s="83" t="b">
        <f t="shared" si="1"/>
        <v>1</v>
      </c>
      <c r="AB99" s="83" t="b">
        <f t="shared" si="2"/>
        <v>1</v>
      </c>
      <c r="AC99" s="83" t="b">
        <f t="shared" si="3"/>
        <v>0</v>
      </c>
      <c r="AD99" s="84" t="b">
        <f t="shared" si="4"/>
        <v>0</v>
      </c>
    </row>
    <row r="100" spans="1:30" x14ac:dyDescent="0.2">
      <c r="A100" s="75" t="s">
        <v>57</v>
      </c>
      <c r="B100" s="76" t="s">
        <v>889</v>
      </c>
      <c r="C100" s="77" t="s">
        <v>890</v>
      </c>
      <c r="D100" s="76" t="s">
        <v>4</v>
      </c>
      <c r="E100" s="78" t="s">
        <v>467</v>
      </c>
      <c r="F100" s="76" t="s">
        <v>468</v>
      </c>
      <c r="G100" s="79" t="s">
        <v>469</v>
      </c>
      <c r="H100" s="76" t="s">
        <v>891</v>
      </c>
      <c r="I100" s="76" t="s">
        <v>892</v>
      </c>
      <c r="J100" s="76"/>
      <c r="K100" s="76" t="str">
        <f t="shared" si="16"/>
        <v xml:space="preserve">Kaufman, D.; Trewin, B.; Fawcett, R.; Kennedy, J.; Neukom, R.; Fischer, E.; Milinski, S.; Marotzke, J. </v>
      </c>
      <c r="L100" s="76" t="s">
        <v>893</v>
      </c>
      <c r="M100" s="76" t="s">
        <v>598</v>
      </c>
      <c r="N100" s="76"/>
      <c r="O100" s="76"/>
      <c r="P100" s="76" t="s">
        <v>599</v>
      </c>
      <c r="Q100" s="76"/>
      <c r="R100" s="80" t="b">
        <f t="shared" si="0"/>
        <v>1</v>
      </c>
      <c r="S100" s="81" t="s">
        <v>118</v>
      </c>
      <c r="T100" s="76" t="s">
        <v>894</v>
      </c>
      <c r="U100" s="77" t="s">
        <v>895</v>
      </c>
      <c r="V100" s="77" t="s">
        <v>896</v>
      </c>
      <c r="W100" s="82" t="b">
        <v>0</v>
      </c>
      <c r="X100" s="82" t="b">
        <v>1</v>
      </c>
      <c r="Y100" s="82" t="b">
        <v>0</v>
      </c>
      <c r="Z100" s="103"/>
      <c r="AA100" s="83" t="b">
        <f t="shared" si="1"/>
        <v>1</v>
      </c>
      <c r="AB100" s="83" t="b">
        <f t="shared" si="2"/>
        <v>1</v>
      </c>
      <c r="AC100" s="83" t="b">
        <f t="shared" si="3"/>
        <v>0</v>
      </c>
      <c r="AD100" s="84" t="b">
        <f t="shared" si="4"/>
        <v>1</v>
      </c>
    </row>
    <row r="101" spans="1:30" x14ac:dyDescent="0.2">
      <c r="A101" s="85" t="s">
        <v>57</v>
      </c>
      <c r="B101" s="86" t="s">
        <v>889</v>
      </c>
      <c r="C101" s="87" t="s">
        <v>890</v>
      </c>
      <c r="D101" s="86" t="s">
        <v>45</v>
      </c>
      <c r="E101" s="78" t="s">
        <v>467</v>
      </c>
      <c r="F101" s="86" t="s">
        <v>468</v>
      </c>
      <c r="G101" s="79" t="s">
        <v>469</v>
      </c>
      <c r="H101" s="86" t="s">
        <v>891</v>
      </c>
      <c r="I101" s="86" t="s">
        <v>897</v>
      </c>
      <c r="J101" s="86"/>
      <c r="K101" s="86" t="str">
        <f t="shared" si="16"/>
        <v xml:space="preserve">Kaufman, D.; Trewin, B.; Fawcett, R.; Kennedy, J.; Neukom, R.; Fischer, E.; Milinski, S.; Marotzke, J. </v>
      </c>
      <c r="L101" s="86" t="s">
        <v>893</v>
      </c>
      <c r="M101" s="86" t="s">
        <v>598</v>
      </c>
      <c r="N101" s="86"/>
      <c r="O101" s="86"/>
      <c r="P101" s="86" t="s">
        <v>599</v>
      </c>
      <c r="Q101" s="86"/>
      <c r="R101" s="88" t="b">
        <f t="shared" si="0"/>
        <v>1</v>
      </c>
      <c r="S101" s="89" t="s">
        <v>118</v>
      </c>
      <c r="T101" s="86" t="s">
        <v>894</v>
      </c>
      <c r="U101" s="87" t="s">
        <v>895</v>
      </c>
      <c r="V101" s="87" t="s">
        <v>896</v>
      </c>
      <c r="W101" s="90" t="b">
        <v>0</v>
      </c>
      <c r="X101" s="90" t="b">
        <v>1</v>
      </c>
      <c r="Y101" s="90" t="b">
        <v>0</v>
      </c>
      <c r="Z101" s="102"/>
      <c r="AA101" s="83" t="b">
        <f t="shared" si="1"/>
        <v>1</v>
      </c>
      <c r="AB101" s="83" t="b">
        <f t="shared" si="2"/>
        <v>1</v>
      </c>
      <c r="AC101" s="83" t="b">
        <f t="shared" si="3"/>
        <v>0</v>
      </c>
      <c r="AD101" s="84" t="b">
        <f t="shared" si="4"/>
        <v>1</v>
      </c>
    </row>
    <row r="102" spans="1:30" x14ac:dyDescent="0.2">
      <c r="A102" s="75" t="s">
        <v>57</v>
      </c>
      <c r="B102" s="76" t="s">
        <v>889</v>
      </c>
      <c r="C102" s="77" t="s">
        <v>890</v>
      </c>
      <c r="D102" s="76" t="s">
        <v>71</v>
      </c>
      <c r="E102" s="78" t="s">
        <v>467</v>
      </c>
      <c r="F102" s="76" t="s">
        <v>468</v>
      </c>
      <c r="G102" s="79" t="s">
        <v>469</v>
      </c>
      <c r="H102" s="76" t="s">
        <v>891</v>
      </c>
      <c r="I102" s="76" t="s">
        <v>898</v>
      </c>
      <c r="J102" s="76"/>
      <c r="K102" s="76" t="str">
        <f t="shared" si="16"/>
        <v xml:space="preserve">Kaufman, D.; Trewin, B.; Fawcett, R.; Kennedy, J.; Neukom, R.; Fischer, E.; Milinski, S.; Marotzke, J. </v>
      </c>
      <c r="L102" s="76" t="s">
        <v>893</v>
      </c>
      <c r="M102" s="76" t="s">
        <v>598</v>
      </c>
      <c r="N102" s="76"/>
      <c r="O102" s="76"/>
      <c r="P102" s="76" t="s">
        <v>599</v>
      </c>
      <c r="Q102" s="76"/>
      <c r="R102" s="80" t="b">
        <f t="shared" si="0"/>
        <v>1</v>
      </c>
      <c r="S102" s="81" t="s">
        <v>118</v>
      </c>
      <c r="T102" s="76" t="s">
        <v>894</v>
      </c>
      <c r="U102" s="77" t="s">
        <v>895</v>
      </c>
      <c r="V102" s="77" t="s">
        <v>896</v>
      </c>
      <c r="W102" s="82" t="b">
        <v>0</v>
      </c>
      <c r="X102" s="82" t="b">
        <v>1</v>
      </c>
      <c r="Y102" s="82" t="b">
        <v>0</v>
      </c>
      <c r="Z102" s="103"/>
      <c r="AA102" s="83" t="b">
        <f t="shared" si="1"/>
        <v>1</v>
      </c>
      <c r="AB102" s="83" t="b">
        <f t="shared" si="2"/>
        <v>1</v>
      </c>
      <c r="AC102" s="83" t="b">
        <f t="shared" si="3"/>
        <v>0</v>
      </c>
      <c r="AD102" s="84" t="b">
        <f t="shared" si="4"/>
        <v>1</v>
      </c>
    </row>
    <row r="103" spans="1:30" x14ac:dyDescent="0.2">
      <c r="A103" s="85" t="s">
        <v>57</v>
      </c>
      <c r="B103" s="86" t="s">
        <v>889</v>
      </c>
      <c r="C103" s="87" t="s">
        <v>890</v>
      </c>
      <c r="D103" s="86" t="s">
        <v>518</v>
      </c>
      <c r="E103" s="78" t="s">
        <v>467</v>
      </c>
      <c r="F103" s="86" t="s">
        <v>468</v>
      </c>
      <c r="G103" s="79" t="s">
        <v>469</v>
      </c>
      <c r="H103" s="86" t="s">
        <v>891</v>
      </c>
      <c r="I103" s="86" t="s">
        <v>899</v>
      </c>
      <c r="J103" s="86"/>
      <c r="K103" s="86" t="str">
        <f t="shared" si="16"/>
        <v xml:space="preserve">Kaufman, D.; Trewin, B.; Fawcett, R.; Kennedy, J.; Neukom, R.; Fischer, E.; Milinski, S.; Marotzke, J. </v>
      </c>
      <c r="L103" s="86" t="s">
        <v>893</v>
      </c>
      <c r="M103" s="86" t="s">
        <v>598</v>
      </c>
      <c r="N103" s="86"/>
      <c r="O103" s="86"/>
      <c r="P103" s="86" t="s">
        <v>599</v>
      </c>
      <c r="Q103" s="86"/>
      <c r="R103" s="88" t="b">
        <f t="shared" si="0"/>
        <v>1</v>
      </c>
      <c r="S103" s="89" t="s">
        <v>118</v>
      </c>
      <c r="T103" s="86" t="s">
        <v>894</v>
      </c>
      <c r="U103" s="87" t="s">
        <v>895</v>
      </c>
      <c r="V103" s="87" t="s">
        <v>896</v>
      </c>
      <c r="W103" s="90" t="b">
        <v>0</v>
      </c>
      <c r="X103" s="90" t="b">
        <v>1</v>
      </c>
      <c r="Y103" s="90" t="b">
        <v>0</v>
      </c>
      <c r="Z103" s="102"/>
      <c r="AA103" s="83" t="b">
        <f t="shared" si="1"/>
        <v>1</v>
      </c>
      <c r="AB103" s="83" t="b">
        <f t="shared" si="2"/>
        <v>1</v>
      </c>
      <c r="AC103" s="83" t="b">
        <f t="shared" si="3"/>
        <v>0</v>
      </c>
      <c r="AD103" s="84" t="b">
        <f t="shared" si="4"/>
        <v>1</v>
      </c>
    </row>
    <row r="104" spans="1:30" x14ac:dyDescent="0.2">
      <c r="A104" s="75" t="s">
        <v>57</v>
      </c>
      <c r="B104" s="76" t="s">
        <v>889</v>
      </c>
      <c r="C104" s="77" t="s">
        <v>890</v>
      </c>
      <c r="D104" s="76" t="s">
        <v>542</v>
      </c>
      <c r="E104" s="78" t="s">
        <v>467</v>
      </c>
      <c r="F104" s="76" t="s">
        <v>468</v>
      </c>
      <c r="G104" s="79" t="s">
        <v>469</v>
      </c>
      <c r="H104" s="76" t="s">
        <v>891</v>
      </c>
      <c r="I104" s="76" t="s">
        <v>900</v>
      </c>
      <c r="J104" s="76"/>
      <c r="K104" s="76" t="str">
        <f t="shared" si="16"/>
        <v xml:space="preserve">Kaufman, D.; Trewin, B.; Fawcett, R.; Kennedy, J.; Neukom, R.; Fischer, E.; Milinski, S.; Marotzke, J. </v>
      </c>
      <c r="L104" s="76" t="s">
        <v>893</v>
      </c>
      <c r="M104" s="76" t="s">
        <v>598</v>
      </c>
      <c r="N104" s="76"/>
      <c r="O104" s="76"/>
      <c r="P104" s="76" t="s">
        <v>599</v>
      </c>
      <c r="Q104" s="76"/>
      <c r="R104" s="80" t="b">
        <f t="shared" si="0"/>
        <v>1</v>
      </c>
      <c r="S104" s="81" t="s">
        <v>118</v>
      </c>
      <c r="T104" s="76" t="s">
        <v>894</v>
      </c>
      <c r="U104" s="77" t="s">
        <v>895</v>
      </c>
      <c r="V104" s="77" t="s">
        <v>896</v>
      </c>
      <c r="W104" s="82" t="b">
        <v>0</v>
      </c>
      <c r="X104" s="82" t="b">
        <v>1</v>
      </c>
      <c r="Y104" s="82" t="b">
        <v>0</v>
      </c>
      <c r="Z104" s="103"/>
      <c r="AA104" s="83" t="b">
        <f t="shared" si="1"/>
        <v>1</v>
      </c>
      <c r="AB104" s="83" t="b">
        <f t="shared" si="2"/>
        <v>1</v>
      </c>
      <c r="AC104" s="83" t="b">
        <f t="shared" si="3"/>
        <v>0</v>
      </c>
      <c r="AD104" s="84" t="b">
        <f t="shared" si="4"/>
        <v>1</v>
      </c>
    </row>
    <row r="105" spans="1:30" x14ac:dyDescent="0.2">
      <c r="A105" s="92" t="s">
        <v>57</v>
      </c>
      <c r="B105" s="93" t="s">
        <v>901</v>
      </c>
      <c r="C105" s="112" t="s">
        <v>902</v>
      </c>
      <c r="D105" s="93"/>
      <c r="E105" s="99" t="s">
        <v>467</v>
      </c>
      <c r="F105" s="93" t="s">
        <v>509</v>
      </c>
      <c r="G105" s="104" t="s">
        <v>469</v>
      </c>
      <c r="H105" s="93" t="s">
        <v>903</v>
      </c>
      <c r="I105" s="93"/>
      <c r="J105" s="93"/>
      <c r="K105" s="93"/>
      <c r="L105" s="93"/>
      <c r="M105" s="93"/>
      <c r="N105" s="93"/>
      <c r="O105" s="93"/>
      <c r="P105" s="93"/>
      <c r="Q105" s="93"/>
      <c r="R105" s="95" t="b">
        <f t="shared" si="0"/>
        <v>1</v>
      </c>
      <c r="S105" s="96"/>
      <c r="T105" s="93"/>
      <c r="U105" s="93"/>
      <c r="V105" s="93"/>
      <c r="W105" s="97" t="b">
        <v>0</v>
      </c>
      <c r="X105" s="97" t="b">
        <v>1</v>
      </c>
      <c r="Y105" s="97" t="b">
        <v>0</v>
      </c>
      <c r="Z105" s="113" t="s">
        <v>904</v>
      </c>
      <c r="AA105" s="83" t="b">
        <v>0</v>
      </c>
      <c r="AB105" s="83" t="b">
        <f t="shared" si="2"/>
        <v>0</v>
      </c>
      <c r="AC105" s="83" t="b">
        <f t="shared" si="3"/>
        <v>0</v>
      </c>
      <c r="AD105" s="84" t="b">
        <f t="shared" si="4"/>
        <v>0</v>
      </c>
    </row>
  </sheetData>
  <dataValidations count="4">
    <dataValidation type="list" allowBlank="1" sqref="G2:G105" xr:uid="{00000000-0002-0000-0400-000000000000}">
      <formula1>"N/A,Not Started,Started,Complete,Data Issues"</formula1>
    </dataValidation>
    <dataValidation type="list" allowBlank="1" sqref="F2:F105" xr:uid="{00000000-0002-0000-0400-000001000000}">
      <formula1>"N/A,Found,Not Found"</formula1>
    </dataValidation>
    <dataValidation allowBlank="1" showDropDown="1" sqref="Z2:Z105" xr:uid="{00000000-0002-0000-0400-000002000000}"/>
    <dataValidation type="list" allowBlank="1" sqref="E2:E105" xr:uid="{00000000-0002-0000-0400-000003000000}">
      <formula1>"Conceptual,Quantitative"</formula1>
    </dataValidation>
  </dataValidations>
  <hyperlinks>
    <hyperlink ref="C2" r:id="rId1" xr:uid="{00000000-0004-0000-0400-000000000000}"/>
    <hyperlink ref="C3" r:id="rId2" xr:uid="{00000000-0004-0000-0400-000001000000}"/>
    <hyperlink ref="C4" r:id="rId3" xr:uid="{00000000-0004-0000-0400-000002000000}"/>
    <hyperlink ref="U4" r:id="rId4" xr:uid="{00000000-0004-0000-0400-000003000000}"/>
    <hyperlink ref="V4" r:id="rId5" xr:uid="{00000000-0004-0000-0400-000004000000}"/>
    <hyperlink ref="C5" r:id="rId6" xr:uid="{00000000-0004-0000-0400-000005000000}"/>
    <hyperlink ref="U5" r:id="rId7" xr:uid="{00000000-0004-0000-0400-000006000000}"/>
    <hyperlink ref="V5" r:id="rId8" xr:uid="{00000000-0004-0000-0400-000007000000}"/>
    <hyperlink ref="C6" r:id="rId9" xr:uid="{00000000-0004-0000-0400-000008000000}"/>
    <hyperlink ref="U6" r:id="rId10" xr:uid="{00000000-0004-0000-0400-000009000000}"/>
    <hyperlink ref="V6" r:id="rId11" xr:uid="{00000000-0004-0000-0400-00000A000000}"/>
    <hyperlink ref="C7" r:id="rId12" xr:uid="{00000000-0004-0000-0400-00000B000000}"/>
    <hyperlink ref="U7" r:id="rId13" xr:uid="{00000000-0004-0000-0400-00000C000000}"/>
    <hyperlink ref="V7" r:id="rId14" xr:uid="{00000000-0004-0000-0400-00000D000000}"/>
    <hyperlink ref="C8" r:id="rId15" xr:uid="{00000000-0004-0000-0400-00000E000000}"/>
    <hyperlink ref="U8" r:id="rId16" xr:uid="{00000000-0004-0000-0400-00000F000000}"/>
    <hyperlink ref="V8" r:id="rId17" xr:uid="{00000000-0004-0000-0400-000010000000}"/>
    <hyperlink ref="C9" r:id="rId18" xr:uid="{00000000-0004-0000-0400-000011000000}"/>
    <hyperlink ref="U9" r:id="rId19" xr:uid="{00000000-0004-0000-0400-000012000000}"/>
    <hyperlink ref="V9" r:id="rId20" xr:uid="{00000000-0004-0000-0400-000013000000}"/>
    <hyperlink ref="C10" r:id="rId21" xr:uid="{00000000-0004-0000-0400-000014000000}"/>
    <hyperlink ref="U10" r:id="rId22" xr:uid="{00000000-0004-0000-0400-000015000000}"/>
    <hyperlink ref="V10" r:id="rId23" xr:uid="{00000000-0004-0000-0400-000016000000}"/>
    <hyperlink ref="C11" r:id="rId24" xr:uid="{00000000-0004-0000-0400-000017000000}"/>
    <hyperlink ref="U11" r:id="rId25" xr:uid="{00000000-0004-0000-0400-000018000000}"/>
    <hyperlink ref="V11" r:id="rId26" xr:uid="{00000000-0004-0000-0400-000019000000}"/>
    <hyperlink ref="C12" r:id="rId27" xr:uid="{00000000-0004-0000-0400-00001A000000}"/>
    <hyperlink ref="U12" r:id="rId28" xr:uid="{00000000-0004-0000-0400-00001B000000}"/>
    <hyperlink ref="V12" r:id="rId29" xr:uid="{00000000-0004-0000-0400-00001C000000}"/>
    <hyperlink ref="C13" r:id="rId30" xr:uid="{00000000-0004-0000-0400-00001D000000}"/>
    <hyperlink ref="U13" r:id="rId31" xr:uid="{00000000-0004-0000-0400-00001E000000}"/>
    <hyperlink ref="V13" r:id="rId32" xr:uid="{00000000-0004-0000-0400-00001F000000}"/>
    <hyperlink ref="C14" r:id="rId33" xr:uid="{00000000-0004-0000-0400-000020000000}"/>
    <hyperlink ref="U14" r:id="rId34" xr:uid="{00000000-0004-0000-0400-000021000000}"/>
    <hyperlink ref="V14" r:id="rId35" xr:uid="{00000000-0004-0000-0400-000022000000}"/>
    <hyperlink ref="C15" r:id="rId36" xr:uid="{00000000-0004-0000-0400-000023000000}"/>
    <hyperlink ref="U15" r:id="rId37" xr:uid="{00000000-0004-0000-0400-000024000000}"/>
    <hyperlink ref="V15" r:id="rId38" xr:uid="{00000000-0004-0000-0400-000025000000}"/>
    <hyperlink ref="C16" r:id="rId39" xr:uid="{00000000-0004-0000-0400-000026000000}"/>
    <hyperlink ref="U16" r:id="rId40" xr:uid="{00000000-0004-0000-0400-000027000000}"/>
    <hyperlink ref="V16" r:id="rId41" xr:uid="{00000000-0004-0000-0400-000028000000}"/>
    <hyperlink ref="C17" r:id="rId42" xr:uid="{00000000-0004-0000-0400-000029000000}"/>
    <hyperlink ref="U17" r:id="rId43" xr:uid="{00000000-0004-0000-0400-00002A000000}"/>
    <hyperlink ref="V17" r:id="rId44" xr:uid="{00000000-0004-0000-0400-00002B000000}"/>
    <hyperlink ref="C18" r:id="rId45" xr:uid="{00000000-0004-0000-0400-00002C000000}"/>
    <hyperlink ref="U18" r:id="rId46" xr:uid="{00000000-0004-0000-0400-00002D000000}"/>
    <hyperlink ref="V18" r:id="rId47" xr:uid="{00000000-0004-0000-0400-00002E000000}"/>
    <hyperlink ref="C19" r:id="rId48" xr:uid="{00000000-0004-0000-0400-00002F000000}"/>
    <hyperlink ref="U19" r:id="rId49" xr:uid="{00000000-0004-0000-0400-000030000000}"/>
    <hyperlink ref="V19" r:id="rId50" xr:uid="{00000000-0004-0000-0400-000031000000}"/>
    <hyperlink ref="C20" r:id="rId51" xr:uid="{00000000-0004-0000-0400-000032000000}"/>
    <hyperlink ref="U20" r:id="rId52" xr:uid="{00000000-0004-0000-0400-000033000000}"/>
    <hyperlink ref="V20" r:id="rId53" xr:uid="{00000000-0004-0000-0400-000034000000}"/>
    <hyperlink ref="C21" r:id="rId54" xr:uid="{00000000-0004-0000-0400-000035000000}"/>
    <hyperlink ref="U21" r:id="rId55" xr:uid="{00000000-0004-0000-0400-000036000000}"/>
    <hyperlink ref="V21" r:id="rId56" xr:uid="{00000000-0004-0000-0400-000037000000}"/>
    <hyperlink ref="C22" r:id="rId57" xr:uid="{00000000-0004-0000-0400-000038000000}"/>
    <hyperlink ref="U22" r:id="rId58" xr:uid="{00000000-0004-0000-0400-000039000000}"/>
    <hyperlink ref="V22" r:id="rId59" xr:uid="{00000000-0004-0000-0400-00003A000000}"/>
    <hyperlink ref="C23" r:id="rId60" xr:uid="{00000000-0004-0000-0400-00003B000000}"/>
    <hyperlink ref="U23" r:id="rId61" xr:uid="{00000000-0004-0000-0400-00003C000000}"/>
    <hyperlink ref="V23" r:id="rId62" xr:uid="{00000000-0004-0000-0400-00003D000000}"/>
    <hyperlink ref="C24" r:id="rId63" xr:uid="{00000000-0004-0000-0400-00003E000000}"/>
    <hyperlink ref="U24" r:id="rId64" xr:uid="{00000000-0004-0000-0400-00003F000000}"/>
    <hyperlink ref="V24" r:id="rId65" xr:uid="{00000000-0004-0000-0400-000040000000}"/>
    <hyperlink ref="C25" r:id="rId66" xr:uid="{00000000-0004-0000-0400-000041000000}"/>
    <hyperlink ref="U25" r:id="rId67" xr:uid="{00000000-0004-0000-0400-000042000000}"/>
    <hyperlink ref="V25" r:id="rId68" xr:uid="{00000000-0004-0000-0400-000043000000}"/>
    <hyperlink ref="C26" r:id="rId69" xr:uid="{00000000-0004-0000-0400-000044000000}"/>
    <hyperlink ref="U26" r:id="rId70" xr:uid="{00000000-0004-0000-0400-000045000000}"/>
    <hyperlink ref="V26" r:id="rId71" xr:uid="{00000000-0004-0000-0400-000046000000}"/>
    <hyperlink ref="C27" r:id="rId72" xr:uid="{00000000-0004-0000-0400-000047000000}"/>
    <hyperlink ref="U27" r:id="rId73" xr:uid="{00000000-0004-0000-0400-000048000000}"/>
    <hyperlink ref="V27" r:id="rId74" xr:uid="{00000000-0004-0000-0400-000049000000}"/>
    <hyperlink ref="C28" r:id="rId75" xr:uid="{00000000-0004-0000-0400-00004A000000}"/>
    <hyperlink ref="U28" r:id="rId76" xr:uid="{00000000-0004-0000-0400-00004B000000}"/>
    <hyperlink ref="V28" r:id="rId77" xr:uid="{00000000-0004-0000-0400-00004C000000}"/>
    <hyperlink ref="C29" r:id="rId78" xr:uid="{00000000-0004-0000-0400-00004D000000}"/>
    <hyperlink ref="U29" r:id="rId79" xr:uid="{00000000-0004-0000-0400-00004E000000}"/>
    <hyperlink ref="V29" r:id="rId80" xr:uid="{00000000-0004-0000-0400-00004F000000}"/>
    <hyperlink ref="C30" r:id="rId81" xr:uid="{00000000-0004-0000-0400-000050000000}"/>
    <hyperlink ref="U30" r:id="rId82" xr:uid="{00000000-0004-0000-0400-000051000000}"/>
    <hyperlink ref="V30" r:id="rId83" xr:uid="{00000000-0004-0000-0400-000052000000}"/>
    <hyperlink ref="C31" r:id="rId84" xr:uid="{00000000-0004-0000-0400-000053000000}"/>
    <hyperlink ref="U31" r:id="rId85" xr:uid="{00000000-0004-0000-0400-000054000000}"/>
    <hyperlink ref="V31" r:id="rId86" xr:uid="{00000000-0004-0000-0400-000055000000}"/>
    <hyperlink ref="C32" r:id="rId87" xr:uid="{00000000-0004-0000-0400-000056000000}"/>
    <hyperlink ref="U32" r:id="rId88" xr:uid="{00000000-0004-0000-0400-000057000000}"/>
    <hyperlink ref="V32" r:id="rId89" xr:uid="{00000000-0004-0000-0400-000058000000}"/>
    <hyperlink ref="C33" r:id="rId90" xr:uid="{00000000-0004-0000-0400-000059000000}"/>
    <hyperlink ref="U33" r:id="rId91" xr:uid="{00000000-0004-0000-0400-00005A000000}"/>
    <hyperlink ref="V33" r:id="rId92" xr:uid="{00000000-0004-0000-0400-00005B000000}"/>
    <hyperlink ref="C34" r:id="rId93" xr:uid="{00000000-0004-0000-0400-00005C000000}"/>
    <hyperlink ref="U34" r:id="rId94" xr:uid="{00000000-0004-0000-0400-00005D000000}"/>
    <hyperlink ref="V34" r:id="rId95" xr:uid="{00000000-0004-0000-0400-00005E000000}"/>
    <hyperlink ref="C35" r:id="rId96" xr:uid="{00000000-0004-0000-0400-00005F000000}"/>
    <hyperlink ref="U35" r:id="rId97" xr:uid="{00000000-0004-0000-0400-000060000000}"/>
    <hyperlink ref="V35" r:id="rId98" xr:uid="{00000000-0004-0000-0400-000061000000}"/>
    <hyperlink ref="C36" r:id="rId99" xr:uid="{00000000-0004-0000-0400-000062000000}"/>
    <hyperlink ref="U36" r:id="rId100" xr:uid="{00000000-0004-0000-0400-000063000000}"/>
    <hyperlink ref="V36" r:id="rId101" xr:uid="{00000000-0004-0000-0400-000064000000}"/>
    <hyperlink ref="C37" r:id="rId102" xr:uid="{00000000-0004-0000-0400-000065000000}"/>
    <hyperlink ref="C38" r:id="rId103" xr:uid="{00000000-0004-0000-0400-000066000000}"/>
    <hyperlink ref="C39" r:id="rId104" xr:uid="{00000000-0004-0000-0400-000067000000}"/>
    <hyperlink ref="C40" r:id="rId105" xr:uid="{00000000-0004-0000-0400-000068000000}"/>
    <hyperlink ref="C41" r:id="rId106" xr:uid="{00000000-0004-0000-0400-000069000000}"/>
    <hyperlink ref="C42" r:id="rId107" xr:uid="{00000000-0004-0000-0400-00006A000000}"/>
    <hyperlink ref="C43" r:id="rId108" xr:uid="{00000000-0004-0000-0400-00006B000000}"/>
    <hyperlink ref="C44" r:id="rId109" xr:uid="{00000000-0004-0000-0400-00006C000000}"/>
    <hyperlink ref="U44" r:id="rId110" xr:uid="{00000000-0004-0000-0400-00006D000000}"/>
    <hyperlink ref="V44" r:id="rId111" xr:uid="{00000000-0004-0000-0400-00006E000000}"/>
    <hyperlink ref="C45" r:id="rId112" xr:uid="{00000000-0004-0000-0400-00006F000000}"/>
    <hyperlink ref="U45" r:id="rId113" xr:uid="{00000000-0004-0000-0400-000070000000}"/>
    <hyperlink ref="V45" r:id="rId114" xr:uid="{00000000-0004-0000-0400-000071000000}"/>
    <hyperlink ref="C46" r:id="rId115" xr:uid="{00000000-0004-0000-0400-000072000000}"/>
    <hyperlink ref="U46" r:id="rId116" xr:uid="{00000000-0004-0000-0400-000073000000}"/>
    <hyperlink ref="V46" r:id="rId117" xr:uid="{00000000-0004-0000-0400-000074000000}"/>
    <hyperlink ref="C47" r:id="rId118" xr:uid="{00000000-0004-0000-0400-000075000000}"/>
    <hyperlink ref="U47" r:id="rId119" xr:uid="{00000000-0004-0000-0400-000076000000}"/>
    <hyperlink ref="V47" r:id="rId120" xr:uid="{00000000-0004-0000-0400-000077000000}"/>
    <hyperlink ref="C48" r:id="rId121" xr:uid="{00000000-0004-0000-0400-000078000000}"/>
    <hyperlink ref="U48" r:id="rId122" xr:uid="{00000000-0004-0000-0400-000079000000}"/>
    <hyperlink ref="V48" r:id="rId123" xr:uid="{00000000-0004-0000-0400-00007A000000}"/>
    <hyperlink ref="C49" r:id="rId124" xr:uid="{00000000-0004-0000-0400-00007B000000}"/>
    <hyperlink ref="U49" r:id="rId125" xr:uid="{00000000-0004-0000-0400-00007C000000}"/>
    <hyperlink ref="V49" r:id="rId126" xr:uid="{00000000-0004-0000-0400-00007D000000}"/>
    <hyperlink ref="C50" r:id="rId127" xr:uid="{00000000-0004-0000-0400-00007E000000}"/>
    <hyperlink ref="U50" r:id="rId128" xr:uid="{00000000-0004-0000-0400-00007F000000}"/>
    <hyperlink ref="V50" r:id="rId129" xr:uid="{00000000-0004-0000-0400-000080000000}"/>
    <hyperlink ref="C51" r:id="rId130" xr:uid="{00000000-0004-0000-0400-000081000000}"/>
    <hyperlink ref="U51" r:id="rId131" xr:uid="{00000000-0004-0000-0400-000082000000}"/>
    <hyperlink ref="V51" r:id="rId132" xr:uid="{00000000-0004-0000-0400-000083000000}"/>
    <hyperlink ref="C52" r:id="rId133" xr:uid="{00000000-0004-0000-0400-000084000000}"/>
    <hyperlink ref="U52" r:id="rId134" xr:uid="{00000000-0004-0000-0400-000085000000}"/>
    <hyperlink ref="V52" r:id="rId135" xr:uid="{00000000-0004-0000-0400-000086000000}"/>
    <hyperlink ref="C53" r:id="rId136" xr:uid="{00000000-0004-0000-0400-000087000000}"/>
    <hyperlink ref="U53" r:id="rId137" xr:uid="{00000000-0004-0000-0400-000088000000}"/>
    <hyperlink ref="V53" r:id="rId138" xr:uid="{00000000-0004-0000-0400-000089000000}"/>
    <hyperlink ref="C54" r:id="rId139" xr:uid="{00000000-0004-0000-0400-00008A000000}"/>
    <hyperlink ref="U54" r:id="rId140" xr:uid="{00000000-0004-0000-0400-00008B000000}"/>
    <hyperlink ref="V54" r:id="rId141" xr:uid="{00000000-0004-0000-0400-00008C000000}"/>
    <hyperlink ref="C55" r:id="rId142" xr:uid="{00000000-0004-0000-0400-00008D000000}"/>
    <hyperlink ref="U55" r:id="rId143" xr:uid="{00000000-0004-0000-0400-00008E000000}"/>
    <hyperlink ref="V55" r:id="rId144" xr:uid="{00000000-0004-0000-0400-00008F000000}"/>
    <hyperlink ref="C56" r:id="rId145" xr:uid="{00000000-0004-0000-0400-000090000000}"/>
    <hyperlink ref="C57" r:id="rId146" xr:uid="{00000000-0004-0000-0400-000091000000}"/>
    <hyperlink ref="U57" r:id="rId147" xr:uid="{00000000-0004-0000-0400-000092000000}"/>
    <hyperlink ref="V57" r:id="rId148" xr:uid="{00000000-0004-0000-0400-000093000000}"/>
    <hyperlink ref="C58" r:id="rId149" xr:uid="{00000000-0004-0000-0400-000094000000}"/>
    <hyperlink ref="U58" r:id="rId150" xr:uid="{00000000-0004-0000-0400-000095000000}"/>
    <hyperlink ref="V58" r:id="rId151" xr:uid="{00000000-0004-0000-0400-000096000000}"/>
    <hyperlink ref="C59" r:id="rId152" xr:uid="{00000000-0004-0000-0400-000097000000}"/>
    <hyperlink ref="U59" r:id="rId153" xr:uid="{00000000-0004-0000-0400-000098000000}"/>
    <hyperlink ref="V59" r:id="rId154" xr:uid="{00000000-0004-0000-0400-000099000000}"/>
    <hyperlink ref="C60" r:id="rId155" xr:uid="{00000000-0004-0000-0400-00009A000000}"/>
    <hyperlink ref="C61" r:id="rId156" xr:uid="{00000000-0004-0000-0400-00009B000000}"/>
    <hyperlink ref="U61" r:id="rId157" xr:uid="{00000000-0004-0000-0400-00009C000000}"/>
    <hyperlink ref="V61" r:id="rId158" xr:uid="{00000000-0004-0000-0400-00009D000000}"/>
    <hyperlink ref="C62" r:id="rId159" xr:uid="{00000000-0004-0000-0400-00009E000000}"/>
    <hyperlink ref="U62" r:id="rId160" xr:uid="{00000000-0004-0000-0400-00009F000000}"/>
    <hyperlink ref="V62" r:id="rId161" xr:uid="{00000000-0004-0000-0400-0000A0000000}"/>
    <hyperlink ref="C63" r:id="rId162" xr:uid="{00000000-0004-0000-0400-0000A1000000}"/>
    <hyperlink ref="U63" r:id="rId163" xr:uid="{00000000-0004-0000-0400-0000A2000000}"/>
    <hyperlink ref="V63" r:id="rId164" xr:uid="{00000000-0004-0000-0400-0000A3000000}"/>
    <hyperlink ref="C64" r:id="rId165" xr:uid="{00000000-0004-0000-0400-0000A4000000}"/>
    <hyperlink ref="U64" r:id="rId166" xr:uid="{00000000-0004-0000-0400-0000A5000000}"/>
    <hyperlink ref="V64" r:id="rId167" xr:uid="{00000000-0004-0000-0400-0000A6000000}"/>
    <hyperlink ref="C65" r:id="rId168" xr:uid="{00000000-0004-0000-0400-0000A7000000}"/>
    <hyperlink ref="U65" r:id="rId169" xr:uid="{00000000-0004-0000-0400-0000A8000000}"/>
    <hyperlink ref="V65" r:id="rId170" xr:uid="{00000000-0004-0000-0400-0000A9000000}"/>
    <hyperlink ref="C66" r:id="rId171" xr:uid="{00000000-0004-0000-0400-0000AA000000}"/>
    <hyperlink ref="U66" r:id="rId172" xr:uid="{00000000-0004-0000-0400-0000AB000000}"/>
    <hyperlink ref="V66" r:id="rId173" xr:uid="{00000000-0004-0000-0400-0000AC000000}"/>
    <hyperlink ref="C67" r:id="rId174" xr:uid="{00000000-0004-0000-0400-0000AD000000}"/>
    <hyperlink ref="U67" r:id="rId175" xr:uid="{00000000-0004-0000-0400-0000AE000000}"/>
    <hyperlink ref="V67" r:id="rId176" xr:uid="{00000000-0004-0000-0400-0000AF000000}"/>
    <hyperlink ref="C68" r:id="rId177" xr:uid="{00000000-0004-0000-0400-0000B0000000}"/>
    <hyperlink ref="U68" r:id="rId178" xr:uid="{00000000-0004-0000-0400-0000B1000000}"/>
    <hyperlink ref="V68" r:id="rId179" xr:uid="{00000000-0004-0000-0400-0000B2000000}"/>
    <hyperlink ref="C69" r:id="rId180" xr:uid="{00000000-0004-0000-0400-0000B3000000}"/>
    <hyperlink ref="U69" r:id="rId181" xr:uid="{00000000-0004-0000-0400-0000B4000000}"/>
    <hyperlink ref="V69" r:id="rId182" xr:uid="{00000000-0004-0000-0400-0000B5000000}"/>
    <hyperlink ref="C70" r:id="rId183" xr:uid="{00000000-0004-0000-0400-0000B6000000}"/>
    <hyperlink ref="U70" r:id="rId184" xr:uid="{00000000-0004-0000-0400-0000B7000000}"/>
    <hyperlink ref="V70" r:id="rId185" xr:uid="{00000000-0004-0000-0400-0000B8000000}"/>
    <hyperlink ref="C71" r:id="rId186" xr:uid="{00000000-0004-0000-0400-0000B9000000}"/>
    <hyperlink ref="U71" r:id="rId187" xr:uid="{00000000-0004-0000-0400-0000BA000000}"/>
    <hyperlink ref="V71" r:id="rId188" xr:uid="{00000000-0004-0000-0400-0000BB000000}"/>
    <hyperlink ref="C72" r:id="rId189" xr:uid="{00000000-0004-0000-0400-0000BC000000}"/>
    <hyperlink ref="U72" r:id="rId190" xr:uid="{00000000-0004-0000-0400-0000BD000000}"/>
    <hyperlink ref="V72" r:id="rId191" xr:uid="{00000000-0004-0000-0400-0000BE000000}"/>
    <hyperlink ref="C73" r:id="rId192" xr:uid="{00000000-0004-0000-0400-0000BF000000}"/>
    <hyperlink ref="C74" r:id="rId193" xr:uid="{00000000-0004-0000-0400-0000C0000000}"/>
    <hyperlink ref="C75" r:id="rId194" xr:uid="{00000000-0004-0000-0400-0000C1000000}"/>
    <hyperlink ref="C76" r:id="rId195" xr:uid="{00000000-0004-0000-0400-0000C2000000}"/>
    <hyperlink ref="U76" r:id="rId196" xr:uid="{00000000-0004-0000-0400-0000C3000000}"/>
    <hyperlink ref="V76" r:id="rId197" xr:uid="{00000000-0004-0000-0400-0000C4000000}"/>
    <hyperlink ref="C77" r:id="rId198" xr:uid="{00000000-0004-0000-0400-0000C5000000}"/>
    <hyperlink ref="C78" r:id="rId199" xr:uid="{00000000-0004-0000-0400-0000C6000000}"/>
    <hyperlink ref="C79" r:id="rId200" xr:uid="{00000000-0004-0000-0400-0000C7000000}"/>
    <hyperlink ref="U79" r:id="rId201" xr:uid="{00000000-0004-0000-0400-0000C8000000}"/>
    <hyperlink ref="V79" r:id="rId202" xr:uid="{00000000-0004-0000-0400-0000C9000000}"/>
    <hyperlink ref="C80" r:id="rId203" xr:uid="{00000000-0004-0000-0400-0000CA000000}"/>
    <hyperlink ref="U80" r:id="rId204" xr:uid="{00000000-0004-0000-0400-0000CB000000}"/>
    <hyperlink ref="V80" r:id="rId205" xr:uid="{00000000-0004-0000-0400-0000CC000000}"/>
    <hyperlink ref="C81" r:id="rId206" xr:uid="{00000000-0004-0000-0400-0000CD000000}"/>
    <hyperlink ref="C82" r:id="rId207" xr:uid="{00000000-0004-0000-0400-0000CE000000}"/>
    <hyperlink ref="U82" r:id="rId208" xr:uid="{00000000-0004-0000-0400-0000CF000000}"/>
    <hyperlink ref="V82" r:id="rId209" xr:uid="{00000000-0004-0000-0400-0000D0000000}"/>
    <hyperlink ref="C83" r:id="rId210" xr:uid="{00000000-0004-0000-0400-0000D1000000}"/>
    <hyperlink ref="U83" r:id="rId211" xr:uid="{00000000-0004-0000-0400-0000D2000000}"/>
    <hyperlink ref="V83" r:id="rId212" xr:uid="{00000000-0004-0000-0400-0000D3000000}"/>
    <hyperlink ref="C84" r:id="rId213" xr:uid="{00000000-0004-0000-0400-0000D4000000}"/>
    <hyperlink ref="U84" r:id="rId214" xr:uid="{00000000-0004-0000-0400-0000D5000000}"/>
    <hyperlink ref="V84" r:id="rId215" xr:uid="{00000000-0004-0000-0400-0000D6000000}"/>
    <hyperlink ref="C85" r:id="rId216" xr:uid="{00000000-0004-0000-0400-0000D7000000}"/>
    <hyperlink ref="C86" r:id="rId217" xr:uid="{00000000-0004-0000-0400-0000D8000000}"/>
    <hyperlink ref="C87" r:id="rId218" xr:uid="{00000000-0004-0000-0400-0000D9000000}"/>
    <hyperlink ref="C88" r:id="rId219" xr:uid="{00000000-0004-0000-0400-0000DA000000}"/>
    <hyperlink ref="C89" r:id="rId220" xr:uid="{00000000-0004-0000-0400-0000DB000000}"/>
    <hyperlink ref="C90" r:id="rId221" xr:uid="{00000000-0004-0000-0400-0000DC000000}"/>
    <hyperlink ref="C91" r:id="rId222" xr:uid="{00000000-0004-0000-0400-0000DD000000}"/>
    <hyperlink ref="U91" r:id="rId223" xr:uid="{00000000-0004-0000-0400-0000DE000000}"/>
    <hyperlink ref="V91" r:id="rId224" xr:uid="{00000000-0004-0000-0400-0000DF000000}"/>
    <hyperlink ref="C92" r:id="rId225" xr:uid="{00000000-0004-0000-0400-0000E0000000}"/>
    <hyperlink ref="C93" r:id="rId226" xr:uid="{00000000-0004-0000-0400-0000E1000000}"/>
    <hyperlink ref="C94" r:id="rId227" xr:uid="{00000000-0004-0000-0400-0000E2000000}"/>
    <hyperlink ref="C95" r:id="rId228" xr:uid="{00000000-0004-0000-0400-0000E3000000}"/>
    <hyperlink ref="C96" r:id="rId229" xr:uid="{00000000-0004-0000-0400-0000E4000000}"/>
    <hyperlink ref="U96" r:id="rId230" xr:uid="{00000000-0004-0000-0400-0000E5000000}"/>
    <hyperlink ref="V96" r:id="rId231" xr:uid="{00000000-0004-0000-0400-0000E6000000}"/>
    <hyperlink ref="C97" r:id="rId232" xr:uid="{00000000-0004-0000-0400-0000E7000000}"/>
    <hyperlink ref="U97" r:id="rId233" xr:uid="{00000000-0004-0000-0400-0000E8000000}"/>
    <hyperlink ref="V97" r:id="rId234" xr:uid="{00000000-0004-0000-0400-0000E9000000}"/>
    <hyperlink ref="C98" r:id="rId235" xr:uid="{00000000-0004-0000-0400-0000EA000000}"/>
    <hyperlink ref="U98" r:id="rId236" xr:uid="{00000000-0004-0000-0400-0000EB000000}"/>
    <hyperlink ref="V98" r:id="rId237" xr:uid="{00000000-0004-0000-0400-0000EC000000}"/>
    <hyperlink ref="C99" r:id="rId238" xr:uid="{00000000-0004-0000-0400-0000ED000000}"/>
    <hyperlink ref="U99" r:id="rId239" xr:uid="{00000000-0004-0000-0400-0000EE000000}"/>
    <hyperlink ref="V99" r:id="rId240" xr:uid="{00000000-0004-0000-0400-0000EF000000}"/>
    <hyperlink ref="C100" r:id="rId241" xr:uid="{00000000-0004-0000-0400-0000F0000000}"/>
    <hyperlink ref="U100" r:id="rId242" xr:uid="{00000000-0004-0000-0400-0000F1000000}"/>
    <hyperlink ref="V100" r:id="rId243" xr:uid="{00000000-0004-0000-0400-0000F2000000}"/>
    <hyperlink ref="C101" r:id="rId244" xr:uid="{00000000-0004-0000-0400-0000F3000000}"/>
    <hyperlink ref="U101" r:id="rId245" xr:uid="{00000000-0004-0000-0400-0000F4000000}"/>
    <hyperlink ref="V101" r:id="rId246" xr:uid="{00000000-0004-0000-0400-0000F5000000}"/>
    <hyperlink ref="C102" r:id="rId247" xr:uid="{00000000-0004-0000-0400-0000F6000000}"/>
    <hyperlink ref="U102" r:id="rId248" xr:uid="{00000000-0004-0000-0400-0000F7000000}"/>
    <hyperlink ref="V102" r:id="rId249" xr:uid="{00000000-0004-0000-0400-0000F8000000}"/>
    <hyperlink ref="C103" r:id="rId250" xr:uid="{00000000-0004-0000-0400-0000F9000000}"/>
    <hyperlink ref="U103" r:id="rId251" xr:uid="{00000000-0004-0000-0400-0000FA000000}"/>
    <hyperlink ref="V103" r:id="rId252" xr:uid="{00000000-0004-0000-0400-0000FB000000}"/>
    <hyperlink ref="C104" r:id="rId253" xr:uid="{00000000-0004-0000-0400-0000FC000000}"/>
    <hyperlink ref="U104" r:id="rId254" xr:uid="{00000000-0004-0000-0400-0000FD000000}"/>
    <hyperlink ref="V104" r:id="rId255" xr:uid="{00000000-0004-0000-0400-0000FE000000}"/>
    <hyperlink ref="C105" r:id="rId256" xr:uid="{00000000-0004-0000-0400-0000FF000000}"/>
  </hyperlinks>
  <pageMargins left="0.7" right="0.7" top="0.75" bottom="0.75" header="0.3" footer="0.3"/>
  <legacyDrawing r:id="rId257"/>
  <tableParts count="1">
    <tablePart r:id="rId25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U1253"/>
  <sheetViews>
    <sheetView tabSelected="1" workbookViewId="0">
      <pane xSplit="5" ySplit="1" topLeftCell="F2" activePane="bottomRight" state="frozen"/>
      <selection pane="topRight" activeCell="F1" sqref="F1"/>
      <selection pane="bottomLeft" activeCell="A2" sqref="A2"/>
      <selection pane="bottomRight" activeCell="F2" sqref="F2"/>
    </sheetView>
  </sheetViews>
  <sheetFormatPr baseColWidth="10" defaultColWidth="14.5" defaultRowHeight="15" customHeight="1" x14ac:dyDescent="0.2"/>
  <cols>
    <col min="1" max="2" width="4.5" customWidth="1"/>
    <col min="3" max="3" width="14.5" customWidth="1"/>
    <col min="4" max="4" width="18.1640625" customWidth="1"/>
    <col min="5" max="5" width="13.5" customWidth="1"/>
    <col min="6" max="6" width="18.33203125" customWidth="1"/>
    <col min="7" max="8" width="20.33203125" customWidth="1"/>
    <col min="9" max="10" width="19.5" customWidth="1"/>
    <col min="11" max="11" width="12.5" customWidth="1"/>
    <col min="12" max="14" width="22.6640625" customWidth="1"/>
    <col min="15" max="16" width="25.83203125" customWidth="1"/>
    <col min="17" max="17" width="22.83203125" customWidth="1"/>
    <col min="18" max="18" width="25.83203125" customWidth="1"/>
    <col min="19" max="19" width="12" customWidth="1"/>
    <col min="20" max="20" width="12.5" customWidth="1"/>
    <col min="21" max="21" width="9.83203125" customWidth="1"/>
    <col min="22" max="23" width="25.83203125" customWidth="1"/>
    <col min="24" max="24" width="18.6640625" customWidth="1"/>
    <col min="25" max="25" width="17" customWidth="1"/>
    <col min="26" max="26" width="21.5" customWidth="1"/>
    <col min="27" max="27" width="25.83203125" customWidth="1"/>
  </cols>
  <sheetData>
    <row r="1" spans="1:47" x14ac:dyDescent="0.2">
      <c r="A1" s="114" t="s">
        <v>444</v>
      </c>
      <c r="B1" s="115" t="s">
        <v>905</v>
      </c>
      <c r="C1" s="116" t="s">
        <v>103</v>
      </c>
      <c r="D1" s="116" t="s">
        <v>445</v>
      </c>
      <c r="E1" s="116" t="s">
        <v>1</v>
      </c>
      <c r="F1" s="117" t="s">
        <v>446</v>
      </c>
      <c r="G1" s="116" t="s">
        <v>447</v>
      </c>
      <c r="H1" s="117" t="s">
        <v>448</v>
      </c>
      <c r="I1" s="117" t="s">
        <v>449</v>
      </c>
      <c r="J1" s="117" t="s">
        <v>450</v>
      </c>
      <c r="K1" s="117" t="s">
        <v>451</v>
      </c>
      <c r="L1" s="116" t="s">
        <v>452</v>
      </c>
      <c r="M1" s="116" t="s">
        <v>453</v>
      </c>
      <c r="N1" s="116" t="s">
        <v>454</v>
      </c>
      <c r="O1" s="116" t="s">
        <v>424</v>
      </c>
      <c r="P1" s="116" t="s">
        <v>422</v>
      </c>
      <c r="Q1" s="116" t="s">
        <v>425</v>
      </c>
      <c r="R1" s="116" t="s">
        <v>455</v>
      </c>
      <c r="S1" s="116" t="s">
        <v>456</v>
      </c>
      <c r="T1" s="116" t="s">
        <v>110</v>
      </c>
      <c r="U1" s="116" t="s">
        <v>111</v>
      </c>
      <c r="V1" s="116" t="s">
        <v>112</v>
      </c>
      <c r="W1" s="116" t="s">
        <v>906</v>
      </c>
      <c r="X1" s="118" t="s">
        <v>457</v>
      </c>
      <c r="Y1" s="118" t="s">
        <v>458</v>
      </c>
      <c r="Z1" s="118" t="s">
        <v>459</v>
      </c>
      <c r="AA1" s="119" t="s">
        <v>460</v>
      </c>
      <c r="AB1" s="120" t="s">
        <v>461</v>
      </c>
      <c r="AC1" s="121" t="s">
        <v>462</v>
      </c>
      <c r="AD1" s="120" t="s">
        <v>463</v>
      </c>
      <c r="AE1" s="122" t="s">
        <v>464</v>
      </c>
      <c r="AF1" s="74"/>
      <c r="AG1" s="74"/>
      <c r="AH1" s="74"/>
      <c r="AI1" s="74"/>
      <c r="AJ1" s="74"/>
      <c r="AK1" s="74"/>
      <c r="AL1" s="74"/>
      <c r="AM1" s="74"/>
      <c r="AN1" s="74"/>
      <c r="AO1" s="74"/>
      <c r="AP1" s="74"/>
      <c r="AQ1" s="74"/>
      <c r="AR1" s="74"/>
      <c r="AS1" s="74"/>
      <c r="AT1" s="74"/>
      <c r="AU1" s="74"/>
    </row>
    <row r="2" spans="1:47" x14ac:dyDescent="0.2">
      <c r="A2" s="123" t="s">
        <v>57</v>
      </c>
      <c r="B2" s="82">
        <v>1</v>
      </c>
      <c r="C2" s="76" t="s">
        <v>907</v>
      </c>
      <c r="D2" s="77" t="s">
        <v>908</v>
      </c>
      <c r="E2" s="76"/>
      <c r="F2" s="124" t="s">
        <v>246</v>
      </c>
      <c r="G2" s="124" t="s">
        <v>564</v>
      </c>
      <c r="H2" s="125" t="s">
        <v>564</v>
      </c>
      <c r="I2" s="76" t="s">
        <v>909</v>
      </c>
      <c r="J2" s="76"/>
      <c r="K2" s="76"/>
      <c r="L2" s="76"/>
      <c r="M2" s="76" t="s">
        <v>910</v>
      </c>
      <c r="N2" s="76"/>
      <c r="O2" s="76"/>
      <c r="P2" s="76"/>
      <c r="Q2" s="76"/>
      <c r="R2" s="76"/>
      <c r="S2" s="126" t="b">
        <f t="shared" ref="S2:S256" si="0">OR(O2&lt;&gt;"",P2&lt;&gt;"",Q2&lt;&gt;"",G2="Not Found")</f>
        <v>0</v>
      </c>
      <c r="T2" s="80"/>
      <c r="U2" s="76"/>
      <c r="V2" s="76"/>
      <c r="W2" s="76"/>
      <c r="X2" s="82" t="b">
        <v>0</v>
      </c>
      <c r="Y2" s="82" t="b">
        <v>0</v>
      </c>
      <c r="Z2" s="82" t="b">
        <v>1</v>
      </c>
      <c r="AA2" s="76"/>
      <c r="AB2" s="127" t="b">
        <f t="shared" ref="AB2:AB256" si="1">AND(X2=FALSE,Y2=FALSE)</f>
        <v>1</v>
      </c>
      <c r="AC2" s="127" t="b">
        <f t="shared" ref="AC2:AC256" si="2">AND(AB2=TRUE,F2="Quantitative")</f>
        <v>0</v>
      </c>
      <c r="AD2" s="127" t="b">
        <f t="shared" ref="AD2:AD256" si="3">AND(AC2=TRUE,G2="Found",S2=FALSE)</f>
        <v>0</v>
      </c>
      <c r="AE2" s="128" t="b">
        <f t="shared" ref="AE2:AE256" si="4">AND(AC2=TRUE,G2="Found")</f>
        <v>0</v>
      </c>
    </row>
    <row r="3" spans="1:47" x14ac:dyDescent="0.2">
      <c r="A3" s="129" t="s">
        <v>57</v>
      </c>
      <c r="B3" s="90">
        <v>1</v>
      </c>
      <c r="C3" s="86" t="s">
        <v>911</v>
      </c>
      <c r="D3" s="87" t="s">
        <v>912</v>
      </c>
      <c r="E3" s="86"/>
      <c r="F3" s="124" t="s">
        <v>246</v>
      </c>
      <c r="G3" s="124" t="s">
        <v>564</v>
      </c>
      <c r="H3" s="125" t="s">
        <v>564</v>
      </c>
      <c r="I3" s="86" t="s">
        <v>913</v>
      </c>
      <c r="J3" s="86"/>
      <c r="K3" s="86"/>
      <c r="L3" s="86"/>
      <c r="M3" s="86" t="s">
        <v>914</v>
      </c>
      <c r="N3" s="86"/>
      <c r="O3" s="86"/>
      <c r="P3" s="86"/>
      <c r="Q3" s="86"/>
      <c r="R3" s="86"/>
      <c r="S3" s="126" t="b">
        <f t="shared" si="0"/>
        <v>0</v>
      </c>
      <c r="T3" s="88"/>
      <c r="U3" s="86"/>
      <c r="V3" s="86"/>
      <c r="W3" s="86"/>
      <c r="X3" s="90" t="b">
        <v>0</v>
      </c>
      <c r="Y3" s="90" t="b">
        <v>0</v>
      </c>
      <c r="Z3" s="90" t="b">
        <v>1</v>
      </c>
      <c r="AA3" s="86"/>
      <c r="AB3" s="127" t="b">
        <f t="shared" si="1"/>
        <v>1</v>
      </c>
      <c r="AC3" s="127" t="b">
        <f t="shared" si="2"/>
        <v>0</v>
      </c>
      <c r="AD3" s="127" t="b">
        <f t="shared" si="3"/>
        <v>0</v>
      </c>
      <c r="AE3" s="128" t="b">
        <f t="shared" si="4"/>
        <v>0</v>
      </c>
    </row>
    <row r="4" spans="1:47" x14ac:dyDescent="0.2">
      <c r="A4" s="123" t="s">
        <v>57</v>
      </c>
      <c r="B4" s="82">
        <v>1</v>
      </c>
      <c r="C4" s="76" t="s">
        <v>915</v>
      </c>
      <c r="D4" s="77" t="s">
        <v>916</v>
      </c>
      <c r="E4" s="76"/>
      <c r="F4" s="124" t="s">
        <v>246</v>
      </c>
      <c r="G4" s="124" t="s">
        <v>564</v>
      </c>
      <c r="H4" s="125" t="s">
        <v>564</v>
      </c>
      <c r="I4" s="76" t="s">
        <v>917</v>
      </c>
      <c r="J4" s="76"/>
      <c r="K4" s="76"/>
      <c r="L4" s="76"/>
      <c r="M4" s="76" t="s">
        <v>918</v>
      </c>
      <c r="N4" s="76"/>
      <c r="O4" s="76"/>
      <c r="P4" s="76"/>
      <c r="Q4" s="76"/>
      <c r="R4" s="76"/>
      <c r="S4" s="126" t="b">
        <f t="shared" si="0"/>
        <v>0</v>
      </c>
      <c r="T4" s="80"/>
      <c r="U4" s="76"/>
      <c r="V4" s="76"/>
      <c r="W4" s="76"/>
      <c r="X4" s="82" t="b">
        <v>0</v>
      </c>
      <c r="Y4" s="82" t="b">
        <v>0</v>
      </c>
      <c r="Z4" s="82" t="b">
        <v>1</v>
      </c>
      <c r="AA4" s="76"/>
      <c r="AB4" s="127" t="b">
        <f t="shared" si="1"/>
        <v>1</v>
      </c>
      <c r="AC4" s="127" t="b">
        <f t="shared" si="2"/>
        <v>0</v>
      </c>
      <c r="AD4" s="127" t="b">
        <f t="shared" si="3"/>
        <v>0</v>
      </c>
      <c r="AE4" s="128" t="b">
        <f t="shared" si="4"/>
        <v>0</v>
      </c>
    </row>
    <row r="5" spans="1:47" x14ac:dyDescent="0.2">
      <c r="A5" s="129" t="s">
        <v>57</v>
      </c>
      <c r="B5" s="90">
        <v>1</v>
      </c>
      <c r="C5" s="86" t="s">
        <v>919</v>
      </c>
      <c r="D5" s="87" t="s">
        <v>920</v>
      </c>
      <c r="E5" s="86"/>
      <c r="F5" s="86" t="s">
        <v>467</v>
      </c>
      <c r="G5" s="86" t="s">
        <v>509</v>
      </c>
      <c r="H5" s="86" t="s">
        <v>469</v>
      </c>
      <c r="I5" s="86" t="s">
        <v>921</v>
      </c>
      <c r="J5" s="86"/>
      <c r="K5" s="86"/>
      <c r="L5" s="86"/>
      <c r="M5" s="86"/>
      <c r="N5" s="86"/>
      <c r="O5" s="86"/>
      <c r="P5" s="86"/>
      <c r="Q5" s="86"/>
      <c r="R5" s="86"/>
      <c r="S5" s="126" t="b">
        <f t="shared" si="0"/>
        <v>1</v>
      </c>
      <c r="T5" s="88"/>
      <c r="U5" s="86"/>
      <c r="V5" s="86"/>
      <c r="W5" s="86"/>
      <c r="X5" s="90" t="b">
        <v>0</v>
      </c>
      <c r="Y5" s="90" t="b">
        <v>0</v>
      </c>
      <c r="Z5" s="90" t="b">
        <v>1</v>
      </c>
      <c r="AA5" s="86"/>
      <c r="AB5" s="127" t="b">
        <f t="shared" si="1"/>
        <v>1</v>
      </c>
      <c r="AC5" s="127" t="b">
        <f t="shared" si="2"/>
        <v>1</v>
      </c>
      <c r="AD5" s="127" t="b">
        <f t="shared" si="3"/>
        <v>0</v>
      </c>
      <c r="AE5" s="128" t="b">
        <f t="shared" si="4"/>
        <v>0</v>
      </c>
    </row>
    <row r="6" spans="1:47" x14ac:dyDescent="0.2">
      <c r="A6" s="123" t="s">
        <v>57</v>
      </c>
      <c r="B6" s="82">
        <v>1</v>
      </c>
      <c r="C6" s="76" t="s">
        <v>922</v>
      </c>
      <c r="D6" s="77" t="s">
        <v>923</v>
      </c>
      <c r="E6" s="76" t="s">
        <v>4</v>
      </c>
      <c r="F6" s="76" t="s">
        <v>467</v>
      </c>
      <c r="G6" s="76" t="s">
        <v>509</v>
      </c>
      <c r="H6" s="76" t="s">
        <v>469</v>
      </c>
      <c r="I6" s="76" t="s">
        <v>924</v>
      </c>
      <c r="J6" s="76" t="s">
        <v>925</v>
      </c>
      <c r="K6" s="76"/>
      <c r="L6" s="76"/>
      <c r="M6" s="76"/>
      <c r="N6" s="76"/>
      <c r="O6" s="76"/>
      <c r="P6" s="76"/>
      <c r="Q6" s="76"/>
      <c r="R6" s="76"/>
      <c r="S6" s="126" t="b">
        <f t="shared" si="0"/>
        <v>1</v>
      </c>
      <c r="T6" s="80"/>
      <c r="U6" s="76"/>
      <c r="V6" s="76"/>
      <c r="W6" s="76"/>
      <c r="X6" s="82" t="b">
        <v>0</v>
      </c>
      <c r="Y6" s="82" t="b">
        <v>0</v>
      </c>
      <c r="Z6" s="82" t="b">
        <v>1</v>
      </c>
      <c r="AA6" s="76"/>
      <c r="AB6" s="127" t="b">
        <f t="shared" si="1"/>
        <v>1</v>
      </c>
      <c r="AC6" s="127" t="b">
        <f t="shared" si="2"/>
        <v>1</v>
      </c>
      <c r="AD6" s="127" t="b">
        <f t="shared" si="3"/>
        <v>0</v>
      </c>
      <c r="AE6" s="128" t="b">
        <f t="shared" si="4"/>
        <v>0</v>
      </c>
    </row>
    <row r="7" spans="1:47" x14ac:dyDescent="0.2">
      <c r="A7" s="129" t="s">
        <v>57</v>
      </c>
      <c r="B7" s="90">
        <v>1</v>
      </c>
      <c r="C7" s="86" t="s">
        <v>922</v>
      </c>
      <c r="D7" s="87" t="s">
        <v>923</v>
      </c>
      <c r="E7" s="86" t="s">
        <v>45</v>
      </c>
      <c r="F7" s="86" t="s">
        <v>467</v>
      </c>
      <c r="G7" s="86" t="s">
        <v>509</v>
      </c>
      <c r="H7" s="86" t="s">
        <v>469</v>
      </c>
      <c r="I7" s="86" t="s">
        <v>924</v>
      </c>
      <c r="J7" s="86" t="s">
        <v>926</v>
      </c>
      <c r="K7" s="86"/>
      <c r="L7" s="86"/>
      <c r="M7" s="86"/>
      <c r="N7" s="86"/>
      <c r="O7" s="86"/>
      <c r="P7" s="86"/>
      <c r="Q7" s="86"/>
      <c r="R7" s="86"/>
      <c r="S7" s="126" t="b">
        <f t="shared" si="0"/>
        <v>1</v>
      </c>
      <c r="T7" s="88"/>
      <c r="U7" s="86"/>
      <c r="V7" s="86"/>
      <c r="W7" s="86"/>
      <c r="X7" s="90" t="b">
        <v>0</v>
      </c>
      <c r="Y7" s="90" t="b">
        <v>0</v>
      </c>
      <c r="Z7" s="90" t="b">
        <v>1</v>
      </c>
      <c r="AA7" s="86"/>
      <c r="AB7" s="127" t="b">
        <f t="shared" si="1"/>
        <v>1</v>
      </c>
      <c r="AC7" s="127" t="b">
        <f t="shared" si="2"/>
        <v>1</v>
      </c>
      <c r="AD7" s="127" t="b">
        <f t="shared" si="3"/>
        <v>0</v>
      </c>
      <c r="AE7" s="128" t="b">
        <f t="shared" si="4"/>
        <v>0</v>
      </c>
    </row>
    <row r="8" spans="1:47" x14ac:dyDescent="0.2">
      <c r="A8" s="123" t="s">
        <v>57</v>
      </c>
      <c r="B8" s="82">
        <v>1</v>
      </c>
      <c r="C8" s="76" t="s">
        <v>922</v>
      </c>
      <c r="D8" s="77" t="s">
        <v>923</v>
      </c>
      <c r="E8" s="76" t="s">
        <v>71</v>
      </c>
      <c r="F8" s="76" t="s">
        <v>467</v>
      </c>
      <c r="G8" s="76" t="s">
        <v>509</v>
      </c>
      <c r="H8" s="76" t="s">
        <v>469</v>
      </c>
      <c r="I8" s="76" t="s">
        <v>924</v>
      </c>
      <c r="J8" s="76" t="s">
        <v>927</v>
      </c>
      <c r="K8" s="76"/>
      <c r="L8" s="76"/>
      <c r="M8" s="76"/>
      <c r="N8" s="76"/>
      <c r="O8" s="76"/>
      <c r="P8" s="76"/>
      <c r="Q8" s="76"/>
      <c r="R8" s="76"/>
      <c r="S8" s="126" t="b">
        <f t="shared" si="0"/>
        <v>1</v>
      </c>
      <c r="T8" s="80"/>
      <c r="U8" s="76"/>
      <c r="V8" s="76"/>
      <c r="W8" s="76"/>
      <c r="X8" s="82" t="b">
        <v>0</v>
      </c>
      <c r="Y8" s="82" t="b">
        <v>0</v>
      </c>
      <c r="Z8" s="82" t="b">
        <v>1</v>
      </c>
      <c r="AA8" s="76"/>
      <c r="AB8" s="127" t="b">
        <f t="shared" si="1"/>
        <v>1</v>
      </c>
      <c r="AC8" s="127" t="b">
        <f t="shared" si="2"/>
        <v>1</v>
      </c>
      <c r="AD8" s="127" t="b">
        <f t="shared" si="3"/>
        <v>0</v>
      </c>
      <c r="AE8" s="128" t="b">
        <f t="shared" si="4"/>
        <v>0</v>
      </c>
    </row>
    <row r="9" spans="1:47" x14ac:dyDescent="0.2">
      <c r="A9" s="129" t="s">
        <v>57</v>
      </c>
      <c r="B9" s="90">
        <v>1</v>
      </c>
      <c r="C9" s="86" t="s">
        <v>928</v>
      </c>
      <c r="D9" s="87" t="s">
        <v>929</v>
      </c>
      <c r="E9" s="86"/>
      <c r="F9" s="86" t="s">
        <v>467</v>
      </c>
      <c r="G9" s="86" t="s">
        <v>509</v>
      </c>
      <c r="H9" s="86" t="s">
        <v>469</v>
      </c>
      <c r="I9" s="86" t="s">
        <v>930</v>
      </c>
      <c r="J9" s="86" t="s">
        <v>931</v>
      </c>
      <c r="K9" s="86"/>
      <c r="L9" s="86"/>
      <c r="M9" s="86"/>
      <c r="N9" s="86"/>
      <c r="O9" s="86"/>
      <c r="P9" s="86"/>
      <c r="Q9" s="86"/>
      <c r="R9" s="86"/>
      <c r="S9" s="126" t="b">
        <f t="shared" si="0"/>
        <v>1</v>
      </c>
      <c r="T9" s="88"/>
      <c r="U9" s="86"/>
      <c r="V9" s="86"/>
      <c r="W9" s="86"/>
      <c r="X9" s="90" t="b">
        <v>0</v>
      </c>
      <c r="Y9" s="90" t="b">
        <v>0</v>
      </c>
      <c r="Z9" s="90" t="b">
        <v>1</v>
      </c>
      <c r="AA9" s="86"/>
      <c r="AB9" s="127" t="b">
        <f t="shared" si="1"/>
        <v>1</v>
      </c>
      <c r="AC9" s="127" t="b">
        <f t="shared" si="2"/>
        <v>1</v>
      </c>
      <c r="AD9" s="127" t="b">
        <f t="shared" si="3"/>
        <v>0</v>
      </c>
      <c r="AE9" s="128" t="b">
        <f t="shared" si="4"/>
        <v>0</v>
      </c>
    </row>
    <row r="10" spans="1:47" x14ac:dyDescent="0.2">
      <c r="A10" s="123" t="s">
        <v>57</v>
      </c>
      <c r="B10" s="82">
        <v>1</v>
      </c>
      <c r="C10" s="76" t="s">
        <v>932</v>
      </c>
      <c r="D10" s="77" t="s">
        <v>933</v>
      </c>
      <c r="E10" s="76" t="s">
        <v>4</v>
      </c>
      <c r="F10" s="76" t="s">
        <v>467</v>
      </c>
      <c r="G10" s="76" t="s">
        <v>509</v>
      </c>
      <c r="H10" s="76" t="s">
        <v>469</v>
      </c>
      <c r="I10" s="76" t="s">
        <v>934</v>
      </c>
      <c r="J10" s="76" t="s">
        <v>935</v>
      </c>
      <c r="K10" s="76"/>
      <c r="L10" s="76"/>
      <c r="M10" s="76"/>
      <c r="N10" s="76"/>
      <c r="O10" s="76"/>
      <c r="P10" s="76"/>
      <c r="Q10" s="76"/>
      <c r="R10" s="76"/>
      <c r="S10" s="126" t="b">
        <f t="shared" si="0"/>
        <v>1</v>
      </c>
      <c r="T10" s="80"/>
      <c r="U10" s="76"/>
      <c r="V10" s="76"/>
      <c r="W10" s="76"/>
      <c r="X10" s="82" t="b">
        <v>0</v>
      </c>
      <c r="Y10" s="82" t="b">
        <v>0</v>
      </c>
      <c r="Z10" s="82" t="b">
        <v>1</v>
      </c>
      <c r="AA10" s="76"/>
      <c r="AB10" s="127" t="b">
        <f t="shared" si="1"/>
        <v>1</v>
      </c>
      <c r="AC10" s="127" t="b">
        <f t="shared" si="2"/>
        <v>1</v>
      </c>
      <c r="AD10" s="127" t="b">
        <f t="shared" si="3"/>
        <v>0</v>
      </c>
      <c r="AE10" s="128" t="b">
        <f t="shared" si="4"/>
        <v>0</v>
      </c>
    </row>
    <row r="11" spans="1:47" x14ac:dyDescent="0.2">
      <c r="A11" s="129" t="s">
        <v>57</v>
      </c>
      <c r="B11" s="90">
        <v>1</v>
      </c>
      <c r="C11" s="86" t="s">
        <v>932</v>
      </c>
      <c r="D11" s="87" t="s">
        <v>933</v>
      </c>
      <c r="E11" s="86" t="s">
        <v>45</v>
      </c>
      <c r="F11" s="86" t="s">
        <v>467</v>
      </c>
      <c r="G11" s="86" t="s">
        <v>509</v>
      </c>
      <c r="H11" s="86" t="s">
        <v>469</v>
      </c>
      <c r="I11" s="86" t="s">
        <v>934</v>
      </c>
      <c r="J11" s="86" t="s">
        <v>936</v>
      </c>
      <c r="K11" s="86"/>
      <c r="L11" s="86"/>
      <c r="M11" s="86"/>
      <c r="N11" s="86"/>
      <c r="O11" s="86"/>
      <c r="P11" s="86"/>
      <c r="Q11" s="86"/>
      <c r="R11" s="86"/>
      <c r="S11" s="126" t="b">
        <f t="shared" si="0"/>
        <v>1</v>
      </c>
      <c r="T11" s="88"/>
      <c r="U11" s="86"/>
      <c r="V11" s="86"/>
      <c r="W11" s="86"/>
      <c r="X11" s="90" t="b">
        <v>0</v>
      </c>
      <c r="Y11" s="90" t="b">
        <v>0</v>
      </c>
      <c r="Z11" s="90" t="b">
        <v>1</v>
      </c>
      <c r="AA11" s="86"/>
      <c r="AB11" s="127" t="b">
        <f t="shared" si="1"/>
        <v>1</v>
      </c>
      <c r="AC11" s="127" t="b">
        <f t="shared" si="2"/>
        <v>1</v>
      </c>
      <c r="AD11" s="127" t="b">
        <f t="shared" si="3"/>
        <v>0</v>
      </c>
      <c r="AE11" s="128" t="b">
        <f t="shared" si="4"/>
        <v>0</v>
      </c>
    </row>
    <row r="12" spans="1:47" x14ac:dyDescent="0.2">
      <c r="A12" s="123" t="s">
        <v>57</v>
      </c>
      <c r="B12" s="82">
        <v>1</v>
      </c>
      <c r="C12" s="76" t="s">
        <v>937</v>
      </c>
      <c r="D12" s="77" t="s">
        <v>938</v>
      </c>
      <c r="E12" s="76" t="s">
        <v>4</v>
      </c>
      <c r="F12" s="76" t="s">
        <v>467</v>
      </c>
      <c r="G12" s="76" t="s">
        <v>509</v>
      </c>
      <c r="H12" s="76" t="s">
        <v>469</v>
      </c>
      <c r="I12" s="76" t="s">
        <v>939</v>
      </c>
      <c r="J12" s="76" t="s">
        <v>940</v>
      </c>
      <c r="K12" s="76"/>
      <c r="L12" s="76"/>
      <c r="M12" s="76"/>
      <c r="N12" s="76"/>
      <c r="O12" s="76"/>
      <c r="P12" s="76"/>
      <c r="Q12" s="76"/>
      <c r="R12" s="76"/>
      <c r="S12" s="126" t="b">
        <f t="shared" si="0"/>
        <v>1</v>
      </c>
      <c r="T12" s="80"/>
      <c r="U12" s="76"/>
      <c r="V12" s="76"/>
      <c r="W12" s="76"/>
      <c r="X12" s="82" t="b">
        <v>0</v>
      </c>
      <c r="Y12" s="82" t="b">
        <v>0</v>
      </c>
      <c r="Z12" s="82" t="b">
        <v>1</v>
      </c>
      <c r="AA12" s="76"/>
      <c r="AB12" s="127" t="b">
        <f t="shared" si="1"/>
        <v>1</v>
      </c>
      <c r="AC12" s="127" t="b">
        <f t="shared" si="2"/>
        <v>1</v>
      </c>
      <c r="AD12" s="127" t="b">
        <f t="shared" si="3"/>
        <v>0</v>
      </c>
      <c r="AE12" s="128" t="b">
        <f t="shared" si="4"/>
        <v>0</v>
      </c>
    </row>
    <row r="13" spans="1:47" x14ac:dyDescent="0.2">
      <c r="A13" s="129" t="s">
        <v>57</v>
      </c>
      <c r="B13" s="90">
        <v>1</v>
      </c>
      <c r="C13" s="86" t="s">
        <v>937</v>
      </c>
      <c r="D13" s="87" t="s">
        <v>938</v>
      </c>
      <c r="E13" s="86" t="s">
        <v>45</v>
      </c>
      <c r="F13" s="86" t="s">
        <v>467</v>
      </c>
      <c r="G13" s="86" t="s">
        <v>509</v>
      </c>
      <c r="H13" s="86" t="s">
        <v>469</v>
      </c>
      <c r="I13" s="86" t="s">
        <v>939</v>
      </c>
      <c r="J13" s="86" t="s">
        <v>941</v>
      </c>
      <c r="K13" s="86"/>
      <c r="L13" s="86"/>
      <c r="M13" s="86"/>
      <c r="N13" s="86"/>
      <c r="O13" s="86"/>
      <c r="P13" s="86"/>
      <c r="Q13" s="86"/>
      <c r="R13" s="86"/>
      <c r="S13" s="126" t="b">
        <f t="shared" si="0"/>
        <v>1</v>
      </c>
      <c r="T13" s="88"/>
      <c r="U13" s="86"/>
      <c r="V13" s="86"/>
      <c r="W13" s="86"/>
      <c r="X13" s="90" t="b">
        <v>0</v>
      </c>
      <c r="Y13" s="90" t="b">
        <v>0</v>
      </c>
      <c r="Z13" s="90" t="b">
        <v>1</v>
      </c>
      <c r="AA13" s="86"/>
      <c r="AB13" s="127" t="b">
        <f t="shared" si="1"/>
        <v>1</v>
      </c>
      <c r="AC13" s="127" t="b">
        <f t="shared" si="2"/>
        <v>1</v>
      </c>
      <c r="AD13" s="127" t="b">
        <f t="shared" si="3"/>
        <v>0</v>
      </c>
      <c r="AE13" s="128" t="b">
        <f t="shared" si="4"/>
        <v>0</v>
      </c>
    </row>
    <row r="14" spans="1:47" x14ac:dyDescent="0.2">
      <c r="A14" s="123" t="s">
        <v>57</v>
      </c>
      <c r="B14" s="82">
        <v>1</v>
      </c>
      <c r="C14" s="76" t="s">
        <v>942</v>
      </c>
      <c r="D14" s="77" t="s">
        <v>943</v>
      </c>
      <c r="E14" s="76"/>
      <c r="F14" s="76" t="s">
        <v>467</v>
      </c>
      <c r="G14" s="76" t="s">
        <v>509</v>
      </c>
      <c r="H14" s="76" t="s">
        <v>469</v>
      </c>
      <c r="I14" s="76" t="s">
        <v>944</v>
      </c>
      <c r="J14" s="76"/>
      <c r="K14" s="76"/>
      <c r="L14" s="76"/>
      <c r="M14" s="76"/>
      <c r="N14" s="76"/>
      <c r="O14" s="76"/>
      <c r="P14" s="76"/>
      <c r="Q14" s="76"/>
      <c r="R14" s="76"/>
      <c r="S14" s="126" t="b">
        <f t="shared" si="0"/>
        <v>1</v>
      </c>
      <c r="T14" s="80"/>
      <c r="U14" s="76"/>
      <c r="V14" s="76"/>
      <c r="W14" s="76"/>
      <c r="X14" s="82" t="b">
        <v>0</v>
      </c>
      <c r="Y14" s="82" t="b">
        <v>0</v>
      </c>
      <c r="Z14" s="82" t="b">
        <v>1</v>
      </c>
      <c r="AA14" s="76"/>
      <c r="AB14" s="127" t="b">
        <f t="shared" si="1"/>
        <v>1</v>
      </c>
      <c r="AC14" s="127" t="b">
        <f t="shared" si="2"/>
        <v>1</v>
      </c>
      <c r="AD14" s="127" t="b">
        <f t="shared" si="3"/>
        <v>0</v>
      </c>
      <c r="AE14" s="128" t="b">
        <f t="shared" si="4"/>
        <v>0</v>
      </c>
    </row>
    <row r="15" spans="1:47" x14ac:dyDescent="0.2">
      <c r="A15" s="129" t="s">
        <v>57</v>
      </c>
      <c r="B15" s="90">
        <v>1</v>
      </c>
      <c r="C15" s="86" t="s">
        <v>945</v>
      </c>
      <c r="D15" s="87" t="s">
        <v>946</v>
      </c>
      <c r="E15" s="86"/>
      <c r="F15" s="86" t="s">
        <v>467</v>
      </c>
      <c r="G15" s="86" t="s">
        <v>509</v>
      </c>
      <c r="H15" s="86" t="s">
        <v>469</v>
      </c>
      <c r="I15" s="86" t="s">
        <v>947</v>
      </c>
      <c r="J15" s="86"/>
      <c r="K15" s="86"/>
      <c r="L15" s="86"/>
      <c r="M15" s="86"/>
      <c r="N15" s="86"/>
      <c r="O15" s="86"/>
      <c r="P15" s="86"/>
      <c r="Q15" s="86"/>
      <c r="R15" s="86"/>
      <c r="S15" s="126" t="b">
        <f t="shared" si="0"/>
        <v>1</v>
      </c>
      <c r="T15" s="88"/>
      <c r="U15" s="86"/>
      <c r="V15" s="86"/>
      <c r="W15" s="86"/>
      <c r="X15" s="90" t="b">
        <v>0</v>
      </c>
      <c r="Y15" s="90" t="b">
        <v>0</v>
      </c>
      <c r="Z15" s="90" t="b">
        <v>1</v>
      </c>
      <c r="AA15" s="86"/>
      <c r="AB15" s="127" t="b">
        <f t="shared" si="1"/>
        <v>1</v>
      </c>
      <c r="AC15" s="127" t="b">
        <f t="shared" si="2"/>
        <v>1</v>
      </c>
      <c r="AD15" s="127" t="b">
        <f t="shared" si="3"/>
        <v>0</v>
      </c>
      <c r="AE15" s="128" t="b">
        <f t="shared" si="4"/>
        <v>0</v>
      </c>
    </row>
    <row r="16" spans="1:47" x14ac:dyDescent="0.2">
      <c r="A16" s="123" t="s">
        <v>57</v>
      </c>
      <c r="B16" s="82">
        <v>1</v>
      </c>
      <c r="C16" s="76" t="s">
        <v>948</v>
      </c>
      <c r="D16" s="77" t="s">
        <v>949</v>
      </c>
      <c r="E16" s="76"/>
      <c r="F16" s="76" t="s">
        <v>467</v>
      </c>
      <c r="G16" s="76" t="s">
        <v>509</v>
      </c>
      <c r="H16" s="76" t="s">
        <v>469</v>
      </c>
      <c r="I16" s="76" t="s">
        <v>950</v>
      </c>
      <c r="J16" s="76"/>
      <c r="K16" s="76"/>
      <c r="L16" s="76"/>
      <c r="M16" s="76"/>
      <c r="N16" s="76"/>
      <c r="O16" s="76"/>
      <c r="P16" s="76"/>
      <c r="Q16" s="76"/>
      <c r="R16" s="76"/>
      <c r="S16" s="126" t="b">
        <f t="shared" si="0"/>
        <v>1</v>
      </c>
      <c r="T16" s="80"/>
      <c r="U16" s="76"/>
      <c r="V16" s="76"/>
      <c r="W16" s="76"/>
      <c r="X16" s="82" t="b">
        <v>0</v>
      </c>
      <c r="Y16" s="82" t="b">
        <v>0</v>
      </c>
      <c r="Z16" s="82" t="b">
        <v>1</v>
      </c>
      <c r="AA16" s="76"/>
      <c r="AB16" s="127" t="b">
        <f t="shared" si="1"/>
        <v>1</v>
      </c>
      <c r="AC16" s="127" t="b">
        <f t="shared" si="2"/>
        <v>1</v>
      </c>
      <c r="AD16" s="127" t="b">
        <f t="shared" si="3"/>
        <v>0</v>
      </c>
      <c r="AE16" s="128" t="b">
        <f t="shared" si="4"/>
        <v>0</v>
      </c>
    </row>
    <row r="17" spans="1:31" x14ac:dyDescent="0.2">
      <c r="A17" s="129" t="s">
        <v>57</v>
      </c>
      <c r="B17" s="90">
        <v>1</v>
      </c>
      <c r="C17" s="86" t="s">
        <v>951</v>
      </c>
      <c r="D17" s="87" t="s">
        <v>952</v>
      </c>
      <c r="E17" s="86"/>
      <c r="F17" s="86" t="s">
        <v>467</v>
      </c>
      <c r="G17" s="86" t="s">
        <v>509</v>
      </c>
      <c r="H17" s="86" t="s">
        <v>469</v>
      </c>
      <c r="I17" s="86" t="s">
        <v>953</v>
      </c>
      <c r="J17" s="86"/>
      <c r="K17" s="86"/>
      <c r="L17" s="86"/>
      <c r="M17" s="86"/>
      <c r="N17" s="86"/>
      <c r="O17" s="86"/>
      <c r="P17" s="86"/>
      <c r="Q17" s="86"/>
      <c r="R17" s="86"/>
      <c r="S17" s="126" t="b">
        <f t="shared" si="0"/>
        <v>1</v>
      </c>
      <c r="T17" s="88"/>
      <c r="U17" s="86"/>
      <c r="V17" s="86"/>
      <c r="W17" s="86"/>
      <c r="X17" s="90" t="b">
        <v>0</v>
      </c>
      <c r="Y17" s="90" t="b">
        <v>0</v>
      </c>
      <c r="Z17" s="90" t="b">
        <v>1</v>
      </c>
      <c r="AA17" s="86"/>
      <c r="AB17" s="127" t="b">
        <f t="shared" si="1"/>
        <v>1</v>
      </c>
      <c r="AC17" s="127" t="b">
        <f t="shared" si="2"/>
        <v>1</v>
      </c>
      <c r="AD17" s="127" t="b">
        <f t="shared" si="3"/>
        <v>0</v>
      </c>
      <c r="AE17" s="128" t="b">
        <f t="shared" si="4"/>
        <v>0</v>
      </c>
    </row>
    <row r="18" spans="1:31" x14ac:dyDescent="0.2">
      <c r="A18" s="123" t="s">
        <v>57</v>
      </c>
      <c r="B18" s="82">
        <v>1</v>
      </c>
      <c r="C18" s="76" t="s">
        <v>954</v>
      </c>
      <c r="D18" s="77" t="s">
        <v>955</v>
      </c>
      <c r="E18" s="76"/>
      <c r="F18" s="76" t="s">
        <v>467</v>
      </c>
      <c r="G18" s="76" t="s">
        <v>509</v>
      </c>
      <c r="H18" s="76" t="s">
        <v>469</v>
      </c>
      <c r="I18" s="76" t="s">
        <v>956</v>
      </c>
      <c r="J18" s="76"/>
      <c r="K18" s="76"/>
      <c r="L18" s="76"/>
      <c r="M18" s="76"/>
      <c r="N18" s="76"/>
      <c r="O18" s="76"/>
      <c r="P18" s="76"/>
      <c r="Q18" s="76"/>
      <c r="R18" s="76"/>
      <c r="S18" s="126" t="b">
        <f t="shared" si="0"/>
        <v>1</v>
      </c>
      <c r="T18" s="80"/>
      <c r="U18" s="76"/>
      <c r="V18" s="76"/>
      <c r="W18" s="76"/>
      <c r="X18" s="82" t="b">
        <v>0</v>
      </c>
      <c r="Y18" s="82" t="b">
        <v>0</v>
      </c>
      <c r="Z18" s="82" t="b">
        <v>1</v>
      </c>
      <c r="AA18" s="76"/>
      <c r="AB18" s="127" t="b">
        <f t="shared" si="1"/>
        <v>1</v>
      </c>
      <c r="AC18" s="127" t="b">
        <f t="shared" si="2"/>
        <v>1</v>
      </c>
      <c r="AD18" s="127" t="b">
        <f t="shared" si="3"/>
        <v>0</v>
      </c>
      <c r="AE18" s="128" t="b">
        <f t="shared" si="4"/>
        <v>0</v>
      </c>
    </row>
    <row r="19" spans="1:31" x14ac:dyDescent="0.2">
      <c r="A19" s="129" t="s">
        <v>57</v>
      </c>
      <c r="B19" s="90">
        <v>1</v>
      </c>
      <c r="C19" s="86" t="s">
        <v>957</v>
      </c>
      <c r="D19" s="87" t="s">
        <v>958</v>
      </c>
      <c r="E19" s="86"/>
      <c r="F19" s="86" t="s">
        <v>467</v>
      </c>
      <c r="G19" s="86" t="s">
        <v>509</v>
      </c>
      <c r="H19" s="86" t="s">
        <v>469</v>
      </c>
      <c r="I19" s="86" t="s">
        <v>959</v>
      </c>
      <c r="J19" s="86"/>
      <c r="K19" s="86"/>
      <c r="L19" s="86"/>
      <c r="M19" s="86"/>
      <c r="N19" s="86"/>
      <c r="O19" s="86"/>
      <c r="P19" s="86"/>
      <c r="Q19" s="86" t="s">
        <v>960</v>
      </c>
      <c r="R19" s="86"/>
      <c r="S19" s="126" t="b">
        <f t="shared" si="0"/>
        <v>1</v>
      </c>
      <c r="T19" s="88"/>
      <c r="U19" s="86"/>
      <c r="V19" s="86"/>
      <c r="W19" s="86"/>
      <c r="X19" s="90" t="b">
        <v>0</v>
      </c>
      <c r="Y19" s="90" t="b">
        <v>0</v>
      </c>
      <c r="Z19" s="90" t="b">
        <v>1</v>
      </c>
      <c r="AA19" s="86"/>
      <c r="AB19" s="127" t="b">
        <f t="shared" si="1"/>
        <v>1</v>
      </c>
      <c r="AC19" s="127" t="b">
        <f t="shared" si="2"/>
        <v>1</v>
      </c>
      <c r="AD19" s="127" t="b">
        <f t="shared" si="3"/>
        <v>0</v>
      </c>
      <c r="AE19" s="128" t="b">
        <f t="shared" si="4"/>
        <v>0</v>
      </c>
    </row>
    <row r="20" spans="1:31" x14ac:dyDescent="0.2">
      <c r="A20" s="123" t="s">
        <v>57</v>
      </c>
      <c r="B20" s="82">
        <v>1</v>
      </c>
      <c r="C20" s="76" t="s">
        <v>961</v>
      </c>
      <c r="D20" s="77" t="s">
        <v>962</v>
      </c>
      <c r="E20" s="76"/>
      <c r="F20" s="76" t="s">
        <v>467</v>
      </c>
      <c r="G20" s="76" t="s">
        <v>509</v>
      </c>
      <c r="H20" s="76" t="s">
        <v>469</v>
      </c>
      <c r="I20" s="76" t="s">
        <v>963</v>
      </c>
      <c r="J20" s="76"/>
      <c r="K20" s="76"/>
      <c r="L20" s="76"/>
      <c r="M20" s="76"/>
      <c r="N20" s="76"/>
      <c r="O20" s="76"/>
      <c r="P20" s="76"/>
      <c r="Q20" s="76"/>
      <c r="R20" s="76"/>
      <c r="S20" s="126" t="b">
        <f t="shared" si="0"/>
        <v>1</v>
      </c>
      <c r="T20" s="80"/>
      <c r="U20" s="76"/>
      <c r="V20" s="76"/>
      <c r="W20" s="76"/>
      <c r="X20" s="82" t="b">
        <v>0</v>
      </c>
      <c r="Y20" s="82" t="b">
        <v>0</v>
      </c>
      <c r="Z20" s="82" t="b">
        <v>1</v>
      </c>
      <c r="AA20" s="76"/>
      <c r="AB20" s="127" t="b">
        <f t="shared" si="1"/>
        <v>1</v>
      </c>
      <c r="AC20" s="127" t="b">
        <f t="shared" si="2"/>
        <v>1</v>
      </c>
      <c r="AD20" s="127" t="b">
        <f t="shared" si="3"/>
        <v>0</v>
      </c>
      <c r="AE20" s="128" t="b">
        <f t="shared" si="4"/>
        <v>0</v>
      </c>
    </row>
    <row r="21" spans="1:31" x14ac:dyDescent="0.2">
      <c r="A21" s="129" t="s">
        <v>57</v>
      </c>
      <c r="B21" s="90">
        <v>1</v>
      </c>
      <c r="C21" s="86" t="s">
        <v>964</v>
      </c>
      <c r="D21" s="87" t="s">
        <v>965</v>
      </c>
      <c r="E21" s="86"/>
      <c r="F21" s="86" t="s">
        <v>467</v>
      </c>
      <c r="G21" s="86" t="s">
        <v>509</v>
      </c>
      <c r="H21" s="86" t="s">
        <v>469</v>
      </c>
      <c r="I21" s="86" t="s">
        <v>966</v>
      </c>
      <c r="J21" s="86"/>
      <c r="K21" s="86"/>
      <c r="L21" s="86"/>
      <c r="M21" s="86"/>
      <c r="N21" s="86"/>
      <c r="O21" s="86"/>
      <c r="P21" s="86"/>
      <c r="Q21" s="86"/>
      <c r="R21" s="86"/>
      <c r="S21" s="126" t="b">
        <f t="shared" si="0"/>
        <v>1</v>
      </c>
      <c r="T21" s="88"/>
      <c r="U21" s="86"/>
      <c r="V21" s="86"/>
      <c r="W21" s="86"/>
      <c r="X21" s="90" t="b">
        <v>0</v>
      </c>
      <c r="Y21" s="90" t="b">
        <v>0</v>
      </c>
      <c r="Z21" s="90" t="b">
        <v>1</v>
      </c>
      <c r="AA21" s="86"/>
      <c r="AB21" s="127" t="b">
        <f t="shared" si="1"/>
        <v>1</v>
      </c>
      <c r="AC21" s="127" t="b">
        <f t="shared" si="2"/>
        <v>1</v>
      </c>
      <c r="AD21" s="127" t="b">
        <f t="shared" si="3"/>
        <v>0</v>
      </c>
      <c r="AE21" s="128" t="b">
        <f t="shared" si="4"/>
        <v>0</v>
      </c>
    </row>
    <row r="22" spans="1:31" x14ac:dyDescent="0.2">
      <c r="A22" s="123" t="s">
        <v>57</v>
      </c>
      <c r="B22" s="82">
        <v>1</v>
      </c>
      <c r="C22" s="76" t="s">
        <v>967</v>
      </c>
      <c r="D22" s="77" t="s">
        <v>968</v>
      </c>
      <c r="E22" s="76" t="s">
        <v>4</v>
      </c>
      <c r="F22" s="76" t="s">
        <v>467</v>
      </c>
      <c r="G22" s="76" t="s">
        <v>509</v>
      </c>
      <c r="H22" s="76" t="s">
        <v>469</v>
      </c>
      <c r="I22" s="76" t="s">
        <v>969</v>
      </c>
      <c r="J22" s="76" t="s">
        <v>970</v>
      </c>
      <c r="K22" s="76"/>
      <c r="L22" s="76"/>
      <c r="M22" s="76"/>
      <c r="N22" s="76"/>
      <c r="O22" s="76"/>
      <c r="P22" s="76"/>
      <c r="Q22" s="76"/>
      <c r="R22" s="76" t="s">
        <v>971</v>
      </c>
      <c r="S22" s="126" t="b">
        <f t="shared" si="0"/>
        <v>1</v>
      </c>
      <c r="T22" s="80"/>
      <c r="U22" s="76"/>
      <c r="V22" s="76"/>
      <c r="W22" s="76"/>
      <c r="X22" s="82" t="b">
        <v>0</v>
      </c>
      <c r="Y22" s="82" t="b">
        <v>0</v>
      </c>
      <c r="Z22" s="82" t="b">
        <v>1</v>
      </c>
      <c r="AA22" s="76"/>
      <c r="AB22" s="127" t="b">
        <f t="shared" si="1"/>
        <v>1</v>
      </c>
      <c r="AC22" s="127" t="b">
        <f t="shared" si="2"/>
        <v>1</v>
      </c>
      <c r="AD22" s="127" t="b">
        <f t="shared" si="3"/>
        <v>0</v>
      </c>
      <c r="AE22" s="128" t="b">
        <f t="shared" si="4"/>
        <v>0</v>
      </c>
    </row>
    <row r="23" spans="1:31" x14ac:dyDescent="0.2">
      <c r="A23" s="129" t="s">
        <v>57</v>
      </c>
      <c r="B23" s="90">
        <v>1</v>
      </c>
      <c r="C23" s="86" t="s">
        <v>967</v>
      </c>
      <c r="D23" s="87" t="s">
        <v>968</v>
      </c>
      <c r="E23" s="86" t="s">
        <v>45</v>
      </c>
      <c r="F23" s="86" t="s">
        <v>467</v>
      </c>
      <c r="G23" s="86" t="s">
        <v>509</v>
      </c>
      <c r="H23" s="86" t="s">
        <v>469</v>
      </c>
      <c r="I23" s="86" t="s">
        <v>969</v>
      </c>
      <c r="J23" s="86" t="s">
        <v>970</v>
      </c>
      <c r="K23" s="86"/>
      <c r="L23" s="86"/>
      <c r="M23" s="86"/>
      <c r="N23" s="86"/>
      <c r="O23" s="86"/>
      <c r="P23" s="86"/>
      <c r="Q23" s="86"/>
      <c r="R23" s="86" t="s">
        <v>971</v>
      </c>
      <c r="S23" s="126" t="b">
        <f t="shared" si="0"/>
        <v>1</v>
      </c>
      <c r="T23" s="88"/>
      <c r="U23" s="86"/>
      <c r="V23" s="86"/>
      <c r="W23" s="86"/>
      <c r="X23" s="90" t="b">
        <v>0</v>
      </c>
      <c r="Y23" s="90" t="b">
        <v>0</v>
      </c>
      <c r="Z23" s="90" t="b">
        <v>1</v>
      </c>
      <c r="AA23" s="86"/>
      <c r="AB23" s="127" t="b">
        <f t="shared" si="1"/>
        <v>1</v>
      </c>
      <c r="AC23" s="127" t="b">
        <f t="shared" si="2"/>
        <v>1</v>
      </c>
      <c r="AD23" s="127" t="b">
        <f t="shared" si="3"/>
        <v>0</v>
      </c>
      <c r="AE23" s="128" t="b">
        <f t="shared" si="4"/>
        <v>0</v>
      </c>
    </row>
    <row r="24" spans="1:31" x14ac:dyDescent="0.2">
      <c r="A24" s="123" t="s">
        <v>57</v>
      </c>
      <c r="B24" s="82">
        <v>1</v>
      </c>
      <c r="C24" s="76" t="s">
        <v>967</v>
      </c>
      <c r="D24" s="77" t="s">
        <v>968</v>
      </c>
      <c r="E24" s="76" t="s">
        <v>71</v>
      </c>
      <c r="F24" s="76" t="s">
        <v>467</v>
      </c>
      <c r="G24" s="76" t="s">
        <v>509</v>
      </c>
      <c r="H24" s="76" t="s">
        <v>469</v>
      </c>
      <c r="I24" s="76" t="s">
        <v>969</v>
      </c>
      <c r="J24" s="76" t="s">
        <v>972</v>
      </c>
      <c r="K24" s="76"/>
      <c r="L24" s="76"/>
      <c r="M24" s="76"/>
      <c r="N24" s="76"/>
      <c r="O24" s="76"/>
      <c r="P24" s="76"/>
      <c r="Q24" s="76"/>
      <c r="R24" s="76" t="s">
        <v>971</v>
      </c>
      <c r="S24" s="126" t="b">
        <f t="shared" si="0"/>
        <v>1</v>
      </c>
      <c r="T24" s="80"/>
      <c r="U24" s="76"/>
      <c r="V24" s="76"/>
      <c r="W24" s="76"/>
      <c r="X24" s="82" t="b">
        <v>0</v>
      </c>
      <c r="Y24" s="82" t="b">
        <v>0</v>
      </c>
      <c r="Z24" s="82" t="b">
        <v>1</v>
      </c>
      <c r="AA24" s="76"/>
      <c r="AB24" s="127" t="b">
        <f t="shared" si="1"/>
        <v>1</v>
      </c>
      <c r="AC24" s="127" t="b">
        <f t="shared" si="2"/>
        <v>1</v>
      </c>
      <c r="AD24" s="127" t="b">
        <f t="shared" si="3"/>
        <v>0</v>
      </c>
      <c r="AE24" s="128" t="b">
        <f t="shared" si="4"/>
        <v>0</v>
      </c>
    </row>
    <row r="25" spans="1:31" x14ac:dyDescent="0.2">
      <c r="A25" s="129" t="s">
        <v>57</v>
      </c>
      <c r="B25" s="90">
        <v>1</v>
      </c>
      <c r="C25" s="86" t="s">
        <v>967</v>
      </c>
      <c r="D25" s="87" t="s">
        <v>968</v>
      </c>
      <c r="E25" s="86" t="s">
        <v>518</v>
      </c>
      <c r="F25" s="86" t="s">
        <v>467</v>
      </c>
      <c r="G25" s="86" t="s">
        <v>509</v>
      </c>
      <c r="H25" s="86" t="s">
        <v>469</v>
      </c>
      <c r="I25" s="86" t="s">
        <v>969</v>
      </c>
      <c r="J25" s="86" t="s">
        <v>972</v>
      </c>
      <c r="K25" s="86"/>
      <c r="L25" s="86"/>
      <c r="M25" s="86"/>
      <c r="N25" s="86"/>
      <c r="O25" s="86"/>
      <c r="P25" s="86"/>
      <c r="Q25" s="86"/>
      <c r="R25" s="86" t="s">
        <v>971</v>
      </c>
      <c r="S25" s="126" t="b">
        <f t="shared" si="0"/>
        <v>1</v>
      </c>
      <c r="T25" s="88"/>
      <c r="U25" s="86"/>
      <c r="V25" s="86"/>
      <c r="W25" s="86"/>
      <c r="X25" s="90" t="b">
        <v>0</v>
      </c>
      <c r="Y25" s="90" t="b">
        <v>0</v>
      </c>
      <c r="Z25" s="90" t="b">
        <v>1</v>
      </c>
      <c r="AA25" s="86"/>
      <c r="AB25" s="127" t="b">
        <f t="shared" si="1"/>
        <v>1</v>
      </c>
      <c r="AC25" s="127" t="b">
        <f t="shared" si="2"/>
        <v>1</v>
      </c>
      <c r="AD25" s="127" t="b">
        <f t="shared" si="3"/>
        <v>0</v>
      </c>
      <c r="AE25" s="128" t="b">
        <f t="shared" si="4"/>
        <v>0</v>
      </c>
    </row>
    <row r="26" spans="1:31" x14ac:dyDescent="0.2">
      <c r="A26" s="123" t="s">
        <v>57</v>
      </c>
      <c r="B26" s="82">
        <v>1</v>
      </c>
      <c r="C26" s="76" t="s">
        <v>973</v>
      </c>
      <c r="D26" s="77" t="s">
        <v>974</v>
      </c>
      <c r="E26" s="76" t="s">
        <v>4</v>
      </c>
      <c r="F26" s="76" t="s">
        <v>246</v>
      </c>
      <c r="G26" s="76" t="s">
        <v>564</v>
      </c>
      <c r="H26" s="76" t="s">
        <v>564</v>
      </c>
      <c r="I26" s="76" t="s">
        <v>975</v>
      </c>
      <c r="J26" s="76" t="s">
        <v>976</v>
      </c>
      <c r="K26" s="76"/>
      <c r="L26" s="76"/>
      <c r="M26" s="76" t="s">
        <v>977</v>
      </c>
      <c r="N26" s="76"/>
      <c r="O26" s="76"/>
      <c r="P26" s="76"/>
      <c r="Q26" s="76"/>
      <c r="R26" s="76"/>
      <c r="S26" s="126" t="b">
        <f t="shared" si="0"/>
        <v>0</v>
      </c>
      <c r="T26" s="80"/>
      <c r="U26" s="76"/>
      <c r="V26" s="76"/>
      <c r="W26" s="76"/>
      <c r="X26" s="82" t="b">
        <v>0</v>
      </c>
      <c r="Y26" s="82" t="b">
        <v>0</v>
      </c>
      <c r="Z26" s="82" t="b">
        <v>1</v>
      </c>
      <c r="AA26" s="76"/>
      <c r="AB26" s="127" t="b">
        <f t="shared" si="1"/>
        <v>1</v>
      </c>
      <c r="AC26" s="127" t="b">
        <f t="shared" si="2"/>
        <v>0</v>
      </c>
      <c r="AD26" s="127" t="b">
        <f t="shared" si="3"/>
        <v>0</v>
      </c>
      <c r="AE26" s="128" t="b">
        <f t="shared" si="4"/>
        <v>0</v>
      </c>
    </row>
    <row r="27" spans="1:31" x14ac:dyDescent="0.2">
      <c r="A27" s="129" t="s">
        <v>57</v>
      </c>
      <c r="B27" s="90">
        <v>1</v>
      </c>
      <c r="C27" s="86" t="s">
        <v>973</v>
      </c>
      <c r="D27" s="87" t="s">
        <v>974</v>
      </c>
      <c r="E27" s="86" t="s">
        <v>45</v>
      </c>
      <c r="F27" s="86" t="s">
        <v>467</v>
      </c>
      <c r="G27" s="86" t="s">
        <v>509</v>
      </c>
      <c r="H27" s="86" t="s">
        <v>469</v>
      </c>
      <c r="I27" s="86" t="s">
        <v>975</v>
      </c>
      <c r="J27" s="86" t="s">
        <v>978</v>
      </c>
      <c r="K27" s="86"/>
      <c r="L27" s="86"/>
      <c r="M27" s="86"/>
      <c r="N27" s="86"/>
      <c r="O27" s="86"/>
      <c r="P27" s="86"/>
      <c r="Q27" s="86"/>
      <c r="R27" s="86"/>
      <c r="S27" s="126" t="b">
        <f t="shared" si="0"/>
        <v>1</v>
      </c>
      <c r="T27" s="88"/>
      <c r="U27" s="86"/>
      <c r="V27" s="86"/>
      <c r="W27" s="86"/>
      <c r="X27" s="90" t="b">
        <v>0</v>
      </c>
      <c r="Y27" s="90" t="b">
        <v>0</v>
      </c>
      <c r="Z27" s="90" t="b">
        <v>1</v>
      </c>
      <c r="AA27" s="86"/>
      <c r="AB27" s="127" t="b">
        <f t="shared" si="1"/>
        <v>1</v>
      </c>
      <c r="AC27" s="127" t="b">
        <f t="shared" si="2"/>
        <v>1</v>
      </c>
      <c r="AD27" s="127" t="b">
        <f t="shared" si="3"/>
        <v>0</v>
      </c>
      <c r="AE27" s="128" t="b">
        <f t="shared" si="4"/>
        <v>0</v>
      </c>
    </row>
    <row r="28" spans="1:31" x14ac:dyDescent="0.2">
      <c r="A28" s="123" t="s">
        <v>57</v>
      </c>
      <c r="B28" s="82">
        <v>1</v>
      </c>
      <c r="C28" s="76" t="s">
        <v>973</v>
      </c>
      <c r="D28" s="77" t="s">
        <v>974</v>
      </c>
      <c r="E28" s="76" t="s">
        <v>71</v>
      </c>
      <c r="F28" s="76" t="s">
        <v>246</v>
      </c>
      <c r="G28" s="76" t="s">
        <v>564</v>
      </c>
      <c r="H28" s="76" t="s">
        <v>564</v>
      </c>
      <c r="I28" s="76" t="s">
        <v>975</v>
      </c>
      <c r="J28" s="76" t="s">
        <v>979</v>
      </c>
      <c r="K28" s="76"/>
      <c r="L28" s="76"/>
      <c r="M28" s="76" t="s">
        <v>977</v>
      </c>
      <c r="N28" s="76"/>
      <c r="O28" s="76"/>
      <c r="P28" s="76"/>
      <c r="Q28" s="76"/>
      <c r="R28" s="76"/>
      <c r="S28" s="126" t="b">
        <f t="shared" si="0"/>
        <v>0</v>
      </c>
      <c r="T28" s="80"/>
      <c r="U28" s="76"/>
      <c r="V28" s="76"/>
      <c r="W28" s="76"/>
      <c r="X28" s="82" t="b">
        <v>0</v>
      </c>
      <c r="Y28" s="82" t="b">
        <v>0</v>
      </c>
      <c r="Z28" s="82" t="b">
        <v>1</v>
      </c>
      <c r="AA28" s="76"/>
      <c r="AB28" s="127" t="b">
        <f t="shared" si="1"/>
        <v>1</v>
      </c>
      <c r="AC28" s="127" t="b">
        <f t="shared" si="2"/>
        <v>0</v>
      </c>
      <c r="AD28" s="127" t="b">
        <f t="shared" si="3"/>
        <v>0</v>
      </c>
      <c r="AE28" s="128" t="b">
        <f t="shared" si="4"/>
        <v>0</v>
      </c>
    </row>
    <row r="29" spans="1:31" x14ac:dyDescent="0.2">
      <c r="A29" s="129" t="s">
        <v>57</v>
      </c>
      <c r="B29" s="90">
        <v>1</v>
      </c>
      <c r="C29" s="86" t="s">
        <v>980</v>
      </c>
      <c r="D29" s="87" t="s">
        <v>981</v>
      </c>
      <c r="E29" s="86" t="s">
        <v>4</v>
      </c>
      <c r="F29" s="86" t="s">
        <v>467</v>
      </c>
      <c r="G29" s="86" t="s">
        <v>509</v>
      </c>
      <c r="H29" s="86" t="s">
        <v>469</v>
      </c>
      <c r="I29" s="86" t="s">
        <v>982</v>
      </c>
      <c r="J29" s="86" t="s">
        <v>983</v>
      </c>
      <c r="K29" s="86"/>
      <c r="L29" s="86"/>
      <c r="M29" s="86"/>
      <c r="N29" s="86"/>
      <c r="O29" s="86"/>
      <c r="P29" s="86"/>
      <c r="Q29" s="86"/>
      <c r="R29" s="86"/>
      <c r="S29" s="126" t="b">
        <f t="shared" si="0"/>
        <v>1</v>
      </c>
      <c r="T29" s="88"/>
      <c r="U29" s="86"/>
      <c r="V29" s="86"/>
      <c r="W29" s="86"/>
      <c r="X29" s="90" t="b">
        <v>0</v>
      </c>
      <c r="Y29" s="90" t="b">
        <v>0</v>
      </c>
      <c r="Z29" s="90" t="b">
        <v>1</v>
      </c>
      <c r="AA29" s="86"/>
      <c r="AB29" s="127" t="b">
        <f t="shared" si="1"/>
        <v>1</v>
      </c>
      <c r="AC29" s="127" t="b">
        <f t="shared" si="2"/>
        <v>1</v>
      </c>
      <c r="AD29" s="127" t="b">
        <f t="shared" si="3"/>
        <v>0</v>
      </c>
      <c r="AE29" s="128" t="b">
        <f t="shared" si="4"/>
        <v>0</v>
      </c>
    </row>
    <row r="30" spans="1:31" x14ac:dyDescent="0.2">
      <c r="A30" s="123" t="s">
        <v>57</v>
      </c>
      <c r="B30" s="82">
        <v>1</v>
      </c>
      <c r="C30" s="76" t="s">
        <v>980</v>
      </c>
      <c r="D30" s="77" t="s">
        <v>981</v>
      </c>
      <c r="E30" s="76" t="s">
        <v>45</v>
      </c>
      <c r="F30" s="76" t="s">
        <v>467</v>
      </c>
      <c r="G30" s="76" t="s">
        <v>509</v>
      </c>
      <c r="H30" s="76" t="s">
        <v>469</v>
      </c>
      <c r="I30" s="76" t="s">
        <v>982</v>
      </c>
      <c r="J30" s="76" t="s">
        <v>983</v>
      </c>
      <c r="K30" s="76"/>
      <c r="L30" s="76"/>
      <c r="M30" s="76"/>
      <c r="N30" s="76"/>
      <c r="O30" s="76"/>
      <c r="P30" s="76"/>
      <c r="Q30" s="76"/>
      <c r="R30" s="76"/>
      <c r="S30" s="126" t="b">
        <f t="shared" si="0"/>
        <v>1</v>
      </c>
      <c r="T30" s="80"/>
      <c r="U30" s="76"/>
      <c r="V30" s="76"/>
      <c r="W30" s="76"/>
      <c r="X30" s="82" t="b">
        <v>0</v>
      </c>
      <c r="Y30" s="82" t="b">
        <v>0</v>
      </c>
      <c r="Z30" s="82" t="b">
        <v>1</v>
      </c>
      <c r="AA30" s="76"/>
      <c r="AB30" s="127" t="b">
        <f t="shared" si="1"/>
        <v>1</v>
      </c>
      <c r="AC30" s="127" t="b">
        <f t="shared" si="2"/>
        <v>1</v>
      </c>
      <c r="AD30" s="127" t="b">
        <f t="shared" si="3"/>
        <v>0</v>
      </c>
      <c r="AE30" s="128" t="b">
        <f t="shared" si="4"/>
        <v>0</v>
      </c>
    </row>
    <row r="31" spans="1:31" x14ac:dyDescent="0.2">
      <c r="A31" s="129" t="s">
        <v>57</v>
      </c>
      <c r="B31" s="90">
        <v>1</v>
      </c>
      <c r="C31" s="86" t="s">
        <v>980</v>
      </c>
      <c r="D31" s="87" t="s">
        <v>981</v>
      </c>
      <c r="E31" s="86" t="s">
        <v>71</v>
      </c>
      <c r="F31" s="86" t="s">
        <v>467</v>
      </c>
      <c r="G31" s="86" t="s">
        <v>509</v>
      </c>
      <c r="H31" s="86" t="s">
        <v>469</v>
      </c>
      <c r="I31" s="86" t="s">
        <v>982</v>
      </c>
      <c r="J31" s="86" t="s">
        <v>984</v>
      </c>
      <c r="K31" s="86"/>
      <c r="L31" s="86"/>
      <c r="M31" s="86"/>
      <c r="N31" s="86"/>
      <c r="O31" s="86"/>
      <c r="P31" s="86"/>
      <c r="Q31" s="86"/>
      <c r="R31" s="86"/>
      <c r="S31" s="126" t="b">
        <f t="shared" si="0"/>
        <v>1</v>
      </c>
      <c r="T31" s="88"/>
      <c r="U31" s="86"/>
      <c r="V31" s="86"/>
      <c r="W31" s="86"/>
      <c r="X31" s="90" t="b">
        <v>0</v>
      </c>
      <c r="Y31" s="90" t="b">
        <v>0</v>
      </c>
      <c r="Z31" s="90" t="b">
        <v>1</v>
      </c>
      <c r="AA31" s="86"/>
      <c r="AB31" s="127" t="b">
        <f t="shared" si="1"/>
        <v>1</v>
      </c>
      <c r="AC31" s="127" t="b">
        <f t="shared" si="2"/>
        <v>1</v>
      </c>
      <c r="AD31" s="127" t="b">
        <f t="shared" si="3"/>
        <v>0</v>
      </c>
      <c r="AE31" s="128" t="b">
        <f t="shared" si="4"/>
        <v>0</v>
      </c>
    </row>
    <row r="32" spans="1:31" x14ac:dyDescent="0.2">
      <c r="A32" s="123" t="s">
        <v>57</v>
      </c>
      <c r="B32" s="82">
        <v>1</v>
      </c>
      <c r="C32" s="76" t="s">
        <v>980</v>
      </c>
      <c r="D32" s="77" t="s">
        <v>981</v>
      </c>
      <c r="E32" s="76" t="s">
        <v>518</v>
      </c>
      <c r="F32" s="76" t="s">
        <v>467</v>
      </c>
      <c r="G32" s="76" t="s">
        <v>509</v>
      </c>
      <c r="H32" s="76" t="s">
        <v>469</v>
      </c>
      <c r="I32" s="76" t="s">
        <v>982</v>
      </c>
      <c r="J32" s="76" t="s">
        <v>984</v>
      </c>
      <c r="K32" s="76"/>
      <c r="L32" s="76"/>
      <c r="M32" s="76"/>
      <c r="N32" s="76"/>
      <c r="O32" s="76"/>
      <c r="P32" s="76"/>
      <c r="Q32" s="76"/>
      <c r="R32" s="76"/>
      <c r="S32" s="126" t="b">
        <f t="shared" si="0"/>
        <v>1</v>
      </c>
      <c r="T32" s="80"/>
      <c r="U32" s="76"/>
      <c r="V32" s="76"/>
      <c r="W32" s="76"/>
      <c r="X32" s="82" t="b">
        <v>0</v>
      </c>
      <c r="Y32" s="82" t="b">
        <v>0</v>
      </c>
      <c r="Z32" s="82" t="b">
        <v>1</v>
      </c>
      <c r="AA32" s="76"/>
      <c r="AB32" s="127" t="b">
        <f t="shared" si="1"/>
        <v>1</v>
      </c>
      <c r="AC32" s="127" t="b">
        <f t="shared" si="2"/>
        <v>1</v>
      </c>
      <c r="AD32" s="127" t="b">
        <f t="shared" si="3"/>
        <v>0</v>
      </c>
      <c r="AE32" s="128" t="b">
        <f t="shared" si="4"/>
        <v>0</v>
      </c>
    </row>
    <row r="33" spans="1:31" x14ac:dyDescent="0.2">
      <c r="A33" s="129" t="s">
        <v>57</v>
      </c>
      <c r="B33" s="90">
        <v>1</v>
      </c>
      <c r="C33" s="86" t="s">
        <v>985</v>
      </c>
      <c r="D33" s="87" t="s">
        <v>986</v>
      </c>
      <c r="E33" s="86"/>
      <c r="F33" s="86" t="s">
        <v>246</v>
      </c>
      <c r="G33" s="86" t="s">
        <v>564</v>
      </c>
      <c r="H33" s="86" t="s">
        <v>564</v>
      </c>
      <c r="I33" s="86" t="s">
        <v>987</v>
      </c>
      <c r="J33" s="86"/>
      <c r="K33" s="86"/>
      <c r="L33" s="86"/>
      <c r="M33" s="86" t="s">
        <v>988</v>
      </c>
      <c r="N33" s="86"/>
      <c r="O33" s="86"/>
      <c r="P33" s="86"/>
      <c r="Q33" s="86"/>
      <c r="R33" s="86"/>
      <c r="S33" s="126" t="b">
        <f t="shared" si="0"/>
        <v>0</v>
      </c>
      <c r="T33" s="88"/>
      <c r="U33" s="86"/>
      <c r="V33" s="86"/>
      <c r="W33" s="86"/>
      <c r="X33" s="90" t="b">
        <v>0</v>
      </c>
      <c r="Y33" s="90" t="b">
        <v>0</v>
      </c>
      <c r="Z33" s="90" t="b">
        <v>1</v>
      </c>
      <c r="AA33" s="86"/>
      <c r="AB33" s="127" t="b">
        <f t="shared" si="1"/>
        <v>1</v>
      </c>
      <c r="AC33" s="127" t="b">
        <f t="shared" si="2"/>
        <v>0</v>
      </c>
      <c r="AD33" s="127" t="b">
        <f t="shared" si="3"/>
        <v>0</v>
      </c>
      <c r="AE33" s="128" t="b">
        <f t="shared" si="4"/>
        <v>0</v>
      </c>
    </row>
    <row r="34" spans="1:31" x14ac:dyDescent="0.2">
      <c r="A34" s="123" t="s">
        <v>57</v>
      </c>
      <c r="B34" s="82">
        <v>1</v>
      </c>
      <c r="C34" s="76" t="s">
        <v>989</v>
      </c>
      <c r="D34" s="77" t="s">
        <v>990</v>
      </c>
      <c r="E34" s="76" t="s">
        <v>4</v>
      </c>
      <c r="F34" s="76" t="s">
        <v>467</v>
      </c>
      <c r="G34" s="76" t="s">
        <v>509</v>
      </c>
      <c r="H34" s="76" t="s">
        <v>469</v>
      </c>
      <c r="I34" s="76" t="s">
        <v>991</v>
      </c>
      <c r="J34" s="76"/>
      <c r="K34" s="76"/>
      <c r="L34" s="76"/>
      <c r="M34" s="76"/>
      <c r="N34" s="76"/>
      <c r="O34" s="76"/>
      <c r="P34" s="76"/>
      <c r="Q34" s="76"/>
      <c r="R34" s="76"/>
      <c r="S34" s="126" t="b">
        <f t="shared" si="0"/>
        <v>1</v>
      </c>
      <c r="T34" s="80"/>
      <c r="U34" s="76"/>
      <c r="V34" s="76"/>
      <c r="W34" s="76"/>
      <c r="X34" s="82" t="b">
        <v>0</v>
      </c>
      <c r="Y34" s="82" t="b">
        <v>0</v>
      </c>
      <c r="Z34" s="82" t="b">
        <v>1</v>
      </c>
      <c r="AA34" s="76"/>
      <c r="AB34" s="127" t="b">
        <f t="shared" si="1"/>
        <v>1</v>
      </c>
      <c r="AC34" s="127" t="b">
        <f t="shared" si="2"/>
        <v>1</v>
      </c>
      <c r="AD34" s="127" t="b">
        <f t="shared" si="3"/>
        <v>0</v>
      </c>
      <c r="AE34" s="128" t="b">
        <f t="shared" si="4"/>
        <v>0</v>
      </c>
    </row>
    <row r="35" spans="1:31" x14ac:dyDescent="0.2">
      <c r="A35" s="129" t="s">
        <v>57</v>
      </c>
      <c r="B35" s="90">
        <v>1</v>
      </c>
      <c r="C35" s="86" t="s">
        <v>989</v>
      </c>
      <c r="D35" s="87" t="s">
        <v>990</v>
      </c>
      <c r="E35" s="86" t="s">
        <v>45</v>
      </c>
      <c r="F35" s="86" t="s">
        <v>467</v>
      </c>
      <c r="G35" s="86" t="s">
        <v>509</v>
      </c>
      <c r="H35" s="86" t="s">
        <v>469</v>
      </c>
      <c r="I35" s="86" t="s">
        <v>992</v>
      </c>
      <c r="J35" s="86"/>
      <c r="K35" s="86"/>
      <c r="L35" s="86"/>
      <c r="M35" s="86"/>
      <c r="N35" s="86"/>
      <c r="O35" s="86"/>
      <c r="P35" s="86"/>
      <c r="Q35" s="86"/>
      <c r="R35" s="86"/>
      <c r="S35" s="126" t="b">
        <f t="shared" si="0"/>
        <v>1</v>
      </c>
      <c r="T35" s="88"/>
      <c r="U35" s="86"/>
      <c r="V35" s="86"/>
      <c r="W35" s="86"/>
      <c r="X35" s="90" t="b">
        <v>0</v>
      </c>
      <c r="Y35" s="90" t="b">
        <v>0</v>
      </c>
      <c r="Z35" s="90" t="b">
        <v>1</v>
      </c>
      <c r="AA35" s="86"/>
      <c r="AB35" s="127" t="b">
        <f t="shared" si="1"/>
        <v>1</v>
      </c>
      <c r="AC35" s="127" t="b">
        <f t="shared" si="2"/>
        <v>1</v>
      </c>
      <c r="AD35" s="127" t="b">
        <f t="shared" si="3"/>
        <v>0</v>
      </c>
      <c r="AE35" s="128" t="b">
        <f t="shared" si="4"/>
        <v>0</v>
      </c>
    </row>
    <row r="36" spans="1:31" x14ac:dyDescent="0.2">
      <c r="A36" s="123" t="s">
        <v>57</v>
      </c>
      <c r="B36" s="82">
        <v>1</v>
      </c>
      <c r="C36" s="76" t="s">
        <v>989</v>
      </c>
      <c r="D36" s="77" t="s">
        <v>990</v>
      </c>
      <c r="E36" s="76" t="s">
        <v>71</v>
      </c>
      <c r="F36" s="76" t="s">
        <v>467</v>
      </c>
      <c r="G36" s="76" t="s">
        <v>509</v>
      </c>
      <c r="H36" s="76" t="s">
        <v>469</v>
      </c>
      <c r="I36" s="76" t="s">
        <v>993</v>
      </c>
      <c r="J36" s="76"/>
      <c r="K36" s="76"/>
      <c r="L36" s="76"/>
      <c r="M36" s="76"/>
      <c r="N36" s="76"/>
      <c r="O36" s="76"/>
      <c r="P36" s="76"/>
      <c r="Q36" s="76"/>
      <c r="R36" s="76"/>
      <c r="S36" s="126" t="b">
        <f t="shared" si="0"/>
        <v>1</v>
      </c>
      <c r="T36" s="80"/>
      <c r="U36" s="76"/>
      <c r="V36" s="76"/>
      <c r="W36" s="76"/>
      <c r="X36" s="82" t="b">
        <v>0</v>
      </c>
      <c r="Y36" s="82" t="b">
        <v>0</v>
      </c>
      <c r="Z36" s="82" t="b">
        <v>1</v>
      </c>
      <c r="AA36" s="76"/>
      <c r="AB36" s="127" t="b">
        <f t="shared" si="1"/>
        <v>1</v>
      </c>
      <c r="AC36" s="127" t="b">
        <f t="shared" si="2"/>
        <v>1</v>
      </c>
      <c r="AD36" s="127" t="b">
        <f t="shared" si="3"/>
        <v>0</v>
      </c>
      <c r="AE36" s="128" t="b">
        <f t="shared" si="4"/>
        <v>0</v>
      </c>
    </row>
    <row r="37" spans="1:31" x14ac:dyDescent="0.2">
      <c r="A37" s="129" t="s">
        <v>57</v>
      </c>
      <c r="B37" s="90">
        <v>1</v>
      </c>
      <c r="C37" s="86" t="s">
        <v>994</v>
      </c>
      <c r="D37" s="87" t="s">
        <v>995</v>
      </c>
      <c r="E37" s="86"/>
      <c r="F37" s="86" t="s">
        <v>246</v>
      </c>
      <c r="G37" s="86" t="s">
        <v>564</v>
      </c>
      <c r="H37" s="86" t="s">
        <v>564</v>
      </c>
      <c r="I37" s="86" t="s">
        <v>996</v>
      </c>
      <c r="J37" s="86"/>
      <c r="K37" s="86"/>
      <c r="L37" s="86"/>
      <c r="M37" s="86" t="s">
        <v>997</v>
      </c>
      <c r="N37" s="86"/>
      <c r="O37" s="86"/>
      <c r="P37" s="86"/>
      <c r="Q37" s="86"/>
      <c r="R37" s="86"/>
      <c r="S37" s="126" t="b">
        <f t="shared" si="0"/>
        <v>0</v>
      </c>
      <c r="T37" s="88"/>
      <c r="U37" s="86"/>
      <c r="V37" s="86"/>
      <c r="W37" s="86"/>
      <c r="X37" s="90" t="b">
        <v>0</v>
      </c>
      <c r="Y37" s="90" t="b">
        <v>0</v>
      </c>
      <c r="Z37" s="90" t="b">
        <v>1</v>
      </c>
      <c r="AA37" s="86"/>
      <c r="AB37" s="127" t="b">
        <f t="shared" si="1"/>
        <v>1</v>
      </c>
      <c r="AC37" s="127" t="b">
        <f t="shared" si="2"/>
        <v>0</v>
      </c>
      <c r="AD37" s="127" t="b">
        <f t="shared" si="3"/>
        <v>0</v>
      </c>
      <c r="AE37" s="128" t="b">
        <f t="shared" si="4"/>
        <v>0</v>
      </c>
    </row>
    <row r="38" spans="1:31" x14ac:dyDescent="0.2">
      <c r="A38" s="123" t="s">
        <v>57</v>
      </c>
      <c r="B38" s="82">
        <v>1</v>
      </c>
      <c r="C38" s="76" t="s">
        <v>998</v>
      </c>
      <c r="D38" s="77" t="s">
        <v>999</v>
      </c>
      <c r="E38" s="76"/>
      <c r="F38" s="76" t="s">
        <v>246</v>
      </c>
      <c r="G38" s="76" t="s">
        <v>564</v>
      </c>
      <c r="H38" s="76" t="s">
        <v>564</v>
      </c>
      <c r="I38" s="76" t="s">
        <v>1000</v>
      </c>
      <c r="J38" s="76"/>
      <c r="K38" s="76"/>
      <c r="L38" s="76"/>
      <c r="M38" s="76" t="s">
        <v>1001</v>
      </c>
      <c r="N38" s="76"/>
      <c r="O38" s="76"/>
      <c r="P38" s="76"/>
      <c r="Q38" s="76"/>
      <c r="R38" s="76"/>
      <c r="S38" s="126" t="b">
        <f t="shared" si="0"/>
        <v>0</v>
      </c>
      <c r="T38" s="80"/>
      <c r="U38" s="76"/>
      <c r="V38" s="76"/>
      <c r="W38" s="76"/>
      <c r="X38" s="82" t="b">
        <v>0</v>
      </c>
      <c r="Y38" s="82" t="b">
        <v>0</v>
      </c>
      <c r="Z38" s="82" t="b">
        <v>1</v>
      </c>
      <c r="AA38" s="76"/>
      <c r="AB38" s="127" t="b">
        <f t="shared" si="1"/>
        <v>1</v>
      </c>
      <c r="AC38" s="127" t="b">
        <f t="shared" si="2"/>
        <v>0</v>
      </c>
      <c r="AD38" s="127" t="b">
        <f t="shared" si="3"/>
        <v>0</v>
      </c>
      <c r="AE38" s="128" t="b">
        <f t="shared" si="4"/>
        <v>0</v>
      </c>
    </row>
    <row r="39" spans="1:31" x14ac:dyDescent="0.2">
      <c r="A39" s="129" t="s">
        <v>57</v>
      </c>
      <c r="B39" s="90">
        <v>1</v>
      </c>
      <c r="C39" s="86" t="s">
        <v>1002</v>
      </c>
      <c r="D39" s="87" t="s">
        <v>1003</v>
      </c>
      <c r="E39" s="86"/>
      <c r="F39" s="86" t="s">
        <v>467</v>
      </c>
      <c r="G39" s="86" t="s">
        <v>509</v>
      </c>
      <c r="H39" s="86" t="s">
        <v>469</v>
      </c>
      <c r="I39" s="86" t="s">
        <v>1004</v>
      </c>
      <c r="J39" s="86"/>
      <c r="K39" s="86"/>
      <c r="L39" s="86"/>
      <c r="M39" s="86"/>
      <c r="N39" s="86"/>
      <c r="O39" s="86"/>
      <c r="P39" s="86"/>
      <c r="Q39" s="86"/>
      <c r="R39" s="86"/>
      <c r="S39" s="126" t="b">
        <f t="shared" si="0"/>
        <v>1</v>
      </c>
      <c r="T39" s="88"/>
      <c r="U39" s="86"/>
      <c r="V39" s="86"/>
      <c r="W39" s="86"/>
      <c r="X39" s="90" t="b">
        <v>0</v>
      </c>
      <c r="Y39" s="90" t="b">
        <v>0</v>
      </c>
      <c r="Z39" s="90" t="b">
        <v>1</v>
      </c>
      <c r="AA39" s="86"/>
      <c r="AB39" s="127" t="b">
        <f t="shared" si="1"/>
        <v>1</v>
      </c>
      <c r="AC39" s="127" t="b">
        <f t="shared" si="2"/>
        <v>1</v>
      </c>
      <c r="AD39" s="127" t="b">
        <f t="shared" si="3"/>
        <v>0</v>
      </c>
      <c r="AE39" s="128" t="b">
        <f t="shared" si="4"/>
        <v>0</v>
      </c>
    </row>
    <row r="40" spans="1:31" x14ac:dyDescent="0.2">
      <c r="A40" s="123" t="s">
        <v>57</v>
      </c>
      <c r="B40" s="82">
        <v>1</v>
      </c>
      <c r="C40" s="76" t="s">
        <v>1005</v>
      </c>
      <c r="D40" s="77" t="s">
        <v>1006</v>
      </c>
      <c r="E40" s="76"/>
      <c r="F40" s="76" t="s">
        <v>467</v>
      </c>
      <c r="G40" s="76" t="s">
        <v>509</v>
      </c>
      <c r="H40" s="76" t="s">
        <v>469</v>
      </c>
      <c r="I40" s="76" t="s">
        <v>1007</v>
      </c>
      <c r="J40" s="76"/>
      <c r="K40" s="76"/>
      <c r="L40" s="76"/>
      <c r="M40" s="76"/>
      <c r="N40" s="76"/>
      <c r="O40" s="76"/>
      <c r="P40" s="76"/>
      <c r="Q40" s="76"/>
      <c r="R40" s="76"/>
      <c r="S40" s="126" t="b">
        <f t="shared" si="0"/>
        <v>1</v>
      </c>
      <c r="T40" s="80"/>
      <c r="U40" s="76"/>
      <c r="V40" s="76"/>
      <c r="W40" s="76"/>
      <c r="X40" s="82" t="b">
        <v>0</v>
      </c>
      <c r="Y40" s="82" t="b">
        <v>0</v>
      </c>
      <c r="Z40" s="82" t="b">
        <v>1</v>
      </c>
      <c r="AA40" s="76"/>
      <c r="AB40" s="127" t="b">
        <f t="shared" si="1"/>
        <v>1</v>
      </c>
      <c r="AC40" s="127" t="b">
        <f t="shared" si="2"/>
        <v>1</v>
      </c>
      <c r="AD40" s="127" t="b">
        <f t="shared" si="3"/>
        <v>0</v>
      </c>
      <c r="AE40" s="128" t="b">
        <f t="shared" si="4"/>
        <v>0</v>
      </c>
    </row>
    <row r="41" spans="1:31" x14ac:dyDescent="0.2">
      <c r="A41" s="129" t="s">
        <v>57</v>
      </c>
      <c r="B41" s="90">
        <v>1</v>
      </c>
      <c r="C41" s="86" t="s">
        <v>1008</v>
      </c>
      <c r="D41" s="87" t="s">
        <v>1009</v>
      </c>
      <c r="E41" s="86"/>
      <c r="F41" s="86" t="s">
        <v>467</v>
      </c>
      <c r="G41" s="86" t="s">
        <v>509</v>
      </c>
      <c r="H41" s="86" t="s">
        <v>469</v>
      </c>
      <c r="I41" s="86" t="s">
        <v>1010</v>
      </c>
      <c r="J41" s="86"/>
      <c r="K41" s="86"/>
      <c r="L41" s="86"/>
      <c r="M41" s="86"/>
      <c r="N41" s="86"/>
      <c r="O41" s="86"/>
      <c r="P41" s="86"/>
      <c r="Q41" s="86"/>
      <c r="R41" s="86"/>
      <c r="S41" s="126" t="b">
        <f t="shared" si="0"/>
        <v>1</v>
      </c>
      <c r="T41" s="88"/>
      <c r="U41" s="86"/>
      <c r="V41" s="86"/>
      <c r="W41" s="86"/>
      <c r="X41" s="90" t="b">
        <v>0</v>
      </c>
      <c r="Y41" s="90" t="b">
        <v>0</v>
      </c>
      <c r="Z41" s="90" t="b">
        <v>1</v>
      </c>
      <c r="AA41" s="86"/>
      <c r="AB41" s="127" t="b">
        <f t="shared" si="1"/>
        <v>1</v>
      </c>
      <c r="AC41" s="127" t="b">
        <f t="shared" si="2"/>
        <v>1</v>
      </c>
      <c r="AD41" s="127" t="b">
        <f t="shared" si="3"/>
        <v>0</v>
      </c>
      <c r="AE41" s="128" t="b">
        <f t="shared" si="4"/>
        <v>0</v>
      </c>
    </row>
    <row r="42" spans="1:31" x14ac:dyDescent="0.2">
      <c r="A42" s="123" t="s">
        <v>57</v>
      </c>
      <c r="B42" s="82">
        <v>1</v>
      </c>
      <c r="C42" s="76" t="s">
        <v>1011</v>
      </c>
      <c r="D42" s="77" t="s">
        <v>1012</v>
      </c>
      <c r="E42" s="76"/>
      <c r="F42" s="76" t="s">
        <v>246</v>
      </c>
      <c r="G42" s="76" t="s">
        <v>564</v>
      </c>
      <c r="H42" s="76" t="s">
        <v>564</v>
      </c>
      <c r="I42" s="76" t="s">
        <v>1013</v>
      </c>
      <c r="J42" s="76"/>
      <c r="K42" s="76"/>
      <c r="L42" s="76"/>
      <c r="M42" s="76" t="s">
        <v>1014</v>
      </c>
      <c r="N42" s="76"/>
      <c r="O42" s="76"/>
      <c r="P42" s="76"/>
      <c r="Q42" s="76"/>
      <c r="R42" s="76"/>
      <c r="S42" s="126" t="b">
        <f t="shared" si="0"/>
        <v>0</v>
      </c>
      <c r="T42" s="80"/>
      <c r="U42" s="76"/>
      <c r="V42" s="76"/>
      <c r="W42" s="76"/>
      <c r="X42" s="82" t="b">
        <v>0</v>
      </c>
      <c r="Y42" s="82" t="b">
        <v>0</v>
      </c>
      <c r="Z42" s="82" t="b">
        <v>1</v>
      </c>
      <c r="AA42" s="76"/>
      <c r="AB42" s="127" t="b">
        <f t="shared" si="1"/>
        <v>1</v>
      </c>
      <c r="AC42" s="127" t="b">
        <f t="shared" si="2"/>
        <v>0</v>
      </c>
      <c r="AD42" s="127" t="b">
        <f t="shared" si="3"/>
        <v>0</v>
      </c>
      <c r="AE42" s="128" t="b">
        <f t="shared" si="4"/>
        <v>0</v>
      </c>
    </row>
    <row r="43" spans="1:31" x14ac:dyDescent="0.2">
      <c r="A43" s="129" t="s">
        <v>57</v>
      </c>
      <c r="B43" s="90">
        <v>1</v>
      </c>
      <c r="C43" s="86" t="s">
        <v>1015</v>
      </c>
      <c r="D43" s="87" t="s">
        <v>1016</v>
      </c>
      <c r="E43" s="86"/>
      <c r="F43" s="86" t="s">
        <v>467</v>
      </c>
      <c r="G43" s="86" t="s">
        <v>509</v>
      </c>
      <c r="H43" s="86" t="s">
        <v>469</v>
      </c>
      <c r="I43" s="86" t="s">
        <v>1017</v>
      </c>
      <c r="J43" s="86"/>
      <c r="K43" s="86"/>
      <c r="L43" s="86"/>
      <c r="M43" s="86"/>
      <c r="N43" s="86"/>
      <c r="O43" s="86"/>
      <c r="P43" s="86"/>
      <c r="Q43" s="86"/>
      <c r="R43" s="86"/>
      <c r="S43" s="126" t="b">
        <f t="shared" si="0"/>
        <v>1</v>
      </c>
      <c r="T43" s="88"/>
      <c r="U43" s="86"/>
      <c r="V43" s="86"/>
      <c r="W43" s="86"/>
      <c r="X43" s="90" t="b">
        <v>0</v>
      </c>
      <c r="Y43" s="90" t="b">
        <v>0</v>
      </c>
      <c r="Z43" s="90" t="b">
        <v>1</v>
      </c>
      <c r="AA43" s="86"/>
      <c r="AB43" s="127" t="b">
        <f t="shared" si="1"/>
        <v>1</v>
      </c>
      <c r="AC43" s="127" t="b">
        <f t="shared" si="2"/>
        <v>1</v>
      </c>
      <c r="AD43" s="127" t="b">
        <f t="shared" si="3"/>
        <v>0</v>
      </c>
      <c r="AE43" s="128" t="b">
        <f t="shared" si="4"/>
        <v>0</v>
      </c>
    </row>
    <row r="44" spans="1:31" x14ac:dyDescent="0.2">
      <c r="A44" s="123" t="s">
        <v>57</v>
      </c>
      <c r="B44" s="82">
        <v>1</v>
      </c>
      <c r="C44" s="76" t="s">
        <v>1018</v>
      </c>
      <c r="D44" s="77" t="s">
        <v>1019</v>
      </c>
      <c r="E44" s="76"/>
      <c r="F44" s="76" t="s">
        <v>467</v>
      </c>
      <c r="G44" s="76" t="s">
        <v>509</v>
      </c>
      <c r="H44" s="76" t="s">
        <v>469</v>
      </c>
      <c r="I44" s="76" t="s">
        <v>1020</v>
      </c>
      <c r="J44" s="76"/>
      <c r="K44" s="76"/>
      <c r="L44" s="76"/>
      <c r="M44" s="76"/>
      <c r="N44" s="76"/>
      <c r="O44" s="76"/>
      <c r="P44" s="76"/>
      <c r="Q44" s="76"/>
      <c r="R44" s="76"/>
      <c r="S44" s="126" t="b">
        <f t="shared" si="0"/>
        <v>1</v>
      </c>
      <c r="T44" s="80"/>
      <c r="U44" s="76"/>
      <c r="V44" s="76"/>
      <c r="W44" s="76"/>
      <c r="X44" s="82" t="b">
        <v>0</v>
      </c>
      <c r="Y44" s="82" t="b">
        <v>0</v>
      </c>
      <c r="Z44" s="82" t="b">
        <v>1</v>
      </c>
      <c r="AA44" s="76"/>
      <c r="AB44" s="127" t="b">
        <f t="shared" si="1"/>
        <v>1</v>
      </c>
      <c r="AC44" s="127" t="b">
        <f t="shared" si="2"/>
        <v>1</v>
      </c>
      <c r="AD44" s="127" t="b">
        <f t="shared" si="3"/>
        <v>0</v>
      </c>
      <c r="AE44" s="128" t="b">
        <f t="shared" si="4"/>
        <v>0</v>
      </c>
    </row>
    <row r="45" spans="1:31" x14ac:dyDescent="0.2">
      <c r="A45" s="129" t="s">
        <v>57</v>
      </c>
      <c r="B45" s="90">
        <v>1</v>
      </c>
      <c r="C45" s="86" t="s">
        <v>1021</v>
      </c>
      <c r="D45" s="87" t="s">
        <v>1022</v>
      </c>
      <c r="E45" s="86"/>
      <c r="F45" s="86" t="s">
        <v>246</v>
      </c>
      <c r="G45" s="86" t="s">
        <v>564</v>
      </c>
      <c r="H45" s="86" t="s">
        <v>564</v>
      </c>
      <c r="I45" s="86" t="s">
        <v>1023</v>
      </c>
      <c r="J45" s="86"/>
      <c r="K45" s="86"/>
      <c r="L45" s="86"/>
      <c r="M45" s="86" t="s">
        <v>1024</v>
      </c>
      <c r="N45" s="86"/>
      <c r="O45" s="86"/>
      <c r="P45" s="86"/>
      <c r="Q45" s="86"/>
      <c r="R45" s="86"/>
      <c r="S45" s="126" t="b">
        <f t="shared" si="0"/>
        <v>0</v>
      </c>
      <c r="T45" s="88"/>
      <c r="U45" s="86"/>
      <c r="V45" s="86"/>
      <c r="W45" s="86"/>
      <c r="X45" s="90" t="b">
        <v>0</v>
      </c>
      <c r="Y45" s="90" t="b">
        <v>0</v>
      </c>
      <c r="Z45" s="90" t="b">
        <v>1</v>
      </c>
      <c r="AA45" s="86"/>
      <c r="AB45" s="127" t="b">
        <f t="shared" si="1"/>
        <v>1</v>
      </c>
      <c r="AC45" s="127" t="b">
        <f t="shared" si="2"/>
        <v>0</v>
      </c>
      <c r="AD45" s="127" t="b">
        <f t="shared" si="3"/>
        <v>0</v>
      </c>
      <c r="AE45" s="128" t="b">
        <f t="shared" si="4"/>
        <v>0</v>
      </c>
    </row>
    <row r="46" spans="1:31" x14ac:dyDescent="0.2">
      <c r="A46" s="123" t="s">
        <v>57</v>
      </c>
      <c r="B46" s="82">
        <v>1</v>
      </c>
      <c r="C46" s="76" t="s">
        <v>1025</v>
      </c>
      <c r="D46" s="77" t="s">
        <v>1026</v>
      </c>
      <c r="E46" s="76"/>
      <c r="F46" s="76" t="s">
        <v>246</v>
      </c>
      <c r="G46" s="76" t="s">
        <v>564</v>
      </c>
      <c r="H46" s="76" t="s">
        <v>564</v>
      </c>
      <c r="I46" s="76" t="s">
        <v>1027</v>
      </c>
      <c r="J46" s="76"/>
      <c r="K46" s="76"/>
      <c r="L46" s="76"/>
      <c r="M46" s="76" t="s">
        <v>1028</v>
      </c>
      <c r="N46" s="76"/>
      <c r="O46" s="76"/>
      <c r="P46" s="76"/>
      <c r="Q46" s="76"/>
      <c r="R46" s="76"/>
      <c r="S46" s="126" t="b">
        <f t="shared" si="0"/>
        <v>0</v>
      </c>
      <c r="T46" s="80"/>
      <c r="U46" s="76"/>
      <c r="V46" s="76"/>
      <c r="W46" s="76"/>
      <c r="X46" s="82" t="b">
        <v>0</v>
      </c>
      <c r="Y46" s="82" t="b">
        <v>0</v>
      </c>
      <c r="Z46" s="82" t="b">
        <v>1</v>
      </c>
      <c r="AA46" s="76"/>
      <c r="AB46" s="127" t="b">
        <f t="shared" si="1"/>
        <v>1</v>
      </c>
      <c r="AC46" s="127" t="b">
        <f t="shared" si="2"/>
        <v>0</v>
      </c>
      <c r="AD46" s="127" t="b">
        <f t="shared" si="3"/>
        <v>0</v>
      </c>
      <c r="AE46" s="128" t="b">
        <f t="shared" si="4"/>
        <v>0</v>
      </c>
    </row>
    <row r="47" spans="1:31" x14ac:dyDescent="0.2">
      <c r="A47" s="129" t="s">
        <v>57</v>
      </c>
      <c r="B47" s="90">
        <v>1</v>
      </c>
      <c r="C47" s="86" t="s">
        <v>1029</v>
      </c>
      <c r="D47" s="87" t="s">
        <v>1030</v>
      </c>
      <c r="E47" s="86"/>
      <c r="F47" s="86" t="s">
        <v>467</v>
      </c>
      <c r="G47" s="86" t="s">
        <v>509</v>
      </c>
      <c r="H47" s="86" t="s">
        <v>469</v>
      </c>
      <c r="I47" s="86" t="s">
        <v>1031</v>
      </c>
      <c r="J47" s="86"/>
      <c r="K47" s="86"/>
      <c r="L47" s="86"/>
      <c r="M47" s="86"/>
      <c r="N47" s="86"/>
      <c r="O47" s="86"/>
      <c r="P47" s="86"/>
      <c r="Q47" s="86"/>
      <c r="R47" s="86"/>
      <c r="S47" s="126" t="b">
        <f t="shared" si="0"/>
        <v>1</v>
      </c>
      <c r="T47" s="88"/>
      <c r="U47" s="86"/>
      <c r="V47" s="86"/>
      <c r="W47" s="86"/>
      <c r="X47" s="90" t="b">
        <v>0</v>
      </c>
      <c r="Y47" s="90" t="b">
        <v>0</v>
      </c>
      <c r="Z47" s="90" t="b">
        <v>1</v>
      </c>
      <c r="AA47" s="86"/>
      <c r="AB47" s="127" t="b">
        <f t="shared" si="1"/>
        <v>1</v>
      </c>
      <c r="AC47" s="127" t="b">
        <f t="shared" si="2"/>
        <v>1</v>
      </c>
      <c r="AD47" s="127" t="b">
        <f t="shared" si="3"/>
        <v>0</v>
      </c>
      <c r="AE47" s="128" t="b">
        <f t="shared" si="4"/>
        <v>0</v>
      </c>
    </row>
    <row r="48" spans="1:31" x14ac:dyDescent="0.2">
      <c r="A48" s="123" t="s">
        <v>57</v>
      </c>
      <c r="B48" s="82">
        <v>1</v>
      </c>
      <c r="C48" s="76" t="s">
        <v>1032</v>
      </c>
      <c r="D48" s="77" t="s">
        <v>1033</v>
      </c>
      <c r="E48" s="76"/>
      <c r="F48" s="76" t="s">
        <v>467</v>
      </c>
      <c r="G48" s="76" t="s">
        <v>509</v>
      </c>
      <c r="H48" s="76" t="s">
        <v>469</v>
      </c>
      <c r="I48" s="76" t="s">
        <v>1034</v>
      </c>
      <c r="J48" s="76"/>
      <c r="K48" s="76"/>
      <c r="L48" s="76"/>
      <c r="M48" s="76"/>
      <c r="N48" s="76"/>
      <c r="O48" s="76"/>
      <c r="P48" s="76"/>
      <c r="Q48" s="76"/>
      <c r="R48" s="76"/>
      <c r="S48" s="126" t="b">
        <f t="shared" si="0"/>
        <v>1</v>
      </c>
      <c r="T48" s="80"/>
      <c r="U48" s="76"/>
      <c r="V48" s="76"/>
      <c r="W48" s="76"/>
      <c r="X48" s="82" t="b">
        <v>0</v>
      </c>
      <c r="Y48" s="82" t="b">
        <v>0</v>
      </c>
      <c r="Z48" s="82" t="b">
        <v>1</v>
      </c>
      <c r="AA48" s="76"/>
      <c r="AB48" s="127" t="b">
        <f t="shared" si="1"/>
        <v>1</v>
      </c>
      <c r="AC48" s="127" t="b">
        <f t="shared" si="2"/>
        <v>1</v>
      </c>
      <c r="AD48" s="127" t="b">
        <f t="shared" si="3"/>
        <v>0</v>
      </c>
      <c r="AE48" s="128" t="b">
        <f t="shared" si="4"/>
        <v>0</v>
      </c>
    </row>
    <row r="49" spans="1:31" x14ac:dyDescent="0.2">
      <c r="A49" s="129" t="s">
        <v>57</v>
      </c>
      <c r="B49" s="90">
        <v>1</v>
      </c>
      <c r="C49" s="86" t="s">
        <v>1035</v>
      </c>
      <c r="D49" s="87" t="s">
        <v>1036</v>
      </c>
      <c r="E49" s="86"/>
      <c r="F49" s="86" t="s">
        <v>467</v>
      </c>
      <c r="G49" s="86" t="s">
        <v>509</v>
      </c>
      <c r="H49" s="86" t="s">
        <v>469</v>
      </c>
      <c r="I49" s="86" t="s">
        <v>1037</v>
      </c>
      <c r="J49" s="86"/>
      <c r="K49" s="86"/>
      <c r="L49" s="86"/>
      <c r="M49" s="86"/>
      <c r="N49" s="86"/>
      <c r="O49" s="86"/>
      <c r="P49" s="86"/>
      <c r="Q49" s="86"/>
      <c r="R49" s="86"/>
      <c r="S49" s="126" t="b">
        <f t="shared" si="0"/>
        <v>1</v>
      </c>
      <c r="T49" s="88"/>
      <c r="U49" s="86"/>
      <c r="V49" s="86"/>
      <c r="W49" s="86"/>
      <c r="X49" s="90" t="b">
        <v>0</v>
      </c>
      <c r="Y49" s="90" t="b">
        <v>0</v>
      </c>
      <c r="Z49" s="90" t="b">
        <v>1</v>
      </c>
      <c r="AA49" s="86"/>
      <c r="AB49" s="127" t="b">
        <f t="shared" si="1"/>
        <v>1</v>
      </c>
      <c r="AC49" s="127" t="b">
        <f t="shared" si="2"/>
        <v>1</v>
      </c>
      <c r="AD49" s="127" t="b">
        <f t="shared" si="3"/>
        <v>0</v>
      </c>
      <c r="AE49" s="128" t="b">
        <f t="shared" si="4"/>
        <v>0</v>
      </c>
    </row>
    <row r="50" spans="1:31" x14ac:dyDescent="0.2">
      <c r="A50" s="123" t="s">
        <v>57</v>
      </c>
      <c r="B50" s="82">
        <v>1</v>
      </c>
      <c r="C50" s="76" t="s">
        <v>1038</v>
      </c>
      <c r="D50" s="77" t="s">
        <v>1039</v>
      </c>
      <c r="E50" s="76"/>
      <c r="F50" s="76" t="s">
        <v>246</v>
      </c>
      <c r="G50" s="76" t="s">
        <v>564</v>
      </c>
      <c r="H50" s="76" t="s">
        <v>564</v>
      </c>
      <c r="I50" s="76" t="s">
        <v>1040</v>
      </c>
      <c r="J50" s="76"/>
      <c r="K50" s="76"/>
      <c r="L50" s="76"/>
      <c r="M50" s="76"/>
      <c r="N50" s="76"/>
      <c r="O50" s="76"/>
      <c r="P50" s="76"/>
      <c r="Q50" s="76"/>
      <c r="R50" s="76"/>
      <c r="S50" s="126" t="b">
        <f t="shared" si="0"/>
        <v>0</v>
      </c>
      <c r="T50" s="80"/>
      <c r="U50" s="76"/>
      <c r="V50" s="76"/>
      <c r="W50" s="76"/>
      <c r="X50" s="82" t="b">
        <v>0</v>
      </c>
      <c r="Y50" s="82" t="b">
        <v>0</v>
      </c>
      <c r="Z50" s="82" t="b">
        <v>1</v>
      </c>
      <c r="AA50" s="76"/>
      <c r="AB50" s="127" t="b">
        <f t="shared" si="1"/>
        <v>1</v>
      </c>
      <c r="AC50" s="127" t="b">
        <f t="shared" si="2"/>
        <v>0</v>
      </c>
      <c r="AD50" s="127" t="b">
        <f t="shared" si="3"/>
        <v>0</v>
      </c>
      <c r="AE50" s="128" t="b">
        <f t="shared" si="4"/>
        <v>0</v>
      </c>
    </row>
    <row r="51" spans="1:31" x14ac:dyDescent="0.2">
      <c r="A51" s="129" t="s">
        <v>57</v>
      </c>
      <c r="B51" s="90">
        <v>1</v>
      </c>
      <c r="C51" s="86" t="s">
        <v>1041</v>
      </c>
      <c r="D51" s="101" t="s">
        <v>1042</v>
      </c>
      <c r="E51" s="86"/>
      <c r="F51" s="86" t="s">
        <v>467</v>
      </c>
      <c r="G51" s="86" t="s">
        <v>509</v>
      </c>
      <c r="H51" s="86" t="s">
        <v>469</v>
      </c>
      <c r="I51" s="86" t="s">
        <v>1043</v>
      </c>
      <c r="J51" s="86"/>
      <c r="K51" s="86"/>
      <c r="L51" s="86"/>
      <c r="M51" s="86"/>
      <c r="N51" s="86"/>
      <c r="O51" s="86"/>
      <c r="P51" s="86"/>
      <c r="Q51" s="86"/>
      <c r="R51" s="86"/>
      <c r="S51" s="126" t="b">
        <f t="shared" si="0"/>
        <v>1</v>
      </c>
      <c r="T51" s="88"/>
      <c r="U51" s="86"/>
      <c r="V51" s="86"/>
      <c r="W51" s="86"/>
      <c r="X51" s="90" t="b">
        <v>0</v>
      </c>
      <c r="Y51" s="90" t="b">
        <v>0</v>
      </c>
      <c r="Z51" s="90" t="b">
        <v>1</v>
      </c>
      <c r="AA51" s="86"/>
      <c r="AB51" s="127" t="b">
        <f t="shared" si="1"/>
        <v>1</v>
      </c>
      <c r="AC51" s="127" t="b">
        <f t="shared" si="2"/>
        <v>1</v>
      </c>
      <c r="AD51" s="127" t="b">
        <f t="shared" si="3"/>
        <v>0</v>
      </c>
      <c r="AE51" s="128" t="b">
        <f t="shared" si="4"/>
        <v>0</v>
      </c>
    </row>
    <row r="52" spans="1:31" x14ac:dyDescent="0.2">
      <c r="A52" s="123" t="s">
        <v>57</v>
      </c>
      <c r="B52" s="82">
        <v>1</v>
      </c>
      <c r="C52" s="76" t="s">
        <v>1044</v>
      </c>
      <c r="D52" s="77" t="s">
        <v>1045</v>
      </c>
      <c r="E52" s="76"/>
      <c r="F52" s="76" t="s">
        <v>246</v>
      </c>
      <c r="G52" s="76" t="s">
        <v>564</v>
      </c>
      <c r="H52" s="76" t="s">
        <v>564</v>
      </c>
      <c r="I52" s="76" t="s">
        <v>1046</v>
      </c>
      <c r="J52" s="76"/>
      <c r="K52" s="76"/>
      <c r="L52" s="76"/>
      <c r="M52" s="76"/>
      <c r="N52" s="76"/>
      <c r="O52" s="76"/>
      <c r="P52" s="76"/>
      <c r="Q52" s="76"/>
      <c r="R52" s="76"/>
      <c r="S52" s="126" t="b">
        <f t="shared" si="0"/>
        <v>0</v>
      </c>
      <c r="T52" s="80"/>
      <c r="U52" s="76"/>
      <c r="V52" s="76"/>
      <c r="W52" s="76"/>
      <c r="X52" s="82" t="b">
        <v>0</v>
      </c>
      <c r="Y52" s="82" t="b">
        <v>0</v>
      </c>
      <c r="Z52" s="82" t="b">
        <v>1</v>
      </c>
      <c r="AA52" s="76"/>
      <c r="AB52" s="127" t="b">
        <f t="shared" si="1"/>
        <v>1</v>
      </c>
      <c r="AC52" s="127" t="b">
        <f t="shared" si="2"/>
        <v>0</v>
      </c>
      <c r="AD52" s="127" t="b">
        <f t="shared" si="3"/>
        <v>0</v>
      </c>
      <c r="AE52" s="128" t="b">
        <f t="shared" si="4"/>
        <v>0</v>
      </c>
    </row>
    <row r="53" spans="1:31" x14ac:dyDescent="0.2">
      <c r="A53" s="129" t="s">
        <v>57</v>
      </c>
      <c r="B53" s="90">
        <v>2</v>
      </c>
      <c r="C53" s="86" t="s">
        <v>1047</v>
      </c>
      <c r="D53" s="87" t="s">
        <v>1048</v>
      </c>
      <c r="E53" s="86"/>
      <c r="F53" s="86" t="s">
        <v>246</v>
      </c>
      <c r="G53" s="86" t="s">
        <v>564</v>
      </c>
      <c r="H53" s="86" t="s">
        <v>564</v>
      </c>
      <c r="I53" s="86" t="s">
        <v>1049</v>
      </c>
      <c r="J53" s="86"/>
      <c r="K53" s="86"/>
      <c r="L53" s="86"/>
      <c r="M53" s="86" t="s">
        <v>1050</v>
      </c>
      <c r="N53" s="86"/>
      <c r="O53" s="86"/>
      <c r="P53" s="86"/>
      <c r="Q53" s="86"/>
      <c r="R53" s="86"/>
      <c r="S53" s="126" t="b">
        <f t="shared" si="0"/>
        <v>0</v>
      </c>
      <c r="T53" s="88"/>
      <c r="U53" s="86"/>
      <c r="V53" s="86"/>
      <c r="W53" s="86"/>
      <c r="X53" s="90" t="b">
        <v>0</v>
      </c>
      <c r="Y53" s="90" t="b">
        <v>0</v>
      </c>
      <c r="Z53" s="90" t="b">
        <v>1</v>
      </c>
      <c r="AA53" s="86"/>
      <c r="AB53" s="127" t="b">
        <f t="shared" si="1"/>
        <v>1</v>
      </c>
      <c r="AC53" s="127" t="b">
        <f t="shared" si="2"/>
        <v>0</v>
      </c>
      <c r="AD53" s="127" t="b">
        <f t="shared" si="3"/>
        <v>0</v>
      </c>
      <c r="AE53" s="128" t="b">
        <f t="shared" si="4"/>
        <v>0</v>
      </c>
    </row>
    <row r="54" spans="1:31" x14ac:dyDescent="0.2">
      <c r="A54" s="123" t="s">
        <v>57</v>
      </c>
      <c r="B54" s="82">
        <v>2</v>
      </c>
      <c r="C54" s="76" t="s">
        <v>1051</v>
      </c>
      <c r="D54" s="77" t="s">
        <v>1052</v>
      </c>
      <c r="E54" s="76" t="s">
        <v>45</v>
      </c>
      <c r="F54" s="76" t="s">
        <v>467</v>
      </c>
      <c r="G54" s="76" t="s">
        <v>468</v>
      </c>
      <c r="H54" s="76" t="s">
        <v>469</v>
      </c>
      <c r="I54" s="76" t="s">
        <v>1053</v>
      </c>
      <c r="J54" s="76" t="s">
        <v>1054</v>
      </c>
      <c r="K54" s="76"/>
      <c r="L54" s="76" t="str">
        <f t="shared" ref="L54:L55" si="5">LEFT(M54,FIND(" (202",M54))</f>
        <v xml:space="preserve">Quaas, J.; Toohey, M.; Matthes, K. </v>
      </c>
      <c r="M54" s="76" t="s">
        <v>1055</v>
      </c>
      <c r="N54" s="76" t="s">
        <v>884</v>
      </c>
      <c r="O54" s="76"/>
      <c r="P54" s="76"/>
      <c r="Q54" s="76" t="s">
        <v>1056</v>
      </c>
      <c r="R54" s="76" t="s">
        <v>1057</v>
      </c>
      <c r="S54" s="126" t="b">
        <f t="shared" si="0"/>
        <v>1</v>
      </c>
      <c r="T54" s="80" t="s">
        <v>118</v>
      </c>
      <c r="U54" s="76" t="s">
        <v>513</v>
      </c>
      <c r="V54" s="77" t="s">
        <v>1058</v>
      </c>
      <c r="W54" s="77" t="s">
        <v>1059</v>
      </c>
      <c r="X54" s="82" t="b">
        <v>0</v>
      </c>
      <c r="Y54" s="82" t="b">
        <v>0</v>
      </c>
      <c r="Z54" s="82" t="b">
        <v>1</v>
      </c>
      <c r="AA54" s="76"/>
      <c r="AB54" s="127" t="b">
        <f t="shared" si="1"/>
        <v>1</v>
      </c>
      <c r="AC54" s="127" t="b">
        <f t="shared" si="2"/>
        <v>1</v>
      </c>
      <c r="AD54" s="127" t="b">
        <f t="shared" si="3"/>
        <v>0</v>
      </c>
      <c r="AE54" s="128" t="b">
        <f t="shared" si="4"/>
        <v>1</v>
      </c>
    </row>
    <row r="55" spans="1:31" x14ac:dyDescent="0.2">
      <c r="A55" s="129" t="s">
        <v>57</v>
      </c>
      <c r="B55" s="90">
        <v>2</v>
      </c>
      <c r="C55" s="86" t="s">
        <v>1051</v>
      </c>
      <c r="D55" s="87" t="s">
        <v>1052</v>
      </c>
      <c r="E55" s="86" t="s">
        <v>518</v>
      </c>
      <c r="F55" s="86" t="s">
        <v>467</v>
      </c>
      <c r="G55" s="86" t="s">
        <v>468</v>
      </c>
      <c r="H55" s="86" t="s">
        <v>469</v>
      </c>
      <c r="I55" s="86" t="s">
        <v>1053</v>
      </c>
      <c r="J55" s="86" t="s">
        <v>1060</v>
      </c>
      <c r="K55" s="86"/>
      <c r="L55" s="86" t="str">
        <f t="shared" si="5"/>
        <v xml:space="preserve">Quaas, J.; Toohey, M.; Matthes, K. </v>
      </c>
      <c r="M55" s="86" t="s">
        <v>1055</v>
      </c>
      <c r="N55" s="86" t="s">
        <v>884</v>
      </c>
      <c r="O55" s="86"/>
      <c r="P55" s="86"/>
      <c r="Q55" s="86" t="s">
        <v>1056</v>
      </c>
      <c r="R55" s="86" t="s">
        <v>1057</v>
      </c>
      <c r="S55" s="126" t="b">
        <f t="shared" si="0"/>
        <v>1</v>
      </c>
      <c r="T55" s="88" t="s">
        <v>118</v>
      </c>
      <c r="U55" s="86" t="s">
        <v>513</v>
      </c>
      <c r="V55" s="87" t="s">
        <v>1058</v>
      </c>
      <c r="W55" s="87" t="s">
        <v>1059</v>
      </c>
      <c r="X55" s="90" t="b">
        <v>0</v>
      </c>
      <c r="Y55" s="90" t="b">
        <v>0</v>
      </c>
      <c r="Z55" s="90" t="b">
        <v>1</v>
      </c>
      <c r="AA55" s="86"/>
      <c r="AB55" s="127" t="b">
        <f t="shared" si="1"/>
        <v>1</v>
      </c>
      <c r="AC55" s="127" t="b">
        <f t="shared" si="2"/>
        <v>1</v>
      </c>
      <c r="AD55" s="127" t="b">
        <f t="shared" si="3"/>
        <v>0</v>
      </c>
      <c r="AE55" s="128" t="b">
        <f t="shared" si="4"/>
        <v>1</v>
      </c>
    </row>
    <row r="56" spans="1:31" x14ac:dyDescent="0.2">
      <c r="A56" s="123" t="s">
        <v>57</v>
      </c>
      <c r="B56" s="82">
        <v>2</v>
      </c>
      <c r="C56" s="76" t="s">
        <v>1051</v>
      </c>
      <c r="D56" s="77" t="s">
        <v>1052</v>
      </c>
      <c r="E56" s="76" t="s">
        <v>4</v>
      </c>
      <c r="F56" s="76" t="s">
        <v>467</v>
      </c>
      <c r="G56" s="76" t="s">
        <v>509</v>
      </c>
      <c r="H56" s="76" t="s">
        <v>469</v>
      </c>
      <c r="I56" s="76" t="s">
        <v>1053</v>
      </c>
      <c r="J56" s="76" t="s">
        <v>1061</v>
      </c>
      <c r="K56" s="76"/>
      <c r="L56" s="76"/>
      <c r="M56" s="76"/>
      <c r="N56" s="76"/>
      <c r="O56" s="76"/>
      <c r="P56" s="130" t="s">
        <v>1062</v>
      </c>
      <c r="Q56" s="76"/>
      <c r="R56" s="76"/>
      <c r="S56" s="126" t="b">
        <f t="shared" si="0"/>
        <v>1</v>
      </c>
      <c r="T56" s="80" t="s">
        <v>118</v>
      </c>
      <c r="U56" s="76" t="s">
        <v>513</v>
      </c>
      <c r="V56" s="77" t="s">
        <v>1058</v>
      </c>
      <c r="W56" s="77" t="s">
        <v>1059</v>
      </c>
      <c r="X56" s="82" t="b">
        <v>0</v>
      </c>
      <c r="Y56" s="82" t="b">
        <v>0</v>
      </c>
      <c r="Z56" s="82" t="b">
        <v>1</v>
      </c>
      <c r="AA56" s="76"/>
      <c r="AB56" s="127" t="b">
        <f t="shared" si="1"/>
        <v>1</v>
      </c>
      <c r="AC56" s="127" t="b">
        <f t="shared" si="2"/>
        <v>1</v>
      </c>
      <c r="AD56" s="127" t="b">
        <f t="shared" si="3"/>
        <v>0</v>
      </c>
      <c r="AE56" s="128" t="b">
        <f t="shared" si="4"/>
        <v>0</v>
      </c>
    </row>
    <row r="57" spans="1:31" x14ac:dyDescent="0.2">
      <c r="A57" s="129" t="s">
        <v>57</v>
      </c>
      <c r="B57" s="90">
        <v>2</v>
      </c>
      <c r="C57" s="86" t="s">
        <v>1051</v>
      </c>
      <c r="D57" s="87" t="s">
        <v>1052</v>
      </c>
      <c r="E57" s="86" t="s">
        <v>71</v>
      </c>
      <c r="F57" s="86" t="s">
        <v>467</v>
      </c>
      <c r="G57" s="86" t="s">
        <v>509</v>
      </c>
      <c r="H57" s="86" t="s">
        <v>469</v>
      </c>
      <c r="I57" s="86" t="s">
        <v>1053</v>
      </c>
      <c r="J57" s="86" t="s">
        <v>1063</v>
      </c>
      <c r="K57" s="86"/>
      <c r="L57" s="86"/>
      <c r="M57" s="86"/>
      <c r="N57" s="86"/>
      <c r="O57" s="86"/>
      <c r="P57" s="131" t="s">
        <v>1064</v>
      </c>
      <c r="Q57" s="86"/>
      <c r="R57" s="86"/>
      <c r="S57" s="126" t="b">
        <f t="shared" si="0"/>
        <v>1</v>
      </c>
      <c r="T57" s="88" t="s">
        <v>118</v>
      </c>
      <c r="U57" s="86" t="s">
        <v>513</v>
      </c>
      <c r="V57" s="87" t="s">
        <v>1058</v>
      </c>
      <c r="W57" s="87" t="s">
        <v>1059</v>
      </c>
      <c r="X57" s="90" t="b">
        <v>0</v>
      </c>
      <c r="Y57" s="90" t="b">
        <v>0</v>
      </c>
      <c r="Z57" s="90" t="b">
        <v>1</v>
      </c>
      <c r="AA57" s="86"/>
      <c r="AB57" s="127" t="b">
        <f t="shared" si="1"/>
        <v>1</v>
      </c>
      <c r="AC57" s="127" t="b">
        <f t="shared" si="2"/>
        <v>1</v>
      </c>
      <c r="AD57" s="127" t="b">
        <f t="shared" si="3"/>
        <v>0</v>
      </c>
      <c r="AE57" s="128" t="b">
        <f t="shared" si="4"/>
        <v>0</v>
      </c>
    </row>
    <row r="58" spans="1:31" x14ac:dyDescent="0.2">
      <c r="A58" s="123" t="s">
        <v>57</v>
      </c>
      <c r="B58" s="82">
        <v>2</v>
      </c>
      <c r="C58" s="76" t="s">
        <v>1065</v>
      </c>
      <c r="D58" s="77" t="s">
        <v>1066</v>
      </c>
      <c r="E58" s="76" t="s">
        <v>4</v>
      </c>
      <c r="F58" s="76" t="s">
        <v>467</v>
      </c>
      <c r="G58" s="76" t="s">
        <v>468</v>
      </c>
      <c r="H58" s="76" t="s">
        <v>469</v>
      </c>
      <c r="I58" s="76" t="s">
        <v>1067</v>
      </c>
      <c r="J58" s="76" t="s">
        <v>1068</v>
      </c>
      <c r="K58" s="76"/>
      <c r="L58" s="76" t="str">
        <f t="shared" ref="L58:L114" si="6">LEFT(M58,FIND(" (202",M58))</f>
        <v xml:space="preserve">Gavin Foster. </v>
      </c>
      <c r="M58" s="76" t="s">
        <v>877</v>
      </c>
      <c r="N58" s="76"/>
      <c r="O58" s="76"/>
      <c r="P58" s="76"/>
      <c r="Q58" s="76"/>
      <c r="R58" s="76" t="s">
        <v>1069</v>
      </c>
      <c r="S58" s="126" t="b">
        <f t="shared" si="0"/>
        <v>0</v>
      </c>
      <c r="T58" s="80" t="s">
        <v>118</v>
      </c>
      <c r="U58" s="76" t="s">
        <v>799</v>
      </c>
      <c r="V58" s="91" t="s">
        <v>879</v>
      </c>
      <c r="W58" s="77" t="s">
        <v>880</v>
      </c>
      <c r="X58" s="82" t="b">
        <v>0</v>
      </c>
      <c r="Y58" s="82" t="b">
        <v>0</v>
      </c>
      <c r="Z58" s="82" t="b">
        <v>1</v>
      </c>
      <c r="AA58" s="76"/>
      <c r="AB58" s="127" t="b">
        <f t="shared" si="1"/>
        <v>1</v>
      </c>
      <c r="AC58" s="127" t="b">
        <f t="shared" si="2"/>
        <v>1</v>
      </c>
      <c r="AD58" s="127" t="b">
        <f t="shared" si="3"/>
        <v>1</v>
      </c>
      <c r="AE58" s="128" t="b">
        <f t="shared" si="4"/>
        <v>1</v>
      </c>
    </row>
    <row r="59" spans="1:31" x14ac:dyDescent="0.2">
      <c r="A59" s="129" t="s">
        <v>57</v>
      </c>
      <c r="B59" s="90">
        <v>2</v>
      </c>
      <c r="C59" s="86" t="s">
        <v>1065</v>
      </c>
      <c r="D59" s="87" t="s">
        <v>1066</v>
      </c>
      <c r="E59" s="86" t="s">
        <v>45</v>
      </c>
      <c r="F59" s="86" t="s">
        <v>467</v>
      </c>
      <c r="G59" s="86" t="s">
        <v>468</v>
      </c>
      <c r="H59" s="86" t="s">
        <v>469</v>
      </c>
      <c r="I59" s="86" t="s">
        <v>1067</v>
      </c>
      <c r="J59" s="86" t="s">
        <v>1070</v>
      </c>
      <c r="K59" s="86"/>
      <c r="L59" s="86" t="str">
        <f t="shared" si="6"/>
        <v xml:space="preserve">Gavin Foster. </v>
      </c>
      <c r="M59" s="86" t="s">
        <v>877</v>
      </c>
      <c r="N59" s="86"/>
      <c r="O59" s="86"/>
      <c r="P59" s="86"/>
      <c r="Q59" s="86"/>
      <c r="R59" s="86" t="s">
        <v>1069</v>
      </c>
      <c r="S59" s="126" t="b">
        <f t="shared" si="0"/>
        <v>0</v>
      </c>
      <c r="T59" s="88" t="s">
        <v>118</v>
      </c>
      <c r="U59" s="86" t="s">
        <v>799</v>
      </c>
      <c r="V59" s="132" t="s">
        <v>879</v>
      </c>
      <c r="W59" s="87" t="s">
        <v>880</v>
      </c>
      <c r="X59" s="90" t="b">
        <v>0</v>
      </c>
      <c r="Y59" s="90" t="b">
        <v>0</v>
      </c>
      <c r="Z59" s="90" t="b">
        <v>1</v>
      </c>
      <c r="AA59" s="86"/>
      <c r="AB59" s="127" t="b">
        <f t="shared" si="1"/>
        <v>1</v>
      </c>
      <c r="AC59" s="127" t="b">
        <f t="shared" si="2"/>
        <v>1</v>
      </c>
      <c r="AD59" s="127" t="b">
        <f t="shared" si="3"/>
        <v>1</v>
      </c>
      <c r="AE59" s="128" t="b">
        <f t="shared" si="4"/>
        <v>1</v>
      </c>
    </row>
    <row r="60" spans="1:31" x14ac:dyDescent="0.2">
      <c r="A60" s="123" t="s">
        <v>57</v>
      </c>
      <c r="B60" s="82">
        <v>2</v>
      </c>
      <c r="C60" s="76" t="s">
        <v>1065</v>
      </c>
      <c r="D60" s="77" t="s">
        <v>1066</v>
      </c>
      <c r="E60" s="76" t="s">
        <v>71</v>
      </c>
      <c r="F60" s="76" t="s">
        <v>467</v>
      </c>
      <c r="G60" s="76" t="s">
        <v>468</v>
      </c>
      <c r="H60" s="76" t="s">
        <v>469</v>
      </c>
      <c r="I60" s="76" t="s">
        <v>1067</v>
      </c>
      <c r="J60" s="76" t="s">
        <v>1071</v>
      </c>
      <c r="K60" s="76"/>
      <c r="L60" s="76" t="str">
        <f t="shared" si="6"/>
        <v xml:space="preserve">Gavin Foster. </v>
      </c>
      <c r="M60" s="76" t="s">
        <v>877</v>
      </c>
      <c r="N60" s="76"/>
      <c r="O60" s="76"/>
      <c r="P60" s="76"/>
      <c r="Q60" s="76"/>
      <c r="R60" s="76" t="s">
        <v>1069</v>
      </c>
      <c r="S60" s="126" t="b">
        <f t="shared" si="0"/>
        <v>0</v>
      </c>
      <c r="T60" s="80" t="s">
        <v>118</v>
      </c>
      <c r="U60" s="76" t="s">
        <v>799</v>
      </c>
      <c r="V60" s="91" t="s">
        <v>879</v>
      </c>
      <c r="W60" s="77" t="s">
        <v>880</v>
      </c>
      <c r="X60" s="82" t="b">
        <v>0</v>
      </c>
      <c r="Y60" s="82" t="b">
        <v>1</v>
      </c>
      <c r="Z60" s="82" t="b">
        <v>1</v>
      </c>
      <c r="AA60" s="76" t="s">
        <v>1072</v>
      </c>
      <c r="AB60" s="127" t="b">
        <f t="shared" si="1"/>
        <v>0</v>
      </c>
      <c r="AC60" s="127" t="b">
        <f t="shared" si="2"/>
        <v>0</v>
      </c>
      <c r="AD60" s="127" t="b">
        <f t="shared" si="3"/>
        <v>0</v>
      </c>
      <c r="AE60" s="128" t="b">
        <f t="shared" si="4"/>
        <v>0</v>
      </c>
    </row>
    <row r="61" spans="1:31" x14ac:dyDescent="0.2">
      <c r="A61" s="129" t="s">
        <v>57</v>
      </c>
      <c r="B61" s="90">
        <v>2</v>
      </c>
      <c r="C61" s="86" t="s">
        <v>1073</v>
      </c>
      <c r="D61" s="87" t="s">
        <v>1074</v>
      </c>
      <c r="E61" s="86" t="s">
        <v>4</v>
      </c>
      <c r="F61" s="86" t="s">
        <v>467</v>
      </c>
      <c r="G61" s="86" t="s">
        <v>468</v>
      </c>
      <c r="H61" s="86" t="s">
        <v>469</v>
      </c>
      <c r="I61" s="86" t="s">
        <v>1075</v>
      </c>
      <c r="J61" s="86" t="s">
        <v>1076</v>
      </c>
      <c r="K61" s="86"/>
      <c r="L61" s="86" t="str">
        <f t="shared" si="6"/>
        <v xml:space="preserve"> Ahn, J. </v>
      </c>
      <c r="M61" s="86" t="s">
        <v>1077</v>
      </c>
      <c r="N61" s="86" t="s">
        <v>884</v>
      </c>
      <c r="O61" s="86"/>
      <c r="P61" s="86"/>
      <c r="Q61" s="86"/>
      <c r="R61" s="86"/>
      <c r="S61" s="126" t="b">
        <f t="shared" si="0"/>
        <v>0</v>
      </c>
      <c r="T61" s="88" t="s">
        <v>118</v>
      </c>
      <c r="U61" s="86" t="s">
        <v>475</v>
      </c>
      <c r="V61" s="87" t="s">
        <v>1078</v>
      </c>
      <c r="W61" s="87" t="s">
        <v>1079</v>
      </c>
      <c r="X61" s="90" t="b">
        <v>0</v>
      </c>
      <c r="Y61" s="90" t="b">
        <v>0</v>
      </c>
      <c r="Z61" s="90" t="b">
        <v>1</v>
      </c>
      <c r="AA61" s="86"/>
      <c r="AB61" s="127" t="b">
        <f t="shared" si="1"/>
        <v>1</v>
      </c>
      <c r="AC61" s="127" t="b">
        <f t="shared" si="2"/>
        <v>1</v>
      </c>
      <c r="AD61" s="127" t="b">
        <f t="shared" si="3"/>
        <v>1</v>
      </c>
      <c r="AE61" s="128" t="b">
        <f t="shared" si="4"/>
        <v>1</v>
      </c>
    </row>
    <row r="62" spans="1:31" x14ac:dyDescent="0.2">
      <c r="A62" s="123" t="s">
        <v>57</v>
      </c>
      <c r="B62" s="82">
        <v>2</v>
      </c>
      <c r="C62" s="76" t="s">
        <v>1073</v>
      </c>
      <c r="D62" s="77" t="s">
        <v>1074</v>
      </c>
      <c r="E62" s="76" t="s">
        <v>45</v>
      </c>
      <c r="F62" s="76" t="s">
        <v>467</v>
      </c>
      <c r="G62" s="76" t="s">
        <v>468</v>
      </c>
      <c r="H62" s="76" t="s">
        <v>469</v>
      </c>
      <c r="I62" s="76" t="s">
        <v>1075</v>
      </c>
      <c r="J62" s="76" t="s">
        <v>1080</v>
      </c>
      <c r="K62" s="76"/>
      <c r="L62" s="76" t="str">
        <f t="shared" si="6"/>
        <v xml:space="preserve"> Ahn, J. </v>
      </c>
      <c r="M62" s="76" t="s">
        <v>1077</v>
      </c>
      <c r="N62" s="76" t="s">
        <v>884</v>
      </c>
      <c r="O62" s="76"/>
      <c r="P62" s="76"/>
      <c r="Q62" s="76"/>
      <c r="R62" s="76"/>
      <c r="S62" s="126" t="b">
        <f t="shared" si="0"/>
        <v>0</v>
      </c>
      <c r="T62" s="80" t="s">
        <v>118</v>
      </c>
      <c r="U62" s="76" t="s">
        <v>475</v>
      </c>
      <c r="V62" s="77" t="s">
        <v>1078</v>
      </c>
      <c r="W62" s="77" t="s">
        <v>1079</v>
      </c>
      <c r="X62" s="82" t="b">
        <v>0</v>
      </c>
      <c r="Y62" s="82" t="b">
        <v>1</v>
      </c>
      <c r="Z62" s="82" t="b">
        <v>1</v>
      </c>
      <c r="AA62" s="76" t="s">
        <v>1081</v>
      </c>
      <c r="AB62" s="127" t="b">
        <f t="shared" si="1"/>
        <v>0</v>
      </c>
      <c r="AC62" s="127" t="b">
        <f t="shared" si="2"/>
        <v>0</v>
      </c>
      <c r="AD62" s="127" t="b">
        <f t="shared" si="3"/>
        <v>0</v>
      </c>
      <c r="AE62" s="128" t="b">
        <f t="shared" si="4"/>
        <v>0</v>
      </c>
    </row>
    <row r="63" spans="1:31" x14ac:dyDescent="0.2">
      <c r="A63" s="129" t="s">
        <v>57</v>
      </c>
      <c r="B63" s="90">
        <v>2</v>
      </c>
      <c r="C63" s="86" t="s">
        <v>1082</v>
      </c>
      <c r="D63" s="87" t="s">
        <v>1083</v>
      </c>
      <c r="E63" s="86" t="s">
        <v>4</v>
      </c>
      <c r="F63" s="86" t="s">
        <v>467</v>
      </c>
      <c r="G63" s="86" t="s">
        <v>468</v>
      </c>
      <c r="H63" s="86" t="s">
        <v>469</v>
      </c>
      <c r="I63" s="86" t="s">
        <v>1084</v>
      </c>
      <c r="J63" s="86" t="s">
        <v>1085</v>
      </c>
      <c r="K63" s="86"/>
      <c r="L63" s="86" t="str">
        <f t="shared" si="6"/>
        <v xml:space="preserve">Hall, B. </v>
      </c>
      <c r="M63" s="86" t="s">
        <v>1086</v>
      </c>
      <c r="N63" s="86" t="s">
        <v>884</v>
      </c>
      <c r="O63" s="86" t="s">
        <v>1087</v>
      </c>
      <c r="P63" s="86"/>
      <c r="Q63" s="86"/>
      <c r="R63" s="86"/>
      <c r="S63" s="126" t="b">
        <f t="shared" si="0"/>
        <v>1</v>
      </c>
      <c r="T63" s="88" t="s">
        <v>118</v>
      </c>
      <c r="U63" s="86" t="s">
        <v>758</v>
      </c>
      <c r="V63" s="133"/>
      <c r="W63" s="87" t="s">
        <v>1088</v>
      </c>
      <c r="X63" s="90" t="b">
        <v>0</v>
      </c>
      <c r="Y63" s="90" t="b">
        <v>1</v>
      </c>
      <c r="Z63" s="90" t="b">
        <v>1</v>
      </c>
      <c r="AA63" s="86" t="s">
        <v>1089</v>
      </c>
      <c r="AB63" s="127" t="b">
        <f t="shared" si="1"/>
        <v>0</v>
      </c>
      <c r="AC63" s="127" t="b">
        <f t="shared" si="2"/>
        <v>0</v>
      </c>
      <c r="AD63" s="127" t="b">
        <f t="shared" si="3"/>
        <v>0</v>
      </c>
      <c r="AE63" s="128" t="b">
        <f t="shared" si="4"/>
        <v>0</v>
      </c>
    </row>
    <row r="64" spans="1:31" x14ac:dyDescent="0.2">
      <c r="A64" s="123" t="s">
        <v>57</v>
      </c>
      <c r="B64" s="82">
        <v>2</v>
      </c>
      <c r="C64" s="76" t="s">
        <v>1082</v>
      </c>
      <c r="D64" s="77" t="s">
        <v>1083</v>
      </c>
      <c r="E64" s="76" t="s">
        <v>45</v>
      </c>
      <c r="F64" s="76" t="s">
        <v>467</v>
      </c>
      <c r="G64" s="76" t="s">
        <v>468</v>
      </c>
      <c r="H64" s="76" t="s">
        <v>469</v>
      </c>
      <c r="I64" s="76" t="s">
        <v>1084</v>
      </c>
      <c r="J64" s="76" t="s">
        <v>1090</v>
      </c>
      <c r="K64" s="76"/>
      <c r="L64" s="76" t="str">
        <f t="shared" si="6"/>
        <v xml:space="preserve">Hall, B. </v>
      </c>
      <c r="M64" s="76" t="s">
        <v>1086</v>
      </c>
      <c r="N64" s="76" t="s">
        <v>884</v>
      </c>
      <c r="O64" s="76" t="s">
        <v>1087</v>
      </c>
      <c r="P64" s="76"/>
      <c r="Q64" s="76"/>
      <c r="R64" s="76"/>
      <c r="S64" s="126" t="b">
        <f t="shared" si="0"/>
        <v>1</v>
      </c>
      <c r="T64" s="80" t="s">
        <v>118</v>
      </c>
      <c r="U64" s="76" t="s">
        <v>758</v>
      </c>
      <c r="V64" s="133"/>
      <c r="W64" s="77" t="s">
        <v>1088</v>
      </c>
      <c r="X64" s="82" t="b">
        <v>0</v>
      </c>
      <c r="Y64" s="82" t="b">
        <v>1</v>
      </c>
      <c r="Z64" s="82" t="b">
        <v>1</v>
      </c>
      <c r="AA64" s="76" t="s">
        <v>1089</v>
      </c>
      <c r="AB64" s="127" t="b">
        <f t="shared" si="1"/>
        <v>0</v>
      </c>
      <c r="AC64" s="127" t="b">
        <f t="shared" si="2"/>
        <v>0</v>
      </c>
      <c r="AD64" s="127" t="b">
        <f t="shared" si="3"/>
        <v>0</v>
      </c>
      <c r="AE64" s="128" t="b">
        <f t="shared" si="4"/>
        <v>0</v>
      </c>
    </row>
    <row r="65" spans="1:31" x14ac:dyDescent="0.2">
      <c r="A65" s="129" t="s">
        <v>57</v>
      </c>
      <c r="B65" s="90">
        <v>2</v>
      </c>
      <c r="C65" s="86" t="s">
        <v>1082</v>
      </c>
      <c r="D65" s="87" t="s">
        <v>1083</v>
      </c>
      <c r="E65" s="86" t="s">
        <v>71</v>
      </c>
      <c r="F65" s="86" t="s">
        <v>467</v>
      </c>
      <c r="G65" s="86" t="s">
        <v>468</v>
      </c>
      <c r="H65" s="86" t="s">
        <v>469</v>
      </c>
      <c r="I65" s="86" t="s">
        <v>1084</v>
      </c>
      <c r="J65" s="86" t="s">
        <v>1091</v>
      </c>
      <c r="K65" s="86"/>
      <c r="L65" s="86" t="str">
        <f t="shared" si="6"/>
        <v xml:space="preserve">Hall, B. </v>
      </c>
      <c r="M65" s="86" t="s">
        <v>1086</v>
      </c>
      <c r="N65" s="86" t="s">
        <v>884</v>
      </c>
      <c r="O65" s="86" t="s">
        <v>1087</v>
      </c>
      <c r="P65" s="86"/>
      <c r="Q65" s="86"/>
      <c r="R65" s="86"/>
      <c r="S65" s="126" t="b">
        <f t="shared" si="0"/>
        <v>1</v>
      </c>
      <c r="T65" s="88" t="s">
        <v>118</v>
      </c>
      <c r="U65" s="86" t="s">
        <v>758</v>
      </c>
      <c r="V65" s="133"/>
      <c r="W65" s="87" t="s">
        <v>1088</v>
      </c>
      <c r="X65" s="90" t="b">
        <v>0</v>
      </c>
      <c r="Y65" s="90" t="b">
        <v>1</v>
      </c>
      <c r="Z65" s="90" t="b">
        <v>1</v>
      </c>
      <c r="AA65" s="86" t="s">
        <v>1089</v>
      </c>
      <c r="AB65" s="127" t="b">
        <f t="shared" si="1"/>
        <v>0</v>
      </c>
      <c r="AC65" s="127" t="b">
        <f t="shared" si="2"/>
        <v>0</v>
      </c>
      <c r="AD65" s="127" t="b">
        <f t="shared" si="3"/>
        <v>0</v>
      </c>
      <c r="AE65" s="128" t="b">
        <f t="shared" si="4"/>
        <v>0</v>
      </c>
    </row>
    <row r="66" spans="1:31" x14ac:dyDescent="0.2">
      <c r="A66" s="123" t="s">
        <v>57</v>
      </c>
      <c r="B66" s="82">
        <v>2</v>
      </c>
      <c r="C66" s="76" t="s">
        <v>1092</v>
      </c>
      <c r="D66" s="77" t="s">
        <v>1093</v>
      </c>
      <c r="E66" s="76" t="s">
        <v>4</v>
      </c>
      <c r="F66" s="76" t="s">
        <v>467</v>
      </c>
      <c r="G66" s="76" t="s">
        <v>468</v>
      </c>
      <c r="H66" s="76" t="s">
        <v>469</v>
      </c>
      <c r="I66" s="76" t="s">
        <v>1094</v>
      </c>
      <c r="J66" s="76" t="s">
        <v>1095</v>
      </c>
      <c r="K66" s="76"/>
      <c r="L66" s="76" t="str">
        <f t="shared" si="6"/>
        <v xml:space="preserve">Hall, B. </v>
      </c>
      <c r="M66" s="76" t="s">
        <v>1096</v>
      </c>
      <c r="N66" s="76" t="s">
        <v>884</v>
      </c>
      <c r="O66" s="76"/>
      <c r="P66" s="76"/>
      <c r="Q66" s="76"/>
      <c r="R66" s="76"/>
      <c r="S66" s="126" t="b">
        <f t="shared" si="0"/>
        <v>0</v>
      </c>
      <c r="T66" s="80" t="s">
        <v>118</v>
      </c>
      <c r="U66" s="76" t="s">
        <v>475</v>
      </c>
      <c r="V66" s="77" t="s">
        <v>1097</v>
      </c>
      <c r="W66" s="77" t="s">
        <v>1098</v>
      </c>
      <c r="X66" s="82" t="b">
        <v>0</v>
      </c>
      <c r="Y66" s="82" t="b">
        <v>0</v>
      </c>
      <c r="Z66" s="82" t="b">
        <v>1</v>
      </c>
      <c r="AA66" s="76"/>
      <c r="AB66" s="127" t="b">
        <f t="shared" si="1"/>
        <v>1</v>
      </c>
      <c r="AC66" s="127" t="b">
        <f t="shared" si="2"/>
        <v>1</v>
      </c>
      <c r="AD66" s="127" t="b">
        <f t="shared" si="3"/>
        <v>1</v>
      </c>
      <c r="AE66" s="128" t="b">
        <f t="shared" si="4"/>
        <v>1</v>
      </c>
    </row>
    <row r="67" spans="1:31" x14ac:dyDescent="0.2">
      <c r="A67" s="129" t="s">
        <v>57</v>
      </c>
      <c r="B67" s="90">
        <v>2</v>
      </c>
      <c r="C67" s="86" t="s">
        <v>1092</v>
      </c>
      <c r="D67" s="87" t="s">
        <v>1093</v>
      </c>
      <c r="E67" s="86" t="s">
        <v>45</v>
      </c>
      <c r="F67" s="86" t="s">
        <v>467</v>
      </c>
      <c r="G67" s="86" t="s">
        <v>468</v>
      </c>
      <c r="H67" s="86" t="s">
        <v>469</v>
      </c>
      <c r="I67" s="86" t="s">
        <v>1094</v>
      </c>
      <c r="J67" s="86" t="s">
        <v>1099</v>
      </c>
      <c r="K67" s="86"/>
      <c r="L67" s="86" t="str">
        <f t="shared" si="6"/>
        <v xml:space="preserve">Hall, B. </v>
      </c>
      <c r="M67" s="86" t="s">
        <v>1096</v>
      </c>
      <c r="N67" s="86" t="s">
        <v>884</v>
      </c>
      <c r="O67" s="86"/>
      <c r="P67" s="86"/>
      <c r="Q67" s="86"/>
      <c r="R67" s="86"/>
      <c r="S67" s="126" t="b">
        <f t="shared" si="0"/>
        <v>0</v>
      </c>
      <c r="T67" s="88" t="s">
        <v>118</v>
      </c>
      <c r="U67" s="86" t="s">
        <v>475</v>
      </c>
      <c r="V67" s="87" t="s">
        <v>1097</v>
      </c>
      <c r="W67" s="87" t="s">
        <v>1098</v>
      </c>
      <c r="X67" s="90" t="b">
        <v>0</v>
      </c>
      <c r="Y67" s="90" t="b">
        <v>0</v>
      </c>
      <c r="Z67" s="90" t="b">
        <v>1</v>
      </c>
      <c r="AA67" s="86"/>
      <c r="AB67" s="127" t="b">
        <f t="shared" si="1"/>
        <v>1</v>
      </c>
      <c r="AC67" s="127" t="b">
        <f t="shared" si="2"/>
        <v>1</v>
      </c>
      <c r="AD67" s="127" t="b">
        <f t="shared" si="3"/>
        <v>1</v>
      </c>
      <c r="AE67" s="128" t="b">
        <f t="shared" si="4"/>
        <v>1</v>
      </c>
    </row>
    <row r="68" spans="1:31" x14ac:dyDescent="0.2">
      <c r="A68" s="123" t="s">
        <v>57</v>
      </c>
      <c r="B68" s="82">
        <v>2</v>
      </c>
      <c r="C68" s="76" t="s">
        <v>1092</v>
      </c>
      <c r="D68" s="77" t="s">
        <v>1093</v>
      </c>
      <c r="E68" s="76" t="s">
        <v>71</v>
      </c>
      <c r="F68" s="76" t="s">
        <v>467</v>
      </c>
      <c r="G68" s="76" t="s">
        <v>468</v>
      </c>
      <c r="H68" s="76" t="s">
        <v>469</v>
      </c>
      <c r="I68" s="76" t="s">
        <v>1094</v>
      </c>
      <c r="J68" s="76" t="s">
        <v>1100</v>
      </c>
      <c r="K68" s="76"/>
      <c r="L68" s="76" t="str">
        <f t="shared" si="6"/>
        <v xml:space="preserve">Hall, B. </v>
      </c>
      <c r="M68" s="76" t="s">
        <v>1096</v>
      </c>
      <c r="N68" s="76" t="s">
        <v>884</v>
      </c>
      <c r="O68" s="76"/>
      <c r="P68" s="76"/>
      <c r="Q68" s="76"/>
      <c r="R68" s="76"/>
      <c r="S68" s="126" t="b">
        <f t="shared" si="0"/>
        <v>0</v>
      </c>
      <c r="T68" s="80" t="s">
        <v>118</v>
      </c>
      <c r="U68" s="76" t="s">
        <v>475</v>
      </c>
      <c r="V68" s="77" t="s">
        <v>1097</v>
      </c>
      <c r="W68" s="77" t="s">
        <v>1098</v>
      </c>
      <c r="X68" s="82" t="b">
        <v>0</v>
      </c>
      <c r="Y68" s="82" t="b">
        <v>0</v>
      </c>
      <c r="Z68" s="82" t="b">
        <v>1</v>
      </c>
      <c r="AA68" s="76"/>
      <c r="AB68" s="127" t="b">
        <f t="shared" si="1"/>
        <v>1</v>
      </c>
      <c r="AC68" s="127" t="b">
        <f t="shared" si="2"/>
        <v>1</v>
      </c>
      <c r="AD68" s="127" t="b">
        <f t="shared" si="3"/>
        <v>1</v>
      </c>
      <c r="AE68" s="128" t="b">
        <f t="shared" si="4"/>
        <v>1</v>
      </c>
    </row>
    <row r="69" spans="1:31" x14ac:dyDescent="0.2">
      <c r="A69" s="129" t="s">
        <v>57</v>
      </c>
      <c r="B69" s="90">
        <v>2</v>
      </c>
      <c r="C69" s="86" t="s">
        <v>1101</v>
      </c>
      <c r="D69" s="87" t="s">
        <v>1102</v>
      </c>
      <c r="E69" s="86" t="s">
        <v>4</v>
      </c>
      <c r="F69" s="86" t="s">
        <v>467</v>
      </c>
      <c r="G69" s="86" t="s">
        <v>468</v>
      </c>
      <c r="H69" s="86" t="s">
        <v>469</v>
      </c>
      <c r="I69" s="86" t="s">
        <v>1103</v>
      </c>
      <c r="J69" s="86" t="s">
        <v>1104</v>
      </c>
      <c r="K69" s="86"/>
      <c r="L69" s="86" t="str">
        <f t="shared" si="6"/>
        <v xml:space="preserve">Mark Weber, Vitali Fioletov, &amp; Melissa Gomis. </v>
      </c>
      <c r="M69" s="86" t="s">
        <v>1105</v>
      </c>
      <c r="N69" s="86"/>
      <c r="O69" s="86"/>
      <c r="P69" s="86"/>
      <c r="Q69" s="86" t="s">
        <v>1106</v>
      </c>
      <c r="R69" s="86"/>
      <c r="S69" s="126" t="b">
        <f t="shared" si="0"/>
        <v>1</v>
      </c>
      <c r="T69" s="88" t="s">
        <v>118</v>
      </c>
      <c r="U69" s="86" t="s">
        <v>799</v>
      </c>
      <c r="V69" s="87" t="s">
        <v>1107</v>
      </c>
      <c r="W69" s="87" t="s">
        <v>1108</v>
      </c>
      <c r="X69" s="90" t="b">
        <v>0</v>
      </c>
      <c r="Y69" s="90" t="b">
        <v>0</v>
      </c>
      <c r="Z69" s="90" t="b">
        <v>1</v>
      </c>
      <c r="AA69" s="86"/>
      <c r="AB69" s="127" t="b">
        <f t="shared" si="1"/>
        <v>1</v>
      </c>
      <c r="AC69" s="127" t="b">
        <f t="shared" si="2"/>
        <v>1</v>
      </c>
      <c r="AD69" s="127" t="b">
        <f t="shared" si="3"/>
        <v>0</v>
      </c>
      <c r="AE69" s="128" t="b">
        <f t="shared" si="4"/>
        <v>1</v>
      </c>
    </row>
    <row r="70" spans="1:31" x14ac:dyDescent="0.2">
      <c r="A70" s="123" t="s">
        <v>57</v>
      </c>
      <c r="B70" s="82">
        <v>2</v>
      </c>
      <c r="C70" s="76" t="s">
        <v>1101</v>
      </c>
      <c r="D70" s="77" t="s">
        <v>1102</v>
      </c>
      <c r="E70" s="76" t="s">
        <v>45</v>
      </c>
      <c r="F70" s="76" t="s">
        <v>467</v>
      </c>
      <c r="G70" s="76" t="s">
        <v>468</v>
      </c>
      <c r="H70" s="76" t="s">
        <v>469</v>
      </c>
      <c r="I70" s="76" t="s">
        <v>1103</v>
      </c>
      <c r="J70" s="76" t="s">
        <v>1109</v>
      </c>
      <c r="K70" s="76"/>
      <c r="L70" s="76" t="str">
        <f t="shared" si="6"/>
        <v xml:space="preserve">Mark Weber, Vitali Fioletov, &amp; Melissa Gomis. </v>
      </c>
      <c r="M70" s="76" t="s">
        <v>1105</v>
      </c>
      <c r="N70" s="76"/>
      <c r="O70" s="76"/>
      <c r="P70" s="76"/>
      <c r="Q70" s="76" t="s">
        <v>1106</v>
      </c>
      <c r="R70" s="76"/>
      <c r="S70" s="126" t="b">
        <f t="shared" si="0"/>
        <v>1</v>
      </c>
      <c r="T70" s="80" t="s">
        <v>118</v>
      </c>
      <c r="U70" s="76" t="s">
        <v>799</v>
      </c>
      <c r="V70" s="77" t="s">
        <v>1107</v>
      </c>
      <c r="W70" s="77" t="s">
        <v>1108</v>
      </c>
      <c r="X70" s="82" t="b">
        <v>0</v>
      </c>
      <c r="Y70" s="82" t="b">
        <v>0</v>
      </c>
      <c r="Z70" s="82" t="b">
        <v>1</v>
      </c>
      <c r="AA70" s="76"/>
      <c r="AB70" s="127" t="b">
        <f t="shared" si="1"/>
        <v>1</v>
      </c>
      <c r="AC70" s="127" t="b">
        <f t="shared" si="2"/>
        <v>1</v>
      </c>
      <c r="AD70" s="127" t="b">
        <f t="shared" si="3"/>
        <v>0</v>
      </c>
      <c r="AE70" s="128" t="b">
        <f t="shared" si="4"/>
        <v>1</v>
      </c>
    </row>
    <row r="71" spans="1:31" x14ac:dyDescent="0.2">
      <c r="A71" s="129" t="s">
        <v>57</v>
      </c>
      <c r="B71" s="90">
        <v>2</v>
      </c>
      <c r="C71" s="86" t="s">
        <v>1101</v>
      </c>
      <c r="D71" s="87" t="s">
        <v>1102</v>
      </c>
      <c r="E71" s="86" t="s">
        <v>71</v>
      </c>
      <c r="F71" s="86" t="s">
        <v>467</v>
      </c>
      <c r="G71" s="86" t="s">
        <v>468</v>
      </c>
      <c r="H71" s="86" t="s">
        <v>469</v>
      </c>
      <c r="I71" s="86" t="s">
        <v>1103</v>
      </c>
      <c r="J71" s="86" t="s">
        <v>1110</v>
      </c>
      <c r="K71" s="86"/>
      <c r="L71" s="86" t="str">
        <f t="shared" si="6"/>
        <v xml:space="preserve">Mark Weber, Vitali Fioletov, &amp; Melissa Gomis. </v>
      </c>
      <c r="M71" s="86" t="s">
        <v>1105</v>
      </c>
      <c r="N71" s="86"/>
      <c r="O71" s="86"/>
      <c r="P71" s="86"/>
      <c r="Q71" s="86" t="s">
        <v>1106</v>
      </c>
      <c r="R71" s="86"/>
      <c r="S71" s="126" t="b">
        <f t="shared" si="0"/>
        <v>1</v>
      </c>
      <c r="T71" s="88" t="s">
        <v>118</v>
      </c>
      <c r="U71" s="86" t="s">
        <v>799</v>
      </c>
      <c r="V71" s="87" t="s">
        <v>1107</v>
      </c>
      <c r="W71" s="87" t="s">
        <v>1108</v>
      </c>
      <c r="X71" s="90" t="b">
        <v>0</v>
      </c>
      <c r="Y71" s="90" t="b">
        <v>0</v>
      </c>
      <c r="Z71" s="90" t="b">
        <v>1</v>
      </c>
      <c r="AA71" s="86"/>
      <c r="AB71" s="127" t="b">
        <f t="shared" si="1"/>
        <v>1</v>
      </c>
      <c r="AC71" s="127" t="b">
        <f t="shared" si="2"/>
        <v>1</v>
      </c>
      <c r="AD71" s="127" t="b">
        <f t="shared" si="3"/>
        <v>0</v>
      </c>
      <c r="AE71" s="128" t="b">
        <f t="shared" si="4"/>
        <v>1</v>
      </c>
    </row>
    <row r="72" spans="1:31" x14ac:dyDescent="0.2">
      <c r="A72" s="123" t="s">
        <v>57</v>
      </c>
      <c r="B72" s="82">
        <v>2</v>
      </c>
      <c r="C72" s="76" t="s">
        <v>1101</v>
      </c>
      <c r="D72" s="77" t="s">
        <v>1102</v>
      </c>
      <c r="E72" s="76" t="s">
        <v>518</v>
      </c>
      <c r="F72" s="76" t="s">
        <v>467</v>
      </c>
      <c r="G72" s="76" t="s">
        <v>468</v>
      </c>
      <c r="H72" s="76" t="s">
        <v>469</v>
      </c>
      <c r="I72" s="76" t="s">
        <v>1103</v>
      </c>
      <c r="J72" s="76" t="s">
        <v>1111</v>
      </c>
      <c r="K72" s="76"/>
      <c r="L72" s="76" t="str">
        <f t="shared" si="6"/>
        <v xml:space="preserve">Mark Weber, Vitali Fioletov, &amp; Melissa Gomis. </v>
      </c>
      <c r="M72" s="76" t="s">
        <v>1105</v>
      </c>
      <c r="N72" s="76"/>
      <c r="O72" s="76"/>
      <c r="P72" s="76"/>
      <c r="Q72" s="76" t="s">
        <v>1106</v>
      </c>
      <c r="R72" s="76"/>
      <c r="S72" s="126" t="b">
        <f t="shared" si="0"/>
        <v>1</v>
      </c>
      <c r="T72" s="80" t="s">
        <v>118</v>
      </c>
      <c r="U72" s="76" t="s">
        <v>799</v>
      </c>
      <c r="V72" s="77" t="s">
        <v>1107</v>
      </c>
      <c r="W72" s="77" t="s">
        <v>1108</v>
      </c>
      <c r="X72" s="82" t="b">
        <v>0</v>
      </c>
      <c r="Y72" s="82" t="b">
        <v>0</v>
      </c>
      <c r="Z72" s="82" t="b">
        <v>1</v>
      </c>
      <c r="AA72" s="76"/>
      <c r="AB72" s="127" t="b">
        <f t="shared" si="1"/>
        <v>1</v>
      </c>
      <c r="AC72" s="127" t="b">
        <f t="shared" si="2"/>
        <v>1</v>
      </c>
      <c r="AD72" s="127" t="b">
        <f t="shared" si="3"/>
        <v>0</v>
      </c>
      <c r="AE72" s="128" t="b">
        <f t="shared" si="4"/>
        <v>1</v>
      </c>
    </row>
    <row r="73" spans="1:31" x14ac:dyDescent="0.2">
      <c r="A73" s="129" t="s">
        <v>57</v>
      </c>
      <c r="B73" s="90">
        <v>2</v>
      </c>
      <c r="C73" s="86" t="s">
        <v>1101</v>
      </c>
      <c r="D73" s="87" t="s">
        <v>1102</v>
      </c>
      <c r="E73" s="86" t="s">
        <v>542</v>
      </c>
      <c r="F73" s="86" t="s">
        <v>467</v>
      </c>
      <c r="G73" s="86" t="s">
        <v>468</v>
      </c>
      <c r="H73" s="86" t="s">
        <v>469</v>
      </c>
      <c r="I73" s="86" t="s">
        <v>1103</v>
      </c>
      <c r="J73" s="86" t="s">
        <v>1112</v>
      </c>
      <c r="K73" s="86"/>
      <c r="L73" s="86" t="str">
        <f t="shared" si="6"/>
        <v xml:space="preserve">Mark Weber, Vitali Fioletov, &amp; Melissa Gomis. </v>
      </c>
      <c r="M73" s="86" t="s">
        <v>1105</v>
      </c>
      <c r="N73" s="86"/>
      <c r="O73" s="86"/>
      <c r="P73" s="86"/>
      <c r="Q73" s="86" t="s">
        <v>1106</v>
      </c>
      <c r="R73" s="86"/>
      <c r="S73" s="126" t="b">
        <f t="shared" si="0"/>
        <v>1</v>
      </c>
      <c r="T73" s="88" t="s">
        <v>118</v>
      </c>
      <c r="U73" s="86" t="s">
        <v>799</v>
      </c>
      <c r="V73" s="87" t="s">
        <v>1107</v>
      </c>
      <c r="W73" s="87" t="s">
        <v>1108</v>
      </c>
      <c r="X73" s="90" t="b">
        <v>0</v>
      </c>
      <c r="Y73" s="90" t="b">
        <v>0</v>
      </c>
      <c r="Z73" s="90" t="b">
        <v>1</v>
      </c>
      <c r="AA73" s="86"/>
      <c r="AB73" s="127" t="b">
        <f t="shared" si="1"/>
        <v>1</v>
      </c>
      <c r="AC73" s="127" t="b">
        <f t="shared" si="2"/>
        <v>1</v>
      </c>
      <c r="AD73" s="127" t="b">
        <f t="shared" si="3"/>
        <v>0</v>
      </c>
      <c r="AE73" s="128" t="b">
        <f t="shared" si="4"/>
        <v>1</v>
      </c>
    </row>
    <row r="74" spans="1:31" x14ac:dyDescent="0.2">
      <c r="A74" s="123" t="s">
        <v>57</v>
      </c>
      <c r="B74" s="82">
        <v>2</v>
      </c>
      <c r="C74" s="76" t="s">
        <v>1113</v>
      </c>
      <c r="D74" s="77" t="s">
        <v>1114</v>
      </c>
      <c r="E74" s="76" t="s">
        <v>4</v>
      </c>
      <c r="F74" s="76" t="s">
        <v>467</v>
      </c>
      <c r="G74" s="76" t="s">
        <v>468</v>
      </c>
      <c r="H74" s="76" t="s">
        <v>469</v>
      </c>
      <c r="I74" s="76" t="s">
        <v>1115</v>
      </c>
      <c r="J74" s="76" t="s">
        <v>1116</v>
      </c>
      <c r="K74" s="76"/>
      <c r="L74" s="76" t="str">
        <f t="shared" si="6"/>
        <v xml:space="preserve">Owen R. Cooper. </v>
      </c>
      <c r="M74" s="76" t="s">
        <v>1117</v>
      </c>
      <c r="N74" s="76"/>
      <c r="O74" s="76"/>
      <c r="P74" s="76"/>
      <c r="Q74" s="76"/>
      <c r="R74" s="76"/>
      <c r="S74" s="126" t="b">
        <f t="shared" si="0"/>
        <v>0</v>
      </c>
      <c r="T74" s="80"/>
      <c r="U74" s="76"/>
      <c r="V74" s="77" t="s">
        <v>1118</v>
      </c>
      <c r="W74" s="77" t="s">
        <v>1119</v>
      </c>
      <c r="X74" s="82" t="b">
        <v>0</v>
      </c>
      <c r="Y74" s="82" t="b">
        <v>0</v>
      </c>
      <c r="Z74" s="82" t="b">
        <v>1</v>
      </c>
      <c r="AA74" s="76"/>
      <c r="AB74" s="127" t="b">
        <f t="shared" si="1"/>
        <v>1</v>
      </c>
      <c r="AC74" s="127" t="b">
        <f t="shared" si="2"/>
        <v>1</v>
      </c>
      <c r="AD74" s="127" t="b">
        <f t="shared" si="3"/>
        <v>1</v>
      </c>
      <c r="AE74" s="128" t="b">
        <f t="shared" si="4"/>
        <v>1</v>
      </c>
    </row>
    <row r="75" spans="1:31" x14ac:dyDescent="0.2">
      <c r="A75" s="129" t="s">
        <v>57</v>
      </c>
      <c r="B75" s="90">
        <v>2</v>
      </c>
      <c r="C75" s="86" t="s">
        <v>1113</v>
      </c>
      <c r="D75" s="87" t="s">
        <v>1114</v>
      </c>
      <c r="E75" s="86" t="s">
        <v>45</v>
      </c>
      <c r="F75" s="86" t="s">
        <v>467</v>
      </c>
      <c r="G75" s="86" t="s">
        <v>468</v>
      </c>
      <c r="H75" s="86" t="s">
        <v>469</v>
      </c>
      <c r="I75" s="86" t="s">
        <v>1115</v>
      </c>
      <c r="J75" s="86" t="s">
        <v>1120</v>
      </c>
      <c r="K75" s="86"/>
      <c r="L75" s="86" t="str">
        <f t="shared" si="6"/>
        <v xml:space="preserve">Owen R. Cooper. </v>
      </c>
      <c r="M75" s="86" t="s">
        <v>1117</v>
      </c>
      <c r="N75" s="86"/>
      <c r="O75" s="86"/>
      <c r="P75" s="86"/>
      <c r="Q75" s="86"/>
      <c r="R75" s="86"/>
      <c r="S75" s="126" t="b">
        <f t="shared" si="0"/>
        <v>0</v>
      </c>
      <c r="T75" s="88"/>
      <c r="U75" s="86"/>
      <c r="V75" s="87" t="s">
        <v>1118</v>
      </c>
      <c r="W75" s="87" t="s">
        <v>1119</v>
      </c>
      <c r="X75" s="90" t="b">
        <v>0</v>
      </c>
      <c r="Y75" s="90" t="b">
        <v>0</v>
      </c>
      <c r="Z75" s="90" t="b">
        <v>1</v>
      </c>
      <c r="AA75" s="86"/>
      <c r="AB75" s="127" t="b">
        <f t="shared" si="1"/>
        <v>1</v>
      </c>
      <c r="AC75" s="127" t="b">
        <f t="shared" si="2"/>
        <v>1</v>
      </c>
      <c r="AD75" s="127" t="b">
        <f t="shared" si="3"/>
        <v>1</v>
      </c>
      <c r="AE75" s="128" t="b">
        <f t="shared" si="4"/>
        <v>1</v>
      </c>
    </row>
    <row r="76" spans="1:31" x14ac:dyDescent="0.2">
      <c r="A76" s="123" t="s">
        <v>57</v>
      </c>
      <c r="B76" s="82">
        <v>2</v>
      </c>
      <c r="C76" s="76" t="s">
        <v>1113</v>
      </c>
      <c r="D76" s="77" t="s">
        <v>1114</v>
      </c>
      <c r="E76" s="76" t="s">
        <v>71</v>
      </c>
      <c r="F76" s="76" t="s">
        <v>467</v>
      </c>
      <c r="G76" s="76" t="s">
        <v>468</v>
      </c>
      <c r="H76" s="76" t="s">
        <v>469</v>
      </c>
      <c r="I76" s="76" t="s">
        <v>1115</v>
      </c>
      <c r="J76" s="76" t="s">
        <v>1121</v>
      </c>
      <c r="K76" s="76"/>
      <c r="L76" s="76" t="str">
        <f t="shared" si="6"/>
        <v xml:space="preserve">Owen R. Cooper. </v>
      </c>
      <c r="M76" s="76" t="s">
        <v>1117</v>
      </c>
      <c r="N76" s="76"/>
      <c r="O76" s="76"/>
      <c r="P76" s="76"/>
      <c r="Q76" s="76"/>
      <c r="R76" s="76"/>
      <c r="S76" s="126" t="b">
        <f t="shared" si="0"/>
        <v>0</v>
      </c>
      <c r="T76" s="80"/>
      <c r="U76" s="76"/>
      <c r="V76" s="77" t="s">
        <v>1118</v>
      </c>
      <c r="W76" s="77" t="s">
        <v>1119</v>
      </c>
      <c r="X76" s="82" t="b">
        <v>0</v>
      </c>
      <c r="Y76" s="82" t="b">
        <v>0</v>
      </c>
      <c r="Z76" s="82" t="b">
        <v>1</v>
      </c>
      <c r="AA76" s="76"/>
      <c r="AB76" s="127" t="b">
        <f t="shared" si="1"/>
        <v>1</v>
      </c>
      <c r="AC76" s="127" t="b">
        <f t="shared" si="2"/>
        <v>1</v>
      </c>
      <c r="AD76" s="127" t="b">
        <f t="shared" si="3"/>
        <v>1</v>
      </c>
      <c r="AE76" s="128" t="b">
        <f t="shared" si="4"/>
        <v>1</v>
      </c>
    </row>
    <row r="77" spans="1:31" x14ac:dyDescent="0.2">
      <c r="A77" s="129" t="s">
        <v>57</v>
      </c>
      <c r="B77" s="90">
        <v>2</v>
      </c>
      <c r="C77" s="86" t="s">
        <v>1122</v>
      </c>
      <c r="D77" s="87" t="s">
        <v>1123</v>
      </c>
      <c r="E77" s="86" t="s">
        <v>4</v>
      </c>
      <c r="F77" s="86" t="s">
        <v>467</v>
      </c>
      <c r="G77" s="86" t="s">
        <v>468</v>
      </c>
      <c r="H77" s="86" t="s">
        <v>469</v>
      </c>
      <c r="I77" s="86" t="s">
        <v>1124</v>
      </c>
      <c r="J77" s="86" t="s">
        <v>1125</v>
      </c>
      <c r="K77" s="86"/>
      <c r="L77" s="86" t="str">
        <f t="shared" si="6"/>
        <v xml:space="preserve"> Quaas, J.; Schwikowski, M.; Lim, S.; Sigl, M.; McConnell, J.; Arienzo, M. </v>
      </c>
      <c r="M77" s="86" t="s">
        <v>1126</v>
      </c>
      <c r="N77" s="86" t="s">
        <v>884</v>
      </c>
      <c r="O77" s="86"/>
      <c r="P77" s="86"/>
      <c r="Q77" s="86"/>
      <c r="R77" s="86"/>
      <c r="S77" s="126" t="b">
        <f t="shared" si="0"/>
        <v>0</v>
      </c>
      <c r="T77" s="88" t="s">
        <v>118</v>
      </c>
      <c r="U77" s="86" t="s">
        <v>513</v>
      </c>
      <c r="V77" s="87" t="s">
        <v>1127</v>
      </c>
      <c r="W77" s="87" t="s">
        <v>1128</v>
      </c>
      <c r="X77" s="90" t="b">
        <v>0</v>
      </c>
      <c r="Y77" s="90" t="b">
        <v>0</v>
      </c>
      <c r="Z77" s="90" t="b">
        <v>1</v>
      </c>
      <c r="AA77" s="86"/>
      <c r="AB77" s="127" t="b">
        <f t="shared" si="1"/>
        <v>1</v>
      </c>
      <c r="AC77" s="127" t="b">
        <f t="shared" si="2"/>
        <v>1</v>
      </c>
      <c r="AD77" s="127" t="b">
        <f t="shared" si="3"/>
        <v>1</v>
      </c>
      <c r="AE77" s="128" t="b">
        <f t="shared" si="4"/>
        <v>1</v>
      </c>
    </row>
    <row r="78" spans="1:31" x14ac:dyDescent="0.2">
      <c r="A78" s="123" t="s">
        <v>57</v>
      </c>
      <c r="B78" s="82">
        <v>2</v>
      </c>
      <c r="C78" s="76" t="s">
        <v>1122</v>
      </c>
      <c r="D78" s="77" t="s">
        <v>1123</v>
      </c>
      <c r="E78" s="76" t="s">
        <v>45</v>
      </c>
      <c r="F78" s="76" t="s">
        <v>467</v>
      </c>
      <c r="G78" s="76" t="s">
        <v>468</v>
      </c>
      <c r="H78" s="76" t="s">
        <v>469</v>
      </c>
      <c r="I78" s="76" t="s">
        <v>1124</v>
      </c>
      <c r="J78" s="76" t="s">
        <v>1129</v>
      </c>
      <c r="K78" s="76"/>
      <c r="L78" s="76" t="str">
        <f t="shared" si="6"/>
        <v xml:space="preserve"> Quaas, J.; Schwikowski, M.; Lim, S.; Sigl, M.; McConnell, J.; Arienzo, M. </v>
      </c>
      <c r="M78" s="76" t="s">
        <v>1126</v>
      </c>
      <c r="N78" s="76" t="s">
        <v>884</v>
      </c>
      <c r="O78" s="76"/>
      <c r="P78" s="76"/>
      <c r="Q78" s="76"/>
      <c r="R78" s="76"/>
      <c r="S78" s="126" t="b">
        <f t="shared" si="0"/>
        <v>0</v>
      </c>
      <c r="T78" s="80" t="s">
        <v>118</v>
      </c>
      <c r="U78" s="76" t="s">
        <v>513</v>
      </c>
      <c r="V78" s="77" t="s">
        <v>1127</v>
      </c>
      <c r="W78" s="77" t="s">
        <v>1128</v>
      </c>
      <c r="X78" s="82" t="b">
        <v>0</v>
      </c>
      <c r="Y78" s="82" t="b">
        <v>0</v>
      </c>
      <c r="Z78" s="82" t="b">
        <v>1</v>
      </c>
      <c r="AA78" s="76"/>
      <c r="AB78" s="127" t="b">
        <f t="shared" si="1"/>
        <v>1</v>
      </c>
      <c r="AC78" s="127" t="b">
        <f t="shared" si="2"/>
        <v>1</v>
      </c>
      <c r="AD78" s="127" t="b">
        <f t="shared" si="3"/>
        <v>1</v>
      </c>
      <c r="AE78" s="128" t="b">
        <f t="shared" si="4"/>
        <v>1</v>
      </c>
    </row>
    <row r="79" spans="1:31" x14ac:dyDescent="0.2">
      <c r="A79" s="129" t="s">
        <v>57</v>
      </c>
      <c r="B79" s="90">
        <v>2</v>
      </c>
      <c r="C79" s="86" t="s">
        <v>1122</v>
      </c>
      <c r="D79" s="87" t="s">
        <v>1123</v>
      </c>
      <c r="E79" s="86" t="s">
        <v>71</v>
      </c>
      <c r="F79" s="86" t="s">
        <v>467</v>
      </c>
      <c r="G79" s="86" t="s">
        <v>468</v>
      </c>
      <c r="H79" s="86" t="s">
        <v>469</v>
      </c>
      <c r="I79" s="86" t="s">
        <v>1124</v>
      </c>
      <c r="J79" s="86" t="s">
        <v>1130</v>
      </c>
      <c r="K79" s="86"/>
      <c r="L79" s="86" t="str">
        <f t="shared" si="6"/>
        <v xml:space="preserve"> Quaas, J.; Schwikowski, M.; Lim, S.; Sigl, M.; McConnell, J.; Arienzo, M. </v>
      </c>
      <c r="M79" s="86" t="s">
        <v>1126</v>
      </c>
      <c r="N79" s="86" t="s">
        <v>884</v>
      </c>
      <c r="O79" s="86"/>
      <c r="P79" s="86"/>
      <c r="Q79" s="86"/>
      <c r="R79" s="86"/>
      <c r="S79" s="126" t="b">
        <f t="shared" si="0"/>
        <v>0</v>
      </c>
      <c r="T79" s="88" t="s">
        <v>118</v>
      </c>
      <c r="U79" s="86" t="s">
        <v>513</v>
      </c>
      <c r="V79" s="87" t="s">
        <v>1127</v>
      </c>
      <c r="W79" s="87" t="s">
        <v>1128</v>
      </c>
      <c r="X79" s="90" t="b">
        <v>0</v>
      </c>
      <c r="Y79" s="90" t="b">
        <v>0</v>
      </c>
      <c r="Z79" s="90" t="b">
        <v>1</v>
      </c>
      <c r="AA79" s="86"/>
      <c r="AB79" s="127" t="b">
        <f t="shared" si="1"/>
        <v>1</v>
      </c>
      <c r="AC79" s="127" t="b">
        <f t="shared" si="2"/>
        <v>1</v>
      </c>
      <c r="AD79" s="127" t="b">
        <f t="shared" si="3"/>
        <v>1</v>
      </c>
      <c r="AE79" s="128" t="b">
        <f t="shared" si="4"/>
        <v>1</v>
      </c>
    </row>
    <row r="80" spans="1:31" x14ac:dyDescent="0.2">
      <c r="A80" s="123" t="s">
        <v>57</v>
      </c>
      <c r="B80" s="82">
        <v>2</v>
      </c>
      <c r="C80" s="76" t="s">
        <v>1122</v>
      </c>
      <c r="D80" s="77" t="s">
        <v>1123</v>
      </c>
      <c r="E80" s="76" t="s">
        <v>518</v>
      </c>
      <c r="F80" s="76" t="s">
        <v>467</v>
      </c>
      <c r="G80" s="76" t="s">
        <v>468</v>
      </c>
      <c r="H80" s="76" t="s">
        <v>469</v>
      </c>
      <c r="I80" s="76" t="s">
        <v>1124</v>
      </c>
      <c r="J80" s="76" t="s">
        <v>1131</v>
      </c>
      <c r="K80" s="76"/>
      <c r="L80" s="76" t="str">
        <f t="shared" si="6"/>
        <v xml:space="preserve"> Quaas, J.; Schwikowski, M.; Lim, S.; Sigl, M.; McConnell, J.; Arienzo, M. </v>
      </c>
      <c r="M80" s="76" t="s">
        <v>1126</v>
      </c>
      <c r="N80" s="76" t="s">
        <v>884</v>
      </c>
      <c r="O80" s="76"/>
      <c r="P80" s="76"/>
      <c r="Q80" s="76"/>
      <c r="R80" s="76"/>
      <c r="S80" s="126" t="b">
        <f t="shared" si="0"/>
        <v>0</v>
      </c>
      <c r="T80" s="80" t="s">
        <v>118</v>
      </c>
      <c r="U80" s="76" t="s">
        <v>513</v>
      </c>
      <c r="V80" s="77" t="s">
        <v>1127</v>
      </c>
      <c r="W80" s="77" t="s">
        <v>1128</v>
      </c>
      <c r="X80" s="82" t="b">
        <v>0</v>
      </c>
      <c r="Y80" s="82" t="b">
        <v>0</v>
      </c>
      <c r="Z80" s="82" t="b">
        <v>1</v>
      </c>
      <c r="AA80" s="76"/>
      <c r="AB80" s="127" t="b">
        <f t="shared" si="1"/>
        <v>1</v>
      </c>
      <c r="AC80" s="127" t="b">
        <f t="shared" si="2"/>
        <v>1</v>
      </c>
      <c r="AD80" s="127" t="b">
        <f t="shared" si="3"/>
        <v>1</v>
      </c>
      <c r="AE80" s="128" t="b">
        <f t="shared" si="4"/>
        <v>1</v>
      </c>
    </row>
    <row r="81" spans="1:47" x14ac:dyDescent="0.2">
      <c r="A81" s="129" t="s">
        <v>57</v>
      </c>
      <c r="B81" s="90">
        <v>2</v>
      </c>
      <c r="C81" s="86" t="s">
        <v>888</v>
      </c>
      <c r="D81" s="101" t="s">
        <v>1132</v>
      </c>
      <c r="E81" s="86"/>
      <c r="F81" s="86" t="s">
        <v>467</v>
      </c>
      <c r="G81" s="86" t="s">
        <v>509</v>
      </c>
      <c r="H81" s="86" t="s">
        <v>469</v>
      </c>
      <c r="I81" s="86" t="s">
        <v>1133</v>
      </c>
      <c r="J81" s="86"/>
      <c r="K81" s="86"/>
      <c r="L81" s="86" t="str">
        <f t="shared" si="6"/>
        <v xml:space="preserve">Johannes Quaas, &amp; Chris Smith. </v>
      </c>
      <c r="M81" s="86" t="s">
        <v>883</v>
      </c>
      <c r="N81" s="86" t="s">
        <v>884</v>
      </c>
      <c r="O81" s="86"/>
      <c r="P81" s="86" t="s">
        <v>1134</v>
      </c>
      <c r="Q81" s="86"/>
      <c r="R81" s="86" t="s">
        <v>1135</v>
      </c>
      <c r="S81" s="126" t="b">
        <f t="shared" si="0"/>
        <v>1</v>
      </c>
      <c r="T81" s="88"/>
      <c r="U81" s="86"/>
      <c r="V81" s="101" t="s">
        <v>886</v>
      </c>
      <c r="W81" s="101" t="s">
        <v>887</v>
      </c>
      <c r="X81" s="90" t="b">
        <v>0</v>
      </c>
      <c r="Y81" s="90" t="b">
        <v>1</v>
      </c>
      <c r="Z81" s="90" t="b">
        <v>1</v>
      </c>
      <c r="AA81" s="86" t="s">
        <v>1136</v>
      </c>
      <c r="AB81" s="127" t="b">
        <f t="shared" si="1"/>
        <v>0</v>
      </c>
      <c r="AC81" s="127" t="b">
        <f t="shared" si="2"/>
        <v>0</v>
      </c>
      <c r="AD81" s="127" t="b">
        <f t="shared" si="3"/>
        <v>0</v>
      </c>
      <c r="AE81" s="128" t="b">
        <f t="shared" si="4"/>
        <v>0</v>
      </c>
      <c r="AF81" s="134"/>
      <c r="AG81" s="134"/>
      <c r="AH81" s="134"/>
      <c r="AI81" s="134"/>
      <c r="AJ81" s="134"/>
      <c r="AK81" s="134"/>
      <c r="AL81" s="134"/>
      <c r="AM81" s="134"/>
      <c r="AN81" s="134"/>
      <c r="AO81" s="134"/>
      <c r="AP81" s="134"/>
      <c r="AQ81" s="134"/>
      <c r="AR81" s="134"/>
      <c r="AS81" s="134"/>
      <c r="AT81" s="134"/>
      <c r="AU81" s="134"/>
    </row>
    <row r="82" spans="1:47" x14ac:dyDescent="0.2">
      <c r="A82" s="123" t="s">
        <v>57</v>
      </c>
      <c r="B82" s="82">
        <v>2</v>
      </c>
      <c r="C82" s="76" t="s">
        <v>1137</v>
      </c>
      <c r="D82" s="77" t="s">
        <v>1138</v>
      </c>
      <c r="E82" s="76" t="s">
        <v>4</v>
      </c>
      <c r="F82" s="76" t="s">
        <v>467</v>
      </c>
      <c r="G82" s="76" t="s">
        <v>468</v>
      </c>
      <c r="H82" s="76" t="s">
        <v>469</v>
      </c>
      <c r="I82" s="76" t="s">
        <v>891</v>
      </c>
      <c r="J82" s="76" t="s">
        <v>892</v>
      </c>
      <c r="K82" s="76"/>
      <c r="L82" s="76" t="str">
        <f t="shared" si="6"/>
        <v xml:space="preserve">Kaufman, D.; Trewin, B.; Fawcett, R.; Kennedy, J.; Neukom, R. </v>
      </c>
      <c r="M82" s="76" t="s">
        <v>1139</v>
      </c>
      <c r="N82" s="76" t="s">
        <v>884</v>
      </c>
      <c r="O82" s="76"/>
      <c r="P82" s="76"/>
      <c r="Q82" s="76"/>
      <c r="R82" s="76"/>
      <c r="S82" s="126" t="b">
        <f t="shared" si="0"/>
        <v>0</v>
      </c>
      <c r="T82" s="80" t="s">
        <v>118</v>
      </c>
      <c r="U82" s="76" t="s">
        <v>758</v>
      </c>
      <c r="V82" s="77" t="s">
        <v>1140</v>
      </c>
      <c r="W82" s="77" t="s">
        <v>1141</v>
      </c>
      <c r="X82" s="82" t="b">
        <v>0</v>
      </c>
      <c r="Y82" s="82" t="b">
        <v>0</v>
      </c>
      <c r="Z82" s="82" t="b">
        <v>1</v>
      </c>
      <c r="AA82" s="76"/>
      <c r="AB82" s="127" t="b">
        <f t="shared" si="1"/>
        <v>1</v>
      </c>
      <c r="AC82" s="127" t="b">
        <f t="shared" si="2"/>
        <v>1</v>
      </c>
      <c r="AD82" s="127" t="b">
        <f t="shared" si="3"/>
        <v>1</v>
      </c>
      <c r="AE82" s="128" t="b">
        <f t="shared" si="4"/>
        <v>1</v>
      </c>
    </row>
    <row r="83" spans="1:47" x14ac:dyDescent="0.2">
      <c r="A83" s="129" t="s">
        <v>57</v>
      </c>
      <c r="B83" s="90">
        <v>2</v>
      </c>
      <c r="C83" s="86" t="s">
        <v>1137</v>
      </c>
      <c r="D83" s="87" t="s">
        <v>1138</v>
      </c>
      <c r="E83" s="86" t="s">
        <v>45</v>
      </c>
      <c r="F83" s="86" t="s">
        <v>467</v>
      </c>
      <c r="G83" s="86" t="s">
        <v>468</v>
      </c>
      <c r="H83" s="86" t="s">
        <v>469</v>
      </c>
      <c r="I83" s="86" t="s">
        <v>891</v>
      </c>
      <c r="J83" s="86" t="s">
        <v>1142</v>
      </c>
      <c r="K83" s="86"/>
      <c r="L83" s="86" t="str">
        <f t="shared" si="6"/>
        <v xml:space="preserve">Kaufman, D.; Trewin, B.; Fawcett, R.; Kennedy, J.; Neukom, R. </v>
      </c>
      <c r="M83" s="86" t="s">
        <v>1139</v>
      </c>
      <c r="N83" s="86" t="s">
        <v>884</v>
      </c>
      <c r="O83" s="86"/>
      <c r="P83" s="86"/>
      <c r="Q83" s="86"/>
      <c r="R83" s="86"/>
      <c r="S83" s="126" t="b">
        <f t="shared" si="0"/>
        <v>0</v>
      </c>
      <c r="T83" s="88" t="s">
        <v>118</v>
      </c>
      <c r="U83" s="86" t="s">
        <v>758</v>
      </c>
      <c r="V83" s="87" t="s">
        <v>1140</v>
      </c>
      <c r="W83" s="87" t="s">
        <v>1141</v>
      </c>
      <c r="X83" s="90" t="b">
        <v>0</v>
      </c>
      <c r="Y83" s="90" t="b">
        <v>0</v>
      </c>
      <c r="Z83" s="90" t="b">
        <v>1</v>
      </c>
      <c r="AA83" s="86"/>
      <c r="AB83" s="127" t="b">
        <f t="shared" si="1"/>
        <v>1</v>
      </c>
      <c r="AC83" s="127" t="b">
        <f t="shared" si="2"/>
        <v>1</v>
      </c>
      <c r="AD83" s="127" t="b">
        <f t="shared" si="3"/>
        <v>1</v>
      </c>
      <c r="AE83" s="128" t="b">
        <f t="shared" si="4"/>
        <v>1</v>
      </c>
    </row>
    <row r="84" spans="1:47" x14ac:dyDescent="0.2">
      <c r="A84" s="123" t="s">
        <v>57</v>
      </c>
      <c r="B84" s="82">
        <v>2</v>
      </c>
      <c r="C84" s="76" t="s">
        <v>1137</v>
      </c>
      <c r="D84" s="77" t="s">
        <v>1138</v>
      </c>
      <c r="E84" s="76" t="s">
        <v>71</v>
      </c>
      <c r="F84" s="76" t="s">
        <v>467</v>
      </c>
      <c r="G84" s="76" t="s">
        <v>468</v>
      </c>
      <c r="H84" s="76" t="s">
        <v>469</v>
      </c>
      <c r="I84" s="76" t="s">
        <v>891</v>
      </c>
      <c r="J84" s="76" t="s">
        <v>1143</v>
      </c>
      <c r="K84" s="76"/>
      <c r="L84" s="76" t="str">
        <f t="shared" si="6"/>
        <v xml:space="preserve">John Kennedy. </v>
      </c>
      <c r="M84" s="76" t="s">
        <v>1144</v>
      </c>
      <c r="N84" s="76" t="s">
        <v>884</v>
      </c>
      <c r="O84" s="76"/>
      <c r="P84" s="76"/>
      <c r="Q84" s="76"/>
      <c r="R84" s="76"/>
      <c r="S84" s="126" t="b">
        <f t="shared" si="0"/>
        <v>0</v>
      </c>
      <c r="T84" s="80" t="s">
        <v>118</v>
      </c>
      <c r="U84" s="76" t="s">
        <v>758</v>
      </c>
      <c r="V84" s="77" t="s">
        <v>1145</v>
      </c>
      <c r="W84" s="77" t="s">
        <v>1146</v>
      </c>
      <c r="X84" s="82" t="b">
        <v>0</v>
      </c>
      <c r="Y84" s="82" t="b">
        <v>0</v>
      </c>
      <c r="Z84" s="82" t="b">
        <v>1</v>
      </c>
      <c r="AA84" s="76"/>
      <c r="AB84" s="127" t="b">
        <f t="shared" si="1"/>
        <v>1</v>
      </c>
      <c r="AC84" s="127" t="b">
        <f t="shared" si="2"/>
        <v>1</v>
      </c>
      <c r="AD84" s="127" t="b">
        <f t="shared" si="3"/>
        <v>1</v>
      </c>
      <c r="AE84" s="128" t="b">
        <f t="shared" si="4"/>
        <v>1</v>
      </c>
    </row>
    <row r="85" spans="1:47" x14ac:dyDescent="0.2">
      <c r="A85" s="129" t="s">
        <v>57</v>
      </c>
      <c r="B85" s="90">
        <v>2</v>
      </c>
      <c r="C85" s="86" t="s">
        <v>1147</v>
      </c>
      <c r="D85" s="87" t="s">
        <v>1148</v>
      </c>
      <c r="E85" s="86" t="s">
        <v>4</v>
      </c>
      <c r="F85" s="86" t="s">
        <v>467</v>
      </c>
      <c r="G85" s="86" t="s">
        <v>468</v>
      </c>
      <c r="H85" s="86" t="s">
        <v>469</v>
      </c>
      <c r="I85" s="86" t="s">
        <v>1149</v>
      </c>
      <c r="J85" s="86" t="s">
        <v>1150</v>
      </c>
      <c r="K85" s="86"/>
      <c r="L85" s="86" t="str">
        <f t="shared" si="6"/>
        <v xml:space="preserve">Ladstädter, F.; Trewin, B. </v>
      </c>
      <c r="M85" s="86" t="s">
        <v>1151</v>
      </c>
      <c r="N85" s="86" t="s">
        <v>884</v>
      </c>
      <c r="O85" s="86"/>
      <c r="P85" s="86"/>
      <c r="Q85" s="86"/>
      <c r="R85" s="86"/>
      <c r="S85" s="126" t="b">
        <f t="shared" si="0"/>
        <v>0</v>
      </c>
      <c r="T85" s="88" t="s">
        <v>118</v>
      </c>
      <c r="U85" s="86" t="s">
        <v>513</v>
      </c>
      <c r="V85" s="87" t="s">
        <v>1152</v>
      </c>
      <c r="W85" s="87" t="s">
        <v>1153</v>
      </c>
      <c r="X85" s="90" t="b">
        <v>0</v>
      </c>
      <c r="Y85" s="90" t="b">
        <v>0</v>
      </c>
      <c r="Z85" s="90" t="b">
        <v>1</v>
      </c>
      <c r="AA85" s="86"/>
      <c r="AB85" s="127" t="b">
        <f t="shared" si="1"/>
        <v>1</v>
      </c>
      <c r="AC85" s="127" t="b">
        <f t="shared" si="2"/>
        <v>1</v>
      </c>
      <c r="AD85" s="127" t="b">
        <f t="shared" si="3"/>
        <v>1</v>
      </c>
      <c r="AE85" s="128" t="b">
        <f t="shared" si="4"/>
        <v>1</v>
      </c>
    </row>
    <row r="86" spans="1:47" x14ac:dyDescent="0.2">
      <c r="A86" s="123" t="s">
        <v>57</v>
      </c>
      <c r="B86" s="82">
        <v>2</v>
      </c>
      <c r="C86" s="76" t="s">
        <v>1147</v>
      </c>
      <c r="D86" s="77" t="s">
        <v>1148</v>
      </c>
      <c r="E86" s="76" t="s">
        <v>45</v>
      </c>
      <c r="F86" s="76" t="s">
        <v>467</v>
      </c>
      <c r="G86" s="76" t="s">
        <v>468</v>
      </c>
      <c r="H86" s="76" t="s">
        <v>469</v>
      </c>
      <c r="I86" s="76" t="s">
        <v>1149</v>
      </c>
      <c r="J86" s="76" t="s">
        <v>1154</v>
      </c>
      <c r="K86" s="76"/>
      <c r="L86" s="76" t="str">
        <f t="shared" si="6"/>
        <v xml:space="preserve">Ladstädter, F.; Trewin, B. </v>
      </c>
      <c r="M86" s="76" t="s">
        <v>1155</v>
      </c>
      <c r="N86" s="76" t="s">
        <v>884</v>
      </c>
      <c r="O86" s="76"/>
      <c r="P86" s="76"/>
      <c r="Q86" s="76"/>
      <c r="R86" s="76"/>
      <c r="S86" s="126" t="b">
        <f t="shared" si="0"/>
        <v>0</v>
      </c>
      <c r="T86" s="80" t="s">
        <v>118</v>
      </c>
      <c r="U86" s="76" t="s">
        <v>513</v>
      </c>
      <c r="V86" s="77" t="s">
        <v>1156</v>
      </c>
      <c r="W86" s="77" t="s">
        <v>1157</v>
      </c>
      <c r="X86" s="82" t="b">
        <v>0</v>
      </c>
      <c r="Y86" s="82" t="b">
        <v>0</v>
      </c>
      <c r="Z86" s="82" t="b">
        <v>1</v>
      </c>
      <c r="AA86" s="76"/>
      <c r="AB86" s="127" t="b">
        <f t="shared" si="1"/>
        <v>1</v>
      </c>
      <c r="AC86" s="127" t="b">
        <f t="shared" si="2"/>
        <v>1</v>
      </c>
      <c r="AD86" s="127" t="b">
        <f t="shared" si="3"/>
        <v>1</v>
      </c>
      <c r="AE86" s="128" t="b">
        <f t="shared" si="4"/>
        <v>1</v>
      </c>
    </row>
    <row r="87" spans="1:47" x14ac:dyDescent="0.2">
      <c r="A87" s="129" t="s">
        <v>57</v>
      </c>
      <c r="B87" s="90">
        <v>2</v>
      </c>
      <c r="C87" s="86" t="s">
        <v>1147</v>
      </c>
      <c r="D87" s="87" t="s">
        <v>1148</v>
      </c>
      <c r="E87" s="86" t="s">
        <v>71</v>
      </c>
      <c r="F87" s="86" t="s">
        <v>467</v>
      </c>
      <c r="G87" s="86" t="s">
        <v>468</v>
      </c>
      <c r="H87" s="86" t="s">
        <v>469</v>
      </c>
      <c r="I87" s="86" t="s">
        <v>1149</v>
      </c>
      <c r="J87" s="86" t="s">
        <v>1158</v>
      </c>
      <c r="K87" s="86"/>
      <c r="L87" s="86" t="str">
        <f t="shared" si="6"/>
        <v xml:space="preserve">Ladstädter, F.; Trewin, B. </v>
      </c>
      <c r="M87" s="86" t="s">
        <v>1155</v>
      </c>
      <c r="N87" s="86" t="s">
        <v>884</v>
      </c>
      <c r="O87" s="86"/>
      <c r="P87" s="86"/>
      <c r="Q87" s="86"/>
      <c r="R87" s="86"/>
      <c r="S87" s="126" t="b">
        <f t="shared" si="0"/>
        <v>0</v>
      </c>
      <c r="T87" s="88" t="s">
        <v>118</v>
      </c>
      <c r="U87" s="86" t="s">
        <v>513</v>
      </c>
      <c r="V87" s="132" t="s">
        <v>1156</v>
      </c>
      <c r="W87" s="87" t="s">
        <v>1157</v>
      </c>
      <c r="X87" s="90" t="b">
        <v>0</v>
      </c>
      <c r="Y87" s="90" t="b">
        <v>0</v>
      </c>
      <c r="Z87" s="90" t="b">
        <v>1</v>
      </c>
      <c r="AA87" s="86"/>
      <c r="AB87" s="127" t="b">
        <f t="shared" si="1"/>
        <v>1</v>
      </c>
      <c r="AC87" s="127" t="b">
        <f t="shared" si="2"/>
        <v>1</v>
      </c>
      <c r="AD87" s="127" t="b">
        <f t="shared" si="3"/>
        <v>1</v>
      </c>
      <c r="AE87" s="128" t="b">
        <f t="shared" si="4"/>
        <v>1</v>
      </c>
    </row>
    <row r="88" spans="1:47" x14ac:dyDescent="0.2">
      <c r="A88" s="123" t="s">
        <v>57</v>
      </c>
      <c r="B88" s="82">
        <v>2</v>
      </c>
      <c r="C88" s="76" t="s">
        <v>1147</v>
      </c>
      <c r="D88" s="77" t="s">
        <v>1148</v>
      </c>
      <c r="E88" s="76" t="s">
        <v>518</v>
      </c>
      <c r="F88" s="76" t="s">
        <v>467</v>
      </c>
      <c r="G88" s="76" t="s">
        <v>468</v>
      </c>
      <c r="H88" s="76" t="s">
        <v>469</v>
      </c>
      <c r="I88" s="76" t="s">
        <v>1149</v>
      </c>
      <c r="J88" s="76" t="s">
        <v>1159</v>
      </c>
      <c r="K88" s="76"/>
      <c r="L88" s="76" t="str">
        <f t="shared" si="6"/>
        <v xml:space="preserve">Ladstädter, F.; Trewin, B. </v>
      </c>
      <c r="M88" s="76" t="s">
        <v>1155</v>
      </c>
      <c r="N88" s="76" t="s">
        <v>884</v>
      </c>
      <c r="O88" s="76"/>
      <c r="P88" s="76"/>
      <c r="Q88" s="76"/>
      <c r="R88" s="76"/>
      <c r="S88" s="126" t="b">
        <f t="shared" si="0"/>
        <v>0</v>
      </c>
      <c r="T88" s="80" t="s">
        <v>118</v>
      </c>
      <c r="U88" s="76" t="s">
        <v>513</v>
      </c>
      <c r="V88" s="77" t="s">
        <v>1156</v>
      </c>
      <c r="W88" s="91" t="s">
        <v>1157</v>
      </c>
      <c r="X88" s="82" t="b">
        <v>0</v>
      </c>
      <c r="Y88" s="82" t="b">
        <v>0</v>
      </c>
      <c r="Z88" s="82" t="b">
        <v>1</v>
      </c>
      <c r="AA88" s="76"/>
      <c r="AB88" s="127" t="b">
        <f t="shared" si="1"/>
        <v>1</v>
      </c>
      <c r="AC88" s="127" t="b">
        <f t="shared" si="2"/>
        <v>1</v>
      </c>
      <c r="AD88" s="127" t="b">
        <f t="shared" si="3"/>
        <v>1</v>
      </c>
      <c r="AE88" s="128" t="b">
        <f t="shared" si="4"/>
        <v>1</v>
      </c>
    </row>
    <row r="89" spans="1:47" x14ac:dyDescent="0.2">
      <c r="A89" s="129" t="s">
        <v>57</v>
      </c>
      <c r="B89" s="90">
        <v>2</v>
      </c>
      <c r="C89" s="86" t="s">
        <v>1147</v>
      </c>
      <c r="D89" s="87" t="s">
        <v>1148</v>
      </c>
      <c r="E89" s="86" t="s">
        <v>542</v>
      </c>
      <c r="F89" s="86" t="s">
        <v>467</v>
      </c>
      <c r="G89" s="86" t="s">
        <v>468</v>
      </c>
      <c r="H89" s="86" t="s">
        <v>469</v>
      </c>
      <c r="I89" s="86" t="s">
        <v>1149</v>
      </c>
      <c r="J89" s="86" t="s">
        <v>1160</v>
      </c>
      <c r="K89" s="86"/>
      <c r="L89" s="86" t="str">
        <f t="shared" si="6"/>
        <v xml:space="preserve">Ladstädter, F.; Trewin, B. </v>
      </c>
      <c r="M89" s="86" t="s">
        <v>1155</v>
      </c>
      <c r="N89" s="86" t="s">
        <v>884</v>
      </c>
      <c r="O89" s="86"/>
      <c r="P89" s="86"/>
      <c r="Q89" s="86"/>
      <c r="R89" s="86"/>
      <c r="S89" s="126" t="b">
        <f t="shared" si="0"/>
        <v>0</v>
      </c>
      <c r="T89" s="88" t="s">
        <v>118</v>
      </c>
      <c r="U89" s="86" t="s">
        <v>513</v>
      </c>
      <c r="V89" s="87" t="s">
        <v>1156</v>
      </c>
      <c r="W89" s="87" t="s">
        <v>1157</v>
      </c>
      <c r="X89" s="90" t="b">
        <v>0</v>
      </c>
      <c r="Y89" s="90" t="b">
        <v>0</v>
      </c>
      <c r="Z89" s="90" t="b">
        <v>1</v>
      </c>
      <c r="AA89" s="86"/>
      <c r="AB89" s="127" t="b">
        <f t="shared" si="1"/>
        <v>1</v>
      </c>
      <c r="AC89" s="127" t="b">
        <f t="shared" si="2"/>
        <v>1</v>
      </c>
      <c r="AD89" s="127" t="b">
        <f t="shared" si="3"/>
        <v>1</v>
      </c>
      <c r="AE89" s="128" t="b">
        <f t="shared" si="4"/>
        <v>1</v>
      </c>
    </row>
    <row r="90" spans="1:47" x14ac:dyDescent="0.2">
      <c r="A90" s="123" t="s">
        <v>57</v>
      </c>
      <c r="B90" s="82">
        <v>2</v>
      </c>
      <c r="C90" s="76" t="s">
        <v>1161</v>
      </c>
      <c r="D90" s="77" t="s">
        <v>1162</v>
      </c>
      <c r="E90" s="76" t="s">
        <v>4</v>
      </c>
      <c r="F90" s="76" t="s">
        <v>467</v>
      </c>
      <c r="G90" s="76" t="s">
        <v>468</v>
      </c>
      <c r="H90" s="76" t="s">
        <v>469</v>
      </c>
      <c r="I90" s="76" t="s">
        <v>1163</v>
      </c>
      <c r="J90" s="76" t="s">
        <v>1164</v>
      </c>
      <c r="K90" s="76"/>
      <c r="L90" s="76" t="str">
        <f t="shared" si="6"/>
        <v xml:space="preserve">Rivera, J.A.; Willett, K. </v>
      </c>
      <c r="M90" s="76" t="s">
        <v>1165</v>
      </c>
      <c r="N90" s="76" t="s">
        <v>884</v>
      </c>
      <c r="O90" s="76"/>
      <c r="P90" s="76"/>
      <c r="Q90" s="76"/>
      <c r="R90" s="76"/>
      <c r="S90" s="126" t="b">
        <f t="shared" si="0"/>
        <v>0</v>
      </c>
      <c r="T90" s="80" t="s">
        <v>118</v>
      </c>
      <c r="U90" s="76" t="s">
        <v>642</v>
      </c>
      <c r="V90" s="77" t="s">
        <v>1166</v>
      </c>
      <c r="W90" s="77" t="s">
        <v>1167</v>
      </c>
      <c r="X90" s="82" t="b">
        <v>0</v>
      </c>
      <c r="Y90" s="82" t="b">
        <v>0</v>
      </c>
      <c r="Z90" s="82" t="b">
        <v>1</v>
      </c>
      <c r="AA90" s="76"/>
      <c r="AB90" s="127" t="b">
        <f t="shared" si="1"/>
        <v>1</v>
      </c>
      <c r="AC90" s="127" t="b">
        <f t="shared" si="2"/>
        <v>1</v>
      </c>
      <c r="AD90" s="127" t="b">
        <f t="shared" si="3"/>
        <v>1</v>
      </c>
      <c r="AE90" s="128" t="b">
        <f t="shared" si="4"/>
        <v>1</v>
      </c>
    </row>
    <row r="91" spans="1:47" x14ac:dyDescent="0.2">
      <c r="A91" s="129" t="s">
        <v>57</v>
      </c>
      <c r="B91" s="90">
        <v>2</v>
      </c>
      <c r="C91" s="86" t="s">
        <v>1161</v>
      </c>
      <c r="D91" s="87" t="s">
        <v>1162</v>
      </c>
      <c r="E91" s="86" t="s">
        <v>45</v>
      </c>
      <c r="F91" s="86" t="s">
        <v>467</v>
      </c>
      <c r="G91" s="86" t="s">
        <v>468</v>
      </c>
      <c r="H91" s="86" t="s">
        <v>469</v>
      </c>
      <c r="I91" s="86" t="s">
        <v>1163</v>
      </c>
      <c r="J91" s="86" t="s">
        <v>1168</v>
      </c>
      <c r="K91" s="86"/>
      <c r="L91" s="86" t="str">
        <f t="shared" si="6"/>
        <v xml:space="preserve">Rivera, J.A.; Willett, K. </v>
      </c>
      <c r="M91" s="86" t="s">
        <v>1169</v>
      </c>
      <c r="N91" s="86" t="s">
        <v>884</v>
      </c>
      <c r="O91" s="86"/>
      <c r="P91" s="86"/>
      <c r="Q91" s="86"/>
      <c r="R91" s="86"/>
      <c r="S91" s="126" t="b">
        <f t="shared" si="0"/>
        <v>0</v>
      </c>
      <c r="T91" s="88" t="s">
        <v>118</v>
      </c>
      <c r="U91" s="86" t="s">
        <v>475</v>
      </c>
      <c r="V91" s="87" t="s">
        <v>1170</v>
      </c>
      <c r="W91" s="87" t="s">
        <v>1171</v>
      </c>
      <c r="X91" s="90" t="b">
        <v>0</v>
      </c>
      <c r="Y91" s="90" t="b">
        <v>0</v>
      </c>
      <c r="Z91" s="90" t="b">
        <v>1</v>
      </c>
      <c r="AA91" s="86"/>
      <c r="AB91" s="127" t="b">
        <f t="shared" si="1"/>
        <v>1</v>
      </c>
      <c r="AC91" s="127" t="b">
        <f t="shared" si="2"/>
        <v>1</v>
      </c>
      <c r="AD91" s="127" t="b">
        <f t="shared" si="3"/>
        <v>1</v>
      </c>
      <c r="AE91" s="128" t="b">
        <f t="shared" si="4"/>
        <v>1</v>
      </c>
    </row>
    <row r="92" spans="1:47" x14ac:dyDescent="0.2">
      <c r="A92" s="123" t="s">
        <v>57</v>
      </c>
      <c r="B92" s="82">
        <v>2</v>
      </c>
      <c r="C92" s="76" t="s">
        <v>1161</v>
      </c>
      <c r="D92" s="77" t="s">
        <v>1162</v>
      </c>
      <c r="E92" s="76" t="s">
        <v>71</v>
      </c>
      <c r="F92" s="76" t="s">
        <v>467</v>
      </c>
      <c r="G92" s="76" t="s">
        <v>468</v>
      </c>
      <c r="H92" s="76" t="s">
        <v>469</v>
      </c>
      <c r="I92" s="76" t="s">
        <v>1163</v>
      </c>
      <c r="J92" s="76" t="s">
        <v>1172</v>
      </c>
      <c r="K92" s="76"/>
      <c r="L92" s="76" t="str">
        <f t="shared" si="6"/>
        <v xml:space="preserve">Rivera, J.A.; Willett, K. </v>
      </c>
      <c r="M92" s="76" t="s">
        <v>1165</v>
      </c>
      <c r="N92" s="76" t="s">
        <v>884</v>
      </c>
      <c r="O92" s="76"/>
      <c r="P92" s="76"/>
      <c r="Q92" s="76"/>
      <c r="R92" s="76"/>
      <c r="S92" s="126" t="b">
        <f t="shared" si="0"/>
        <v>0</v>
      </c>
      <c r="T92" s="80" t="s">
        <v>118</v>
      </c>
      <c r="U92" s="76" t="s">
        <v>642</v>
      </c>
      <c r="V92" s="77" t="s">
        <v>1166</v>
      </c>
      <c r="W92" s="77" t="s">
        <v>1167</v>
      </c>
      <c r="X92" s="82" t="b">
        <v>0</v>
      </c>
      <c r="Y92" s="82" t="b">
        <v>0</v>
      </c>
      <c r="Z92" s="82" t="b">
        <v>1</v>
      </c>
      <c r="AA92" s="76"/>
      <c r="AB92" s="127" t="b">
        <f t="shared" si="1"/>
        <v>1</v>
      </c>
      <c r="AC92" s="127" t="b">
        <f t="shared" si="2"/>
        <v>1</v>
      </c>
      <c r="AD92" s="127" t="b">
        <f t="shared" si="3"/>
        <v>1</v>
      </c>
      <c r="AE92" s="128" t="b">
        <f t="shared" si="4"/>
        <v>1</v>
      </c>
    </row>
    <row r="93" spans="1:47" x14ac:dyDescent="0.2">
      <c r="A93" s="129" t="s">
        <v>57</v>
      </c>
      <c r="B93" s="90">
        <v>2</v>
      </c>
      <c r="C93" s="86" t="s">
        <v>1161</v>
      </c>
      <c r="D93" s="87" t="s">
        <v>1162</v>
      </c>
      <c r="E93" s="86" t="s">
        <v>518</v>
      </c>
      <c r="F93" s="86" t="s">
        <v>467</v>
      </c>
      <c r="G93" s="86" t="s">
        <v>468</v>
      </c>
      <c r="H93" s="86" t="s">
        <v>469</v>
      </c>
      <c r="I93" s="86" t="s">
        <v>1163</v>
      </c>
      <c r="J93" s="86" t="s">
        <v>1173</v>
      </c>
      <c r="K93" s="86"/>
      <c r="L93" s="86" t="str">
        <f t="shared" si="6"/>
        <v xml:space="preserve">Rivera, J.A.; Willett, K. </v>
      </c>
      <c r="M93" s="86" t="s">
        <v>1169</v>
      </c>
      <c r="N93" s="86" t="s">
        <v>884</v>
      </c>
      <c r="O93" s="86"/>
      <c r="P93" s="86"/>
      <c r="Q93" s="86"/>
      <c r="R93" s="86"/>
      <c r="S93" s="126" t="b">
        <f t="shared" si="0"/>
        <v>0</v>
      </c>
      <c r="T93" s="88" t="s">
        <v>118</v>
      </c>
      <c r="U93" s="86" t="s">
        <v>475</v>
      </c>
      <c r="V93" s="87" t="s">
        <v>1170</v>
      </c>
      <c r="W93" s="87" t="s">
        <v>1171</v>
      </c>
      <c r="X93" s="90" t="b">
        <v>0</v>
      </c>
      <c r="Y93" s="90" t="b">
        <v>0</v>
      </c>
      <c r="Z93" s="90" t="b">
        <v>1</v>
      </c>
      <c r="AA93" s="86"/>
      <c r="AB93" s="127" t="b">
        <f t="shared" si="1"/>
        <v>1</v>
      </c>
      <c r="AC93" s="127" t="b">
        <f t="shared" si="2"/>
        <v>1</v>
      </c>
      <c r="AD93" s="127" t="b">
        <f t="shared" si="3"/>
        <v>1</v>
      </c>
      <c r="AE93" s="128" t="b">
        <f t="shared" si="4"/>
        <v>1</v>
      </c>
    </row>
    <row r="94" spans="1:47" x14ac:dyDescent="0.2">
      <c r="A94" s="123" t="s">
        <v>57</v>
      </c>
      <c r="B94" s="82">
        <v>2</v>
      </c>
      <c r="C94" s="76" t="s">
        <v>1174</v>
      </c>
      <c r="D94" s="77" t="s">
        <v>1175</v>
      </c>
      <c r="E94" s="76"/>
      <c r="F94" s="76" t="s">
        <v>467</v>
      </c>
      <c r="G94" s="76" t="s">
        <v>468</v>
      </c>
      <c r="H94" s="76" t="s">
        <v>469</v>
      </c>
      <c r="I94" s="76" t="s">
        <v>1176</v>
      </c>
      <c r="J94" s="76"/>
      <c r="K94" s="76"/>
      <c r="L94" s="76" t="str">
        <f t="shared" si="6"/>
        <v xml:space="preserve">Rivera, J.A. </v>
      </c>
      <c r="M94" s="76" t="s">
        <v>1177</v>
      </c>
      <c r="N94" s="76" t="s">
        <v>884</v>
      </c>
      <c r="O94" s="76"/>
      <c r="P94" s="76"/>
      <c r="Q94" s="76"/>
      <c r="R94" s="76"/>
      <c r="S94" s="126" t="b">
        <f t="shared" si="0"/>
        <v>0</v>
      </c>
      <c r="T94" s="80" t="s">
        <v>118</v>
      </c>
      <c r="U94" s="76" t="s">
        <v>475</v>
      </c>
      <c r="V94" s="77" t="s">
        <v>1178</v>
      </c>
      <c r="W94" s="77" t="s">
        <v>1179</v>
      </c>
      <c r="X94" s="82" t="b">
        <v>0</v>
      </c>
      <c r="Y94" s="82" t="b">
        <v>0</v>
      </c>
      <c r="Z94" s="82" t="b">
        <v>1</v>
      </c>
      <c r="AA94" s="76"/>
      <c r="AB94" s="127" t="b">
        <f t="shared" si="1"/>
        <v>1</v>
      </c>
      <c r="AC94" s="127" t="b">
        <f t="shared" si="2"/>
        <v>1</v>
      </c>
      <c r="AD94" s="127" t="b">
        <f t="shared" si="3"/>
        <v>1</v>
      </c>
      <c r="AE94" s="128" t="b">
        <f t="shared" si="4"/>
        <v>1</v>
      </c>
    </row>
    <row r="95" spans="1:47" x14ac:dyDescent="0.2">
      <c r="A95" s="129" t="s">
        <v>57</v>
      </c>
      <c r="B95" s="90">
        <v>2</v>
      </c>
      <c r="C95" s="86" t="s">
        <v>1180</v>
      </c>
      <c r="D95" s="87" t="s">
        <v>1181</v>
      </c>
      <c r="E95" s="86" t="s">
        <v>4</v>
      </c>
      <c r="F95" s="86" t="s">
        <v>467</v>
      </c>
      <c r="G95" s="86" t="s">
        <v>468</v>
      </c>
      <c r="H95" s="86" t="s">
        <v>469</v>
      </c>
      <c r="I95" s="86" t="s">
        <v>1182</v>
      </c>
      <c r="J95" s="86" t="s">
        <v>1183</v>
      </c>
      <c r="K95" s="86"/>
      <c r="L95" s="86" t="str">
        <f t="shared" si="6"/>
        <v xml:space="preserve">Rivera, J.A.; Vose, R.S. </v>
      </c>
      <c r="M95" s="86" t="s">
        <v>1184</v>
      </c>
      <c r="N95" s="86" t="s">
        <v>884</v>
      </c>
      <c r="O95" s="86"/>
      <c r="P95" s="86"/>
      <c r="Q95" s="86"/>
      <c r="R95" s="86"/>
      <c r="S95" s="126" t="b">
        <f t="shared" si="0"/>
        <v>0</v>
      </c>
      <c r="T95" s="88" t="s">
        <v>118</v>
      </c>
      <c r="U95" s="86" t="s">
        <v>642</v>
      </c>
      <c r="V95" s="87" t="s">
        <v>1185</v>
      </c>
      <c r="W95" s="87" t="s">
        <v>1186</v>
      </c>
      <c r="X95" s="90" t="b">
        <v>0</v>
      </c>
      <c r="Y95" s="90" t="b">
        <v>0</v>
      </c>
      <c r="Z95" s="90" t="b">
        <v>1</v>
      </c>
      <c r="AA95" s="86"/>
      <c r="AB95" s="127" t="b">
        <f t="shared" si="1"/>
        <v>1</v>
      </c>
      <c r="AC95" s="127" t="b">
        <f t="shared" si="2"/>
        <v>1</v>
      </c>
      <c r="AD95" s="127" t="b">
        <f t="shared" si="3"/>
        <v>1</v>
      </c>
      <c r="AE95" s="128" t="b">
        <f t="shared" si="4"/>
        <v>1</v>
      </c>
    </row>
    <row r="96" spans="1:47" x14ac:dyDescent="0.2">
      <c r="A96" s="123" t="s">
        <v>57</v>
      </c>
      <c r="B96" s="82">
        <v>2</v>
      </c>
      <c r="C96" s="76" t="s">
        <v>1180</v>
      </c>
      <c r="D96" s="77" t="s">
        <v>1181</v>
      </c>
      <c r="E96" s="76" t="s">
        <v>45</v>
      </c>
      <c r="F96" s="76" t="s">
        <v>467</v>
      </c>
      <c r="G96" s="76" t="s">
        <v>468</v>
      </c>
      <c r="H96" s="76" t="s">
        <v>469</v>
      </c>
      <c r="I96" s="76" t="s">
        <v>1182</v>
      </c>
      <c r="J96" s="76" t="s">
        <v>1187</v>
      </c>
      <c r="K96" s="76"/>
      <c r="L96" s="76" t="str">
        <f t="shared" si="6"/>
        <v xml:space="preserve">Rivera, J.A.; Vose, R.S. </v>
      </c>
      <c r="M96" s="76" t="s">
        <v>1184</v>
      </c>
      <c r="N96" s="76" t="s">
        <v>884</v>
      </c>
      <c r="O96" s="76"/>
      <c r="P96" s="76"/>
      <c r="Q96" s="76"/>
      <c r="R96" s="76"/>
      <c r="S96" s="126" t="b">
        <f t="shared" si="0"/>
        <v>0</v>
      </c>
      <c r="T96" s="80" t="s">
        <v>118</v>
      </c>
      <c r="U96" s="76" t="s">
        <v>642</v>
      </c>
      <c r="V96" s="77" t="s">
        <v>1185</v>
      </c>
      <c r="W96" s="77" t="s">
        <v>1186</v>
      </c>
      <c r="X96" s="82" t="b">
        <v>0</v>
      </c>
      <c r="Y96" s="82" t="b">
        <v>0</v>
      </c>
      <c r="Z96" s="82" t="b">
        <v>1</v>
      </c>
      <c r="AA96" s="76"/>
      <c r="AB96" s="127" t="b">
        <f t="shared" si="1"/>
        <v>1</v>
      </c>
      <c r="AC96" s="127" t="b">
        <f t="shared" si="2"/>
        <v>1</v>
      </c>
      <c r="AD96" s="127" t="b">
        <f t="shared" si="3"/>
        <v>1</v>
      </c>
      <c r="AE96" s="128" t="b">
        <f t="shared" si="4"/>
        <v>1</v>
      </c>
    </row>
    <row r="97" spans="1:47" x14ac:dyDescent="0.2">
      <c r="A97" s="129" t="s">
        <v>57</v>
      </c>
      <c r="B97" s="90">
        <v>2</v>
      </c>
      <c r="C97" s="86" t="s">
        <v>1180</v>
      </c>
      <c r="D97" s="87" t="s">
        <v>1181</v>
      </c>
      <c r="E97" s="86" t="s">
        <v>71</v>
      </c>
      <c r="F97" s="86" t="s">
        <v>467</v>
      </c>
      <c r="G97" s="86" t="s">
        <v>468</v>
      </c>
      <c r="H97" s="86" t="s">
        <v>469</v>
      </c>
      <c r="I97" s="86" t="s">
        <v>1182</v>
      </c>
      <c r="J97" s="86" t="s">
        <v>1188</v>
      </c>
      <c r="K97" s="86"/>
      <c r="L97" s="86" t="str">
        <f t="shared" si="6"/>
        <v xml:space="preserve">Rivera, J.A. </v>
      </c>
      <c r="M97" s="86" t="s">
        <v>1189</v>
      </c>
      <c r="N97" s="86" t="s">
        <v>884</v>
      </c>
      <c r="O97" s="86"/>
      <c r="P97" s="86"/>
      <c r="Q97" s="86"/>
      <c r="R97" s="86"/>
      <c r="S97" s="126" t="b">
        <f t="shared" si="0"/>
        <v>0</v>
      </c>
      <c r="T97" s="88" t="s">
        <v>118</v>
      </c>
      <c r="U97" s="86" t="s">
        <v>475</v>
      </c>
      <c r="V97" s="87" t="s">
        <v>1190</v>
      </c>
      <c r="W97" s="87" t="s">
        <v>1191</v>
      </c>
      <c r="X97" s="90" t="b">
        <v>0</v>
      </c>
      <c r="Y97" s="90" t="b">
        <v>0</v>
      </c>
      <c r="Z97" s="90" t="b">
        <v>1</v>
      </c>
      <c r="AA97" s="86"/>
      <c r="AB97" s="127" t="b">
        <f t="shared" si="1"/>
        <v>1</v>
      </c>
      <c r="AC97" s="127" t="b">
        <f t="shared" si="2"/>
        <v>1</v>
      </c>
      <c r="AD97" s="127" t="b">
        <f t="shared" si="3"/>
        <v>1</v>
      </c>
      <c r="AE97" s="128" t="b">
        <f t="shared" si="4"/>
        <v>1</v>
      </c>
    </row>
    <row r="98" spans="1:47" x14ac:dyDescent="0.2">
      <c r="A98" s="123" t="s">
        <v>57</v>
      </c>
      <c r="B98" s="82">
        <v>2</v>
      </c>
      <c r="C98" s="76" t="s">
        <v>1180</v>
      </c>
      <c r="D98" s="77" t="s">
        <v>1181</v>
      </c>
      <c r="E98" s="76" t="s">
        <v>518</v>
      </c>
      <c r="F98" s="76" t="s">
        <v>467</v>
      </c>
      <c r="G98" s="76" t="s">
        <v>468</v>
      </c>
      <c r="H98" s="76" t="s">
        <v>469</v>
      </c>
      <c r="I98" s="76" t="s">
        <v>1182</v>
      </c>
      <c r="J98" s="76" t="s">
        <v>1192</v>
      </c>
      <c r="K98" s="76"/>
      <c r="L98" s="76" t="str">
        <f t="shared" si="6"/>
        <v xml:space="preserve">Rivera, J.A.; Vose, R.S. </v>
      </c>
      <c r="M98" s="76" t="s">
        <v>1184</v>
      </c>
      <c r="N98" s="76" t="s">
        <v>884</v>
      </c>
      <c r="O98" s="76"/>
      <c r="P98" s="76"/>
      <c r="Q98" s="76"/>
      <c r="R98" s="76"/>
      <c r="S98" s="126" t="b">
        <f t="shared" si="0"/>
        <v>0</v>
      </c>
      <c r="T98" s="80" t="s">
        <v>118</v>
      </c>
      <c r="U98" s="76" t="s">
        <v>642</v>
      </c>
      <c r="V98" s="77" t="s">
        <v>1185</v>
      </c>
      <c r="W98" s="77" t="s">
        <v>1186</v>
      </c>
      <c r="X98" s="82" t="b">
        <v>0</v>
      </c>
      <c r="Y98" s="82" t="b">
        <v>0</v>
      </c>
      <c r="Z98" s="82" t="b">
        <v>1</v>
      </c>
      <c r="AA98" s="76"/>
      <c r="AB98" s="127" t="b">
        <f t="shared" si="1"/>
        <v>1</v>
      </c>
      <c r="AC98" s="127" t="b">
        <f t="shared" si="2"/>
        <v>1</v>
      </c>
      <c r="AD98" s="127" t="b">
        <f t="shared" si="3"/>
        <v>1</v>
      </c>
      <c r="AE98" s="128" t="b">
        <f t="shared" si="4"/>
        <v>1</v>
      </c>
    </row>
    <row r="99" spans="1:47" x14ac:dyDescent="0.2">
      <c r="A99" s="129" t="s">
        <v>57</v>
      </c>
      <c r="B99" s="90">
        <v>2</v>
      </c>
      <c r="C99" s="86" t="s">
        <v>1180</v>
      </c>
      <c r="D99" s="87" t="s">
        <v>1181</v>
      </c>
      <c r="E99" s="86" t="s">
        <v>542</v>
      </c>
      <c r="F99" s="86" t="s">
        <v>467</v>
      </c>
      <c r="G99" s="86" t="s">
        <v>468</v>
      </c>
      <c r="H99" s="86" t="s">
        <v>469</v>
      </c>
      <c r="I99" s="86" t="s">
        <v>1182</v>
      </c>
      <c r="J99" s="86" t="s">
        <v>1193</v>
      </c>
      <c r="K99" s="86"/>
      <c r="L99" s="86" t="str">
        <f t="shared" si="6"/>
        <v xml:space="preserve">Rivera, J.A.; Vose, R.S. </v>
      </c>
      <c r="M99" s="86" t="s">
        <v>1184</v>
      </c>
      <c r="N99" s="86" t="s">
        <v>884</v>
      </c>
      <c r="O99" s="86"/>
      <c r="P99" s="86"/>
      <c r="Q99" s="86"/>
      <c r="R99" s="86"/>
      <c r="S99" s="126" t="b">
        <f t="shared" si="0"/>
        <v>0</v>
      </c>
      <c r="T99" s="88" t="s">
        <v>118</v>
      </c>
      <c r="U99" s="86" t="s">
        <v>642</v>
      </c>
      <c r="V99" s="87" t="s">
        <v>1185</v>
      </c>
      <c r="W99" s="87" t="s">
        <v>1186</v>
      </c>
      <c r="X99" s="90" t="b">
        <v>0</v>
      </c>
      <c r="Y99" s="90" t="b">
        <v>0</v>
      </c>
      <c r="Z99" s="90" t="b">
        <v>1</v>
      </c>
      <c r="AA99" s="86"/>
      <c r="AB99" s="127" t="b">
        <f t="shared" si="1"/>
        <v>1</v>
      </c>
      <c r="AC99" s="127" t="b">
        <f t="shared" si="2"/>
        <v>1</v>
      </c>
      <c r="AD99" s="127" t="b">
        <f t="shared" si="3"/>
        <v>1</v>
      </c>
      <c r="AE99" s="128" t="b">
        <f t="shared" si="4"/>
        <v>1</v>
      </c>
    </row>
    <row r="100" spans="1:47" x14ac:dyDescent="0.2">
      <c r="A100" s="123" t="s">
        <v>57</v>
      </c>
      <c r="B100" s="82">
        <v>2</v>
      </c>
      <c r="C100" s="76" t="s">
        <v>1180</v>
      </c>
      <c r="D100" s="77" t="s">
        <v>1181</v>
      </c>
      <c r="E100" s="76" t="s">
        <v>635</v>
      </c>
      <c r="F100" s="76" t="s">
        <v>467</v>
      </c>
      <c r="G100" s="76" t="s">
        <v>468</v>
      </c>
      <c r="H100" s="76" t="s">
        <v>469</v>
      </c>
      <c r="I100" s="76" t="s">
        <v>1182</v>
      </c>
      <c r="J100" s="76" t="s">
        <v>1194</v>
      </c>
      <c r="K100" s="76"/>
      <c r="L100" s="76" t="str">
        <f t="shared" si="6"/>
        <v xml:space="preserve">Rivera, J.A.; Vose, R.S. </v>
      </c>
      <c r="M100" s="76" t="s">
        <v>1184</v>
      </c>
      <c r="N100" s="76" t="s">
        <v>884</v>
      </c>
      <c r="O100" s="76"/>
      <c r="P100" s="76"/>
      <c r="Q100" s="76"/>
      <c r="R100" s="76"/>
      <c r="S100" s="126" t="b">
        <f t="shared" si="0"/>
        <v>0</v>
      </c>
      <c r="T100" s="80" t="s">
        <v>118</v>
      </c>
      <c r="U100" s="76" t="s">
        <v>642</v>
      </c>
      <c r="V100" s="77" t="s">
        <v>1185</v>
      </c>
      <c r="W100" s="77" t="s">
        <v>1186</v>
      </c>
      <c r="X100" s="82" t="b">
        <v>0</v>
      </c>
      <c r="Y100" s="82" t="b">
        <v>0</v>
      </c>
      <c r="Z100" s="82" t="b">
        <v>1</v>
      </c>
      <c r="AA100" s="76"/>
      <c r="AB100" s="127" t="b">
        <f t="shared" si="1"/>
        <v>1</v>
      </c>
      <c r="AC100" s="127" t="b">
        <f t="shared" si="2"/>
        <v>1</v>
      </c>
      <c r="AD100" s="127" t="b">
        <f t="shared" si="3"/>
        <v>1</v>
      </c>
      <c r="AE100" s="128" t="b">
        <f t="shared" si="4"/>
        <v>1</v>
      </c>
    </row>
    <row r="101" spans="1:47" x14ac:dyDescent="0.2">
      <c r="A101" s="129" t="s">
        <v>57</v>
      </c>
      <c r="B101" s="90">
        <v>2</v>
      </c>
      <c r="C101" s="86" t="s">
        <v>1195</v>
      </c>
      <c r="D101" s="87" t="s">
        <v>1196</v>
      </c>
      <c r="E101" s="86" t="s">
        <v>4</v>
      </c>
      <c r="F101" s="86" t="s">
        <v>467</v>
      </c>
      <c r="G101" s="86" t="s">
        <v>468</v>
      </c>
      <c r="H101" s="86" t="s">
        <v>469</v>
      </c>
      <c r="I101" s="86" t="s">
        <v>1197</v>
      </c>
      <c r="J101" s="86" t="s">
        <v>1198</v>
      </c>
      <c r="K101" s="86"/>
      <c r="L101" s="86" t="str">
        <f t="shared" si="6"/>
        <v xml:space="preserve">Rivera, J.A.; Bosilovich, M. </v>
      </c>
      <c r="M101" s="86" t="s">
        <v>1199</v>
      </c>
      <c r="N101" s="86" t="s">
        <v>1200</v>
      </c>
      <c r="O101" s="86"/>
      <c r="P101" s="86"/>
      <c r="Q101" s="86"/>
      <c r="R101" s="86"/>
      <c r="S101" s="126" t="b">
        <f t="shared" si="0"/>
        <v>0</v>
      </c>
      <c r="T101" s="88" t="s">
        <v>118</v>
      </c>
      <c r="U101" s="86" t="s">
        <v>513</v>
      </c>
      <c r="V101" s="87" t="s">
        <v>1201</v>
      </c>
      <c r="W101" s="87" t="s">
        <v>1202</v>
      </c>
      <c r="X101" s="90" t="b">
        <v>0</v>
      </c>
      <c r="Y101" s="90" t="b">
        <v>0</v>
      </c>
      <c r="Z101" s="90" t="b">
        <v>1</v>
      </c>
      <c r="AA101" s="86"/>
      <c r="AB101" s="127" t="b">
        <f t="shared" si="1"/>
        <v>1</v>
      </c>
      <c r="AC101" s="127" t="b">
        <f t="shared" si="2"/>
        <v>1</v>
      </c>
      <c r="AD101" s="127" t="b">
        <f t="shared" si="3"/>
        <v>1</v>
      </c>
      <c r="AE101" s="128" t="b">
        <f t="shared" si="4"/>
        <v>1</v>
      </c>
    </row>
    <row r="102" spans="1:47" x14ac:dyDescent="0.2">
      <c r="A102" s="123" t="s">
        <v>57</v>
      </c>
      <c r="B102" s="82">
        <v>2</v>
      </c>
      <c r="C102" s="76" t="s">
        <v>1195</v>
      </c>
      <c r="D102" s="77" t="s">
        <v>1196</v>
      </c>
      <c r="E102" s="76" t="s">
        <v>45</v>
      </c>
      <c r="F102" s="76" t="s">
        <v>467</v>
      </c>
      <c r="G102" s="76" t="s">
        <v>468</v>
      </c>
      <c r="H102" s="76" t="s">
        <v>469</v>
      </c>
      <c r="I102" s="76" t="s">
        <v>1197</v>
      </c>
      <c r="J102" s="76" t="s">
        <v>1203</v>
      </c>
      <c r="K102" s="76"/>
      <c r="L102" s="76" t="str">
        <f t="shared" si="6"/>
        <v xml:space="preserve">Rivera, J.A.; Bosilovich, M. </v>
      </c>
      <c r="M102" s="76" t="s">
        <v>1199</v>
      </c>
      <c r="N102" s="76" t="s">
        <v>1200</v>
      </c>
      <c r="O102" s="76"/>
      <c r="P102" s="76"/>
      <c r="Q102" s="76"/>
      <c r="R102" s="76"/>
      <c r="S102" s="126" t="b">
        <f t="shared" si="0"/>
        <v>0</v>
      </c>
      <c r="T102" s="80" t="s">
        <v>118</v>
      </c>
      <c r="U102" s="76" t="s">
        <v>513</v>
      </c>
      <c r="V102" s="77" t="s">
        <v>1201</v>
      </c>
      <c r="W102" s="77" t="s">
        <v>1202</v>
      </c>
      <c r="X102" s="82" t="b">
        <v>0</v>
      </c>
      <c r="Y102" s="82" t="b">
        <v>0</v>
      </c>
      <c r="Z102" s="82" t="b">
        <v>1</v>
      </c>
      <c r="AA102" s="76"/>
      <c r="AB102" s="127" t="b">
        <f t="shared" si="1"/>
        <v>1</v>
      </c>
      <c r="AC102" s="127" t="b">
        <f t="shared" si="2"/>
        <v>1</v>
      </c>
      <c r="AD102" s="127" t="b">
        <f t="shared" si="3"/>
        <v>1</v>
      </c>
      <c r="AE102" s="128" t="b">
        <f t="shared" si="4"/>
        <v>1</v>
      </c>
    </row>
    <row r="103" spans="1:47" x14ac:dyDescent="0.2">
      <c r="A103" s="129" t="s">
        <v>57</v>
      </c>
      <c r="B103" s="90">
        <v>2</v>
      </c>
      <c r="C103" s="86" t="s">
        <v>1195</v>
      </c>
      <c r="D103" s="87" t="s">
        <v>1196</v>
      </c>
      <c r="E103" s="86" t="s">
        <v>71</v>
      </c>
      <c r="F103" s="86" t="s">
        <v>467</v>
      </c>
      <c r="G103" s="86" t="s">
        <v>468</v>
      </c>
      <c r="H103" s="86" t="s">
        <v>469</v>
      </c>
      <c r="I103" s="86" t="s">
        <v>1197</v>
      </c>
      <c r="J103" s="86" t="s">
        <v>1204</v>
      </c>
      <c r="K103" s="86"/>
      <c r="L103" s="86" t="str">
        <f t="shared" si="6"/>
        <v xml:space="preserve">Rivera, J.A.; Bosilovich, M. </v>
      </c>
      <c r="M103" s="86" t="s">
        <v>1199</v>
      </c>
      <c r="N103" s="86" t="s">
        <v>1200</v>
      </c>
      <c r="O103" s="86"/>
      <c r="P103" s="86"/>
      <c r="Q103" s="86"/>
      <c r="R103" s="86"/>
      <c r="S103" s="126" t="b">
        <f t="shared" si="0"/>
        <v>0</v>
      </c>
      <c r="T103" s="88" t="s">
        <v>118</v>
      </c>
      <c r="U103" s="86" t="s">
        <v>513</v>
      </c>
      <c r="V103" s="87" t="s">
        <v>1201</v>
      </c>
      <c r="W103" s="87" t="s">
        <v>1202</v>
      </c>
      <c r="X103" s="90" t="b">
        <v>0</v>
      </c>
      <c r="Y103" s="90" t="b">
        <v>0</v>
      </c>
      <c r="Z103" s="90" t="b">
        <v>1</v>
      </c>
      <c r="AA103" s="86"/>
      <c r="AB103" s="127" t="b">
        <f t="shared" si="1"/>
        <v>1</v>
      </c>
      <c r="AC103" s="127" t="b">
        <f t="shared" si="2"/>
        <v>1</v>
      </c>
      <c r="AD103" s="127" t="b">
        <f t="shared" si="3"/>
        <v>1</v>
      </c>
      <c r="AE103" s="128" t="b">
        <f t="shared" si="4"/>
        <v>1</v>
      </c>
    </row>
    <row r="104" spans="1:47" x14ac:dyDescent="0.2">
      <c r="A104" s="123" t="s">
        <v>57</v>
      </c>
      <c r="B104" s="82">
        <v>2</v>
      </c>
      <c r="C104" s="76" t="s">
        <v>1195</v>
      </c>
      <c r="D104" s="77" t="s">
        <v>1196</v>
      </c>
      <c r="E104" s="76" t="s">
        <v>518</v>
      </c>
      <c r="F104" s="76" t="s">
        <v>467</v>
      </c>
      <c r="G104" s="76" t="s">
        <v>468</v>
      </c>
      <c r="H104" s="76" t="s">
        <v>469</v>
      </c>
      <c r="I104" s="76" t="s">
        <v>1197</v>
      </c>
      <c r="J104" s="76" t="s">
        <v>1205</v>
      </c>
      <c r="K104" s="76"/>
      <c r="L104" s="76" t="str">
        <f t="shared" si="6"/>
        <v xml:space="preserve">Rivera, J.A.; Bosilovich, M. </v>
      </c>
      <c r="M104" s="76" t="s">
        <v>1199</v>
      </c>
      <c r="N104" s="76" t="s">
        <v>1200</v>
      </c>
      <c r="O104" s="76"/>
      <c r="P104" s="76"/>
      <c r="Q104" s="76"/>
      <c r="R104" s="76"/>
      <c r="S104" s="126" t="b">
        <f t="shared" si="0"/>
        <v>0</v>
      </c>
      <c r="T104" s="80" t="s">
        <v>118</v>
      </c>
      <c r="U104" s="76" t="s">
        <v>513</v>
      </c>
      <c r="V104" s="77" t="s">
        <v>1201</v>
      </c>
      <c r="W104" s="77" t="s">
        <v>1202</v>
      </c>
      <c r="X104" s="82" t="b">
        <v>0</v>
      </c>
      <c r="Y104" s="82" t="b">
        <v>0</v>
      </c>
      <c r="Z104" s="82" t="b">
        <v>1</v>
      </c>
      <c r="AA104" s="76"/>
      <c r="AB104" s="127" t="b">
        <f t="shared" si="1"/>
        <v>1</v>
      </c>
      <c r="AC104" s="127" t="b">
        <f t="shared" si="2"/>
        <v>1</v>
      </c>
      <c r="AD104" s="127" t="b">
        <f t="shared" si="3"/>
        <v>1</v>
      </c>
      <c r="AE104" s="128" t="b">
        <f t="shared" si="4"/>
        <v>1</v>
      </c>
    </row>
    <row r="105" spans="1:47" x14ac:dyDescent="0.2">
      <c r="A105" s="129" t="s">
        <v>57</v>
      </c>
      <c r="B105" s="90">
        <v>2</v>
      </c>
      <c r="C105" s="86" t="s">
        <v>1206</v>
      </c>
      <c r="D105" s="87" t="s">
        <v>1207</v>
      </c>
      <c r="E105" s="86" t="s">
        <v>4</v>
      </c>
      <c r="F105" s="86" t="s">
        <v>467</v>
      </c>
      <c r="G105" s="86" t="s">
        <v>468</v>
      </c>
      <c r="H105" s="86" t="s">
        <v>469</v>
      </c>
      <c r="I105" s="86" t="s">
        <v>1208</v>
      </c>
      <c r="J105" s="86" t="s">
        <v>1209</v>
      </c>
      <c r="K105" s="86"/>
      <c r="L105" s="86" t="str">
        <f t="shared" si="6"/>
        <v xml:space="preserve">Rivera, J.A.; Studholme, J. </v>
      </c>
      <c r="M105" s="86" t="s">
        <v>1210</v>
      </c>
      <c r="N105" s="86" t="s">
        <v>1200</v>
      </c>
      <c r="O105" s="86"/>
      <c r="P105" s="86"/>
      <c r="Q105" s="86"/>
      <c r="R105" s="86"/>
      <c r="S105" s="126" t="b">
        <f t="shared" si="0"/>
        <v>0</v>
      </c>
      <c r="T105" s="88" t="s">
        <v>118</v>
      </c>
      <c r="U105" s="86" t="s">
        <v>475</v>
      </c>
      <c r="V105" s="87" t="s">
        <v>1211</v>
      </c>
      <c r="W105" s="87" t="s">
        <v>1212</v>
      </c>
      <c r="X105" s="90" t="b">
        <v>0</v>
      </c>
      <c r="Y105" s="90" t="b">
        <v>0</v>
      </c>
      <c r="Z105" s="90" t="b">
        <v>1</v>
      </c>
      <c r="AA105" s="86"/>
      <c r="AB105" s="127" t="b">
        <f t="shared" si="1"/>
        <v>1</v>
      </c>
      <c r="AC105" s="127" t="b">
        <f t="shared" si="2"/>
        <v>1</v>
      </c>
      <c r="AD105" s="127" t="b">
        <f t="shared" si="3"/>
        <v>1</v>
      </c>
      <c r="AE105" s="128" t="b">
        <f t="shared" si="4"/>
        <v>1</v>
      </c>
    </row>
    <row r="106" spans="1:47" x14ac:dyDescent="0.2">
      <c r="A106" s="123" t="s">
        <v>57</v>
      </c>
      <c r="B106" s="82">
        <v>2</v>
      </c>
      <c r="C106" s="76" t="s">
        <v>1206</v>
      </c>
      <c r="D106" s="77" t="s">
        <v>1207</v>
      </c>
      <c r="E106" s="76" t="s">
        <v>45</v>
      </c>
      <c r="F106" s="76" t="s">
        <v>467</v>
      </c>
      <c r="G106" s="76" t="s">
        <v>468</v>
      </c>
      <c r="H106" s="76" t="s">
        <v>469</v>
      </c>
      <c r="I106" s="76" t="s">
        <v>1208</v>
      </c>
      <c r="J106" s="76" t="s">
        <v>1213</v>
      </c>
      <c r="K106" s="76"/>
      <c r="L106" s="76" t="str">
        <f t="shared" si="6"/>
        <v xml:space="preserve">Rivera, J.A.; Studholme, J. </v>
      </c>
      <c r="M106" s="76" t="s">
        <v>1210</v>
      </c>
      <c r="N106" s="76" t="s">
        <v>1200</v>
      </c>
      <c r="O106" s="76"/>
      <c r="P106" s="76"/>
      <c r="Q106" s="76"/>
      <c r="R106" s="76"/>
      <c r="S106" s="126" t="b">
        <f t="shared" si="0"/>
        <v>0</v>
      </c>
      <c r="T106" s="80" t="s">
        <v>118</v>
      </c>
      <c r="U106" s="76" t="s">
        <v>475</v>
      </c>
      <c r="V106" s="77" t="s">
        <v>1211</v>
      </c>
      <c r="W106" s="77" t="s">
        <v>1212</v>
      </c>
      <c r="X106" s="82" t="b">
        <v>0</v>
      </c>
      <c r="Y106" s="82" t="b">
        <v>0</v>
      </c>
      <c r="Z106" s="82" t="b">
        <v>1</v>
      </c>
      <c r="AA106" s="76"/>
      <c r="AB106" s="127" t="b">
        <f t="shared" si="1"/>
        <v>1</v>
      </c>
      <c r="AC106" s="127" t="b">
        <f t="shared" si="2"/>
        <v>1</v>
      </c>
      <c r="AD106" s="127" t="b">
        <f t="shared" si="3"/>
        <v>1</v>
      </c>
      <c r="AE106" s="128" t="b">
        <f t="shared" si="4"/>
        <v>1</v>
      </c>
    </row>
    <row r="107" spans="1:47" x14ac:dyDescent="0.2">
      <c r="A107" s="135" t="s">
        <v>57</v>
      </c>
      <c r="B107" s="136">
        <v>2</v>
      </c>
      <c r="C107" s="133" t="s">
        <v>1214</v>
      </c>
      <c r="D107" s="137" t="s">
        <v>1215</v>
      </c>
      <c r="E107" s="133" t="s">
        <v>4</v>
      </c>
      <c r="F107" s="133" t="s">
        <v>467</v>
      </c>
      <c r="G107" s="133" t="s">
        <v>509</v>
      </c>
      <c r="H107" s="133" t="s">
        <v>469</v>
      </c>
      <c r="I107" s="133" t="s">
        <v>1216</v>
      </c>
      <c r="J107" s="133" t="s">
        <v>1217</v>
      </c>
      <c r="K107" s="133"/>
      <c r="L107" s="133" t="str">
        <f t="shared" si="6"/>
        <v xml:space="preserve">Daoyi Gong. </v>
      </c>
      <c r="M107" s="133" t="s">
        <v>1218</v>
      </c>
      <c r="N107" s="133" t="s">
        <v>1200</v>
      </c>
      <c r="O107" s="133"/>
      <c r="P107" s="133" t="s">
        <v>1219</v>
      </c>
      <c r="Q107" s="133"/>
      <c r="R107" s="133" t="s">
        <v>1220</v>
      </c>
      <c r="S107" s="126" t="b">
        <f t="shared" si="0"/>
        <v>1</v>
      </c>
      <c r="T107" s="138" t="s">
        <v>574</v>
      </c>
      <c r="U107" s="133" t="s">
        <v>513</v>
      </c>
      <c r="V107" s="137" t="s">
        <v>1221</v>
      </c>
      <c r="W107" s="137" t="s">
        <v>1222</v>
      </c>
      <c r="X107" s="136" t="b">
        <v>0</v>
      </c>
      <c r="Y107" s="136" t="b">
        <v>0</v>
      </c>
      <c r="Z107" s="136" t="b">
        <v>1</v>
      </c>
      <c r="AA107" s="133"/>
      <c r="AB107" s="127" t="b">
        <f t="shared" si="1"/>
        <v>1</v>
      </c>
      <c r="AC107" s="127" t="b">
        <f t="shared" si="2"/>
        <v>1</v>
      </c>
      <c r="AD107" s="127" t="b">
        <f t="shared" si="3"/>
        <v>0</v>
      </c>
      <c r="AE107" s="128" t="b">
        <f t="shared" si="4"/>
        <v>0</v>
      </c>
      <c r="AF107" s="134"/>
      <c r="AG107" s="134"/>
      <c r="AH107" s="134"/>
      <c r="AI107" s="134"/>
      <c r="AJ107" s="134"/>
      <c r="AK107" s="134"/>
      <c r="AL107" s="134"/>
      <c r="AM107" s="134"/>
      <c r="AN107" s="134"/>
      <c r="AO107" s="134"/>
      <c r="AP107" s="134"/>
      <c r="AQ107" s="134"/>
      <c r="AR107" s="134"/>
      <c r="AS107" s="134"/>
      <c r="AT107" s="134"/>
      <c r="AU107" s="134"/>
    </row>
    <row r="108" spans="1:47" x14ac:dyDescent="0.2">
      <c r="A108" s="135" t="s">
        <v>57</v>
      </c>
      <c r="B108" s="136">
        <v>2</v>
      </c>
      <c r="C108" s="133" t="s">
        <v>1214</v>
      </c>
      <c r="D108" s="137" t="s">
        <v>1215</v>
      </c>
      <c r="E108" s="133" t="s">
        <v>45</v>
      </c>
      <c r="F108" s="133" t="s">
        <v>467</v>
      </c>
      <c r="G108" s="133" t="s">
        <v>509</v>
      </c>
      <c r="H108" s="133" t="s">
        <v>469</v>
      </c>
      <c r="I108" s="133" t="s">
        <v>1216</v>
      </c>
      <c r="J108" s="133" t="s">
        <v>1223</v>
      </c>
      <c r="K108" s="133"/>
      <c r="L108" s="133" t="str">
        <f t="shared" si="6"/>
        <v xml:space="preserve">Daoyi Gong. </v>
      </c>
      <c r="M108" s="133" t="s">
        <v>1218</v>
      </c>
      <c r="N108" s="133" t="s">
        <v>1200</v>
      </c>
      <c r="O108" s="133"/>
      <c r="P108" s="133" t="s">
        <v>1219</v>
      </c>
      <c r="Q108" s="133"/>
      <c r="R108" s="133" t="s">
        <v>1220</v>
      </c>
      <c r="S108" s="126" t="b">
        <f t="shared" si="0"/>
        <v>1</v>
      </c>
      <c r="T108" s="138" t="s">
        <v>574</v>
      </c>
      <c r="U108" s="133" t="s">
        <v>513</v>
      </c>
      <c r="V108" s="137" t="s">
        <v>1221</v>
      </c>
      <c r="W108" s="137" t="s">
        <v>1222</v>
      </c>
      <c r="X108" s="136" t="b">
        <v>0</v>
      </c>
      <c r="Y108" s="136" t="b">
        <v>0</v>
      </c>
      <c r="Z108" s="136" t="b">
        <v>1</v>
      </c>
      <c r="AA108" s="133"/>
      <c r="AB108" s="127" t="b">
        <f t="shared" si="1"/>
        <v>1</v>
      </c>
      <c r="AC108" s="127" t="b">
        <f t="shared" si="2"/>
        <v>1</v>
      </c>
      <c r="AD108" s="127" t="b">
        <f t="shared" si="3"/>
        <v>0</v>
      </c>
      <c r="AE108" s="128" t="b">
        <f t="shared" si="4"/>
        <v>0</v>
      </c>
      <c r="AF108" s="134"/>
      <c r="AG108" s="134"/>
      <c r="AH108" s="134"/>
      <c r="AI108" s="134"/>
      <c r="AJ108" s="134"/>
      <c r="AK108" s="134"/>
      <c r="AL108" s="134"/>
      <c r="AM108" s="134"/>
      <c r="AN108" s="134"/>
      <c r="AO108" s="134"/>
      <c r="AP108" s="134"/>
      <c r="AQ108" s="134"/>
      <c r="AR108" s="134"/>
      <c r="AS108" s="134"/>
      <c r="AT108" s="134"/>
      <c r="AU108" s="134"/>
    </row>
    <row r="109" spans="1:47" x14ac:dyDescent="0.2">
      <c r="A109" s="135" t="s">
        <v>57</v>
      </c>
      <c r="B109" s="136">
        <v>2</v>
      </c>
      <c r="C109" s="133" t="s">
        <v>1214</v>
      </c>
      <c r="D109" s="137" t="s">
        <v>1215</v>
      </c>
      <c r="E109" s="133" t="s">
        <v>71</v>
      </c>
      <c r="F109" s="133" t="s">
        <v>467</v>
      </c>
      <c r="G109" s="133" t="s">
        <v>509</v>
      </c>
      <c r="H109" s="133" t="s">
        <v>469</v>
      </c>
      <c r="I109" s="133" t="s">
        <v>1216</v>
      </c>
      <c r="J109" s="133" t="s">
        <v>1224</v>
      </c>
      <c r="K109" s="133"/>
      <c r="L109" s="133" t="str">
        <f t="shared" si="6"/>
        <v xml:space="preserve">Daoyi Gong. </v>
      </c>
      <c r="M109" s="133" t="s">
        <v>1218</v>
      </c>
      <c r="N109" s="133" t="s">
        <v>1200</v>
      </c>
      <c r="O109" s="133"/>
      <c r="P109" s="133" t="s">
        <v>1219</v>
      </c>
      <c r="Q109" s="133"/>
      <c r="R109" s="133" t="s">
        <v>1220</v>
      </c>
      <c r="S109" s="126" t="b">
        <f t="shared" si="0"/>
        <v>1</v>
      </c>
      <c r="T109" s="138" t="s">
        <v>574</v>
      </c>
      <c r="U109" s="133" t="s">
        <v>513</v>
      </c>
      <c r="V109" s="137" t="s">
        <v>1221</v>
      </c>
      <c r="W109" s="137" t="s">
        <v>1222</v>
      </c>
      <c r="X109" s="136" t="b">
        <v>0</v>
      </c>
      <c r="Y109" s="136" t="b">
        <v>0</v>
      </c>
      <c r="Z109" s="136" t="b">
        <v>1</v>
      </c>
      <c r="AA109" s="133"/>
      <c r="AB109" s="127" t="b">
        <f t="shared" si="1"/>
        <v>1</v>
      </c>
      <c r="AC109" s="127" t="b">
        <f t="shared" si="2"/>
        <v>1</v>
      </c>
      <c r="AD109" s="127" t="b">
        <f t="shared" si="3"/>
        <v>0</v>
      </c>
      <c r="AE109" s="128" t="b">
        <f t="shared" si="4"/>
        <v>0</v>
      </c>
      <c r="AF109" s="134"/>
      <c r="AG109" s="134"/>
      <c r="AH109" s="134"/>
      <c r="AI109" s="134"/>
      <c r="AJ109" s="134"/>
      <c r="AK109" s="134"/>
      <c r="AL109" s="134"/>
      <c r="AM109" s="134"/>
      <c r="AN109" s="134"/>
      <c r="AO109" s="134"/>
      <c r="AP109" s="134"/>
      <c r="AQ109" s="134"/>
      <c r="AR109" s="134"/>
      <c r="AS109" s="134"/>
      <c r="AT109" s="134"/>
      <c r="AU109" s="134"/>
    </row>
    <row r="110" spans="1:47" x14ac:dyDescent="0.2">
      <c r="A110" s="135" t="s">
        <v>57</v>
      </c>
      <c r="B110" s="136">
        <v>2</v>
      </c>
      <c r="C110" s="133" t="s">
        <v>1214</v>
      </c>
      <c r="D110" s="137" t="s">
        <v>1215</v>
      </c>
      <c r="E110" s="133" t="s">
        <v>518</v>
      </c>
      <c r="F110" s="133" t="s">
        <v>467</v>
      </c>
      <c r="G110" s="133" t="s">
        <v>509</v>
      </c>
      <c r="H110" s="133" t="s">
        <v>469</v>
      </c>
      <c r="I110" s="133" t="s">
        <v>1216</v>
      </c>
      <c r="J110" s="133" t="s">
        <v>1225</v>
      </c>
      <c r="K110" s="133"/>
      <c r="L110" s="133" t="str">
        <f t="shared" si="6"/>
        <v xml:space="preserve">Daoyi Gong. </v>
      </c>
      <c r="M110" s="133" t="s">
        <v>1218</v>
      </c>
      <c r="N110" s="133" t="s">
        <v>1200</v>
      </c>
      <c r="O110" s="133"/>
      <c r="P110" s="133" t="s">
        <v>1219</v>
      </c>
      <c r="Q110" s="133"/>
      <c r="R110" s="133" t="s">
        <v>1220</v>
      </c>
      <c r="S110" s="126" t="b">
        <f t="shared" si="0"/>
        <v>1</v>
      </c>
      <c r="T110" s="138" t="s">
        <v>574</v>
      </c>
      <c r="U110" s="133" t="s">
        <v>513</v>
      </c>
      <c r="V110" s="137" t="s">
        <v>1221</v>
      </c>
      <c r="W110" s="137" t="s">
        <v>1222</v>
      </c>
      <c r="X110" s="136" t="b">
        <v>0</v>
      </c>
      <c r="Y110" s="136" t="b">
        <v>0</v>
      </c>
      <c r="Z110" s="136" t="b">
        <v>1</v>
      </c>
      <c r="AA110" s="133"/>
      <c r="AB110" s="127" t="b">
        <f t="shared" si="1"/>
        <v>1</v>
      </c>
      <c r="AC110" s="127" t="b">
        <f t="shared" si="2"/>
        <v>1</v>
      </c>
      <c r="AD110" s="127" t="b">
        <f t="shared" si="3"/>
        <v>0</v>
      </c>
      <c r="AE110" s="128" t="b">
        <f t="shared" si="4"/>
        <v>0</v>
      </c>
      <c r="AF110" s="134"/>
      <c r="AG110" s="134"/>
      <c r="AH110" s="134"/>
      <c r="AI110" s="134"/>
      <c r="AJ110" s="134"/>
      <c r="AK110" s="134"/>
      <c r="AL110" s="134"/>
      <c r="AM110" s="134"/>
      <c r="AN110" s="134"/>
      <c r="AO110" s="134"/>
      <c r="AP110" s="134"/>
      <c r="AQ110" s="134"/>
      <c r="AR110" s="134"/>
      <c r="AS110" s="134"/>
      <c r="AT110" s="134"/>
      <c r="AU110" s="134"/>
    </row>
    <row r="111" spans="1:47" x14ac:dyDescent="0.2">
      <c r="A111" s="135" t="s">
        <v>57</v>
      </c>
      <c r="B111" s="136">
        <v>2</v>
      </c>
      <c r="C111" s="133" t="s">
        <v>1226</v>
      </c>
      <c r="D111" s="137" t="s">
        <v>1227</v>
      </c>
      <c r="E111" s="133" t="s">
        <v>4</v>
      </c>
      <c r="F111" s="133" t="s">
        <v>467</v>
      </c>
      <c r="G111" s="133" t="s">
        <v>509</v>
      </c>
      <c r="H111" s="133" t="s">
        <v>469</v>
      </c>
      <c r="I111" s="133" t="s">
        <v>1228</v>
      </c>
      <c r="J111" s="133" t="s">
        <v>1229</v>
      </c>
      <c r="K111" s="133"/>
      <c r="L111" s="133" t="str">
        <f t="shared" si="6"/>
        <v xml:space="preserve">Daoyi Gong. </v>
      </c>
      <c r="M111" s="133" t="s">
        <v>1230</v>
      </c>
      <c r="N111" s="133" t="s">
        <v>1200</v>
      </c>
      <c r="O111" s="133"/>
      <c r="P111" s="133" t="s">
        <v>1231</v>
      </c>
      <c r="Q111" s="133"/>
      <c r="R111" s="133" t="s">
        <v>1232</v>
      </c>
      <c r="S111" s="126" t="b">
        <f t="shared" si="0"/>
        <v>1</v>
      </c>
      <c r="T111" s="138" t="s">
        <v>574</v>
      </c>
      <c r="U111" s="133" t="s">
        <v>513</v>
      </c>
      <c r="V111" s="137" t="s">
        <v>1233</v>
      </c>
      <c r="W111" s="137" t="s">
        <v>1234</v>
      </c>
      <c r="X111" s="136" t="b">
        <v>0</v>
      </c>
      <c r="Y111" s="136" t="b">
        <v>0</v>
      </c>
      <c r="Z111" s="136" t="b">
        <v>1</v>
      </c>
      <c r="AA111" s="133"/>
      <c r="AB111" s="127" t="b">
        <f t="shared" si="1"/>
        <v>1</v>
      </c>
      <c r="AC111" s="127" t="b">
        <f t="shared" si="2"/>
        <v>1</v>
      </c>
      <c r="AD111" s="127" t="b">
        <f t="shared" si="3"/>
        <v>0</v>
      </c>
      <c r="AE111" s="128" t="b">
        <f t="shared" si="4"/>
        <v>0</v>
      </c>
      <c r="AF111" s="134"/>
      <c r="AG111" s="134"/>
      <c r="AH111" s="134"/>
      <c r="AI111" s="134"/>
      <c r="AJ111" s="134"/>
      <c r="AK111" s="134"/>
      <c r="AL111" s="134"/>
      <c r="AM111" s="134"/>
      <c r="AN111" s="134"/>
      <c r="AO111" s="134"/>
      <c r="AP111" s="134"/>
      <c r="AQ111" s="134"/>
      <c r="AR111" s="134"/>
      <c r="AS111" s="134"/>
      <c r="AT111" s="134"/>
      <c r="AU111" s="134"/>
    </row>
    <row r="112" spans="1:47" x14ac:dyDescent="0.2">
      <c r="A112" s="135" t="s">
        <v>57</v>
      </c>
      <c r="B112" s="136">
        <v>2</v>
      </c>
      <c r="C112" s="133" t="s">
        <v>1226</v>
      </c>
      <c r="D112" s="137" t="s">
        <v>1227</v>
      </c>
      <c r="E112" s="133" t="s">
        <v>45</v>
      </c>
      <c r="F112" s="133" t="s">
        <v>467</v>
      </c>
      <c r="G112" s="133" t="s">
        <v>509</v>
      </c>
      <c r="H112" s="133" t="s">
        <v>469</v>
      </c>
      <c r="I112" s="133" t="s">
        <v>1228</v>
      </c>
      <c r="J112" s="133" t="s">
        <v>1235</v>
      </c>
      <c r="K112" s="133"/>
      <c r="L112" s="133" t="str">
        <f t="shared" si="6"/>
        <v xml:space="preserve">Daoyi Gong. </v>
      </c>
      <c r="M112" s="133" t="s">
        <v>1230</v>
      </c>
      <c r="N112" s="133" t="s">
        <v>1200</v>
      </c>
      <c r="O112" s="133"/>
      <c r="P112" s="133" t="s">
        <v>1231</v>
      </c>
      <c r="Q112" s="133"/>
      <c r="R112" s="133" t="s">
        <v>1232</v>
      </c>
      <c r="S112" s="126" t="b">
        <f t="shared" si="0"/>
        <v>1</v>
      </c>
      <c r="T112" s="138" t="s">
        <v>574</v>
      </c>
      <c r="U112" s="133" t="s">
        <v>513</v>
      </c>
      <c r="V112" s="137" t="s">
        <v>1233</v>
      </c>
      <c r="W112" s="137" t="s">
        <v>1234</v>
      </c>
      <c r="X112" s="136" t="b">
        <v>0</v>
      </c>
      <c r="Y112" s="136" t="b">
        <v>0</v>
      </c>
      <c r="Z112" s="136" t="b">
        <v>1</v>
      </c>
      <c r="AA112" s="133"/>
      <c r="AB112" s="127" t="b">
        <f t="shared" si="1"/>
        <v>1</v>
      </c>
      <c r="AC112" s="127" t="b">
        <f t="shared" si="2"/>
        <v>1</v>
      </c>
      <c r="AD112" s="127" t="b">
        <f t="shared" si="3"/>
        <v>0</v>
      </c>
      <c r="AE112" s="128" t="b">
        <f t="shared" si="4"/>
        <v>0</v>
      </c>
      <c r="AF112" s="134"/>
      <c r="AG112" s="134"/>
      <c r="AH112" s="134"/>
      <c r="AI112" s="134"/>
      <c r="AJ112" s="134"/>
      <c r="AK112" s="134"/>
      <c r="AL112" s="134"/>
      <c r="AM112" s="134"/>
      <c r="AN112" s="134"/>
      <c r="AO112" s="134"/>
      <c r="AP112" s="134"/>
      <c r="AQ112" s="134"/>
      <c r="AR112" s="134"/>
      <c r="AS112" s="134"/>
      <c r="AT112" s="134"/>
      <c r="AU112" s="134"/>
    </row>
    <row r="113" spans="1:47" x14ac:dyDescent="0.2">
      <c r="A113" s="135" t="s">
        <v>57</v>
      </c>
      <c r="B113" s="136">
        <v>2</v>
      </c>
      <c r="C113" s="133" t="s">
        <v>1226</v>
      </c>
      <c r="D113" s="137" t="s">
        <v>1227</v>
      </c>
      <c r="E113" s="133" t="s">
        <v>71</v>
      </c>
      <c r="F113" s="133" t="s">
        <v>467</v>
      </c>
      <c r="G113" s="133" t="s">
        <v>509</v>
      </c>
      <c r="H113" s="133" t="s">
        <v>469</v>
      </c>
      <c r="I113" s="133" t="s">
        <v>1228</v>
      </c>
      <c r="J113" s="133" t="s">
        <v>1236</v>
      </c>
      <c r="K113" s="133"/>
      <c r="L113" s="133" t="str">
        <f t="shared" si="6"/>
        <v xml:space="preserve">Daoyi Gong. </v>
      </c>
      <c r="M113" s="133" t="s">
        <v>1230</v>
      </c>
      <c r="N113" s="133" t="s">
        <v>1200</v>
      </c>
      <c r="O113" s="133"/>
      <c r="P113" s="133" t="s">
        <v>1231</v>
      </c>
      <c r="Q113" s="133"/>
      <c r="R113" s="133" t="s">
        <v>1232</v>
      </c>
      <c r="S113" s="126" t="b">
        <f t="shared" si="0"/>
        <v>1</v>
      </c>
      <c r="T113" s="138" t="s">
        <v>574</v>
      </c>
      <c r="U113" s="133" t="s">
        <v>513</v>
      </c>
      <c r="V113" s="137" t="s">
        <v>1233</v>
      </c>
      <c r="W113" s="137" t="s">
        <v>1234</v>
      </c>
      <c r="X113" s="136" t="b">
        <v>0</v>
      </c>
      <c r="Y113" s="136" t="b">
        <v>0</v>
      </c>
      <c r="Z113" s="136" t="b">
        <v>1</v>
      </c>
      <c r="AA113" s="133"/>
      <c r="AB113" s="127" t="b">
        <f t="shared" si="1"/>
        <v>1</v>
      </c>
      <c r="AC113" s="127" t="b">
        <f t="shared" si="2"/>
        <v>1</v>
      </c>
      <c r="AD113" s="127" t="b">
        <f t="shared" si="3"/>
        <v>0</v>
      </c>
      <c r="AE113" s="128" t="b">
        <f t="shared" si="4"/>
        <v>0</v>
      </c>
      <c r="AF113" s="134"/>
      <c r="AG113" s="134"/>
      <c r="AH113" s="134"/>
      <c r="AI113" s="134"/>
      <c r="AJ113" s="134"/>
      <c r="AK113" s="134"/>
      <c r="AL113" s="134"/>
      <c r="AM113" s="134"/>
      <c r="AN113" s="134"/>
      <c r="AO113" s="134"/>
      <c r="AP113" s="134"/>
      <c r="AQ113" s="134"/>
      <c r="AR113" s="134"/>
      <c r="AS113" s="134"/>
      <c r="AT113" s="134"/>
      <c r="AU113" s="134"/>
    </row>
    <row r="114" spans="1:47" x14ac:dyDescent="0.2">
      <c r="A114" s="135" t="s">
        <v>57</v>
      </c>
      <c r="B114" s="136">
        <v>2</v>
      </c>
      <c r="C114" s="133" t="s">
        <v>1226</v>
      </c>
      <c r="D114" s="137" t="s">
        <v>1227</v>
      </c>
      <c r="E114" s="133" t="s">
        <v>518</v>
      </c>
      <c r="F114" s="133" t="s">
        <v>467</v>
      </c>
      <c r="G114" s="133" t="s">
        <v>509</v>
      </c>
      <c r="H114" s="133" t="s">
        <v>469</v>
      </c>
      <c r="I114" s="133" t="s">
        <v>1228</v>
      </c>
      <c r="J114" s="133" t="s">
        <v>1237</v>
      </c>
      <c r="K114" s="133"/>
      <c r="L114" s="133" t="str">
        <f t="shared" si="6"/>
        <v xml:space="preserve">Daoyi Gong. </v>
      </c>
      <c r="M114" s="133" t="s">
        <v>1230</v>
      </c>
      <c r="N114" s="133" t="s">
        <v>1200</v>
      </c>
      <c r="O114" s="133"/>
      <c r="P114" s="133" t="s">
        <v>1231</v>
      </c>
      <c r="Q114" s="133"/>
      <c r="R114" s="133" t="s">
        <v>1232</v>
      </c>
      <c r="S114" s="126" t="b">
        <f t="shared" si="0"/>
        <v>1</v>
      </c>
      <c r="T114" s="138" t="s">
        <v>574</v>
      </c>
      <c r="U114" s="133" t="s">
        <v>513</v>
      </c>
      <c r="V114" s="137" t="s">
        <v>1233</v>
      </c>
      <c r="W114" s="137" t="s">
        <v>1234</v>
      </c>
      <c r="X114" s="136" t="b">
        <v>0</v>
      </c>
      <c r="Y114" s="136" t="b">
        <v>0</v>
      </c>
      <c r="Z114" s="136" t="b">
        <v>1</v>
      </c>
      <c r="AA114" s="133"/>
      <c r="AB114" s="127" t="b">
        <f t="shared" si="1"/>
        <v>1</v>
      </c>
      <c r="AC114" s="127" t="b">
        <f t="shared" si="2"/>
        <v>1</v>
      </c>
      <c r="AD114" s="127" t="b">
        <f t="shared" si="3"/>
        <v>0</v>
      </c>
      <c r="AE114" s="128" t="b">
        <f t="shared" si="4"/>
        <v>0</v>
      </c>
      <c r="AF114" s="134"/>
      <c r="AG114" s="134"/>
      <c r="AH114" s="134"/>
      <c r="AI114" s="134"/>
      <c r="AJ114" s="134"/>
      <c r="AK114" s="134"/>
      <c r="AL114" s="134"/>
      <c r="AM114" s="134"/>
      <c r="AN114" s="134"/>
      <c r="AO114" s="134"/>
      <c r="AP114" s="134"/>
      <c r="AQ114" s="134"/>
      <c r="AR114" s="134"/>
      <c r="AS114" s="134"/>
      <c r="AT114" s="134"/>
      <c r="AU114" s="134"/>
    </row>
    <row r="115" spans="1:47" x14ac:dyDescent="0.2">
      <c r="A115" s="129" t="s">
        <v>57</v>
      </c>
      <c r="B115" s="90">
        <v>2</v>
      </c>
      <c r="C115" s="86" t="s">
        <v>1238</v>
      </c>
      <c r="D115" s="87" t="s">
        <v>1239</v>
      </c>
      <c r="E115" s="86" t="s">
        <v>4</v>
      </c>
      <c r="F115" s="86" t="s">
        <v>467</v>
      </c>
      <c r="G115" s="86" t="s">
        <v>509</v>
      </c>
      <c r="H115" s="86" t="s">
        <v>469</v>
      </c>
      <c r="I115" s="86" t="s">
        <v>1240</v>
      </c>
      <c r="J115" s="86" t="s">
        <v>1241</v>
      </c>
      <c r="K115" s="86"/>
      <c r="L115" s="86"/>
      <c r="M115" s="86"/>
      <c r="N115" s="86"/>
      <c r="O115" s="86"/>
      <c r="P115" s="86"/>
      <c r="Q115" s="86"/>
      <c r="R115" s="86"/>
      <c r="S115" s="126" t="b">
        <f t="shared" si="0"/>
        <v>1</v>
      </c>
      <c r="T115" s="88"/>
      <c r="U115" s="86"/>
      <c r="V115" s="86"/>
      <c r="W115" s="86"/>
      <c r="X115" s="90" t="b">
        <v>0</v>
      </c>
      <c r="Y115" s="90" t="b">
        <v>0</v>
      </c>
      <c r="Z115" s="90" t="b">
        <v>1</v>
      </c>
      <c r="AA115" s="86"/>
      <c r="AB115" s="127" t="b">
        <f t="shared" si="1"/>
        <v>1</v>
      </c>
      <c r="AC115" s="127" t="b">
        <f t="shared" si="2"/>
        <v>1</v>
      </c>
      <c r="AD115" s="127" t="b">
        <f t="shared" si="3"/>
        <v>0</v>
      </c>
      <c r="AE115" s="128" t="b">
        <f t="shared" si="4"/>
        <v>0</v>
      </c>
    </row>
    <row r="116" spans="1:47" x14ac:dyDescent="0.2">
      <c r="A116" s="123" t="s">
        <v>57</v>
      </c>
      <c r="B116" s="82">
        <v>2</v>
      </c>
      <c r="C116" s="76" t="s">
        <v>1238</v>
      </c>
      <c r="D116" s="77" t="s">
        <v>1239</v>
      </c>
      <c r="E116" s="76" t="s">
        <v>45</v>
      </c>
      <c r="F116" s="76" t="s">
        <v>467</v>
      </c>
      <c r="G116" s="76" t="s">
        <v>509</v>
      </c>
      <c r="H116" s="76" t="s">
        <v>469</v>
      </c>
      <c r="I116" s="76" t="s">
        <v>1240</v>
      </c>
      <c r="J116" s="76" t="s">
        <v>1242</v>
      </c>
      <c r="K116" s="76"/>
      <c r="L116" s="76"/>
      <c r="M116" s="76"/>
      <c r="N116" s="76"/>
      <c r="O116" s="76"/>
      <c r="P116" s="76"/>
      <c r="Q116" s="76"/>
      <c r="R116" s="76"/>
      <c r="S116" s="126" t="b">
        <f t="shared" si="0"/>
        <v>1</v>
      </c>
      <c r="T116" s="80"/>
      <c r="U116" s="76"/>
      <c r="V116" s="76"/>
      <c r="W116" s="76"/>
      <c r="X116" s="82" t="b">
        <v>0</v>
      </c>
      <c r="Y116" s="82" t="b">
        <v>0</v>
      </c>
      <c r="Z116" s="82" t="b">
        <v>1</v>
      </c>
      <c r="AA116" s="76"/>
      <c r="AB116" s="127" t="b">
        <f t="shared" si="1"/>
        <v>1</v>
      </c>
      <c r="AC116" s="127" t="b">
        <f t="shared" si="2"/>
        <v>1</v>
      </c>
      <c r="AD116" s="127" t="b">
        <f t="shared" si="3"/>
        <v>0</v>
      </c>
      <c r="AE116" s="128" t="b">
        <f t="shared" si="4"/>
        <v>0</v>
      </c>
    </row>
    <row r="117" spans="1:47" x14ac:dyDescent="0.2">
      <c r="A117" s="129" t="s">
        <v>57</v>
      </c>
      <c r="B117" s="90">
        <v>2</v>
      </c>
      <c r="C117" s="86" t="s">
        <v>1243</v>
      </c>
      <c r="D117" s="87" t="s">
        <v>1244</v>
      </c>
      <c r="E117" s="86"/>
      <c r="F117" s="86" t="s">
        <v>467</v>
      </c>
      <c r="G117" s="86" t="s">
        <v>509</v>
      </c>
      <c r="H117" s="86" t="s">
        <v>469</v>
      </c>
      <c r="I117" s="86" t="s">
        <v>1245</v>
      </c>
      <c r="J117" s="86"/>
      <c r="K117" s="86"/>
      <c r="L117" s="86"/>
      <c r="M117" s="86"/>
      <c r="N117" s="86"/>
      <c r="O117" s="86"/>
      <c r="P117" s="86"/>
      <c r="Q117" s="86"/>
      <c r="R117" s="86"/>
      <c r="S117" s="126" t="b">
        <f t="shared" si="0"/>
        <v>1</v>
      </c>
      <c r="T117" s="86"/>
      <c r="U117" s="86"/>
      <c r="V117" s="86"/>
      <c r="W117" s="86"/>
      <c r="X117" s="90" t="b">
        <v>0</v>
      </c>
      <c r="Y117" s="90" t="b">
        <v>0</v>
      </c>
      <c r="Z117" s="90" t="b">
        <v>1</v>
      </c>
      <c r="AA117" s="86"/>
      <c r="AB117" s="127" t="b">
        <f t="shared" si="1"/>
        <v>1</v>
      </c>
      <c r="AC117" s="127" t="b">
        <f t="shared" si="2"/>
        <v>1</v>
      </c>
      <c r="AD117" s="127" t="b">
        <f t="shared" si="3"/>
        <v>0</v>
      </c>
      <c r="AE117" s="128" t="b">
        <f t="shared" si="4"/>
        <v>0</v>
      </c>
    </row>
    <row r="118" spans="1:47" x14ac:dyDescent="0.2">
      <c r="A118" s="123" t="s">
        <v>57</v>
      </c>
      <c r="B118" s="82">
        <v>2</v>
      </c>
      <c r="C118" s="76" t="s">
        <v>1246</v>
      </c>
      <c r="D118" s="77" t="s">
        <v>1247</v>
      </c>
      <c r="E118" s="76"/>
      <c r="F118" s="76" t="s">
        <v>467</v>
      </c>
      <c r="G118" s="76" t="s">
        <v>468</v>
      </c>
      <c r="H118" s="76" t="s">
        <v>469</v>
      </c>
      <c r="I118" s="76" t="s">
        <v>1248</v>
      </c>
      <c r="J118" s="76"/>
      <c r="K118" s="76"/>
      <c r="L118" s="76" t="str">
        <f t="shared" ref="L118:L120" si="7">LEFT(M118,FIND(" (202",M118))</f>
        <v xml:space="preserve">Smith, S.; Mudryk, L. </v>
      </c>
      <c r="M118" s="76" t="s">
        <v>1249</v>
      </c>
      <c r="N118" s="76" t="s">
        <v>1200</v>
      </c>
      <c r="O118" s="76"/>
      <c r="P118" s="76"/>
      <c r="Q118" s="76"/>
      <c r="R118" s="76"/>
      <c r="S118" s="126" t="b">
        <f t="shared" si="0"/>
        <v>0</v>
      </c>
      <c r="T118" s="80" t="s">
        <v>118</v>
      </c>
      <c r="U118" s="76" t="s">
        <v>475</v>
      </c>
      <c r="V118" s="77" t="s">
        <v>1250</v>
      </c>
      <c r="W118" s="77" t="s">
        <v>1251</v>
      </c>
      <c r="X118" s="82" t="b">
        <v>0</v>
      </c>
      <c r="Y118" s="82" t="b">
        <v>0</v>
      </c>
      <c r="Z118" s="82" t="b">
        <v>1</v>
      </c>
      <c r="AA118" s="76"/>
      <c r="AB118" s="127" t="b">
        <f t="shared" si="1"/>
        <v>1</v>
      </c>
      <c r="AC118" s="127" t="b">
        <f t="shared" si="2"/>
        <v>1</v>
      </c>
      <c r="AD118" s="127" t="b">
        <f t="shared" si="3"/>
        <v>1</v>
      </c>
      <c r="AE118" s="128" t="b">
        <f t="shared" si="4"/>
        <v>1</v>
      </c>
    </row>
    <row r="119" spans="1:47" x14ac:dyDescent="0.2">
      <c r="A119" s="129" t="s">
        <v>57</v>
      </c>
      <c r="B119" s="90">
        <v>2</v>
      </c>
      <c r="C119" s="86" t="s">
        <v>1252</v>
      </c>
      <c r="D119" s="87" t="s">
        <v>1253</v>
      </c>
      <c r="E119" s="86" t="s">
        <v>4</v>
      </c>
      <c r="F119" s="86" t="s">
        <v>467</v>
      </c>
      <c r="G119" s="86" t="s">
        <v>468</v>
      </c>
      <c r="H119" s="86" t="s">
        <v>469</v>
      </c>
      <c r="I119" s="86" t="s">
        <v>1254</v>
      </c>
      <c r="J119" s="86" t="s">
        <v>1255</v>
      </c>
      <c r="K119" s="86"/>
      <c r="L119" s="86" t="str">
        <f t="shared" si="7"/>
        <v xml:space="preserve">Hugonnet, R.; McNabb, R. </v>
      </c>
      <c r="M119" s="86" t="s">
        <v>1256</v>
      </c>
      <c r="N119" s="86" t="s">
        <v>1200</v>
      </c>
      <c r="O119" s="86"/>
      <c r="P119" s="86"/>
      <c r="Q119" s="86"/>
      <c r="R119" s="86"/>
      <c r="S119" s="126" t="b">
        <f t="shared" si="0"/>
        <v>0</v>
      </c>
      <c r="T119" s="88" t="s">
        <v>118</v>
      </c>
      <c r="U119" s="86" t="s">
        <v>513</v>
      </c>
      <c r="V119" s="87" t="s">
        <v>1257</v>
      </c>
      <c r="W119" s="87" t="s">
        <v>1258</v>
      </c>
      <c r="X119" s="90" t="b">
        <v>0</v>
      </c>
      <c r="Y119" s="90" t="b">
        <v>0</v>
      </c>
      <c r="Z119" s="90" t="b">
        <v>1</v>
      </c>
      <c r="AA119" s="86"/>
      <c r="AB119" s="127" t="b">
        <f t="shared" si="1"/>
        <v>1</v>
      </c>
      <c r="AC119" s="127" t="b">
        <f t="shared" si="2"/>
        <v>1</v>
      </c>
      <c r="AD119" s="127" t="b">
        <f t="shared" si="3"/>
        <v>1</v>
      </c>
      <c r="AE119" s="128" t="b">
        <f t="shared" si="4"/>
        <v>1</v>
      </c>
    </row>
    <row r="120" spans="1:47" x14ac:dyDescent="0.2">
      <c r="A120" s="123" t="s">
        <v>57</v>
      </c>
      <c r="B120" s="82">
        <v>2</v>
      </c>
      <c r="C120" s="76" t="s">
        <v>1252</v>
      </c>
      <c r="D120" s="77" t="s">
        <v>1253</v>
      </c>
      <c r="E120" s="76" t="s">
        <v>45</v>
      </c>
      <c r="F120" s="76" t="s">
        <v>467</v>
      </c>
      <c r="G120" s="76" t="s">
        <v>468</v>
      </c>
      <c r="H120" s="76" t="s">
        <v>469</v>
      </c>
      <c r="I120" s="76" t="s">
        <v>1254</v>
      </c>
      <c r="J120" s="76" t="s">
        <v>1259</v>
      </c>
      <c r="K120" s="76"/>
      <c r="L120" s="76" t="str">
        <f t="shared" si="7"/>
        <v xml:space="preserve">Hugonnet, R.; McNabb, R. </v>
      </c>
      <c r="M120" s="76" t="s">
        <v>1256</v>
      </c>
      <c r="N120" s="76" t="s">
        <v>1200</v>
      </c>
      <c r="O120" s="76"/>
      <c r="P120" s="76"/>
      <c r="Q120" s="76"/>
      <c r="R120" s="76"/>
      <c r="S120" s="126" t="b">
        <f t="shared" si="0"/>
        <v>0</v>
      </c>
      <c r="T120" s="80" t="s">
        <v>118</v>
      </c>
      <c r="U120" s="76" t="s">
        <v>513</v>
      </c>
      <c r="V120" s="77" t="s">
        <v>1257</v>
      </c>
      <c r="W120" s="77" t="s">
        <v>1258</v>
      </c>
      <c r="X120" s="82" t="b">
        <v>0</v>
      </c>
      <c r="Y120" s="82" t="b">
        <v>0</v>
      </c>
      <c r="Z120" s="82" t="b">
        <v>1</v>
      </c>
      <c r="AA120" s="76"/>
      <c r="AB120" s="127" t="b">
        <f t="shared" si="1"/>
        <v>1</v>
      </c>
      <c r="AC120" s="127" t="b">
        <f t="shared" si="2"/>
        <v>1</v>
      </c>
      <c r="AD120" s="127" t="b">
        <f t="shared" si="3"/>
        <v>1</v>
      </c>
      <c r="AE120" s="128" t="b">
        <f t="shared" si="4"/>
        <v>1</v>
      </c>
    </row>
    <row r="121" spans="1:47" x14ac:dyDescent="0.2">
      <c r="A121" s="129" t="s">
        <v>57</v>
      </c>
      <c r="B121" s="90">
        <v>2</v>
      </c>
      <c r="C121" s="86" t="s">
        <v>1260</v>
      </c>
      <c r="D121" s="87" t="s">
        <v>1261</v>
      </c>
      <c r="E121" s="86"/>
      <c r="F121" s="86" t="s">
        <v>467</v>
      </c>
      <c r="G121" s="86" t="s">
        <v>509</v>
      </c>
      <c r="H121" s="86" t="s">
        <v>469</v>
      </c>
      <c r="I121" s="86" t="s">
        <v>1262</v>
      </c>
      <c r="J121" s="86"/>
      <c r="K121" s="86"/>
      <c r="L121" s="86"/>
      <c r="M121" s="86"/>
      <c r="N121" s="86"/>
      <c r="O121" s="86"/>
      <c r="P121" s="86"/>
      <c r="Q121" s="86"/>
      <c r="R121" s="86"/>
      <c r="S121" s="126" t="b">
        <f t="shared" si="0"/>
        <v>1</v>
      </c>
      <c r="T121" s="88"/>
      <c r="U121" s="86"/>
      <c r="V121" s="86"/>
      <c r="W121" s="86"/>
      <c r="X121" s="90" t="b">
        <v>0</v>
      </c>
      <c r="Y121" s="90" t="b">
        <v>0</v>
      </c>
      <c r="Z121" s="90" t="b">
        <v>1</v>
      </c>
      <c r="AA121" s="86"/>
      <c r="AB121" s="127" t="b">
        <f t="shared" si="1"/>
        <v>1</v>
      </c>
      <c r="AC121" s="127" t="b">
        <f t="shared" si="2"/>
        <v>1</v>
      </c>
      <c r="AD121" s="127" t="b">
        <f t="shared" si="3"/>
        <v>0</v>
      </c>
      <c r="AE121" s="128" t="b">
        <f t="shared" si="4"/>
        <v>0</v>
      </c>
    </row>
    <row r="122" spans="1:47" x14ac:dyDescent="0.2">
      <c r="A122" s="123" t="s">
        <v>57</v>
      </c>
      <c r="B122" s="82">
        <v>2</v>
      </c>
      <c r="C122" s="76" t="s">
        <v>1263</v>
      </c>
      <c r="D122" s="77" t="s">
        <v>1264</v>
      </c>
      <c r="E122" s="76"/>
      <c r="F122" s="76" t="s">
        <v>467</v>
      </c>
      <c r="G122" s="76" t="s">
        <v>468</v>
      </c>
      <c r="H122" s="76" t="s">
        <v>469</v>
      </c>
      <c r="I122" s="76" t="s">
        <v>1265</v>
      </c>
      <c r="J122" s="76"/>
      <c r="K122" s="76"/>
      <c r="L122" s="76" t="str">
        <f t="shared" ref="L122:L134" si="8">LEFT(M122,FIND(" (202",M122))</f>
        <v xml:space="preserve">Romanovsky, V.; Smith, S.; Isaksen, K.; Nyland, K.; Kholodov, A.; Shiklomanov, N.; Streletskiy, D.; Farquharson, L.; Drozdov, D.; Malkova, G.; Christiansen, H. </v>
      </c>
      <c r="M122" s="76" t="s">
        <v>1266</v>
      </c>
      <c r="N122" s="76" t="s">
        <v>1200</v>
      </c>
      <c r="O122" s="76" t="s">
        <v>1267</v>
      </c>
      <c r="P122" s="76"/>
      <c r="Q122" s="76"/>
      <c r="R122" s="76"/>
      <c r="S122" s="126" t="b">
        <f t="shared" si="0"/>
        <v>1</v>
      </c>
      <c r="T122" s="80" t="s">
        <v>118</v>
      </c>
      <c r="U122" s="76" t="s">
        <v>475</v>
      </c>
      <c r="V122" s="133"/>
      <c r="W122" s="77" t="s">
        <v>1268</v>
      </c>
      <c r="X122" s="82" t="b">
        <v>0</v>
      </c>
      <c r="Y122" s="82" t="b">
        <v>0</v>
      </c>
      <c r="Z122" s="82" t="b">
        <v>1</v>
      </c>
      <c r="AA122" s="76"/>
      <c r="AB122" s="127" t="b">
        <f t="shared" si="1"/>
        <v>1</v>
      </c>
      <c r="AC122" s="127" t="b">
        <f t="shared" si="2"/>
        <v>1</v>
      </c>
      <c r="AD122" s="127" t="b">
        <f t="shared" si="3"/>
        <v>0</v>
      </c>
      <c r="AE122" s="128" t="b">
        <f t="shared" si="4"/>
        <v>1</v>
      </c>
    </row>
    <row r="123" spans="1:47" x14ac:dyDescent="0.2">
      <c r="A123" s="129" t="s">
        <v>57</v>
      </c>
      <c r="B123" s="90">
        <v>2</v>
      </c>
      <c r="C123" s="86" t="s">
        <v>1269</v>
      </c>
      <c r="D123" s="87" t="s">
        <v>1270</v>
      </c>
      <c r="E123" s="86" t="s">
        <v>4</v>
      </c>
      <c r="F123" s="86" t="s">
        <v>467</v>
      </c>
      <c r="G123" s="86" t="s">
        <v>468</v>
      </c>
      <c r="H123" s="86" t="s">
        <v>469</v>
      </c>
      <c r="I123" s="86" t="s">
        <v>1271</v>
      </c>
      <c r="J123" s="86" t="s">
        <v>1272</v>
      </c>
      <c r="K123" s="86"/>
      <c r="L123" s="86" t="str">
        <f t="shared" si="8"/>
        <v xml:space="preserve">Smith, S. </v>
      </c>
      <c r="M123" s="86" t="s">
        <v>1273</v>
      </c>
      <c r="N123" s="86" t="s">
        <v>1200</v>
      </c>
      <c r="O123" s="86"/>
      <c r="P123" s="86"/>
      <c r="Q123" s="86"/>
      <c r="R123" s="86"/>
      <c r="S123" s="126" t="b">
        <f t="shared" si="0"/>
        <v>0</v>
      </c>
      <c r="T123" s="88" t="s">
        <v>118</v>
      </c>
      <c r="U123" s="86" t="s">
        <v>475</v>
      </c>
      <c r="V123" s="87" t="s">
        <v>1274</v>
      </c>
      <c r="W123" s="87" t="s">
        <v>1275</v>
      </c>
      <c r="X123" s="90" t="b">
        <v>0</v>
      </c>
      <c r="Y123" s="90" t="b">
        <v>0</v>
      </c>
      <c r="Z123" s="90" t="b">
        <v>1</v>
      </c>
      <c r="AA123" s="86"/>
      <c r="AB123" s="127" t="b">
        <f t="shared" si="1"/>
        <v>1</v>
      </c>
      <c r="AC123" s="127" t="b">
        <f t="shared" si="2"/>
        <v>1</v>
      </c>
      <c r="AD123" s="127" t="b">
        <f t="shared" si="3"/>
        <v>1</v>
      </c>
      <c r="AE123" s="128" t="b">
        <f t="shared" si="4"/>
        <v>1</v>
      </c>
    </row>
    <row r="124" spans="1:47" x14ac:dyDescent="0.2">
      <c r="A124" s="123" t="s">
        <v>57</v>
      </c>
      <c r="B124" s="82">
        <v>2</v>
      </c>
      <c r="C124" s="76" t="s">
        <v>1269</v>
      </c>
      <c r="D124" s="77" t="s">
        <v>1270</v>
      </c>
      <c r="E124" s="76" t="s">
        <v>45</v>
      </c>
      <c r="F124" s="76" t="s">
        <v>467</v>
      </c>
      <c r="G124" s="76" t="s">
        <v>468</v>
      </c>
      <c r="H124" s="76" t="s">
        <v>469</v>
      </c>
      <c r="I124" s="76" t="s">
        <v>1271</v>
      </c>
      <c r="J124" s="76" t="s">
        <v>1276</v>
      </c>
      <c r="K124" s="76"/>
      <c r="L124" s="76" t="str">
        <f t="shared" si="8"/>
        <v xml:space="preserve">Smith, S. </v>
      </c>
      <c r="M124" s="76" t="s">
        <v>1273</v>
      </c>
      <c r="N124" s="76" t="s">
        <v>1200</v>
      </c>
      <c r="O124" s="76"/>
      <c r="P124" s="76"/>
      <c r="Q124" s="76"/>
      <c r="R124" s="76"/>
      <c r="S124" s="126" t="b">
        <f t="shared" si="0"/>
        <v>0</v>
      </c>
      <c r="T124" s="80" t="s">
        <v>118</v>
      </c>
      <c r="U124" s="76" t="s">
        <v>475</v>
      </c>
      <c r="V124" s="77" t="s">
        <v>1274</v>
      </c>
      <c r="W124" s="77" t="s">
        <v>1275</v>
      </c>
      <c r="X124" s="82" t="b">
        <v>0</v>
      </c>
      <c r="Y124" s="82" t="b">
        <v>0</v>
      </c>
      <c r="Z124" s="82" t="b">
        <v>1</v>
      </c>
      <c r="AA124" s="76"/>
      <c r="AB124" s="127" t="b">
        <f t="shared" si="1"/>
        <v>1</v>
      </c>
      <c r="AC124" s="127" t="b">
        <f t="shared" si="2"/>
        <v>1</v>
      </c>
      <c r="AD124" s="127" t="b">
        <f t="shared" si="3"/>
        <v>1</v>
      </c>
      <c r="AE124" s="128" t="b">
        <f t="shared" si="4"/>
        <v>1</v>
      </c>
    </row>
    <row r="125" spans="1:47" x14ac:dyDescent="0.2">
      <c r="A125" s="129" t="s">
        <v>57</v>
      </c>
      <c r="B125" s="90">
        <v>2</v>
      </c>
      <c r="C125" s="86" t="s">
        <v>1277</v>
      </c>
      <c r="D125" s="87" t="s">
        <v>1278</v>
      </c>
      <c r="E125" s="86" t="s">
        <v>4</v>
      </c>
      <c r="F125" s="86" t="s">
        <v>467</v>
      </c>
      <c r="G125" s="86" t="s">
        <v>468</v>
      </c>
      <c r="H125" s="86" t="s">
        <v>469</v>
      </c>
      <c r="I125" s="86" t="s">
        <v>1279</v>
      </c>
      <c r="J125" s="86" t="s">
        <v>1280</v>
      </c>
      <c r="K125" s="86"/>
      <c r="L125" s="86" t="str">
        <f t="shared" si="8"/>
        <v xml:space="preserve">Durack, P.J. </v>
      </c>
      <c r="M125" s="86" t="s">
        <v>1281</v>
      </c>
      <c r="N125" s="86" t="s">
        <v>1200</v>
      </c>
      <c r="O125" s="86"/>
      <c r="P125" s="86"/>
      <c r="Q125" s="86"/>
      <c r="R125" s="86"/>
      <c r="S125" s="126" t="b">
        <f t="shared" si="0"/>
        <v>0</v>
      </c>
      <c r="T125" s="88" t="s">
        <v>118</v>
      </c>
      <c r="U125" s="86" t="s">
        <v>1282</v>
      </c>
      <c r="V125" s="87" t="s">
        <v>1283</v>
      </c>
      <c r="W125" s="87" t="s">
        <v>1284</v>
      </c>
      <c r="X125" s="90" t="b">
        <v>0</v>
      </c>
      <c r="Y125" s="90" t="b">
        <v>0</v>
      </c>
      <c r="Z125" s="90" t="b">
        <v>1</v>
      </c>
      <c r="AA125" s="86"/>
      <c r="AB125" s="127" t="b">
        <f t="shared" si="1"/>
        <v>1</v>
      </c>
      <c r="AC125" s="127" t="b">
        <f t="shared" si="2"/>
        <v>1</v>
      </c>
      <c r="AD125" s="127" t="b">
        <f t="shared" si="3"/>
        <v>1</v>
      </c>
      <c r="AE125" s="128" t="b">
        <f t="shared" si="4"/>
        <v>1</v>
      </c>
    </row>
    <row r="126" spans="1:47" x14ac:dyDescent="0.2">
      <c r="A126" s="123" t="s">
        <v>57</v>
      </c>
      <c r="B126" s="82">
        <v>2</v>
      </c>
      <c r="C126" s="76" t="s">
        <v>1277</v>
      </c>
      <c r="D126" s="77" t="s">
        <v>1278</v>
      </c>
      <c r="E126" s="76" t="s">
        <v>45</v>
      </c>
      <c r="F126" s="76" t="s">
        <v>467</v>
      </c>
      <c r="G126" s="76" t="s">
        <v>468</v>
      </c>
      <c r="H126" s="76" t="s">
        <v>469</v>
      </c>
      <c r="I126" s="76" t="s">
        <v>1279</v>
      </c>
      <c r="J126" s="76" t="s">
        <v>1285</v>
      </c>
      <c r="K126" s="76"/>
      <c r="L126" s="76" t="str">
        <f t="shared" si="8"/>
        <v xml:space="preserve">Durack, P.J. </v>
      </c>
      <c r="M126" s="76" t="s">
        <v>1281</v>
      </c>
      <c r="N126" s="76" t="s">
        <v>1200</v>
      </c>
      <c r="O126" s="76"/>
      <c r="P126" s="76"/>
      <c r="Q126" s="76"/>
      <c r="R126" s="76"/>
      <c r="S126" s="126" t="b">
        <f t="shared" si="0"/>
        <v>0</v>
      </c>
      <c r="T126" s="80" t="s">
        <v>118</v>
      </c>
      <c r="U126" s="76" t="s">
        <v>1282</v>
      </c>
      <c r="V126" s="77" t="s">
        <v>1283</v>
      </c>
      <c r="W126" s="77" t="s">
        <v>1284</v>
      </c>
      <c r="X126" s="82" t="b">
        <v>0</v>
      </c>
      <c r="Y126" s="82" t="b">
        <v>0</v>
      </c>
      <c r="Z126" s="82" t="b">
        <v>1</v>
      </c>
      <c r="AA126" s="76"/>
      <c r="AB126" s="127" t="b">
        <f t="shared" si="1"/>
        <v>1</v>
      </c>
      <c r="AC126" s="127" t="b">
        <f t="shared" si="2"/>
        <v>1</v>
      </c>
      <c r="AD126" s="127" t="b">
        <f t="shared" si="3"/>
        <v>1</v>
      </c>
      <c r="AE126" s="128" t="b">
        <f t="shared" si="4"/>
        <v>1</v>
      </c>
    </row>
    <row r="127" spans="1:47" x14ac:dyDescent="0.2">
      <c r="A127" s="129" t="s">
        <v>57</v>
      </c>
      <c r="B127" s="90">
        <v>2</v>
      </c>
      <c r="C127" s="86" t="s">
        <v>1286</v>
      </c>
      <c r="D127" s="87" t="s">
        <v>1287</v>
      </c>
      <c r="E127" s="86" t="s">
        <v>4</v>
      </c>
      <c r="F127" s="86" t="s">
        <v>467</v>
      </c>
      <c r="G127" s="86" t="s">
        <v>468</v>
      </c>
      <c r="H127" s="86" t="s">
        <v>469</v>
      </c>
      <c r="I127" s="86" t="s">
        <v>1288</v>
      </c>
      <c r="J127" s="86" t="s">
        <v>1289</v>
      </c>
      <c r="K127" s="86"/>
      <c r="L127" s="86" t="str">
        <f t="shared" si="8"/>
        <v xml:space="preserve">Smith, S. </v>
      </c>
      <c r="M127" s="86" t="s">
        <v>1290</v>
      </c>
      <c r="N127" s="86" t="s">
        <v>1200</v>
      </c>
      <c r="O127" s="86"/>
      <c r="P127" s="86"/>
      <c r="Q127" s="86"/>
      <c r="R127" s="86"/>
      <c r="S127" s="126" t="b">
        <f t="shared" si="0"/>
        <v>0</v>
      </c>
      <c r="T127" s="88" t="s">
        <v>118</v>
      </c>
      <c r="U127" s="86" t="s">
        <v>475</v>
      </c>
      <c r="V127" s="87" t="s">
        <v>1291</v>
      </c>
      <c r="W127" s="87" t="s">
        <v>1292</v>
      </c>
      <c r="X127" s="90" t="b">
        <v>0</v>
      </c>
      <c r="Y127" s="90" t="b">
        <v>0</v>
      </c>
      <c r="Z127" s="90" t="b">
        <v>1</v>
      </c>
      <c r="AA127" s="86"/>
      <c r="AB127" s="127" t="b">
        <f t="shared" si="1"/>
        <v>1</v>
      </c>
      <c r="AC127" s="127" t="b">
        <f t="shared" si="2"/>
        <v>1</v>
      </c>
      <c r="AD127" s="127" t="b">
        <f t="shared" si="3"/>
        <v>1</v>
      </c>
      <c r="AE127" s="128" t="b">
        <f t="shared" si="4"/>
        <v>1</v>
      </c>
    </row>
    <row r="128" spans="1:47" x14ac:dyDescent="0.2">
      <c r="A128" s="123" t="s">
        <v>57</v>
      </c>
      <c r="B128" s="82">
        <v>2</v>
      </c>
      <c r="C128" s="76" t="s">
        <v>1286</v>
      </c>
      <c r="D128" s="77" t="s">
        <v>1287</v>
      </c>
      <c r="E128" s="76" t="s">
        <v>45</v>
      </c>
      <c r="F128" s="76" t="s">
        <v>467</v>
      </c>
      <c r="G128" s="76" t="s">
        <v>468</v>
      </c>
      <c r="H128" s="76" t="s">
        <v>469</v>
      </c>
      <c r="I128" s="76" t="s">
        <v>1288</v>
      </c>
      <c r="J128" s="76" t="s">
        <v>1293</v>
      </c>
      <c r="K128" s="76"/>
      <c r="L128" s="76" t="str">
        <f t="shared" si="8"/>
        <v xml:space="preserve">Smith, S. </v>
      </c>
      <c r="M128" s="76" t="s">
        <v>1290</v>
      </c>
      <c r="N128" s="76" t="s">
        <v>1200</v>
      </c>
      <c r="O128" s="76"/>
      <c r="P128" s="76"/>
      <c r="Q128" s="76"/>
      <c r="R128" s="76"/>
      <c r="S128" s="126" t="b">
        <f t="shared" si="0"/>
        <v>0</v>
      </c>
      <c r="T128" s="80" t="s">
        <v>118</v>
      </c>
      <c r="U128" s="76" t="s">
        <v>475</v>
      </c>
      <c r="V128" s="77" t="s">
        <v>1291</v>
      </c>
      <c r="W128" s="77" t="s">
        <v>1292</v>
      </c>
      <c r="X128" s="82" t="b">
        <v>0</v>
      </c>
      <c r="Y128" s="82" t="b">
        <v>0</v>
      </c>
      <c r="Z128" s="82" t="b">
        <v>1</v>
      </c>
      <c r="AA128" s="76"/>
      <c r="AB128" s="127" t="b">
        <f t="shared" si="1"/>
        <v>1</v>
      </c>
      <c r="AC128" s="127" t="b">
        <f t="shared" si="2"/>
        <v>1</v>
      </c>
      <c r="AD128" s="127" t="b">
        <f t="shared" si="3"/>
        <v>1</v>
      </c>
      <c r="AE128" s="128" t="b">
        <f t="shared" si="4"/>
        <v>1</v>
      </c>
    </row>
    <row r="129" spans="1:47" x14ac:dyDescent="0.2">
      <c r="A129" s="129" t="s">
        <v>57</v>
      </c>
      <c r="B129" s="90">
        <v>2</v>
      </c>
      <c r="C129" s="86" t="s">
        <v>1286</v>
      </c>
      <c r="D129" s="87" t="s">
        <v>1287</v>
      </c>
      <c r="E129" s="86" t="s">
        <v>71</v>
      </c>
      <c r="F129" s="86" t="s">
        <v>467</v>
      </c>
      <c r="G129" s="86" t="s">
        <v>468</v>
      </c>
      <c r="H129" s="86" t="s">
        <v>469</v>
      </c>
      <c r="I129" s="86" t="s">
        <v>1288</v>
      </c>
      <c r="J129" s="86" t="s">
        <v>1294</v>
      </c>
      <c r="K129" s="86"/>
      <c r="L129" s="86" t="str">
        <f t="shared" si="8"/>
        <v xml:space="preserve">Smith, S. </v>
      </c>
      <c r="M129" s="86" t="s">
        <v>1290</v>
      </c>
      <c r="N129" s="86" t="s">
        <v>1200</v>
      </c>
      <c r="O129" s="86"/>
      <c r="P129" s="86"/>
      <c r="Q129" s="86"/>
      <c r="R129" s="86"/>
      <c r="S129" s="126" t="b">
        <f t="shared" si="0"/>
        <v>0</v>
      </c>
      <c r="T129" s="88" t="s">
        <v>118</v>
      </c>
      <c r="U129" s="86" t="s">
        <v>475</v>
      </c>
      <c r="V129" s="87" t="s">
        <v>1291</v>
      </c>
      <c r="W129" s="87" t="s">
        <v>1292</v>
      </c>
      <c r="X129" s="90" t="b">
        <v>0</v>
      </c>
      <c r="Y129" s="90" t="b">
        <v>0</v>
      </c>
      <c r="Z129" s="90" t="b">
        <v>1</v>
      </c>
      <c r="AA129" s="86"/>
      <c r="AB129" s="127" t="b">
        <f t="shared" si="1"/>
        <v>1</v>
      </c>
      <c r="AC129" s="127" t="b">
        <f t="shared" si="2"/>
        <v>1</v>
      </c>
      <c r="AD129" s="127" t="b">
        <f t="shared" si="3"/>
        <v>1</v>
      </c>
      <c r="AE129" s="128" t="b">
        <f t="shared" si="4"/>
        <v>1</v>
      </c>
    </row>
    <row r="130" spans="1:47" x14ac:dyDescent="0.2">
      <c r="A130" s="123" t="s">
        <v>57</v>
      </c>
      <c r="B130" s="82">
        <v>2</v>
      </c>
      <c r="C130" s="76" t="s">
        <v>1286</v>
      </c>
      <c r="D130" s="77" t="s">
        <v>1287</v>
      </c>
      <c r="E130" s="76" t="s">
        <v>518</v>
      </c>
      <c r="F130" s="76" t="s">
        <v>467</v>
      </c>
      <c r="G130" s="76" t="s">
        <v>468</v>
      </c>
      <c r="H130" s="76" t="s">
        <v>469</v>
      </c>
      <c r="I130" s="76" t="s">
        <v>1288</v>
      </c>
      <c r="J130" s="76" t="s">
        <v>1295</v>
      </c>
      <c r="K130" s="76"/>
      <c r="L130" s="76" t="str">
        <f t="shared" si="8"/>
        <v xml:space="preserve">Smith, S. </v>
      </c>
      <c r="M130" s="76" t="s">
        <v>1290</v>
      </c>
      <c r="N130" s="76" t="s">
        <v>1200</v>
      </c>
      <c r="O130" s="76"/>
      <c r="P130" s="76"/>
      <c r="Q130" s="76"/>
      <c r="R130" s="76"/>
      <c r="S130" s="126" t="b">
        <f t="shared" si="0"/>
        <v>0</v>
      </c>
      <c r="T130" s="80" t="s">
        <v>118</v>
      </c>
      <c r="U130" s="76" t="s">
        <v>475</v>
      </c>
      <c r="V130" s="77" t="s">
        <v>1291</v>
      </c>
      <c r="W130" s="77" t="s">
        <v>1292</v>
      </c>
      <c r="X130" s="82" t="b">
        <v>0</v>
      </c>
      <c r="Y130" s="82" t="b">
        <v>0</v>
      </c>
      <c r="Z130" s="82" t="b">
        <v>1</v>
      </c>
      <c r="AA130" s="76"/>
      <c r="AB130" s="127" t="b">
        <f t="shared" si="1"/>
        <v>1</v>
      </c>
      <c r="AC130" s="127" t="b">
        <f t="shared" si="2"/>
        <v>1</v>
      </c>
      <c r="AD130" s="127" t="b">
        <f t="shared" si="3"/>
        <v>1</v>
      </c>
      <c r="AE130" s="128" t="b">
        <f t="shared" si="4"/>
        <v>1</v>
      </c>
    </row>
    <row r="131" spans="1:47" x14ac:dyDescent="0.2">
      <c r="A131" s="129" t="s">
        <v>57</v>
      </c>
      <c r="B131" s="90">
        <v>2</v>
      </c>
      <c r="C131" s="86" t="s">
        <v>1296</v>
      </c>
      <c r="D131" s="87" t="s">
        <v>1297</v>
      </c>
      <c r="E131" s="86" t="s">
        <v>4</v>
      </c>
      <c r="F131" s="86" t="s">
        <v>467</v>
      </c>
      <c r="G131" s="86" t="s">
        <v>468</v>
      </c>
      <c r="H131" s="86" t="s">
        <v>469</v>
      </c>
      <c r="I131" s="86" t="s">
        <v>1298</v>
      </c>
      <c r="J131" s="86" t="s">
        <v>1299</v>
      </c>
      <c r="K131" s="86"/>
      <c r="L131" s="86" t="str">
        <f t="shared" si="8"/>
        <v xml:space="preserve">Gregor, L.; Gruber, N.; Foster, G.; von Schuckmann, K. </v>
      </c>
      <c r="M131" s="86" t="s">
        <v>1300</v>
      </c>
      <c r="N131" s="86" t="s">
        <v>1200</v>
      </c>
      <c r="O131" s="86"/>
      <c r="P131" s="86"/>
      <c r="Q131" s="86" t="s">
        <v>1056</v>
      </c>
      <c r="R131" s="86"/>
      <c r="S131" s="126" t="b">
        <f t="shared" si="0"/>
        <v>1</v>
      </c>
      <c r="T131" s="88" t="s">
        <v>118</v>
      </c>
      <c r="U131" s="86" t="s">
        <v>799</v>
      </c>
      <c r="V131" s="87" t="s">
        <v>1301</v>
      </c>
      <c r="W131" s="87" t="s">
        <v>1302</v>
      </c>
      <c r="X131" s="90" t="b">
        <v>0</v>
      </c>
      <c r="Y131" s="90" t="b">
        <v>0</v>
      </c>
      <c r="Z131" s="90" t="b">
        <v>1</v>
      </c>
      <c r="AA131" s="86"/>
      <c r="AB131" s="127" t="b">
        <f t="shared" si="1"/>
        <v>1</v>
      </c>
      <c r="AC131" s="127" t="b">
        <f t="shared" si="2"/>
        <v>1</v>
      </c>
      <c r="AD131" s="127" t="b">
        <f t="shared" si="3"/>
        <v>0</v>
      </c>
      <c r="AE131" s="128" t="b">
        <f t="shared" si="4"/>
        <v>1</v>
      </c>
    </row>
    <row r="132" spans="1:47" x14ac:dyDescent="0.2">
      <c r="A132" s="123" t="s">
        <v>57</v>
      </c>
      <c r="B132" s="82">
        <v>2</v>
      </c>
      <c r="C132" s="76" t="s">
        <v>1296</v>
      </c>
      <c r="D132" s="77" t="s">
        <v>1297</v>
      </c>
      <c r="E132" s="76" t="s">
        <v>45</v>
      </c>
      <c r="F132" s="76" t="s">
        <v>467</v>
      </c>
      <c r="G132" s="76" t="s">
        <v>468</v>
      </c>
      <c r="H132" s="76" t="s">
        <v>469</v>
      </c>
      <c r="I132" s="76" t="s">
        <v>1298</v>
      </c>
      <c r="J132" s="76" t="s">
        <v>1303</v>
      </c>
      <c r="K132" s="76"/>
      <c r="L132" s="76" t="str">
        <f t="shared" si="8"/>
        <v xml:space="preserve">Gregor, L.; Gruber, N.; Foster, G.; von Schuckmann, K. </v>
      </c>
      <c r="M132" s="76" t="s">
        <v>1300</v>
      </c>
      <c r="N132" s="76" t="s">
        <v>1200</v>
      </c>
      <c r="O132" s="76"/>
      <c r="P132" s="76"/>
      <c r="Q132" s="76" t="s">
        <v>1056</v>
      </c>
      <c r="R132" s="76"/>
      <c r="S132" s="126" t="b">
        <f t="shared" si="0"/>
        <v>1</v>
      </c>
      <c r="T132" s="80" t="s">
        <v>118</v>
      </c>
      <c r="U132" s="76" t="s">
        <v>799</v>
      </c>
      <c r="V132" s="77" t="s">
        <v>1301</v>
      </c>
      <c r="W132" s="77" t="s">
        <v>1302</v>
      </c>
      <c r="X132" s="82" t="b">
        <v>0</v>
      </c>
      <c r="Y132" s="82" t="b">
        <v>0</v>
      </c>
      <c r="Z132" s="82" t="b">
        <v>1</v>
      </c>
      <c r="AA132" s="76"/>
      <c r="AB132" s="127" t="b">
        <f t="shared" si="1"/>
        <v>1</v>
      </c>
      <c r="AC132" s="127" t="b">
        <f t="shared" si="2"/>
        <v>1</v>
      </c>
      <c r="AD132" s="127" t="b">
        <f t="shared" si="3"/>
        <v>0</v>
      </c>
      <c r="AE132" s="128" t="b">
        <f t="shared" si="4"/>
        <v>1</v>
      </c>
    </row>
    <row r="133" spans="1:47" x14ac:dyDescent="0.2">
      <c r="A133" s="129" t="s">
        <v>57</v>
      </c>
      <c r="B133" s="90">
        <v>2</v>
      </c>
      <c r="C133" s="86" t="s">
        <v>1296</v>
      </c>
      <c r="D133" s="87" t="s">
        <v>1297</v>
      </c>
      <c r="E133" s="86" t="s">
        <v>71</v>
      </c>
      <c r="F133" s="86" t="s">
        <v>467</v>
      </c>
      <c r="G133" s="86" t="s">
        <v>468</v>
      </c>
      <c r="H133" s="86" t="s">
        <v>469</v>
      </c>
      <c r="I133" s="86" t="s">
        <v>1298</v>
      </c>
      <c r="J133" s="86" t="s">
        <v>1304</v>
      </c>
      <c r="K133" s="86"/>
      <c r="L133" s="86" t="str">
        <f t="shared" si="8"/>
        <v xml:space="preserve">Gregor, L.; Gruber, N.; Foster, G.; von Schuckmann, K. </v>
      </c>
      <c r="M133" s="86" t="s">
        <v>1300</v>
      </c>
      <c r="N133" s="86" t="s">
        <v>1200</v>
      </c>
      <c r="O133" s="86"/>
      <c r="P133" s="86"/>
      <c r="Q133" s="86" t="s">
        <v>1056</v>
      </c>
      <c r="R133" s="86"/>
      <c r="S133" s="126" t="b">
        <f t="shared" si="0"/>
        <v>1</v>
      </c>
      <c r="T133" s="88" t="s">
        <v>118</v>
      </c>
      <c r="U133" s="86" t="s">
        <v>799</v>
      </c>
      <c r="V133" s="87" t="s">
        <v>1301</v>
      </c>
      <c r="W133" s="87" t="s">
        <v>1302</v>
      </c>
      <c r="X133" s="90" t="b">
        <v>0</v>
      </c>
      <c r="Y133" s="90" t="b">
        <v>0</v>
      </c>
      <c r="Z133" s="90" t="b">
        <v>1</v>
      </c>
      <c r="AA133" s="86"/>
      <c r="AB133" s="127" t="b">
        <f t="shared" si="1"/>
        <v>1</v>
      </c>
      <c r="AC133" s="127" t="b">
        <f t="shared" si="2"/>
        <v>1</v>
      </c>
      <c r="AD133" s="127" t="b">
        <f t="shared" si="3"/>
        <v>0</v>
      </c>
      <c r="AE133" s="128" t="b">
        <f t="shared" si="4"/>
        <v>1</v>
      </c>
    </row>
    <row r="134" spans="1:47" x14ac:dyDescent="0.2">
      <c r="A134" s="123" t="s">
        <v>57</v>
      </c>
      <c r="B134" s="82">
        <v>2</v>
      </c>
      <c r="C134" s="76" t="s">
        <v>1296</v>
      </c>
      <c r="D134" s="77" t="s">
        <v>1297</v>
      </c>
      <c r="E134" s="76" t="s">
        <v>518</v>
      </c>
      <c r="F134" s="76" t="s">
        <v>467</v>
      </c>
      <c r="G134" s="76" t="s">
        <v>468</v>
      </c>
      <c r="H134" s="76" t="s">
        <v>469</v>
      </c>
      <c r="I134" s="76" t="s">
        <v>1298</v>
      </c>
      <c r="J134" s="76" t="s">
        <v>1305</v>
      </c>
      <c r="K134" s="76"/>
      <c r="L134" s="76" t="str">
        <f t="shared" si="8"/>
        <v xml:space="preserve">Gregor, L.; Gruber, N.; Foster, G.; von Schuckmann, K. </v>
      </c>
      <c r="M134" s="76" t="s">
        <v>1300</v>
      </c>
      <c r="N134" s="76" t="s">
        <v>1200</v>
      </c>
      <c r="O134" s="76"/>
      <c r="P134" s="76"/>
      <c r="Q134" s="76" t="s">
        <v>1056</v>
      </c>
      <c r="R134" s="76"/>
      <c r="S134" s="126" t="b">
        <f t="shared" si="0"/>
        <v>1</v>
      </c>
      <c r="T134" s="80" t="s">
        <v>118</v>
      </c>
      <c r="U134" s="76" t="s">
        <v>799</v>
      </c>
      <c r="V134" s="77" t="s">
        <v>1301</v>
      </c>
      <c r="W134" s="77" t="s">
        <v>1302</v>
      </c>
      <c r="X134" s="82" t="b">
        <v>0</v>
      </c>
      <c r="Y134" s="82" t="b">
        <v>0</v>
      </c>
      <c r="Z134" s="82" t="b">
        <v>1</v>
      </c>
      <c r="AA134" s="76"/>
      <c r="AB134" s="127" t="b">
        <f t="shared" si="1"/>
        <v>1</v>
      </c>
      <c r="AC134" s="127" t="b">
        <f t="shared" si="2"/>
        <v>1</v>
      </c>
      <c r="AD134" s="127" t="b">
        <f t="shared" si="3"/>
        <v>0</v>
      </c>
      <c r="AE134" s="128" t="b">
        <f t="shared" si="4"/>
        <v>1</v>
      </c>
    </row>
    <row r="135" spans="1:47" x14ac:dyDescent="0.2">
      <c r="A135" s="129" t="s">
        <v>57</v>
      </c>
      <c r="B135" s="90">
        <v>2</v>
      </c>
      <c r="C135" s="86" t="s">
        <v>1306</v>
      </c>
      <c r="D135" s="87" t="s">
        <v>1307</v>
      </c>
      <c r="E135" s="86" t="s">
        <v>4</v>
      </c>
      <c r="F135" s="86" t="s">
        <v>467</v>
      </c>
      <c r="G135" s="86" t="s">
        <v>509</v>
      </c>
      <c r="H135" s="86" t="s">
        <v>469</v>
      </c>
      <c r="I135" s="86" t="s">
        <v>1308</v>
      </c>
      <c r="J135" s="86" t="s">
        <v>1309</v>
      </c>
      <c r="K135" s="86"/>
      <c r="L135" s="86"/>
      <c r="M135" s="86"/>
      <c r="N135" s="86"/>
      <c r="O135" s="86"/>
      <c r="P135" s="86"/>
      <c r="Q135" s="86"/>
      <c r="R135" s="86"/>
      <c r="S135" s="126" t="b">
        <f t="shared" si="0"/>
        <v>1</v>
      </c>
      <c r="T135" s="88"/>
      <c r="U135" s="86"/>
      <c r="V135" s="86"/>
      <c r="W135" s="86"/>
      <c r="X135" s="90" t="b">
        <v>0</v>
      </c>
      <c r="Y135" s="90" t="b">
        <v>0</v>
      </c>
      <c r="Z135" s="90" t="b">
        <v>1</v>
      </c>
      <c r="AA135" s="86"/>
      <c r="AB135" s="127" t="b">
        <f t="shared" si="1"/>
        <v>1</v>
      </c>
      <c r="AC135" s="127" t="b">
        <f t="shared" si="2"/>
        <v>1</v>
      </c>
      <c r="AD135" s="127" t="b">
        <f t="shared" si="3"/>
        <v>0</v>
      </c>
      <c r="AE135" s="128" t="b">
        <f t="shared" si="4"/>
        <v>0</v>
      </c>
    </row>
    <row r="136" spans="1:47" x14ac:dyDescent="0.2">
      <c r="A136" s="123" t="s">
        <v>57</v>
      </c>
      <c r="B136" s="82">
        <v>2</v>
      </c>
      <c r="C136" s="76" t="s">
        <v>1306</v>
      </c>
      <c r="D136" s="77" t="s">
        <v>1307</v>
      </c>
      <c r="E136" s="76" t="s">
        <v>45</v>
      </c>
      <c r="F136" s="76" t="s">
        <v>467</v>
      </c>
      <c r="G136" s="76" t="s">
        <v>509</v>
      </c>
      <c r="H136" s="76" t="s">
        <v>469</v>
      </c>
      <c r="I136" s="76" t="s">
        <v>1308</v>
      </c>
      <c r="J136" s="76" t="s">
        <v>1310</v>
      </c>
      <c r="K136" s="76"/>
      <c r="L136" s="76"/>
      <c r="M136" s="76"/>
      <c r="N136" s="76"/>
      <c r="O136" s="76"/>
      <c r="P136" s="76"/>
      <c r="Q136" s="76"/>
      <c r="R136" s="76"/>
      <c r="S136" s="126" t="b">
        <f t="shared" si="0"/>
        <v>1</v>
      </c>
      <c r="T136" s="80"/>
      <c r="U136" s="76"/>
      <c r="V136" s="76"/>
      <c r="W136" s="76"/>
      <c r="X136" s="82" t="b">
        <v>0</v>
      </c>
      <c r="Y136" s="82" t="b">
        <v>0</v>
      </c>
      <c r="Z136" s="82" t="b">
        <v>1</v>
      </c>
      <c r="AA136" s="76"/>
      <c r="AB136" s="127" t="b">
        <f t="shared" si="1"/>
        <v>1</v>
      </c>
      <c r="AC136" s="127" t="b">
        <f t="shared" si="2"/>
        <v>1</v>
      </c>
      <c r="AD136" s="127" t="b">
        <f t="shared" si="3"/>
        <v>0</v>
      </c>
      <c r="AE136" s="128" t="b">
        <f t="shared" si="4"/>
        <v>0</v>
      </c>
    </row>
    <row r="137" spans="1:47" x14ac:dyDescent="0.2">
      <c r="A137" s="129" t="s">
        <v>57</v>
      </c>
      <c r="B137" s="90">
        <v>2</v>
      </c>
      <c r="C137" s="86" t="s">
        <v>1306</v>
      </c>
      <c r="D137" s="87" t="s">
        <v>1307</v>
      </c>
      <c r="E137" s="86" t="s">
        <v>71</v>
      </c>
      <c r="F137" s="86" t="s">
        <v>467</v>
      </c>
      <c r="G137" s="86" t="s">
        <v>509</v>
      </c>
      <c r="H137" s="86" t="s">
        <v>469</v>
      </c>
      <c r="I137" s="86" t="s">
        <v>1308</v>
      </c>
      <c r="J137" s="86" t="s">
        <v>1311</v>
      </c>
      <c r="K137" s="86"/>
      <c r="L137" s="86"/>
      <c r="M137" s="86"/>
      <c r="N137" s="86"/>
      <c r="O137" s="86"/>
      <c r="P137" s="86"/>
      <c r="Q137" s="86"/>
      <c r="R137" s="86"/>
      <c r="S137" s="126" t="b">
        <f t="shared" si="0"/>
        <v>1</v>
      </c>
      <c r="T137" s="88"/>
      <c r="U137" s="86"/>
      <c r="V137" s="86"/>
      <c r="W137" s="86"/>
      <c r="X137" s="90" t="b">
        <v>0</v>
      </c>
      <c r="Y137" s="90" t="b">
        <v>0</v>
      </c>
      <c r="Z137" s="90" t="b">
        <v>1</v>
      </c>
      <c r="AA137" s="86"/>
      <c r="AB137" s="127" t="b">
        <f t="shared" si="1"/>
        <v>1</v>
      </c>
      <c r="AC137" s="127" t="b">
        <f t="shared" si="2"/>
        <v>1</v>
      </c>
      <c r="AD137" s="127" t="b">
        <f t="shared" si="3"/>
        <v>0</v>
      </c>
      <c r="AE137" s="128" t="b">
        <f t="shared" si="4"/>
        <v>0</v>
      </c>
    </row>
    <row r="138" spans="1:47" x14ac:dyDescent="0.2">
      <c r="A138" s="135" t="s">
        <v>57</v>
      </c>
      <c r="B138" s="136">
        <v>2</v>
      </c>
      <c r="C138" s="133" t="s">
        <v>1312</v>
      </c>
      <c r="D138" s="137" t="s">
        <v>1313</v>
      </c>
      <c r="E138" s="133" t="s">
        <v>4</v>
      </c>
      <c r="F138" s="133" t="s">
        <v>467</v>
      </c>
      <c r="G138" s="133" t="s">
        <v>509</v>
      </c>
      <c r="H138" s="133" t="s">
        <v>469</v>
      </c>
      <c r="I138" s="133" t="s">
        <v>1314</v>
      </c>
      <c r="J138" s="133" t="s">
        <v>1315</v>
      </c>
      <c r="K138" s="133"/>
      <c r="L138" s="133"/>
      <c r="M138" s="133"/>
      <c r="N138" s="133"/>
      <c r="O138" s="133"/>
      <c r="P138" s="133" t="s">
        <v>1316</v>
      </c>
      <c r="Q138" s="133" t="s">
        <v>1317</v>
      </c>
      <c r="R138" s="137" t="s">
        <v>1318</v>
      </c>
      <c r="S138" s="126" t="b">
        <f t="shared" si="0"/>
        <v>1</v>
      </c>
      <c r="T138" s="138"/>
      <c r="U138" s="133"/>
      <c r="V138" s="133"/>
      <c r="W138" s="133"/>
      <c r="X138" s="136" t="b">
        <v>0</v>
      </c>
      <c r="Y138" s="136" t="b">
        <v>0</v>
      </c>
      <c r="Z138" s="136" t="b">
        <v>1</v>
      </c>
      <c r="AA138" s="133"/>
      <c r="AB138" s="127" t="b">
        <f t="shared" si="1"/>
        <v>1</v>
      </c>
      <c r="AC138" s="127" t="b">
        <f t="shared" si="2"/>
        <v>1</v>
      </c>
      <c r="AD138" s="127" t="b">
        <f t="shared" si="3"/>
        <v>0</v>
      </c>
      <c r="AE138" s="128" t="b">
        <f t="shared" si="4"/>
        <v>0</v>
      </c>
      <c r="AF138" s="134"/>
      <c r="AG138" s="134"/>
      <c r="AH138" s="134"/>
      <c r="AI138" s="134"/>
      <c r="AJ138" s="134"/>
      <c r="AK138" s="134"/>
      <c r="AL138" s="134"/>
      <c r="AM138" s="134"/>
      <c r="AN138" s="134"/>
      <c r="AO138" s="134"/>
      <c r="AP138" s="134"/>
      <c r="AQ138" s="134"/>
      <c r="AR138" s="134"/>
      <c r="AS138" s="134"/>
      <c r="AT138" s="134"/>
      <c r="AU138" s="134"/>
    </row>
    <row r="139" spans="1:47" x14ac:dyDescent="0.2">
      <c r="A139" s="135" t="s">
        <v>57</v>
      </c>
      <c r="B139" s="136">
        <v>2</v>
      </c>
      <c r="C139" s="133" t="s">
        <v>1312</v>
      </c>
      <c r="D139" s="137" t="s">
        <v>1313</v>
      </c>
      <c r="E139" s="133" t="s">
        <v>45</v>
      </c>
      <c r="F139" s="133" t="s">
        <v>467</v>
      </c>
      <c r="G139" s="133" t="s">
        <v>509</v>
      </c>
      <c r="H139" s="133" t="s">
        <v>469</v>
      </c>
      <c r="I139" s="133" t="s">
        <v>1314</v>
      </c>
      <c r="J139" s="133" t="s">
        <v>1319</v>
      </c>
      <c r="K139" s="133"/>
      <c r="L139" s="133"/>
      <c r="M139" s="133"/>
      <c r="N139" s="133"/>
      <c r="O139" s="133"/>
      <c r="P139" s="133" t="s">
        <v>1316</v>
      </c>
      <c r="Q139" s="133" t="s">
        <v>1317</v>
      </c>
      <c r="R139" s="137" t="s">
        <v>1318</v>
      </c>
      <c r="S139" s="126" t="b">
        <f t="shared" si="0"/>
        <v>1</v>
      </c>
      <c r="T139" s="138"/>
      <c r="U139" s="133"/>
      <c r="V139" s="133"/>
      <c r="W139" s="133"/>
      <c r="X139" s="136" t="b">
        <v>0</v>
      </c>
      <c r="Y139" s="136" t="b">
        <v>0</v>
      </c>
      <c r="Z139" s="136" t="b">
        <v>1</v>
      </c>
      <c r="AA139" s="133"/>
      <c r="AB139" s="127" t="b">
        <f t="shared" si="1"/>
        <v>1</v>
      </c>
      <c r="AC139" s="127" t="b">
        <f t="shared" si="2"/>
        <v>1</v>
      </c>
      <c r="AD139" s="127" t="b">
        <f t="shared" si="3"/>
        <v>0</v>
      </c>
      <c r="AE139" s="128" t="b">
        <f t="shared" si="4"/>
        <v>0</v>
      </c>
      <c r="AF139" s="134"/>
      <c r="AG139" s="134"/>
      <c r="AH139" s="134"/>
      <c r="AI139" s="134"/>
      <c r="AJ139" s="134"/>
      <c r="AK139" s="134"/>
      <c r="AL139" s="134"/>
      <c r="AM139" s="134"/>
      <c r="AN139" s="134"/>
      <c r="AO139" s="134"/>
      <c r="AP139" s="134"/>
      <c r="AQ139" s="134"/>
      <c r="AR139" s="134"/>
      <c r="AS139" s="134"/>
      <c r="AT139" s="134"/>
      <c r="AU139" s="134"/>
    </row>
    <row r="140" spans="1:47" x14ac:dyDescent="0.2">
      <c r="A140" s="135" t="s">
        <v>57</v>
      </c>
      <c r="B140" s="136">
        <v>2</v>
      </c>
      <c r="C140" s="133" t="s">
        <v>1312</v>
      </c>
      <c r="D140" s="137" t="s">
        <v>1313</v>
      </c>
      <c r="E140" s="133" t="s">
        <v>71</v>
      </c>
      <c r="F140" s="133" t="s">
        <v>467</v>
      </c>
      <c r="G140" s="133" t="s">
        <v>509</v>
      </c>
      <c r="H140" s="133" t="s">
        <v>469</v>
      </c>
      <c r="I140" s="133" t="s">
        <v>1314</v>
      </c>
      <c r="J140" s="133" t="s">
        <v>1320</v>
      </c>
      <c r="K140" s="133"/>
      <c r="L140" s="133"/>
      <c r="M140" s="133"/>
      <c r="N140" s="133"/>
      <c r="O140" s="133"/>
      <c r="P140" s="133" t="s">
        <v>1316</v>
      </c>
      <c r="Q140" s="133" t="s">
        <v>1317</v>
      </c>
      <c r="R140" s="137" t="s">
        <v>1318</v>
      </c>
      <c r="S140" s="126" t="b">
        <f t="shared" si="0"/>
        <v>1</v>
      </c>
      <c r="T140" s="138"/>
      <c r="U140" s="133"/>
      <c r="V140" s="133"/>
      <c r="W140" s="133"/>
      <c r="X140" s="136" t="b">
        <v>0</v>
      </c>
      <c r="Y140" s="136" t="b">
        <v>0</v>
      </c>
      <c r="Z140" s="136" t="b">
        <v>1</v>
      </c>
      <c r="AA140" s="133"/>
      <c r="AB140" s="127" t="b">
        <f t="shared" si="1"/>
        <v>1</v>
      </c>
      <c r="AC140" s="127" t="b">
        <f t="shared" si="2"/>
        <v>1</v>
      </c>
      <c r="AD140" s="127" t="b">
        <f t="shared" si="3"/>
        <v>0</v>
      </c>
      <c r="AE140" s="128" t="b">
        <f t="shared" si="4"/>
        <v>0</v>
      </c>
      <c r="AF140" s="134"/>
      <c r="AG140" s="134"/>
      <c r="AH140" s="134"/>
      <c r="AI140" s="134"/>
      <c r="AJ140" s="134"/>
      <c r="AK140" s="134"/>
      <c r="AL140" s="134"/>
      <c r="AM140" s="134"/>
      <c r="AN140" s="134"/>
      <c r="AO140" s="134"/>
      <c r="AP140" s="134"/>
      <c r="AQ140" s="134"/>
      <c r="AR140" s="134"/>
      <c r="AS140" s="134"/>
      <c r="AT140" s="134"/>
      <c r="AU140" s="134"/>
    </row>
    <row r="141" spans="1:47" x14ac:dyDescent="0.2">
      <c r="A141" s="129" t="s">
        <v>57</v>
      </c>
      <c r="B141" s="90">
        <v>2</v>
      </c>
      <c r="C141" s="86" t="s">
        <v>1321</v>
      </c>
      <c r="D141" s="87" t="s">
        <v>1322</v>
      </c>
      <c r="E141" s="86" t="s">
        <v>4</v>
      </c>
      <c r="F141" s="86" t="s">
        <v>467</v>
      </c>
      <c r="G141" s="86" t="s">
        <v>509</v>
      </c>
      <c r="H141" s="86" t="s">
        <v>469</v>
      </c>
      <c r="I141" s="86" t="s">
        <v>1323</v>
      </c>
      <c r="J141" s="86" t="s">
        <v>1324</v>
      </c>
      <c r="K141" s="86"/>
      <c r="L141" s="86"/>
      <c r="M141" s="86"/>
      <c r="N141" s="86"/>
      <c r="O141" s="86"/>
      <c r="P141" s="86"/>
      <c r="Q141" s="86"/>
      <c r="R141" s="86"/>
      <c r="S141" s="126" t="b">
        <f t="shared" si="0"/>
        <v>1</v>
      </c>
      <c r="T141" s="88"/>
      <c r="U141" s="86"/>
      <c r="V141" s="86"/>
      <c r="W141" s="86"/>
      <c r="X141" s="90" t="b">
        <v>0</v>
      </c>
      <c r="Y141" s="90" t="b">
        <v>0</v>
      </c>
      <c r="Z141" s="90" t="b">
        <v>1</v>
      </c>
      <c r="AA141" s="86"/>
      <c r="AB141" s="127" t="b">
        <f t="shared" si="1"/>
        <v>1</v>
      </c>
      <c r="AC141" s="127" t="b">
        <f t="shared" si="2"/>
        <v>1</v>
      </c>
      <c r="AD141" s="127" t="b">
        <f t="shared" si="3"/>
        <v>0</v>
      </c>
      <c r="AE141" s="128" t="b">
        <f t="shared" si="4"/>
        <v>0</v>
      </c>
    </row>
    <row r="142" spans="1:47" x14ac:dyDescent="0.2">
      <c r="A142" s="123" t="s">
        <v>57</v>
      </c>
      <c r="B142" s="82">
        <v>2</v>
      </c>
      <c r="C142" s="76" t="s">
        <v>1321</v>
      </c>
      <c r="D142" s="77" t="s">
        <v>1322</v>
      </c>
      <c r="E142" s="76" t="s">
        <v>45</v>
      </c>
      <c r="F142" s="76" t="s">
        <v>467</v>
      </c>
      <c r="G142" s="76" t="s">
        <v>509</v>
      </c>
      <c r="H142" s="76" t="s">
        <v>469</v>
      </c>
      <c r="I142" s="76" t="s">
        <v>1323</v>
      </c>
      <c r="J142" s="76" t="s">
        <v>1325</v>
      </c>
      <c r="K142" s="76"/>
      <c r="L142" s="76"/>
      <c r="M142" s="76"/>
      <c r="N142" s="76"/>
      <c r="O142" s="76"/>
      <c r="P142" s="76"/>
      <c r="Q142" s="76"/>
      <c r="R142" s="76"/>
      <c r="S142" s="126" t="b">
        <f t="shared" si="0"/>
        <v>1</v>
      </c>
      <c r="T142" s="80"/>
      <c r="U142" s="76"/>
      <c r="V142" s="76"/>
      <c r="W142" s="76"/>
      <c r="X142" s="82" t="b">
        <v>0</v>
      </c>
      <c r="Y142" s="82" t="b">
        <v>0</v>
      </c>
      <c r="Z142" s="82" t="b">
        <v>1</v>
      </c>
      <c r="AA142" s="76"/>
      <c r="AB142" s="127" t="b">
        <f t="shared" si="1"/>
        <v>1</v>
      </c>
      <c r="AC142" s="127" t="b">
        <f t="shared" si="2"/>
        <v>1</v>
      </c>
      <c r="AD142" s="127" t="b">
        <f t="shared" si="3"/>
        <v>0</v>
      </c>
      <c r="AE142" s="128" t="b">
        <f t="shared" si="4"/>
        <v>0</v>
      </c>
    </row>
    <row r="143" spans="1:47" x14ac:dyDescent="0.2">
      <c r="A143" s="129" t="s">
        <v>57</v>
      </c>
      <c r="B143" s="90">
        <v>2</v>
      </c>
      <c r="C143" s="86" t="s">
        <v>1321</v>
      </c>
      <c r="D143" s="87" t="s">
        <v>1322</v>
      </c>
      <c r="E143" s="86" t="s">
        <v>71</v>
      </c>
      <c r="F143" s="86" t="s">
        <v>467</v>
      </c>
      <c r="G143" s="86" t="s">
        <v>509</v>
      </c>
      <c r="H143" s="86" t="s">
        <v>469</v>
      </c>
      <c r="I143" s="86" t="s">
        <v>1323</v>
      </c>
      <c r="J143" s="86" t="s">
        <v>1326</v>
      </c>
      <c r="K143" s="86"/>
      <c r="L143" s="86"/>
      <c r="M143" s="86"/>
      <c r="N143" s="86"/>
      <c r="O143" s="86"/>
      <c r="P143" s="86"/>
      <c r="Q143" s="86"/>
      <c r="R143" s="86"/>
      <c r="S143" s="126" t="b">
        <f t="shared" si="0"/>
        <v>1</v>
      </c>
      <c r="T143" s="88"/>
      <c r="U143" s="86"/>
      <c r="V143" s="86"/>
      <c r="W143" s="86"/>
      <c r="X143" s="90" t="b">
        <v>0</v>
      </c>
      <c r="Y143" s="90" t="b">
        <v>0</v>
      </c>
      <c r="Z143" s="90" t="b">
        <v>1</v>
      </c>
      <c r="AA143" s="86"/>
      <c r="AB143" s="127" t="b">
        <f t="shared" si="1"/>
        <v>1</v>
      </c>
      <c r="AC143" s="127" t="b">
        <f t="shared" si="2"/>
        <v>1</v>
      </c>
      <c r="AD143" s="127" t="b">
        <f t="shared" si="3"/>
        <v>0</v>
      </c>
      <c r="AE143" s="128" t="b">
        <f t="shared" si="4"/>
        <v>0</v>
      </c>
    </row>
    <row r="144" spans="1:47" x14ac:dyDescent="0.2">
      <c r="A144" s="123" t="s">
        <v>57</v>
      </c>
      <c r="B144" s="82">
        <v>2</v>
      </c>
      <c r="C144" s="76" t="s">
        <v>1321</v>
      </c>
      <c r="D144" s="77" t="s">
        <v>1322</v>
      </c>
      <c r="E144" s="76" t="s">
        <v>518</v>
      </c>
      <c r="F144" s="76" t="s">
        <v>467</v>
      </c>
      <c r="G144" s="76" t="s">
        <v>509</v>
      </c>
      <c r="H144" s="76" t="s">
        <v>469</v>
      </c>
      <c r="I144" s="76" t="s">
        <v>1323</v>
      </c>
      <c r="J144" s="76" t="s">
        <v>1327</v>
      </c>
      <c r="K144" s="76"/>
      <c r="L144" s="76"/>
      <c r="M144" s="76"/>
      <c r="N144" s="76"/>
      <c r="O144" s="76"/>
      <c r="P144" s="76"/>
      <c r="Q144" s="76"/>
      <c r="R144" s="76"/>
      <c r="S144" s="126" t="b">
        <f t="shared" si="0"/>
        <v>1</v>
      </c>
      <c r="T144" s="80"/>
      <c r="U144" s="76"/>
      <c r="V144" s="76"/>
      <c r="W144" s="76"/>
      <c r="X144" s="82" t="b">
        <v>0</v>
      </c>
      <c r="Y144" s="82" t="b">
        <v>0</v>
      </c>
      <c r="Z144" s="82" t="b">
        <v>1</v>
      </c>
      <c r="AA144" s="76"/>
      <c r="AB144" s="127" t="b">
        <f t="shared" si="1"/>
        <v>1</v>
      </c>
      <c r="AC144" s="127" t="b">
        <f t="shared" si="2"/>
        <v>1</v>
      </c>
      <c r="AD144" s="127" t="b">
        <f t="shared" si="3"/>
        <v>0</v>
      </c>
      <c r="AE144" s="128" t="b">
        <f t="shared" si="4"/>
        <v>0</v>
      </c>
    </row>
    <row r="145" spans="1:31" x14ac:dyDescent="0.2">
      <c r="A145" s="129" t="s">
        <v>57</v>
      </c>
      <c r="B145" s="90">
        <v>2</v>
      </c>
      <c r="C145" s="86" t="s">
        <v>1321</v>
      </c>
      <c r="D145" s="87" t="s">
        <v>1322</v>
      </c>
      <c r="E145" s="86" t="s">
        <v>542</v>
      </c>
      <c r="F145" s="86" t="s">
        <v>467</v>
      </c>
      <c r="G145" s="86" t="s">
        <v>509</v>
      </c>
      <c r="H145" s="86" t="s">
        <v>469</v>
      </c>
      <c r="I145" s="86" t="s">
        <v>1323</v>
      </c>
      <c r="J145" s="86" t="s">
        <v>1328</v>
      </c>
      <c r="K145" s="86"/>
      <c r="L145" s="86"/>
      <c r="M145" s="86"/>
      <c r="N145" s="86"/>
      <c r="O145" s="86"/>
      <c r="P145" s="86"/>
      <c r="Q145" s="86"/>
      <c r="R145" s="86"/>
      <c r="S145" s="126" t="b">
        <f t="shared" si="0"/>
        <v>1</v>
      </c>
      <c r="T145" s="88"/>
      <c r="U145" s="86"/>
      <c r="V145" s="86"/>
      <c r="W145" s="86"/>
      <c r="X145" s="90" t="b">
        <v>0</v>
      </c>
      <c r="Y145" s="90" t="b">
        <v>0</v>
      </c>
      <c r="Z145" s="90" t="b">
        <v>1</v>
      </c>
      <c r="AA145" s="86"/>
      <c r="AB145" s="127" t="b">
        <f t="shared" si="1"/>
        <v>1</v>
      </c>
      <c r="AC145" s="127" t="b">
        <f t="shared" si="2"/>
        <v>1</v>
      </c>
      <c r="AD145" s="127" t="b">
        <f t="shared" si="3"/>
        <v>0</v>
      </c>
      <c r="AE145" s="128" t="b">
        <f t="shared" si="4"/>
        <v>0</v>
      </c>
    </row>
    <row r="146" spans="1:31" x14ac:dyDescent="0.2">
      <c r="A146" s="123" t="s">
        <v>57</v>
      </c>
      <c r="B146" s="82">
        <v>2</v>
      </c>
      <c r="C146" s="76" t="s">
        <v>1321</v>
      </c>
      <c r="D146" s="77" t="s">
        <v>1322</v>
      </c>
      <c r="E146" s="76" t="s">
        <v>635</v>
      </c>
      <c r="F146" s="76" t="s">
        <v>467</v>
      </c>
      <c r="G146" s="76" t="s">
        <v>509</v>
      </c>
      <c r="H146" s="76" t="s">
        <v>469</v>
      </c>
      <c r="I146" s="76" t="s">
        <v>1323</v>
      </c>
      <c r="J146" s="76" t="s">
        <v>1329</v>
      </c>
      <c r="K146" s="76"/>
      <c r="L146" s="76"/>
      <c r="M146" s="76"/>
      <c r="N146" s="76"/>
      <c r="O146" s="76"/>
      <c r="P146" s="76"/>
      <c r="Q146" s="76"/>
      <c r="R146" s="76"/>
      <c r="S146" s="126" t="b">
        <f t="shared" si="0"/>
        <v>1</v>
      </c>
      <c r="T146" s="80"/>
      <c r="U146" s="76"/>
      <c r="V146" s="76"/>
      <c r="W146" s="76"/>
      <c r="X146" s="82" t="b">
        <v>0</v>
      </c>
      <c r="Y146" s="82" t="b">
        <v>0</v>
      </c>
      <c r="Z146" s="82" t="b">
        <v>1</v>
      </c>
      <c r="AA146" s="76"/>
      <c r="AB146" s="127" t="b">
        <f t="shared" si="1"/>
        <v>1</v>
      </c>
      <c r="AC146" s="127" t="b">
        <f t="shared" si="2"/>
        <v>1</v>
      </c>
      <c r="AD146" s="127" t="b">
        <f t="shared" si="3"/>
        <v>0</v>
      </c>
      <c r="AE146" s="128" t="b">
        <f t="shared" si="4"/>
        <v>0</v>
      </c>
    </row>
    <row r="147" spans="1:31" x14ac:dyDescent="0.2">
      <c r="A147" s="129" t="s">
        <v>57</v>
      </c>
      <c r="B147" s="90">
        <v>2</v>
      </c>
      <c r="C147" s="86" t="s">
        <v>1330</v>
      </c>
      <c r="D147" s="87" t="s">
        <v>1331</v>
      </c>
      <c r="E147" s="86"/>
      <c r="F147" s="86" t="s">
        <v>467</v>
      </c>
      <c r="G147" s="86" t="s">
        <v>509</v>
      </c>
      <c r="H147" s="86" t="s">
        <v>469</v>
      </c>
      <c r="I147" s="86" t="s">
        <v>1332</v>
      </c>
      <c r="J147" s="86"/>
      <c r="K147" s="86"/>
      <c r="L147" s="86"/>
      <c r="M147" s="86"/>
      <c r="N147" s="86"/>
      <c r="O147" s="86"/>
      <c r="P147" s="86"/>
      <c r="Q147" s="86"/>
      <c r="R147" s="86"/>
      <c r="S147" s="126" t="b">
        <f t="shared" si="0"/>
        <v>1</v>
      </c>
      <c r="T147" s="88"/>
      <c r="U147" s="86"/>
      <c r="V147" s="86"/>
      <c r="W147" s="86"/>
      <c r="X147" s="90" t="b">
        <v>0</v>
      </c>
      <c r="Y147" s="90" t="b">
        <v>0</v>
      </c>
      <c r="Z147" s="90" t="b">
        <v>1</v>
      </c>
      <c r="AA147" s="86"/>
      <c r="AB147" s="127" t="b">
        <f t="shared" si="1"/>
        <v>1</v>
      </c>
      <c r="AC147" s="127" t="b">
        <f t="shared" si="2"/>
        <v>1</v>
      </c>
      <c r="AD147" s="127" t="b">
        <f t="shared" si="3"/>
        <v>0</v>
      </c>
      <c r="AE147" s="128" t="b">
        <f t="shared" si="4"/>
        <v>0</v>
      </c>
    </row>
    <row r="148" spans="1:31" x14ac:dyDescent="0.2">
      <c r="A148" s="123" t="s">
        <v>57</v>
      </c>
      <c r="B148" s="82">
        <v>2</v>
      </c>
      <c r="C148" s="76" t="s">
        <v>1333</v>
      </c>
      <c r="D148" s="77" t="s">
        <v>1334</v>
      </c>
      <c r="E148" s="76"/>
      <c r="F148" s="76" t="s">
        <v>467</v>
      </c>
      <c r="G148" s="76" t="s">
        <v>509</v>
      </c>
      <c r="H148" s="76" t="s">
        <v>469</v>
      </c>
      <c r="I148" s="76" t="s">
        <v>1335</v>
      </c>
      <c r="J148" s="76"/>
      <c r="K148" s="76"/>
      <c r="L148" s="76"/>
      <c r="M148" s="76"/>
      <c r="N148" s="76"/>
      <c r="O148" s="76"/>
      <c r="P148" s="76"/>
      <c r="Q148" s="76"/>
      <c r="R148" s="76"/>
      <c r="S148" s="126" t="b">
        <f t="shared" si="0"/>
        <v>1</v>
      </c>
      <c r="T148" s="80"/>
      <c r="U148" s="76"/>
      <c r="V148" s="76"/>
      <c r="W148" s="76"/>
      <c r="X148" s="82" t="b">
        <v>0</v>
      </c>
      <c r="Y148" s="82" t="b">
        <v>0</v>
      </c>
      <c r="Z148" s="82" t="b">
        <v>1</v>
      </c>
      <c r="AA148" s="76"/>
      <c r="AB148" s="127" t="b">
        <f t="shared" si="1"/>
        <v>1</v>
      </c>
      <c r="AC148" s="127" t="b">
        <f t="shared" si="2"/>
        <v>1</v>
      </c>
      <c r="AD148" s="127" t="b">
        <f t="shared" si="3"/>
        <v>0</v>
      </c>
      <c r="AE148" s="128" t="b">
        <f t="shared" si="4"/>
        <v>0</v>
      </c>
    </row>
    <row r="149" spans="1:31" x14ac:dyDescent="0.2">
      <c r="A149" s="129" t="s">
        <v>57</v>
      </c>
      <c r="B149" s="90">
        <v>2</v>
      </c>
      <c r="C149" s="86" t="s">
        <v>1336</v>
      </c>
      <c r="D149" s="87" t="s">
        <v>1337</v>
      </c>
      <c r="E149" s="86" t="s">
        <v>4</v>
      </c>
      <c r="F149" s="86" t="s">
        <v>467</v>
      </c>
      <c r="G149" s="86" t="s">
        <v>468</v>
      </c>
      <c r="H149" s="86" t="s">
        <v>469</v>
      </c>
      <c r="I149" s="86" t="s">
        <v>1338</v>
      </c>
      <c r="J149" s="86" t="s">
        <v>1339</v>
      </c>
      <c r="K149" s="86"/>
      <c r="L149" s="86" t="str">
        <f t="shared" ref="L149:L150" si="9">LEFT(M149,FIND(" (202",M149))</f>
        <v xml:space="preserve">Juan A. Rivera. </v>
      </c>
      <c r="M149" s="86" t="s">
        <v>1340</v>
      </c>
      <c r="N149" s="86" t="s">
        <v>1200</v>
      </c>
      <c r="O149" s="86"/>
      <c r="P149" s="86"/>
      <c r="Q149" s="86"/>
      <c r="R149" s="86"/>
      <c r="S149" s="126" t="b">
        <f t="shared" si="0"/>
        <v>0</v>
      </c>
      <c r="T149" s="88"/>
      <c r="U149" s="86"/>
      <c r="V149" s="87" t="s">
        <v>1341</v>
      </c>
      <c r="W149" s="87" t="s">
        <v>1342</v>
      </c>
      <c r="X149" s="90" t="b">
        <v>0</v>
      </c>
      <c r="Y149" s="90" t="b">
        <v>0</v>
      </c>
      <c r="Z149" s="90" t="b">
        <v>1</v>
      </c>
      <c r="AA149" s="86"/>
      <c r="AB149" s="127" t="b">
        <f t="shared" si="1"/>
        <v>1</v>
      </c>
      <c r="AC149" s="127" t="b">
        <f t="shared" si="2"/>
        <v>1</v>
      </c>
      <c r="AD149" s="127" t="b">
        <f t="shared" si="3"/>
        <v>1</v>
      </c>
      <c r="AE149" s="128" t="b">
        <f t="shared" si="4"/>
        <v>1</v>
      </c>
    </row>
    <row r="150" spans="1:31" x14ac:dyDescent="0.2">
      <c r="A150" s="123" t="s">
        <v>57</v>
      </c>
      <c r="B150" s="82">
        <v>2</v>
      </c>
      <c r="C150" s="76" t="s">
        <v>1336</v>
      </c>
      <c r="D150" s="77" t="s">
        <v>1337</v>
      </c>
      <c r="E150" s="76" t="s">
        <v>45</v>
      </c>
      <c r="F150" s="76" t="s">
        <v>467</v>
      </c>
      <c r="G150" s="76" t="s">
        <v>468</v>
      </c>
      <c r="H150" s="76" t="s">
        <v>469</v>
      </c>
      <c r="I150" s="76" t="s">
        <v>1338</v>
      </c>
      <c r="J150" s="76" t="s">
        <v>1343</v>
      </c>
      <c r="K150" s="76"/>
      <c r="L150" s="76" t="str">
        <f t="shared" si="9"/>
        <v xml:space="preserve">Juan A. Rivera. </v>
      </c>
      <c r="M150" s="76" t="s">
        <v>1340</v>
      </c>
      <c r="N150" s="76" t="s">
        <v>1200</v>
      </c>
      <c r="O150" s="76"/>
      <c r="P150" s="76"/>
      <c r="Q150" s="76"/>
      <c r="R150" s="76"/>
      <c r="S150" s="126" t="b">
        <f t="shared" si="0"/>
        <v>0</v>
      </c>
      <c r="T150" s="80"/>
      <c r="U150" s="76"/>
      <c r="V150" s="77" t="s">
        <v>1341</v>
      </c>
      <c r="W150" s="77" t="s">
        <v>1342</v>
      </c>
      <c r="X150" s="82" t="b">
        <v>0</v>
      </c>
      <c r="Y150" s="82" t="b">
        <v>0</v>
      </c>
      <c r="Z150" s="82" t="b">
        <v>1</v>
      </c>
      <c r="AA150" s="76"/>
      <c r="AB150" s="127" t="b">
        <f t="shared" si="1"/>
        <v>1</v>
      </c>
      <c r="AC150" s="127" t="b">
        <f t="shared" si="2"/>
        <v>1</v>
      </c>
      <c r="AD150" s="127" t="b">
        <f t="shared" si="3"/>
        <v>1</v>
      </c>
      <c r="AE150" s="128" t="b">
        <f t="shared" si="4"/>
        <v>1</v>
      </c>
    </row>
    <row r="151" spans="1:31" x14ac:dyDescent="0.2">
      <c r="A151" s="129" t="s">
        <v>57</v>
      </c>
      <c r="B151" s="90">
        <v>2</v>
      </c>
      <c r="C151" s="86" t="s">
        <v>1344</v>
      </c>
      <c r="D151" s="87" t="s">
        <v>1345</v>
      </c>
      <c r="E151" s="86" t="s">
        <v>4</v>
      </c>
      <c r="F151" s="86" t="s">
        <v>467</v>
      </c>
      <c r="G151" s="86" t="s">
        <v>468</v>
      </c>
      <c r="H151" s="86" t="s">
        <v>469</v>
      </c>
      <c r="I151" s="86" t="s">
        <v>1346</v>
      </c>
      <c r="J151" s="86" t="s">
        <v>1347</v>
      </c>
      <c r="K151" s="86"/>
      <c r="L151" s="86" t="str">
        <f t="shared" ref="L151:L152" si="10">LEFT(M151,FIND(" (",M151))</f>
        <v xml:space="preserve">McGregor, S.; Trewin, B. </v>
      </c>
      <c r="M151" s="86" t="s">
        <v>1348</v>
      </c>
      <c r="N151" s="86" t="s">
        <v>1200</v>
      </c>
      <c r="O151" s="86" t="s">
        <v>1349</v>
      </c>
      <c r="P151" s="86"/>
      <c r="Q151" s="86" t="s">
        <v>1350</v>
      </c>
      <c r="R151" s="86"/>
      <c r="S151" s="126" t="b">
        <f t="shared" si="0"/>
        <v>1</v>
      </c>
      <c r="T151" s="88"/>
      <c r="U151" s="86"/>
      <c r="V151" s="133"/>
      <c r="W151" s="87" t="s">
        <v>1351</v>
      </c>
      <c r="X151" s="90" t="b">
        <v>0</v>
      </c>
      <c r="Y151" s="90" t="b">
        <v>0</v>
      </c>
      <c r="Z151" s="90" t="b">
        <v>1</v>
      </c>
      <c r="AA151" s="86"/>
      <c r="AB151" s="127" t="b">
        <f t="shared" si="1"/>
        <v>1</v>
      </c>
      <c r="AC151" s="127" t="b">
        <f t="shared" si="2"/>
        <v>1</v>
      </c>
      <c r="AD151" s="127" t="b">
        <f t="shared" si="3"/>
        <v>0</v>
      </c>
      <c r="AE151" s="128" t="b">
        <f t="shared" si="4"/>
        <v>1</v>
      </c>
    </row>
    <row r="152" spans="1:31" x14ac:dyDescent="0.2">
      <c r="A152" s="123" t="s">
        <v>57</v>
      </c>
      <c r="B152" s="82">
        <v>2</v>
      </c>
      <c r="C152" s="76" t="s">
        <v>1344</v>
      </c>
      <c r="D152" s="77" t="s">
        <v>1345</v>
      </c>
      <c r="E152" s="76" t="s">
        <v>45</v>
      </c>
      <c r="F152" s="76" t="s">
        <v>467</v>
      </c>
      <c r="G152" s="76" t="s">
        <v>468</v>
      </c>
      <c r="H152" s="76" t="s">
        <v>469</v>
      </c>
      <c r="I152" s="76" t="s">
        <v>1346</v>
      </c>
      <c r="J152" s="76" t="s">
        <v>1352</v>
      </c>
      <c r="K152" s="76"/>
      <c r="L152" s="76" t="str">
        <f t="shared" si="10"/>
        <v xml:space="preserve">McGregor, S.; Trewin, B. </v>
      </c>
      <c r="M152" s="76" t="s">
        <v>1348</v>
      </c>
      <c r="N152" s="76" t="s">
        <v>1200</v>
      </c>
      <c r="O152" s="76" t="s">
        <v>1349</v>
      </c>
      <c r="P152" s="76"/>
      <c r="Q152" s="76" t="s">
        <v>1350</v>
      </c>
      <c r="R152" s="76"/>
      <c r="S152" s="126" t="b">
        <f t="shared" si="0"/>
        <v>1</v>
      </c>
      <c r="T152" s="80"/>
      <c r="U152" s="76"/>
      <c r="V152" s="133"/>
      <c r="W152" s="77" t="s">
        <v>1351</v>
      </c>
      <c r="X152" s="82" t="b">
        <v>0</v>
      </c>
      <c r="Y152" s="82" t="b">
        <v>0</v>
      </c>
      <c r="Z152" s="82" t="b">
        <v>1</v>
      </c>
      <c r="AA152" s="76"/>
      <c r="AB152" s="127" t="b">
        <f t="shared" si="1"/>
        <v>1</v>
      </c>
      <c r="AC152" s="127" t="b">
        <f t="shared" si="2"/>
        <v>1</v>
      </c>
      <c r="AD152" s="127" t="b">
        <f t="shared" si="3"/>
        <v>0</v>
      </c>
      <c r="AE152" s="128" t="b">
        <f t="shared" si="4"/>
        <v>1</v>
      </c>
    </row>
    <row r="153" spans="1:31" x14ac:dyDescent="0.2">
      <c r="A153" s="129" t="s">
        <v>57</v>
      </c>
      <c r="B153" s="90">
        <v>2</v>
      </c>
      <c r="C153" s="86" t="s">
        <v>1353</v>
      </c>
      <c r="D153" s="87" t="s">
        <v>1354</v>
      </c>
      <c r="E153" s="86"/>
      <c r="F153" s="86" t="s">
        <v>467</v>
      </c>
      <c r="G153" s="86" t="s">
        <v>468</v>
      </c>
      <c r="H153" s="86" t="s">
        <v>469</v>
      </c>
      <c r="I153" s="86" t="s">
        <v>1355</v>
      </c>
      <c r="J153" s="86"/>
      <c r="K153" s="86"/>
      <c r="L153" s="86" t="str">
        <f t="shared" ref="L153:L154" si="11">LEFT(M153,FIND(" (202",M153))</f>
        <v xml:space="preserve">Nnamchi, H. </v>
      </c>
      <c r="M153" s="86" t="s">
        <v>1356</v>
      </c>
      <c r="N153" s="86" t="s">
        <v>1200</v>
      </c>
      <c r="O153" s="86"/>
      <c r="P153" s="86"/>
      <c r="Q153" s="86"/>
      <c r="R153" s="86"/>
      <c r="S153" s="126" t="b">
        <f t="shared" si="0"/>
        <v>0</v>
      </c>
      <c r="T153" s="88" t="s">
        <v>118</v>
      </c>
      <c r="U153" s="86" t="s">
        <v>513</v>
      </c>
      <c r="V153" s="87" t="s">
        <v>1357</v>
      </c>
      <c r="W153" s="87" t="s">
        <v>1358</v>
      </c>
      <c r="X153" s="90" t="b">
        <v>0</v>
      </c>
      <c r="Y153" s="90" t="b">
        <v>0</v>
      </c>
      <c r="Z153" s="90" t="b">
        <v>1</v>
      </c>
      <c r="AA153" s="86"/>
      <c r="AB153" s="127" t="b">
        <f t="shared" si="1"/>
        <v>1</v>
      </c>
      <c r="AC153" s="127" t="b">
        <f t="shared" si="2"/>
        <v>1</v>
      </c>
      <c r="AD153" s="127" t="b">
        <f t="shared" si="3"/>
        <v>1</v>
      </c>
      <c r="AE153" s="128" t="b">
        <f t="shared" si="4"/>
        <v>1</v>
      </c>
    </row>
    <row r="154" spans="1:31" x14ac:dyDescent="0.2">
      <c r="A154" s="123" t="s">
        <v>57</v>
      </c>
      <c r="B154" s="82">
        <v>2</v>
      </c>
      <c r="C154" s="76" t="s">
        <v>1359</v>
      </c>
      <c r="D154" s="77" t="s">
        <v>1360</v>
      </c>
      <c r="E154" s="76"/>
      <c r="F154" s="76" t="s">
        <v>467</v>
      </c>
      <c r="G154" s="76" t="s">
        <v>468</v>
      </c>
      <c r="H154" s="76" t="s">
        <v>469</v>
      </c>
      <c r="I154" s="76" t="s">
        <v>1361</v>
      </c>
      <c r="J154" s="76"/>
      <c r="K154" s="76"/>
      <c r="L154" s="76" t="str">
        <f t="shared" si="11"/>
        <v xml:space="preserve">Nnamchi, H. </v>
      </c>
      <c r="M154" s="76" t="s">
        <v>1362</v>
      </c>
      <c r="N154" s="76" t="s">
        <v>1200</v>
      </c>
      <c r="O154" s="76"/>
      <c r="P154" s="76"/>
      <c r="Q154" s="76"/>
      <c r="R154" s="76"/>
      <c r="S154" s="126" t="b">
        <f t="shared" si="0"/>
        <v>0</v>
      </c>
      <c r="T154" s="80" t="s">
        <v>118</v>
      </c>
      <c r="U154" s="76" t="s">
        <v>513</v>
      </c>
      <c r="V154" s="77" t="s">
        <v>1363</v>
      </c>
      <c r="W154" s="77" t="s">
        <v>1364</v>
      </c>
      <c r="X154" s="82" t="b">
        <v>0</v>
      </c>
      <c r="Y154" s="82" t="b">
        <v>0</v>
      </c>
      <c r="Z154" s="82" t="b">
        <v>1</v>
      </c>
      <c r="AA154" s="76"/>
      <c r="AB154" s="127" t="b">
        <f t="shared" si="1"/>
        <v>1</v>
      </c>
      <c r="AC154" s="127" t="b">
        <f t="shared" si="2"/>
        <v>1</v>
      </c>
      <c r="AD154" s="127" t="b">
        <f t="shared" si="3"/>
        <v>1</v>
      </c>
      <c r="AE154" s="128" t="b">
        <f t="shared" si="4"/>
        <v>1</v>
      </c>
    </row>
    <row r="155" spans="1:31" x14ac:dyDescent="0.2">
      <c r="A155" s="129" t="s">
        <v>57</v>
      </c>
      <c r="B155" s="90">
        <v>2</v>
      </c>
      <c r="C155" s="86" t="s">
        <v>1365</v>
      </c>
      <c r="D155" s="87" t="s">
        <v>1366</v>
      </c>
      <c r="E155" s="86"/>
      <c r="F155" s="86" t="s">
        <v>246</v>
      </c>
      <c r="G155" s="86" t="s">
        <v>564</v>
      </c>
      <c r="H155" s="86" t="s">
        <v>564</v>
      </c>
      <c r="I155" s="86" t="s">
        <v>1367</v>
      </c>
      <c r="J155" s="86"/>
      <c r="K155" s="86"/>
      <c r="L155" s="86"/>
      <c r="M155" s="86" t="s">
        <v>1368</v>
      </c>
      <c r="N155" s="86"/>
      <c r="O155" s="86"/>
      <c r="P155" s="86"/>
      <c r="Q155" s="86"/>
      <c r="R155" s="86"/>
      <c r="S155" s="126" t="b">
        <f t="shared" si="0"/>
        <v>0</v>
      </c>
      <c r="T155" s="88"/>
      <c r="U155" s="86"/>
      <c r="V155" s="86"/>
      <c r="W155" s="86"/>
      <c r="X155" s="90" t="b">
        <v>0</v>
      </c>
      <c r="Y155" s="90" t="b">
        <v>0</v>
      </c>
      <c r="Z155" s="90" t="b">
        <v>1</v>
      </c>
      <c r="AA155" s="86"/>
      <c r="AB155" s="127" t="b">
        <f t="shared" si="1"/>
        <v>1</v>
      </c>
      <c r="AC155" s="127" t="b">
        <f t="shared" si="2"/>
        <v>0</v>
      </c>
      <c r="AD155" s="127" t="b">
        <f t="shared" si="3"/>
        <v>0</v>
      </c>
      <c r="AE155" s="128" t="b">
        <f t="shared" si="4"/>
        <v>0</v>
      </c>
    </row>
    <row r="156" spans="1:31" x14ac:dyDescent="0.2">
      <c r="A156" s="123" t="s">
        <v>57</v>
      </c>
      <c r="B156" s="82">
        <v>2</v>
      </c>
      <c r="C156" s="76" t="s">
        <v>1369</v>
      </c>
      <c r="D156" s="77" t="s">
        <v>1370</v>
      </c>
      <c r="E156" s="76"/>
      <c r="F156" s="76" t="s">
        <v>246</v>
      </c>
      <c r="G156" s="76" t="s">
        <v>564</v>
      </c>
      <c r="H156" s="76" t="s">
        <v>564</v>
      </c>
      <c r="I156" s="76" t="s">
        <v>1371</v>
      </c>
      <c r="J156" s="76"/>
      <c r="K156" s="76"/>
      <c r="L156" s="76"/>
      <c r="M156" s="76" t="s">
        <v>1372</v>
      </c>
      <c r="N156" s="76"/>
      <c r="O156" s="76"/>
      <c r="P156" s="76"/>
      <c r="Q156" s="76"/>
      <c r="R156" s="76"/>
      <c r="S156" s="126" t="b">
        <f t="shared" si="0"/>
        <v>0</v>
      </c>
      <c r="T156" s="80"/>
      <c r="U156" s="76"/>
      <c r="V156" s="76"/>
      <c r="W156" s="76"/>
      <c r="X156" s="82" t="b">
        <v>0</v>
      </c>
      <c r="Y156" s="82" t="b">
        <v>0</v>
      </c>
      <c r="Z156" s="82" t="b">
        <v>1</v>
      </c>
      <c r="AA156" s="76"/>
      <c r="AB156" s="127" t="b">
        <f t="shared" si="1"/>
        <v>1</v>
      </c>
      <c r="AC156" s="127" t="b">
        <f t="shared" si="2"/>
        <v>0</v>
      </c>
      <c r="AD156" s="127" t="b">
        <f t="shared" si="3"/>
        <v>0</v>
      </c>
      <c r="AE156" s="128" t="b">
        <f t="shared" si="4"/>
        <v>0</v>
      </c>
    </row>
    <row r="157" spans="1:31" x14ac:dyDescent="0.2">
      <c r="A157" s="129" t="s">
        <v>57</v>
      </c>
      <c r="B157" s="90">
        <v>2</v>
      </c>
      <c r="C157" s="86" t="s">
        <v>1373</v>
      </c>
      <c r="D157" s="87" t="s">
        <v>1374</v>
      </c>
      <c r="E157" s="86"/>
      <c r="F157" s="86" t="s">
        <v>467</v>
      </c>
      <c r="G157" s="86" t="s">
        <v>468</v>
      </c>
      <c r="H157" s="86" t="s">
        <v>469</v>
      </c>
      <c r="I157" s="86" t="s">
        <v>1375</v>
      </c>
      <c r="J157" s="86"/>
      <c r="K157" s="86"/>
      <c r="L157" s="86" t="str">
        <f t="shared" ref="L157:L159" si="12">LEFT(M157,FIND(" (202",M157))</f>
        <v xml:space="preserve">Kaufman, D. </v>
      </c>
      <c r="M157" s="86" t="s">
        <v>1376</v>
      </c>
      <c r="N157" s="86" t="s">
        <v>1200</v>
      </c>
      <c r="O157" s="86"/>
      <c r="P157" s="86"/>
      <c r="Q157" s="86"/>
      <c r="R157" s="86" t="s">
        <v>1377</v>
      </c>
      <c r="S157" s="126" t="b">
        <f t="shared" si="0"/>
        <v>0</v>
      </c>
      <c r="T157" s="88" t="s">
        <v>118</v>
      </c>
      <c r="U157" s="86" t="s">
        <v>475</v>
      </c>
      <c r="V157" s="87" t="s">
        <v>1378</v>
      </c>
      <c r="W157" s="87" t="s">
        <v>1379</v>
      </c>
      <c r="X157" s="90" t="b">
        <v>0</v>
      </c>
      <c r="Y157" s="90" t="b">
        <v>0</v>
      </c>
      <c r="Z157" s="90" t="b">
        <v>1</v>
      </c>
      <c r="AA157" s="86"/>
      <c r="AB157" s="127" t="b">
        <f t="shared" si="1"/>
        <v>1</v>
      </c>
      <c r="AC157" s="127" t="b">
        <f t="shared" si="2"/>
        <v>1</v>
      </c>
      <c r="AD157" s="127" t="b">
        <f t="shared" si="3"/>
        <v>1</v>
      </c>
      <c r="AE157" s="128" t="b">
        <f t="shared" si="4"/>
        <v>1</v>
      </c>
    </row>
    <row r="158" spans="1:31" x14ac:dyDescent="0.2">
      <c r="A158" s="123" t="s">
        <v>57</v>
      </c>
      <c r="B158" s="82">
        <v>2</v>
      </c>
      <c r="C158" s="76" t="s">
        <v>1380</v>
      </c>
      <c r="D158" s="77" t="s">
        <v>1381</v>
      </c>
      <c r="E158" s="76" t="s">
        <v>4</v>
      </c>
      <c r="F158" s="76" t="s">
        <v>467</v>
      </c>
      <c r="G158" s="76" t="s">
        <v>468</v>
      </c>
      <c r="H158" s="76" t="s">
        <v>469</v>
      </c>
      <c r="I158" s="76" t="s">
        <v>1382</v>
      </c>
      <c r="J158" s="76" t="s">
        <v>1383</v>
      </c>
      <c r="K158" s="76"/>
      <c r="L158" s="76" t="str">
        <f t="shared" si="12"/>
        <v xml:space="preserve">Trewin, B.; Samset, B. </v>
      </c>
      <c r="M158" s="76" t="s">
        <v>1384</v>
      </c>
      <c r="N158" s="76" t="s">
        <v>1200</v>
      </c>
      <c r="O158" s="76"/>
      <c r="P158" s="76"/>
      <c r="Q158" s="76"/>
      <c r="R158" s="76"/>
      <c r="S158" s="126" t="b">
        <f t="shared" si="0"/>
        <v>0</v>
      </c>
      <c r="T158" s="80" t="s">
        <v>118</v>
      </c>
      <c r="U158" s="76" t="s">
        <v>475</v>
      </c>
      <c r="V158" s="77" t="s">
        <v>1385</v>
      </c>
      <c r="W158" s="77" t="s">
        <v>1386</v>
      </c>
      <c r="X158" s="82" t="b">
        <v>0</v>
      </c>
      <c r="Y158" s="82" t="b">
        <v>0</v>
      </c>
      <c r="Z158" s="82" t="b">
        <v>1</v>
      </c>
      <c r="AA158" s="76"/>
      <c r="AB158" s="127" t="b">
        <f t="shared" si="1"/>
        <v>1</v>
      </c>
      <c r="AC158" s="127" t="b">
        <f t="shared" si="2"/>
        <v>1</v>
      </c>
      <c r="AD158" s="127" t="b">
        <f t="shared" si="3"/>
        <v>1</v>
      </c>
      <c r="AE158" s="128" t="b">
        <f t="shared" si="4"/>
        <v>1</v>
      </c>
    </row>
    <row r="159" spans="1:31" x14ac:dyDescent="0.2">
      <c r="A159" s="129" t="s">
        <v>57</v>
      </c>
      <c r="B159" s="90">
        <v>2</v>
      </c>
      <c r="C159" s="86" t="s">
        <v>1380</v>
      </c>
      <c r="D159" s="87" t="s">
        <v>1381</v>
      </c>
      <c r="E159" s="86" t="s">
        <v>45</v>
      </c>
      <c r="F159" s="86" t="s">
        <v>467</v>
      </c>
      <c r="G159" s="86" t="s">
        <v>468</v>
      </c>
      <c r="H159" s="86" t="s">
        <v>469</v>
      </c>
      <c r="I159" s="86" t="s">
        <v>1382</v>
      </c>
      <c r="J159" s="86" t="s">
        <v>1387</v>
      </c>
      <c r="K159" s="86"/>
      <c r="L159" s="86" t="str">
        <f t="shared" si="12"/>
        <v xml:space="preserve">Trewin, B.; Samset, B. </v>
      </c>
      <c r="M159" s="86" t="s">
        <v>1384</v>
      </c>
      <c r="N159" s="86" t="s">
        <v>1200</v>
      </c>
      <c r="O159" s="86"/>
      <c r="P159" s="86"/>
      <c r="Q159" s="86"/>
      <c r="R159" s="86"/>
      <c r="S159" s="126" t="b">
        <f t="shared" si="0"/>
        <v>0</v>
      </c>
      <c r="T159" s="88" t="s">
        <v>118</v>
      </c>
      <c r="U159" s="86" t="s">
        <v>475</v>
      </c>
      <c r="V159" s="87" t="s">
        <v>1385</v>
      </c>
      <c r="W159" s="87" t="s">
        <v>1386</v>
      </c>
      <c r="X159" s="90" t="b">
        <v>0</v>
      </c>
      <c r="Y159" s="90" t="b">
        <v>0</v>
      </c>
      <c r="Z159" s="90" t="b">
        <v>1</v>
      </c>
      <c r="AA159" s="86"/>
      <c r="AB159" s="127" t="b">
        <f t="shared" si="1"/>
        <v>1</v>
      </c>
      <c r="AC159" s="127" t="b">
        <f t="shared" si="2"/>
        <v>1</v>
      </c>
      <c r="AD159" s="127" t="b">
        <f t="shared" si="3"/>
        <v>1</v>
      </c>
      <c r="AE159" s="128" t="b">
        <f t="shared" si="4"/>
        <v>1</v>
      </c>
    </row>
    <row r="160" spans="1:31" x14ac:dyDescent="0.2">
      <c r="A160" s="123" t="s">
        <v>57</v>
      </c>
      <c r="B160" s="82">
        <v>2</v>
      </c>
      <c r="C160" s="76" t="s">
        <v>1388</v>
      </c>
      <c r="D160" s="77" t="s">
        <v>1389</v>
      </c>
      <c r="E160" s="76" t="s">
        <v>4</v>
      </c>
      <c r="F160" s="76" t="s">
        <v>467</v>
      </c>
      <c r="G160" s="76" t="s">
        <v>468</v>
      </c>
      <c r="H160" s="76" t="s">
        <v>469</v>
      </c>
      <c r="I160" s="76" t="s">
        <v>1390</v>
      </c>
      <c r="J160" s="76" t="s">
        <v>1391</v>
      </c>
      <c r="K160" s="76"/>
      <c r="L160" s="76"/>
      <c r="M160" s="76"/>
      <c r="N160" s="76"/>
      <c r="O160" s="76"/>
      <c r="P160" s="76"/>
      <c r="Q160" s="76"/>
      <c r="R160" s="76"/>
      <c r="S160" s="126" t="b">
        <f t="shared" si="0"/>
        <v>0</v>
      </c>
      <c r="T160" s="80"/>
      <c r="U160" s="76"/>
      <c r="V160" s="76"/>
      <c r="W160" s="76"/>
      <c r="X160" s="82" t="b">
        <v>0</v>
      </c>
      <c r="Y160" s="82" t="b">
        <v>0</v>
      </c>
      <c r="Z160" s="82" t="b">
        <v>1</v>
      </c>
      <c r="AA160" s="76"/>
      <c r="AB160" s="127" t="b">
        <f t="shared" si="1"/>
        <v>1</v>
      </c>
      <c r="AC160" s="127" t="b">
        <f t="shared" si="2"/>
        <v>1</v>
      </c>
      <c r="AD160" s="127" t="b">
        <f t="shared" si="3"/>
        <v>1</v>
      </c>
      <c r="AE160" s="128" t="b">
        <f t="shared" si="4"/>
        <v>1</v>
      </c>
    </row>
    <row r="161" spans="1:31" x14ac:dyDescent="0.2">
      <c r="A161" s="129" t="s">
        <v>57</v>
      </c>
      <c r="B161" s="90">
        <v>2</v>
      </c>
      <c r="C161" s="86" t="s">
        <v>1388</v>
      </c>
      <c r="D161" s="87" t="s">
        <v>1389</v>
      </c>
      <c r="E161" s="86" t="s">
        <v>45</v>
      </c>
      <c r="F161" s="86" t="s">
        <v>467</v>
      </c>
      <c r="G161" s="86" t="s">
        <v>468</v>
      </c>
      <c r="H161" s="86" t="s">
        <v>469</v>
      </c>
      <c r="I161" s="86" t="s">
        <v>1390</v>
      </c>
      <c r="J161" s="86" t="s">
        <v>1392</v>
      </c>
      <c r="K161" s="86"/>
      <c r="L161" s="86"/>
      <c r="M161" s="86"/>
      <c r="N161" s="86"/>
      <c r="O161" s="86"/>
      <c r="P161" s="86"/>
      <c r="Q161" s="86"/>
      <c r="R161" s="86"/>
      <c r="S161" s="126" t="b">
        <f t="shared" si="0"/>
        <v>0</v>
      </c>
      <c r="T161" s="88"/>
      <c r="U161" s="86"/>
      <c r="V161" s="86"/>
      <c r="W161" s="86"/>
      <c r="X161" s="90" t="b">
        <v>0</v>
      </c>
      <c r="Y161" s="90" t="b">
        <v>0</v>
      </c>
      <c r="Z161" s="90" t="b">
        <v>1</v>
      </c>
      <c r="AA161" s="86"/>
      <c r="AB161" s="127" t="b">
        <f t="shared" si="1"/>
        <v>1</v>
      </c>
      <c r="AC161" s="127" t="b">
        <f t="shared" si="2"/>
        <v>1</v>
      </c>
      <c r="AD161" s="127" t="b">
        <f t="shared" si="3"/>
        <v>1</v>
      </c>
      <c r="AE161" s="128" t="b">
        <f t="shared" si="4"/>
        <v>1</v>
      </c>
    </row>
    <row r="162" spans="1:31" x14ac:dyDescent="0.2">
      <c r="A162" s="123" t="s">
        <v>57</v>
      </c>
      <c r="B162" s="82">
        <v>2</v>
      </c>
      <c r="C162" s="76" t="s">
        <v>1388</v>
      </c>
      <c r="D162" s="77" t="s">
        <v>1389</v>
      </c>
      <c r="E162" s="76" t="s">
        <v>71</v>
      </c>
      <c r="F162" s="76" t="s">
        <v>467</v>
      </c>
      <c r="G162" s="76" t="s">
        <v>468</v>
      </c>
      <c r="H162" s="76" t="s">
        <v>469</v>
      </c>
      <c r="I162" s="76" t="s">
        <v>1390</v>
      </c>
      <c r="J162" s="76"/>
      <c r="K162" s="76"/>
      <c r="L162" s="76"/>
      <c r="M162" s="76"/>
      <c r="N162" s="76"/>
      <c r="O162" s="76"/>
      <c r="P162" s="76"/>
      <c r="Q162" s="76"/>
      <c r="R162" s="76"/>
      <c r="S162" s="126" t="b">
        <f t="shared" si="0"/>
        <v>0</v>
      </c>
      <c r="T162" s="80"/>
      <c r="U162" s="76"/>
      <c r="V162" s="76"/>
      <c r="W162" s="76"/>
      <c r="X162" s="82" t="b">
        <v>0</v>
      </c>
      <c r="Y162" s="82" t="b">
        <v>0</v>
      </c>
      <c r="Z162" s="82" t="b">
        <v>1</v>
      </c>
      <c r="AA162" s="76"/>
      <c r="AB162" s="127" t="b">
        <f t="shared" si="1"/>
        <v>1</v>
      </c>
      <c r="AC162" s="127" t="b">
        <f t="shared" si="2"/>
        <v>1</v>
      </c>
      <c r="AD162" s="127" t="b">
        <f t="shared" si="3"/>
        <v>1</v>
      </c>
      <c r="AE162" s="128" t="b">
        <f t="shared" si="4"/>
        <v>1</v>
      </c>
    </row>
    <row r="163" spans="1:31" x14ac:dyDescent="0.2">
      <c r="A163" s="129" t="s">
        <v>57</v>
      </c>
      <c r="B163" s="90">
        <v>3</v>
      </c>
      <c r="C163" s="86" t="s">
        <v>1393</v>
      </c>
      <c r="D163" s="87" t="s">
        <v>1394</v>
      </c>
      <c r="E163" s="86"/>
      <c r="F163" s="86" t="s">
        <v>246</v>
      </c>
      <c r="G163" s="86" t="s">
        <v>564</v>
      </c>
      <c r="H163" s="86" t="s">
        <v>564</v>
      </c>
      <c r="I163" s="86" t="s">
        <v>1395</v>
      </c>
      <c r="J163" s="86"/>
      <c r="K163" s="86"/>
      <c r="L163" s="86"/>
      <c r="M163" s="86" t="s">
        <v>1396</v>
      </c>
      <c r="N163" s="86"/>
      <c r="O163" s="86"/>
      <c r="P163" s="86"/>
      <c r="Q163" s="86"/>
      <c r="R163" s="86"/>
      <c r="S163" s="126" t="b">
        <f t="shared" si="0"/>
        <v>0</v>
      </c>
      <c r="T163" s="88"/>
      <c r="U163" s="86"/>
      <c r="V163" s="86"/>
      <c r="W163" s="86"/>
      <c r="X163" s="90" t="b">
        <v>0</v>
      </c>
      <c r="Y163" s="90" t="b">
        <v>0</v>
      </c>
      <c r="Z163" s="90" t="b">
        <v>1</v>
      </c>
      <c r="AA163" s="86"/>
      <c r="AB163" s="127" t="b">
        <f t="shared" si="1"/>
        <v>1</v>
      </c>
      <c r="AC163" s="127" t="b">
        <f t="shared" si="2"/>
        <v>0</v>
      </c>
      <c r="AD163" s="127" t="b">
        <f t="shared" si="3"/>
        <v>0</v>
      </c>
      <c r="AE163" s="128" t="b">
        <f t="shared" si="4"/>
        <v>0</v>
      </c>
    </row>
    <row r="164" spans="1:31" x14ac:dyDescent="0.2">
      <c r="A164" s="123" t="s">
        <v>57</v>
      </c>
      <c r="B164" s="82">
        <v>3</v>
      </c>
      <c r="C164" s="76" t="s">
        <v>1397</v>
      </c>
      <c r="D164" s="77" t="s">
        <v>1398</v>
      </c>
      <c r="E164" s="76" t="s">
        <v>4</v>
      </c>
      <c r="F164" s="76" t="s">
        <v>467</v>
      </c>
      <c r="G164" s="76" t="s">
        <v>468</v>
      </c>
      <c r="H164" s="76" t="s">
        <v>469</v>
      </c>
      <c r="I164" s="76" t="s">
        <v>1399</v>
      </c>
      <c r="J164" s="76" t="s">
        <v>1400</v>
      </c>
      <c r="K164" s="76"/>
      <c r="L164" s="76" t="str">
        <f t="shared" ref="L164:L208" si="13">LEFT(M164,FIND(" (202",M164))</f>
        <v xml:space="preserve">Kageyama, M.; Zhao, A.; Brierley, C.; Schurer, A.; Malinina, E. </v>
      </c>
      <c r="M164" s="76" t="s">
        <v>1401</v>
      </c>
      <c r="N164" s="76" t="s">
        <v>854</v>
      </c>
      <c r="O164" s="76"/>
      <c r="P164" s="76"/>
      <c r="Q164" s="76"/>
      <c r="R164" s="76"/>
      <c r="S164" s="126" t="b">
        <f t="shared" si="0"/>
        <v>0</v>
      </c>
      <c r="T164" s="80" t="s">
        <v>118</v>
      </c>
      <c r="U164" s="76" t="s">
        <v>475</v>
      </c>
      <c r="V164" s="77" t="s">
        <v>1402</v>
      </c>
      <c r="W164" s="77" t="s">
        <v>1403</v>
      </c>
      <c r="X164" s="82" t="b">
        <v>0</v>
      </c>
      <c r="Y164" s="82" t="b">
        <v>0</v>
      </c>
      <c r="Z164" s="82" t="b">
        <v>1</v>
      </c>
      <c r="AA164" s="76"/>
      <c r="AB164" s="127" t="b">
        <f t="shared" si="1"/>
        <v>1</v>
      </c>
      <c r="AC164" s="127" t="b">
        <f t="shared" si="2"/>
        <v>1</v>
      </c>
      <c r="AD164" s="127" t="b">
        <f t="shared" si="3"/>
        <v>1</v>
      </c>
      <c r="AE164" s="128" t="b">
        <f t="shared" si="4"/>
        <v>1</v>
      </c>
    </row>
    <row r="165" spans="1:31" x14ac:dyDescent="0.2">
      <c r="A165" s="129" t="s">
        <v>57</v>
      </c>
      <c r="B165" s="90">
        <v>3</v>
      </c>
      <c r="C165" s="86" t="s">
        <v>1397</v>
      </c>
      <c r="D165" s="87" t="s">
        <v>1398</v>
      </c>
      <c r="E165" s="86" t="s">
        <v>45</v>
      </c>
      <c r="F165" s="86" t="s">
        <v>467</v>
      </c>
      <c r="G165" s="86" t="s">
        <v>468</v>
      </c>
      <c r="H165" s="86" t="s">
        <v>469</v>
      </c>
      <c r="I165" s="86" t="s">
        <v>1399</v>
      </c>
      <c r="J165" s="86" t="s">
        <v>1404</v>
      </c>
      <c r="K165" s="86"/>
      <c r="L165" s="86" t="str">
        <f t="shared" si="13"/>
        <v xml:space="preserve">Kageyama, M.; Zhao, A.; Brierley, C.; Schurer, A.; Malinina, E. </v>
      </c>
      <c r="M165" s="86" t="s">
        <v>1401</v>
      </c>
      <c r="N165" s="86" t="s">
        <v>854</v>
      </c>
      <c r="O165" s="86"/>
      <c r="P165" s="86"/>
      <c r="Q165" s="86"/>
      <c r="R165" s="86"/>
      <c r="S165" s="126" t="b">
        <f t="shared" si="0"/>
        <v>0</v>
      </c>
      <c r="T165" s="88" t="s">
        <v>118</v>
      </c>
      <c r="U165" s="86" t="s">
        <v>475</v>
      </c>
      <c r="V165" s="87" t="s">
        <v>1402</v>
      </c>
      <c r="W165" s="87" t="s">
        <v>1403</v>
      </c>
      <c r="X165" s="90" t="b">
        <v>0</v>
      </c>
      <c r="Y165" s="90" t="b">
        <v>0</v>
      </c>
      <c r="Z165" s="90" t="b">
        <v>1</v>
      </c>
      <c r="AA165" s="86"/>
      <c r="AB165" s="127" t="b">
        <f t="shared" si="1"/>
        <v>1</v>
      </c>
      <c r="AC165" s="127" t="b">
        <f t="shared" si="2"/>
        <v>1</v>
      </c>
      <c r="AD165" s="127" t="b">
        <f t="shared" si="3"/>
        <v>1</v>
      </c>
      <c r="AE165" s="128" t="b">
        <f t="shared" si="4"/>
        <v>1</v>
      </c>
    </row>
    <row r="166" spans="1:31" x14ac:dyDescent="0.2">
      <c r="A166" s="123" t="s">
        <v>57</v>
      </c>
      <c r="B166" s="82">
        <v>3</v>
      </c>
      <c r="C166" s="76" t="s">
        <v>1397</v>
      </c>
      <c r="D166" s="77" t="s">
        <v>1398</v>
      </c>
      <c r="E166" s="76" t="s">
        <v>71</v>
      </c>
      <c r="F166" s="76" t="s">
        <v>467</v>
      </c>
      <c r="G166" s="76" t="s">
        <v>468</v>
      </c>
      <c r="H166" s="76" t="s">
        <v>469</v>
      </c>
      <c r="I166" s="76" t="s">
        <v>1399</v>
      </c>
      <c r="J166" s="76" t="s">
        <v>1405</v>
      </c>
      <c r="K166" s="76"/>
      <c r="L166" s="76" t="str">
        <f t="shared" si="13"/>
        <v xml:space="preserve">Kageyama, M.; Zhao, A.; Brierley, C.; Schurer, A.; Malinina, E. </v>
      </c>
      <c r="M166" s="76" t="s">
        <v>1401</v>
      </c>
      <c r="N166" s="76" t="s">
        <v>854</v>
      </c>
      <c r="O166" s="76"/>
      <c r="P166" s="76"/>
      <c r="Q166" s="76"/>
      <c r="R166" s="76"/>
      <c r="S166" s="126" t="b">
        <f t="shared" si="0"/>
        <v>0</v>
      </c>
      <c r="T166" s="80" t="s">
        <v>118</v>
      </c>
      <c r="U166" s="76" t="s">
        <v>475</v>
      </c>
      <c r="V166" s="77" t="s">
        <v>1402</v>
      </c>
      <c r="W166" s="77" t="s">
        <v>1403</v>
      </c>
      <c r="X166" s="82" t="b">
        <v>0</v>
      </c>
      <c r="Y166" s="82" t="b">
        <v>0</v>
      </c>
      <c r="Z166" s="82" t="b">
        <v>1</v>
      </c>
      <c r="AA166" s="76"/>
      <c r="AB166" s="127" t="b">
        <f t="shared" si="1"/>
        <v>1</v>
      </c>
      <c r="AC166" s="127" t="b">
        <f t="shared" si="2"/>
        <v>1</v>
      </c>
      <c r="AD166" s="127" t="b">
        <f t="shared" si="3"/>
        <v>1</v>
      </c>
      <c r="AE166" s="128" t="b">
        <f t="shared" si="4"/>
        <v>1</v>
      </c>
    </row>
    <row r="167" spans="1:31" x14ac:dyDescent="0.2">
      <c r="A167" s="129" t="s">
        <v>57</v>
      </c>
      <c r="B167" s="90">
        <v>3</v>
      </c>
      <c r="C167" s="86" t="s">
        <v>1406</v>
      </c>
      <c r="D167" s="87" t="s">
        <v>1407</v>
      </c>
      <c r="E167" s="86" t="s">
        <v>4</v>
      </c>
      <c r="F167" s="86" t="s">
        <v>467</v>
      </c>
      <c r="G167" s="86" t="s">
        <v>468</v>
      </c>
      <c r="H167" s="86" t="s">
        <v>469</v>
      </c>
      <c r="I167" s="86" t="s">
        <v>1408</v>
      </c>
      <c r="J167" s="86" t="s">
        <v>1409</v>
      </c>
      <c r="K167" s="86"/>
      <c r="L167" s="86" t="str">
        <f t="shared" si="13"/>
        <v xml:space="preserve">Bock, L. </v>
      </c>
      <c r="M167" s="86" t="s">
        <v>1410</v>
      </c>
      <c r="N167" s="86" t="s">
        <v>854</v>
      </c>
      <c r="O167" s="86"/>
      <c r="P167" s="86"/>
      <c r="Q167" s="86"/>
      <c r="R167" s="86"/>
      <c r="S167" s="126" t="b">
        <f t="shared" si="0"/>
        <v>0</v>
      </c>
      <c r="T167" s="88" t="s">
        <v>118</v>
      </c>
      <c r="U167" s="86" t="s">
        <v>513</v>
      </c>
      <c r="V167" s="87" t="s">
        <v>1411</v>
      </c>
      <c r="W167" s="87" t="s">
        <v>1412</v>
      </c>
      <c r="X167" s="90" t="b">
        <v>0</v>
      </c>
      <c r="Y167" s="90" t="b">
        <v>0</v>
      </c>
      <c r="Z167" s="90" t="b">
        <v>1</v>
      </c>
      <c r="AA167" s="86"/>
      <c r="AB167" s="127" t="b">
        <f t="shared" si="1"/>
        <v>1</v>
      </c>
      <c r="AC167" s="127" t="b">
        <f t="shared" si="2"/>
        <v>1</v>
      </c>
      <c r="AD167" s="127" t="b">
        <f t="shared" si="3"/>
        <v>1</v>
      </c>
      <c r="AE167" s="128" t="b">
        <f t="shared" si="4"/>
        <v>1</v>
      </c>
    </row>
    <row r="168" spans="1:31" x14ac:dyDescent="0.2">
      <c r="A168" s="123" t="s">
        <v>57</v>
      </c>
      <c r="B168" s="82">
        <v>3</v>
      </c>
      <c r="C168" s="76" t="s">
        <v>1406</v>
      </c>
      <c r="D168" s="77" t="s">
        <v>1407</v>
      </c>
      <c r="E168" s="76" t="s">
        <v>45</v>
      </c>
      <c r="F168" s="76" t="s">
        <v>467</v>
      </c>
      <c r="G168" s="76" t="s">
        <v>468</v>
      </c>
      <c r="H168" s="76" t="s">
        <v>469</v>
      </c>
      <c r="I168" s="76" t="s">
        <v>1408</v>
      </c>
      <c r="J168" s="76" t="s">
        <v>1413</v>
      </c>
      <c r="K168" s="76"/>
      <c r="L168" s="76" t="str">
        <f t="shared" si="13"/>
        <v xml:space="preserve">Bock, L. </v>
      </c>
      <c r="M168" s="76" t="s">
        <v>1410</v>
      </c>
      <c r="N168" s="76" t="s">
        <v>854</v>
      </c>
      <c r="O168" s="76"/>
      <c r="P168" s="76"/>
      <c r="Q168" s="76"/>
      <c r="R168" s="76"/>
      <c r="S168" s="126" t="b">
        <f t="shared" si="0"/>
        <v>0</v>
      </c>
      <c r="T168" s="80" t="s">
        <v>118</v>
      </c>
      <c r="U168" s="76" t="s">
        <v>513</v>
      </c>
      <c r="V168" s="77" t="s">
        <v>1411</v>
      </c>
      <c r="W168" s="77" t="s">
        <v>1412</v>
      </c>
      <c r="X168" s="82" t="b">
        <v>0</v>
      </c>
      <c r="Y168" s="82" t="b">
        <v>0</v>
      </c>
      <c r="Z168" s="82" t="b">
        <v>1</v>
      </c>
      <c r="AA168" s="76"/>
      <c r="AB168" s="127" t="b">
        <f t="shared" si="1"/>
        <v>1</v>
      </c>
      <c r="AC168" s="127" t="b">
        <f t="shared" si="2"/>
        <v>1</v>
      </c>
      <c r="AD168" s="127" t="b">
        <f t="shared" si="3"/>
        <v>1</v>
      </c>
      <c r="AE168" s="128" t="b">
        <f t="shared" si="4"/>
        <v>1</v>
      </c>
    </row>
    <row r="169" spans="1:31" x14ac:dyDescent="0.2">
      <c r="A169" s="129" t="s">
        <v>57</v>
      </c>
      <c r="B169" s="90">
        <v>3</v>
      </c>
      <c r="C169" s="86" t="s">
        <v>1406</v>
      </c>
      <c r="D169" s="87" t="s">
        <v>1407</v>
      </c>
      <c r="E169" s="86" t="s">
        <v>71</v>
      </c>
      <c r="F169" s="86" t="s">
        <v>467</v>
      </c>
      <c r="G169" s="86" t="s">
        <v>468</v>
      </c>
      <c r="H169" s="86" t="s">
        <v>469</v>
      </c>
      <c r="I169" s="86" t="s">
        <v>1408</v>
      </c>
      <c r="J169" s="86" t="s">
        <v>1414</v>
      </c>
      <c r="K169" s="86"/>
      <c r="L169" s="86" t="str">
        <f t="shared" si="13"/>
        <v xml:space="preserve">Bock, L. </v>
      </c>
      <c r="M169" s="86" t="s">
        <v>1410</v>
      </c>
      <c r="N169" s="86" t="s">
        <v>854</v>
      </c>
      <c r="O169" s="86"/>
      <c r="P169" s="86"/>
      <c r="Q169" s="86"/>
      <c r="R169" s="86"/>
      <c r="S169" s="126" t="b">
        <f t="shared" si="0"/>
        <v>0</v>
      </c>
      <c r="T169" s="88" t="s">
        <v>118</v>
      </c>
      <c r="U169" s="86" t="s">
        <v>513</v>
      </c>
      <c r="V169" s="87" t="s">
        <v>1411</v>
      </c>
      <c r="W169" s="87" t="s">
        <v>1412</v>
      </c>
      <c r="X169" s="90" t="b">
        <v>0</v>
      </c>
      <c r="Y169" s="90" t="b">
        <v>0</v>
      </c>
      <c r="Z169" s="90" t="b">
        <v>1</v>
      </c>
      <c r="AA169" s="86"/>
      <c r="AB169" s="127" t="b">
        <f t="shared" si="1"/>
        <v>1</v>
      </c>
      <c r="AC169" s="127" t="b">
        <f t="shared" si="2"/>
        <v>1</v>
      </c>
      <c r="AD169" s="127" t="b">
        <f t="shared" si="3"/>
        <v>1</v>
      </c>
      <c r="AE169" s="128" t="b">
        <f t="shared" si="4"/>
        <v>1</v>
      </c>
    </row>
    <row r="170" spans="1:31" x14ac:dyDescent="0.2">
      <c r="A170" s="123" t="s">
        <v>57</v>
      </c>
      <c r="B170" s="82">
        <v>3</v>
      </c>
      <c r="C170" s="76" t="s">
        <v>1406</v>
      </c>
      <c r="D170" s="77" t="s">
        <v>1407</v>
      </c>
      <c r="E170" s="76" t="s">
        <v>518</v>
      </c>
      <c r="F170" s="76" t="s">
        <v>467</v>
      </c>
      <c r="G170" s="76" t="s">
        <v>468</v>
      </c>
      <c r="H170" s="76" t="s">
        <v>469</v>
      </c>
      <c r="I170" s="76" t="s">
        <v>1408</v>
      </c>
      <c r="J170" s="76" t="s">
        <v>1413</v>
      </c>
      <c r="K170" s="76"/>
      <c r="L170" s="76" t="str">
        <f t="shared" si="13"/>
        <v xml:space="preserve">Bock, L. </v>
      </c>
      <c r="M170" s="76" t="s">
        <v>1410</v>
      </c>
      <c r="N170" s="76" t="s">
        <v>854</v>
      </c>
      <c r="O170" s="76"/>
      <c r="P170" s="76"/>
      <c r="Q170" s="76"/>
      <c r="R170" s="76"/>
      <c r="S170" s="126" t="b">
        <f t="shared" si="0"/>
        <v>0</v>
      </c>
      <c r="T170" s="80" t="s">
        <v>118</v>
      </c>
      <c r="U170" s="76" t="s">
        <v>513</v>
      </c>
      <c r="V170" s="77" t="s">
        <v>1411</v>
      </c>
      <c r="W170" s="77" t="s">
        <v>1412</v>
      </c>
      <c r="X170" s="82" t="b">
        <v>0</v>
      </c>
      <c r="Y170" s="82" t="b">
        <v>0</v>
      </c>
      <c r="Z170" s="82" t="b">
        <v>1</v>
      </c>
      <c r="AA170" s="76"/>
      <c r="AB170" s="127" t="b">
        <f t="shared" si="1"/>
        <v>1</v>
      </c>
      <c r="AC170" s="127" t="b">
        <f t="shared" si="2"/>
        <v>1</v>
      </c>
      <c r="AD170" s="127" t="b">
        <f t="shared" si="3"/>
        <v>1</v>
      </c>
      <c r="AE170" s="128" t="b">
        <f t="shared" si="4"/>
        <v>1</v>
      </c>
    </row>
    <row r="171" spans="1:31" x14ac:dyDescent="0.2">
      <c r="A171" s="129" t="s">
        <v>57</v>
      </c>
      <c r="B171" s="90">
        <v>3</v>
      </c>
      <c r="C171" s="86" t="s">
        <v>1406</v>
      </c>
      <c r="D171" s="87" t="s">
        <v>1407</v>
      </c>
      <c r="E171" s="86" t="s">
        <v>542</v>
      </c>
      <c r="F171" s="86" t="s">
        <v>467</v>
      </c>
      <c r="G171" s="86" t="s">
        <v>468</v>
      </c>
      <c r="H171" s="86" t="s">
        <v>469</v>
      </c>
      <c r="I171" s="86" t="s">
        <v>1408</v>
      </c>
      <c r="J171" s="86" t="s">
        <v>1415</v>
      </c>
      <c r="K171" s="86"/>
      <c r="L171" s="86" t="str">
        <f t="shared" si="13"/>
        <v xml:space="preserve">Bock, L. </v>
      </c>
      <c r="M171" s="86" t="s">
        <v>1410</v>
      </c>
      <c r="N171" s="86" t="s">
        <v>854</v>
      </c>
      <c r="O171" s="86"/>
      <c r="P171" s="86"/>
      <c r="Q171" s="86"/>
      <c r="R171" s="86"/>
      <c r="S171" s="126" t="b">
        <f t="shared" si="0"/>
        <v>0</v>
      </c>
      <c r="T171" s="88" t="s">
        <v>118</v>
      </c>
      <c r="U171" s="86" t="s">
        <v>513</v>
      </c>
      <c r="V171" s="87" t="s">
        <v>1411</v>
      </c>
      <c r="W171" s="87" t="s">
        <v>1412</v>
      </c>
      <c r="X171" s="90" t="b">
        <v>0</v>
      </c>
      <c r="Y171" s="90" t="b">
        <v>0</v>
      </c>
      <c r="Z171" s="90" t="b">
        <v>1</v>
      </c>
      <c r="AA171" s="86"/>
      <c r="AB171" s="127" t="b">
        <f t="shared" si="1"/>
        <v>1</v>
      </c>
      <c r="AC171" s="127" t="b">
        <f t="shared" si="2"/>
        <v>1</v>
      </c>
      <c r="AD171" s="127" t="b">
        <f t="shared" si="3"/>
        <v>1</v>
      </c>
      <c r="AE171" s="128" t="b">
        <f t="shared" si="4"/>
        <v>1</v>
      </c>
    </row>
    <row r="172" spans="1:31" x14ac:dyDescent="0.2">
      <c r="A172" s="123" t="s">
        <v>57</v>
      </c>
      <c r="B172" s="82">
        <v>3</v>
      </c>
      <c r="C172" s="76" t="s">
        <v>1406</v>
      </c>
      <c r="D172" s="77" t="s">
        <v>1407</v>
      </c>
      <c r="E172" s="76" t="s">
        <v>635</v>
      </c>
      <c r="F172" s="76" t="s">
        <v>467</v>
      </c>
      <c r="G172" s="76" t="s">
        <v>468</v>
      </c>
      <c r="H172" s="76" t="s">
        <v>469</v>
      </c>
      <c r="I172" s="76" t="s">
        <v>1408</v>
      </c>
      <c r="J172" s="76" t="s">
        <v>1416</v>
      </c>
      <c r="K172" s="76"/>
      <c r="L172" s="76" t="str">
        <f t="shared" si="13"/>
        <v xml:space="preserve">Bock, L. </v>
      </c>
      <c r="M172" s="76" t="s">
        <v>1410</v>
      </c>
      <c r="N172" s="76" t="s">
        <v>854</v>
      </c>
      <c r="O172" s="76"/>
      <c r="P172" s="76"/>
      <c r="Q172" s="76"/>
      <c r="R172" s="76"/>
      <c r="S172" s="126" t="b">
        <f t="shared" si="0"/>
        <v>0</v>
      </c>
      <c r="T172" s="80" t="s">
        <v>118</v>
      </c>
      <c r="U172" s="76" t="s">
        <v>513</v>
      </c>
      <c r="V172" s="77" t="s">
        <v>1411</v>
      </c>
      <c r="W172" s="77" t="s">
        <v>1412</v>
      </c>
      <c r="X172" s="82" t="b">
        <v>0</v>
      </c>
      <c r="Y172" s="82" t="b">
        <v>0</v>
      </c>
      <c r="Z172" s="82" t="b">
        <v>1</v>
      </c>
      <c r="AA172" s="76"/>
      <c r="AB172" s="127" t="b">
        <f t="shared" si="1"/>
        <v>1</v>
      </c>
      <c r="AC172" s="127" t="b">
        <f t="shared" si="2"/>
        <v>1</v>
      </c>
      <c r="AD172" s="127" t="b">
        <f t="shared" si="3"/>
        <v>1</v>
      </c>
      <c r="AE172" s="128" t="b">
        <f t="shared" si="4"/>
        <v>1</v>
      </c>
    </row>
    <row r="173" spans="1:31" x14ac:dyDescent="0.2">
      <c r="A173" s="129" t="s">
        <v>57</v>
      </c>
      <c r="B173" s="90">
        <v>3</v>
      </c>
      <c r="C173" s="86" t="s">
        <v>1417</v>
      </c>
      <c r="D173" s="87" t="s">
        <v>1418</v>
      </c>
      <c r="E173" s="86"/>
      <c r="F173" s="86" t="s">
        <v>467</v>
      </c>
      <c r="G173" s="86" t="s">
        <v>468</v>
      </c>
      <c r="H173" s="86" t="s">
        <v>469</v>
      </c>
      <c r="I173" s="86" t="s">
        <v>1419</v>
      </c>
      <c r="J173" s="86"/>
      <c r="K173" s="86"/>
      <c r="L173" s="86" t="str">
        <f t="shared" si="13"/>
        <v xml:space="preserve">Bock, L. </v>
      </c>
      <c r="M173" s="86" t="s">
        <v>1420</v>
      </c>
      <c r="N173" s="86" t="s">
        <v>854</v>
      </c>
      <c r="O173" s="86"/>
      <c r="P173" s="86"/>
      <c r="Q173" s="86"/>
      <c r="R173" s="86"/>
      <c r="S173" s="126" t="b">
        <f t="shared" si="0"/>
        <v>0</v>
      </c>
      <c r="T173" s="88" t="s">
        <v>118</v>
      </c>
      <c r="U173" s="86" t="s">
        <v>513</v>
      </c>
      <c r="V173" s="87" t="s">
        <v>1421</v>
      </c>
      <c r="W173" s="87" t="s">
        <v>1422</v>
      </c>
      <c r="X173" s="90" t="b">
        <v>0</v>
      </c>
      <c r="Y173" s="90" t="b">
        <v>0</v>
      </c>
      <c r="Z173" s="90" t="b">
        <v>1</v>
      </c>
      <c r="AA173" s="86"/>
      <c r="AB173" s="127" t="b">
        <f t="shared" si="1"/>
        <v>1</v>
      </c>
      <c r="AC173" s="127" t="b">
        <f t="shared" si="2"/>
        <v>1</v>
      </c>
      <c r="AD173" s="127" t="b">
        <f t="shared" si="3"/>
        <v>1</v>
      </c>
      <c r="AE173" s="128" t="b">
        <f t="shared" si="4"/>
        <v>1</v>
      </c>
    </row>
    <row r="174" spans="1:31" x14ac:dyDescent="0.2">
      <c r="A174" s="123" t="s">
        <v>57</v>
      </c>
      <c r="B174" s="82">
        <v>3</v>
      </c>
      <c r="C174" s="76" t="s">
        <v>1423</v>
      </c>
      <c r="D174" s="77" t="s">
        <v>1424</v>
      </c>
      <c r="E174" s="76"/>
      <c r="F174" s="76" t="s">
        <v>467</v>
      </c>
      <c r="G174" s="76" t="s">
        <v>468</v>
      </c>
      <c r="H174" s="76" t="s">
        <v>469</v>
      </c>
      <c r="I174" s="76" t="s">
        <v>1425</v>
      </c>
      <c r="J174" s="76"/>
      <c r="K174" s="76"/>
      <c r="L174" s="76" t="str">
        <f t="shared" si="13"/>
        <v xml:space="preserve">Bock, L. </v>
      </c>
      <c r="M174" s="76" t="s">
        <v>1426</v>
      </c>
      <c r="N174" s="76" t="s">
        <v>854</v>
      </c>
      <c r="O174" s="76"/>
      <c r="P174" s="76"/>
      <c r="Q174" s="76"/>
      <c r="R174" s="76"/>
      <c r="S174" s="126" t="b">
        <f t="shared" si="0"/>
        <v>0</v>
      </c>
      <c r="T174" s="80" t="s">
        <v>118</v>
      </c>
      <c r="U174" s="76" t="s">
        <v>513</v>
      </c>
      <c r="V174" s="77" t="s">
        <v>1427</v>
      </c>
      <c r="W174" s="130" t="s">
        <v>1428</v>
      </c>
      <c r="X174" s="82" t="b">
        <v>0</v>
      </c>
      <c r="Y174" s="82" t="b">
        <v>0</v>
      </c>
      <c r="Z174" s="82" t="b">
        <v>1</v>
      </c>
      <c r="AA174" s="76"/>
      <c r="AB174" s="127" t="b">
        <f t="shared" si="1"/>
        <v>1</v>
      </c>
      <c r="AC174" s="127" t="b">
        <f t="shared" si="2"/>
        <v>1</v>
      </c>
      <c r="AD174" s="127" t="b">
        <f t="shared" si="3"/>
        <v>1</v>
      </c>
      <c r="AE174" s="128" t="b">
        <f t="shared" si="4"/>
        <v>1</v>
      </c>
    </row>
    <row r="175" spans="1:31" x14ac:dyDescent="0.2">
      <c r="A175" s="129" t="s">
        <v>57</v>
      </c>
      <c r="B175" s="90">
        <v>3</v>
      </c>
      <c r="C175" s="86" t="s">
        <v>1429</v>
      </c>
      <c r="D175" s="87" t="s">
        <v>1430</v>
      </c>
      <c r="E175" s="86" t="s">
        <v>4</v>
      </c>
      <c r="F175" s="86" t="s">
        <v>467</v>
      </c>
      <c r="G175" s="86" t="s">
        <v>468</v>
      </c>
      <c r="H175" s="86" t="s">
        <v>469</v>
      </c>
      <c r="I175" s="86" t="s">
        <v>1431</v>
      </c>
      <c r="J175" s="86" t="s">
        <v>1432</v>
      </c>
      <c r="K175" s="86"/>
      <c r="L175" s="86" t="str">
        <f t="shared" si="13"/>
        <v xml:space="preserve">Phillips, A.; Kosaka, Y.; Cassou, C.; Bock, L. </v>
      </c>
      <c r="M175" s="86" t="s">
        <v>1433</v>
      </c>
      <c r="N175" s="86" t="s">
        <v>854</v>
      </c>
      <c r="O175" s="86"/>
      <c r="P175" s="86"/>
      <c r="Q175" s="86"/>
      <c r="R175" s="86"/>
      <c r="S175" s="126" t="b">
        <f t="shared" si="0"/>
        <v>0</v>
      </c>
      <c r="T175" s="88" t="s">
        <v>118</v>
      </c>
      <c r="U175" s="86" t="s">
        <v>475</v>
      </c>
      <c r="V175" s="87" t="s">
        <v>1434</v>
      </c>
      <c r="W175" s="87" t="s">
        <v>1435</v>
      </c>
      <c r="X175" s="90" t="b">
        <v>0</v>
      </c>
      <c r="Y175" s="90" t="b">
        <v>0</v>
      </c>
      <c r="Z175" s="90" t="b">
        <v>1</v>
      </c>
      <c r="AA175" s="86"/>
      <c r="AB175" s="127" t="b">
        <f t="shared" si="1"/>
        <v>1</v>
      </c>
      <c r="AC175" s="127" t="b">
        <f t="shared" si="2"/>
        <v>1</v>
      </c>
      <c r="AD175" s="127" t="b">
        <f t="shared" si="3"/>
        <v>1</v>
      </c>
      <c r="AE175" s="128" t="b">
        <f t="shared" si="4"/>
        <v>1</v>
      </c>
    </row>
    <row r="176" spans="1:31" x14ac:dyDescent="0.2">
      <c r="A176" s="123" t="s">
        <v>57</v>
      </c>
      <c r="B176" s="82">
        <v>3</v>
      </c>
      <c r="C176" s="76" t="s">
        <v>1429</v>
      </c>
      <c r="D176" s="77" t="s">
        <v>1430</v>
      </c>
      <c r="E176" s="76" t="s">
        <v>45</v>
      </c>
      <c r="F176" s="76" t="s">
        <v>467</v>
      </c>
      <c r="G176" s="76" t="s">
        <v>468</v>
      </c>
      <c r="H176" s="76" t="s">
        <v>469</v>
      </c>
      <c r="I176" s="76" t="s">
        <v>1431</v>
      </c>
      <c r="J176" s="76" t="s">
        <v>1436</v>
      </c>
      <c r="K176" s="76"/>
      <c r="L176" s="76" t="str">
        <f t="shared" si="13"/>
        <v xml:space="preserve">Phillips, A.; Kosaka, Y.; Cassou, C.; Bock, L. </v>
      </c>
      <c r="M176" s="76" t="s">
        <v>1433</v>
      </c>
      <c r="N176" s="76" t="s">
        <v>854</v>
      </c>
      <c r="O176" s="76"/>
      <c r="P176" s="76"/>
      <c r="Q176" s="76"/>
      <c r="R176" s="76"/>
      <c r="S176" s="126" t="b">
        <f t="shared" si="0"/>
        <v>0</v>
      </c>
      <c r="T176" s="80" t="s">
        <v>118</v>
      </c>
      <c r="U176" s="76" t="s">
        <v>475</v>
      </c>
      <c r="V176" s="77" t="s">
        <v>1434</v>
      </c>
      <c r="W176" s="77" t="s">
        <v>1435</v>
      </c>
      <c r="X176" s="82" t="b">
        <v>0</v>
      </c>
      <c r="Y176" s="82" t="b">
        <v>0</v>
      </c>
      <c r="Z176" s="82" t="b">
        <v>1</v>
      </c>
      <c r="AA176" s="76"/>
      <c r="AB176" s="127" t="b">
        <f t="shared" si="1"/>
        <v>1</v>
      </c>
      <c r="AC176" s="127" t="b">
        <f t="shared" si="2"/>
        <v>1</v>
      </c>
      <c r="AD176" s="127" t="b">
        <f t="shared" si="3"/>
        <v>1</v>
      </c>
      <c r="AE176" s="128" t="b">
        <f t="shared" si="4"/>
        <v>1</v>
      </c>
    </row>
    <row r="177" spans="1:31" x14ac:dyDescent="0.2">
      <c r="A177" s="129" t="s">
        <v>57</v>
      </c>
      <c r="B177" s="90">
        <v>3</v>
      </c>
      <c r="C177" s="86" t="s">
        <v>1429</v>
      </c>
      <c r="D177" s="87" t="s">
        <v>1430</v>
      </c>
      <c r="E177" s="86" t="s">
        <v>71</v>
      </c>
      <c r="F177" s="86" t="s">
        <v>467</v>
      </c>
      <c r="G177" s="86" t="s">
        <v>468</v>
      </c>
      <c r="H177" s="86" t="s">
        <v>469</v>
      </c>
      <c r="I177" s="86" t="s">
        <v>1431</v>
      </c>
      <c r="J177" s="86" t="s">
        <v>1437</v>
      </c>
      <c r="K177" s="86"/>
      <c r="L177" s="86" t="str">
        <f t="shared" si="13"/>
        <v xml:space="preserve">Phillips, A.; Kosaka, Y.; Cassou, C.; Bock, L. </v>
      </c>
      <c r="M177" s="86" t="s">
        <v>1433</v>
      </c>
      <c r="N177" s="86" t="s">
        <v>854</v>
      </c>
      <c r="O177" s="86"/>
      <c r="P177" s="86"/>
      <c r="Q177" s="86"/>
      <c r="R177" s="86"/>
      <c r="S177" s="126" t="b">
        <f t="shared" si="0"/>
        <v>0</v>
      </c>
      <c r="T177" s="88" t="s">
        <v>118</v>
      </c>
      <c r="U177" s="86" t="s">
        <v>475</v>
      </c>
      <c r="V177" s="87" t="s">
        <v>1434</v>
      </c>
      <c r="W177" s="87" t="s">
        <v>1435</v>
      </c>
      <c r="X177" s="90" t="b">
        <v>0</v>
      </c>
      <c r="Y177" s="90" t="b">
        <v>0</v>
      </c>
      <c r="Z177" s="90" t="b">
        <v>1</v>
      </c>
      <c r="AA177" s="86"/>
      <c r="AB177" s="127" t="b">
        <f t="shared" si="1"/>
        <v>1</v>
      </c>
      <c r="AC177" s="127" t="b">
        <f t="shared" si="2"/>
        <v>1</v>
      </c>
      <c r="AD177" s="127" t="b">
        <f t="shared" si="3"/>
        <v>1</v>
      </c>
      <c r="AE177" s="128" t="b">
        <f t="shared" si="4"/>
        <v>1</v>
      </c>
    </row>
    <row r="178" spans="1:31" x14ac:dyDescent="0.2">
      <c r="A178" s="123" t="s">
        <v>57</v>
      </c>
      <c r="B178" s="82">
        <v>3</v>
      </c>
      <c r="C178" s="76" t="s">
        <v>1438</v>
      </c>
      <c r="D178" s="77" t="s">
        <v>1439</v>
      </c>
      <c r="E178" s="76" t="s">
        <v>4</v>
      </c>
      <c r="F178" s="76" t="s">
        <v>467</v>
      </c>
      <c r="G178" s="76" t="s">
        <v>468</v>
      </c>
      <c r="H178" s="76" t="s">
        <v>469</v>
      </c>
      <c r="I178" s="76" t="s">
        <v>1440</v>
      </c>
      <c r="J178" s="76" t="s">
        <v>1441</v>
      </c>
      <c r="K178" s="76"/>
      <c r="L178" s="76" t="str">
        <f t="shared" si="13"/>
        <v xml:space="preserve">Gillett, N.; Malinina, E. </v>
      </c>
      <c r="M178" s="76" t="s">
        <v>1442</v>
      </c>
      <c r="N178" s="76" t="s">
        <v>854</v>
      </c>
      <c r="O178" s="76"/>
      <c r="P178" s="76"/>
      <c r="Q178" s="76"/>
      <c r="R178" s="76"/>
      <c r="S178" s="126" t="b">
        <f t="shared" si="0"/>
        <v>0</v>
      </c>
      <c r="T178" s="80" t="s">
        <v>118</v>
      </c>
      <c r="U178" s="76" t="s">
        <v>475</v>
      </c>
      <c r="V178" s="77" t="s">
        <v>1443</v>
      </c>
      <c r="W178" s="77" t="s">
        <v>1444</v>
      </c>
      <c r="X178" s="82" t="b">
        <v>0</v>
      </c>
      <c r="Y178" s="82" t="b">
        <v>0</v>
      </c>
      <c r="Z178" s="82" t="b">
        <v>1</v>
      </c>
      <c r="AA178" s="76"/>
      <c r="AB178" s="127" t="b">
        <f t="shared" si="1"/>
        <v>1</v>
      </c>
      <c r="AC178" s="127" t="b">
        <f t="shared" si="2"/>
        <v>1</v>
      </c>
      <c r="AD178" s="127" t="b">
        <f t="shared" si="3"/>
        <v>1</v>
      </c>
      <c r="AE178" s="128" t="b">
        <f t="shared" si="4"/>
        <v>1</v>
      </c>
    </row>
    <row r="179" spans="1:31" x14ac:dyDescent="0.2">
      <c r="A179" s="129" t="s">
        <v>57</v>
      </c>
      <c r="B179" s="90">
        <v>3</v>
      </c>
      <c r="C179" s="86" t="s">
        <v>1438</v>
      </c>
      <c r="D179" s="87" t="s">
        <v>1439</v>
      </c>
      <c r="E179" s="86" t="s">
        <v>45</v>
      </c>
      <c r="F179" s="86" t="s">
        <v>467</v>
      </c>
      <c r="G179" s="86" t="s">
        <v>468</v>
      </c>
      <c r="H179" s="86" t="s">
        <v>469</v>
      </c>
      <c r="I179" s="86" t="s">
        <v>1440</v>
      </c>
      <c r="J179" s="86" t="s">
        <v>1441</v>
      </c>
      <c r="K179" s="86"/>
      <c r="L179" s="86" t="str">
        <f t="shared" si="13"/>
        <v xml:space="preserve">Gillett, N.; Malinina, E. </v>
      </c>
      <c r="M179" s="86" t="s">
        <v>1442</v>
      </c>
      <c r="N179" s="86" t="s">
        <v>854</v>
      </c>
      <c r="O179" s="86"/>
      <c r="P179" s="86"/>
      <c r="Q179" s="86"/>
      <c r="R179" s="86"/>
      <c r="S179" s="126" t="b">
        <f t="shared" si="0"/>
        <v>0</v>
      </c>
      <c r="T179" s="88" t="s">
        <v>118</v>
      </c>
      <c r="U179" s="86" t="s">
        <v>475</v>
      </c>
      <c r="V179" s="87" t="s">
        <v>1443</v>
      </c>
      <c r="W179" s="87" t="s">
        <v>1444</v>
      </c>
      <c r="X179" s="90" t="b">
        <v>0</v>
      </c>
      <c r="Y179" s="90" t="b">
        <v>0</v>
      </c>
      <c r="Z179" s="90" t="b">
        <v>1</v>
      </c>
      <c r="AA179" s="86"/>
      <c r="AB179" s="127" t="b">
        <f t="shared" si="1"/>
        <v>1</v>
      </c>
      <c r="AC179" s="127" t="b">
        <f t="shared" si="2"/>
        <v>1</v>
      </c>
      <c r="AD179" s="127" t="b">
        <f t="shared" si="3"/>
        <v>1</v>
      </c>
      <c r="AE179" s="128" t="b">
        <f t="shared" si="4"/>
        <v>1</v>
      </c>
    </row>
    <row r="180" spans="1:31" x14ac:dyDescent="0.2">
      <c r="A180" s="123" t="s">
        <v>57</v>
      </c>
      <c r="B180" s="82">
        <v>3</v>
      </c>
      <c r="C180" s="76" t="s">
        <v>1438</v>
      </c>
      <c r="D180" s="77" t="s">
        <v>1439</v>
      </c>
      <c r="E180" s="76" t="s">
        <v>71</v>
      </c>
      <c r="F180" s="76" t="s">
        <v>467</v>
      </c>
      <c r="G180" s="76" t="s">
        <v>468</v>
      </c>
      <c r="H180" s="76" t="s">
        <v>469</v>
      </c>
      <c r="I180" s="76" t="s">
        <v>1440</v>
      </c>
      <c r="J180" s="76" t="s">
        <v>1445</v>
      </c>
      <c r="K180" s="76"/>
      <c r="L180" s="76" t="str">
        <f t="shared" si="13"/>
        <v xml:space="preserve">Gillett, N.; Malinina, E. </v>
      </c>
      <c r="M180" s="76" t="s">
        <v>1442</v>
      </c>
      <c r="N180" s="76" t="s">
        <v>854</v>
      </c>
      <c r="O180" s="76"/>
      <c r="P180" s="76"/>
      <c r="Q180" s="76"/>
      <c r="R180" s="76"/>
      <c r="S180" s="126" t="b">
        <f t="shared" si="0"/>
        <v>0</v>
      </c>
      <c r="T180" s="80" t="s">
        <v>118</v>
      </c>
      <c r="U180" s="76" t="s">
        <v>475</v>
      </c>
      <c r="V180" s="77" t="s">
        <v>1443</v>
      </c>
      <c r="W180" s="77" t="s">
        <v>1444</v>
      </c>
      <c r="X180" s="82" t="b">
        <v>0</v>
      </c>
      <c r="Y180" s="82" t="b">
        <v>0</v>
      </c>
      <c r="Z180" s="82" t="b">
        <v>1</v>
      </c>
      <c r="AA180" s="76"/>
      <c r="AB180" s="127" t="b">
        <f t="shared" si="1"/>
        <v>1</v>
      </c>
      <c r="AC180" s="127" t="b">
        <f t="shared" si="2"/>
        <v>1</v>
      </c>
      <c r="AD180" s="127" t="b">
        <f t="shared" si="3"/>
        <v>1</v>
      </c>
      <c r="AE180" s="128" t="b">
        <f t="shared" si="4"/>
        <v>1</v>
      </c>
    </row>
    <row r="181" spans="1:31" x14ac:dyDescent="0.2">
      <c r="A181" s="129" t="s">
        <v>57</v>
      </c>
      <c r="B181" s="90">
        <v>3</v>
      </c>
      <c r="C181" s="86" t="s">
        <v>1438</v>
      </c>
      <c r="D181" s="87" t="s">
        <v>1439</v>
      </c>
      <c r="E181" s="86" t="s">
        <v>518</v>
      </c>
      <c r="F181" s="86" t="s">
        <v>467</v>
      </c>
      <c r="G181" s="86" t="s">
        <v>468</v>
      </c>
      <c r="H181" s="86" t="s">
        <v>469</v>
      </c>
      <c r="I181" s="86" t="s">
        <v>1440</v>
      </c>
      <c r="J181" s="86" t="s">
        <v>1445</v>
      </c>
      <c r="K181" s="86"/>
      <c r="L181" s="86" t="str">
        <f t="shared" si="13"/>
        <v xml:space="preserve">Gillett, N.; Malinina, E. </v>
      </c>
      <c r="M181" s="86" t="s">
        <v>1442</v>
      </c>
      <c r="N181" s="86" t="s">
        <v>854</v>
      </c>
      <c r="O181" s="86"/>
      <c r="P181" s="86"/>
      <c r="Q181" s="86"/>
      <c r="R181" s="86"/>
      <c r="S181" s="126" t="b">
        <f t="shared" si="0"/>
        <v>0</v>
      </c>
      <c r="T181" s="88" t="s">
        <v>118</v>
      </c>
      <c r="U181" s="86" t="s">
        <v>475</v>
      </c>
      <c r="V181" s="87" t="s">
        <v>1443</v>
      </c>
      <c r="W181" s="87" t="s">
        <v>1444</v>
      </c>
      <c r="X181" s="90" t="b">
        <v>0</v>
      </c>
      <c r="Y181" s="90" t="b">
        <v>0</v>
      </c>
      <c r="Z181" s="90" t="b">
        <v>1</v>
      </c>
      <c r="AA181" s="86"/>
      <c r="AB181" s="127" t="b">
        <f t="shared" si="1"/>
        <v>1</v>
      </c>
      <c r="AC181" s="127" t="b">
        <f t="shared" si="2"/>
        <v>1</v>
      </c>
      <c r="AD181" s="127" t="b">
        <f t="shared" si="3"/>
        <v>1</v>
      </c>
      <c r="AE181" s="128" t="b">
        <f t="shared" si="4"/>
        <v>1</v>
      </c>
    </row>
    <row r="182" spans="1:31" x14ac:dyDescent="0.2">
      <c r="A182" s="123" t="s">
        <v>57</v>
      </c>
      <c r="B182" s="82">
        <v>3</v>
      </c>
      <c r="C182" s="76" t="s">
        <v>1446</v>
      </c>
      <c r="D182" s="77" t="s">
        <v>1447</v>
      </c>
      <c r="E182" s="76"/>
      <c r="F182" s="76" t="s">
        <v>467</v>
      </c>
      <c r="G182" s="76" t="s">
        <v>468</v>
      </c>
      <c r="H182" s="76" t="s">
        <v>469</v>
      </c>
      <c r="I182" s="76" t="s">
        <v>1448</v>
      </c>
      <c r="J182" s="76"/>
      <c r="K182" s="76"/>
      <c r="L182" s="76" t="str">
        <f t="shared" si="13"/>
        <v xml:space="preserve">Gillett, N.; Malinina, E. </v>
      </c>
      <c r="M182" s="76" t="s">
        <v>1449</v>
      </c>
      <c r="N182" s="76" t="s">
        <v>854</v>
      </c>
      <c r="O182" s="76"/>
      <c r="P182" s="76"/>
      <c r="Q182" s="76"/>
      <c r="R182" s="76"/>
      <c r="S182" s="126" t="b">
        <f t="shared" si="0"/>
        <v>0</v>
      </c>
      <c r="T182" s="80" t="s">
        <v>118</v>
      </c>
      <c r="U182" s="76" t="s">
        <v>475</v>
      </c>
      <c r="V182" s="77" t="s">
        <v>1450</v>
      </c>
      <c r="W182" s="77" t="s">
        <v>1451</v>
      </c>
      <c r="X182" s="82" t="b">
        <v>0</v>
      </c>
      <c r="Y182" s="82" t="b">
        <v>0</v>
      </c>
      <c r="Z182" s="82" t="b">
        <v>1</v>
      </c>
      <c r="AA182" s="76"/>
      <c r="AB182" s="127" t="b">
        <f t="shared" si="1"/>
        <v>1</v>
      </c>
      <c r="AC182" s="127" t="b">
        <f t="shared" si="2"/>
        <v>1</v>
      </c>
      <c r="AD182" s="127" t="b">
        <f t="shared" si="3"/>
        <v>1</v>
      </c>
      <c r="AE182" s="128" t="b">
        <f t="shared" si="4"/>
        <v>1</v>
      </c>
    </row>
    <row r="183" spans="1:31" x14ac:dyDescent="0.2">
      <c r="A183" s="129" t="s">
        <v>57</v>
      </c>
      <c r="B183" s="90">
        <v>3</v>
      </c>
      <c r="C183" s="86" t="s">
        <v>1452</v>
      </c>
      <c r="D183" s="87" t="s">
        <v>1453</v>
      </c>
      <c r="E183" s="86" t="s">
        <v>4</v>
      </c>
      <c r="F183" s="86" t="s">
        <v>467</v>
      </c>
      <c r="G183" s="86" t="s">
        <v>468</v>
      </c>
      <c r="H183" s="86" t="s">
        <v>469</v>
      </c>
      <c r="I183" s="86" t="s">
        <v>1454</v>
      </c>
      <c r="J183" s="86" t="s">
        <v>1455</v>
      </c>
      <c r="K183" s="86"/>
      <c r="L183" s="86" t="str">
        <f t="shared" si="13"/>
        <v xml:space="preserve">Bock, L. </v>
      </c>
      <c r="M183" s="86" t="s">
        <v>1456</v>
      </c>
      <c r="N183" s="86" t="s">
        <v>854</v>
      </c>
      <c r="O183" s="86"/>
      <c r="P183" s="86"/>
      <c r="Q183" s="86"/>
      <c r="R183" s="86"/>
      <c r="S183" s="126" t="b">
        <f t="shared" si="0"/>
        <v>0</v>
      </c>
      <c r="T183" s="88" t="s">
        <v>118</v>
      </c>
      <c r="U183" s="86" t="s">
        <v>513</v>
      </c>
      <c r="V183" s="87" t="s">
        <v>1457</v>
      </c>
      <c r="W183" s="87" t="s">
        <v>1458</v>
      </c>
      <c r="X183" s="90" t="b">
        <v>0</v>
      </c>
      <c r="Y183" s="90" t="b">
        <v>0</v>
      </c>
      <c r="Z183" s="90" t="b">
        <v>1</v>
      </c>
      <c r="AA183" s="86"/>
      <c r="AB183" s="127" t="b">
        <f t="shared" si="1"/>
        <v>1</v>
      </c>
      <c r="AC183" s="127" t="b">
        <f t="shared" si="2"/>
        <v>1</v>
      </c>
      <c r="AD183" s="127" t="b">
        <f t="shared" si="3"/>
        <v>1</v>
      </c>
      <c r="AE183" s="128" t="b">
        <f t="shared" si="4"/>
        <v>1</v>
      </c>
    </row>
    <row r="184" spans="1:31" x14ac:dyDescent="0.2">
      <c r="A184" s="123" t="s">
        <v>57</v>
      </c>
      <c r="B184" s="82">
        <v>3</v>
      </c>
      <c r="C184" s="76" t="s">
        <v>1452</v>
      </c>
      <c r="D184" s="77" t="s">
        <v>1453</v>
      </c>
      <c r="E184" s="76" t="s">
        <v>45</v>
      </c>
      <c r="F184" s="76" t="s">
        <v>467</v>
      </c>
      <c r="G184" s="76" t="s">
        <v>468</v>
      </c>
      <c r="H184" s="76" t="s">
        <v>469</v>
      </c>
      <c r="I184" s="76" t="s">
        <v>1454</v>
      </c>
      <c r="J184" s="76" t="s">
        <v>1203</v>
      </c>
      <c r="K184" s="76"/>
      <c r="L184" s="76" t="str">
        <f t="shared" si="13"/>
        <v xml:space="preserve">Bock, L. </v>
      </c>
      <c r="M184" s="76" t="s">
        <v>1456</v>
      </c>
      <c r="N184" s="76" t="s">
        <v>854</v>
      </c>
      <c r="O184" s="76"/>
      <c r="P184" s="76"/>
      <c r="Q184" s="76"/>
      <c r="R184" s="76"/>
      <c r="S184" s="126" t="b">
        <f t="shared" si="0"/>
        <v>0</v>
      </c>
      <c r="T184" s="80" t="s">
        <v>118</v>
      </c>
      <c r="U184" s="76" t="s">
        <v>513</v>
      </c>
      <c r="V184" s="77" t="s">
        <v>1457</v>
      </c>
      <c r="W184" s="77" t="s">
        <v>1458</v>
      </c>
      <c r="X184" s="82" t="b">
        <v>0</v>
      </c>
      <c r="Y184" s="82" t="b">
        <v>0</v>
      </c>
      <c r="Z184" s="82" t="b">
        <v>1</v>
      </c>
      <c r="AA184" s="76"/>
      <c r="AB184" s="127" t="b">
        <f t="shared" si="1"/>
        <v>1</v>
      </c>
      <c r="AC184" s="127" t="b">
        <f t="shared" si="2"/>
        <v>1</v>
      </c>
      <c r="AD184" s="127" t="b">
        <f t="shared" si="3"/>
        <v>1</v>
      </c>
      <c r="AE184" s="128" t="b">
        <f t="shared" si="4"/>
        <v>1</v>
      </c>
    </row>
    <row r="185" spans="1:31" x14ac:dyDescent="0.2">
      <c r="A185" s="129" t="s">
        <v>57</v>
      </c>
      <c r="B185" s="90">
        <v>3</v>
      </c>
      <c r="C185" s="86" t="s">
        <v>1452</v>
      </c>
      <c r="D185" s="87" t="s">
        <v>1453</v>
      </c>
      <c r="E185" s="86" t="s">
        <v>71</v>
      </c>
      <c r="F185" s="86" t="s">
        <v>467</v>
      </c>
      <c r="G185" s="86" t="s">
        <v>468</v>
      </c>
      <c r="H185" s="86" t="s">
        <v>469</v>
      </c>
      <c r="I185" s="86" t="s">
        <v>1454</v>
      </c>
      <c r="J185" s="86" t="s">
        <v>1459</v>
      </c>
      <c r="K185" s="86"/>
      <c r="L185" s="86" t="str">
        <f t="shared" si="13"/>
        <v xml:space="preserve">Bock, L. </v>
      </c>
      <c r="M185" s="86" t="s">
        <v>1456</v>
      </c>
      <c r="N185" s="86" t="s">
        <v>854</v>
      </c>
      <c r="O185" s="86"/>
      <c r="P185" s="86"/>
      <c r="Q185" s="86"/>
      <c r="R185" s="86"/>
      <c r="S185" s="126" t="b">
        <f t="shared" si="0"/>
        <v>0</v>
      </c>
      <c r="T185" s="88" t="s">
        <v>118</v>
      </c>
      <c r="U185" s="86" t="s">
        <v>513</v>
      </c>
      <c r="V185" s="87" t="s">
        <v>1457</v>
      </c>
      <c r="W185" s="87" t="s">
        <v>1458</v>
      </c>
      <c r="X185" s="90" t="b">
        <v>0</v>
      </c>
      <c r="Y185" s="90" t="b">
        <v>0</v>
      </c>
      <c r="Z185" s="90" t="b">
        <v>1</v>
      </c>
      <c r="AA185" s="86"/>
      <c r="AB185" s="127" t="b">
        <f t="shared" si="1"/>
        <v>1</v>
      </c>
      <c r="AC185" s="127" t="b">
        <f t="shared" si="2"/>
        <v>1</v>
      </c>
      <c r="AD185" s="127" t="b">
        <f t="shared" si="3"/>
        <v>1</v>
      </c>
      <c r="AE185" s="128" t="b">
        <f t="shared" si="4"/>
        <v>1</v>
      </c>
    </row>
    <row r="186" spans="1:31" x14ac:dyDescent="0.2">
      <c r="A186" s="123" t="s">
        <v>57</v>
      </c>
      <c r="B186" s="82">
        <v>3</v>
      </c>
      <c r="C186" s="76" t="s">
        <v>1452</v>
      </c>
      <c r="D186" s="77" t="s">
        <v>1453</v>
      </c>
      <c r="E186" s="76" t="s">
        <v>518</v>
      </c>
      <c r="F186" s="76" t="s">
        <v>467</v>
      </c>
      <c r="G186" s="76" t="s">
        <v>468</v>
      </c>
      <c r="H186" s="76" t="s">
        <v>469</v>
      </c>
      <c r="I186" s="76" t="s">
        <v>1454</v>
      </c>
      <c r="J186" s="76" t="s">
        <v>1460</v>
      </c>
      <c r="K186" s="76"/>
      <c r="L186" s="76" t="str">
        <f t="shared" si="13"/>
        <v xml:space="preserve">Bock, L. </v>
      </c>
      <c r="M186" s="76" t="s">
        <v>1456</v>
      </c>
      <c r="N186" s="76" t="s">
        <v>854</v>
      </c>
      <c r="O186" s="76"/>
      <c r="P186" s="76"/>
      <c r="Q186" s="76"/>
      <c r="R186" s="76"/>
      <c r="S186" s="126" t="b">
        <f t="shared" si="0"/>
        <v>0</v>
      </c>
      <c r="T186" s="80" t="s">
        <v>118</v>
      </c>
      <c r="U186" s="76" t="s">
        <v>513</v>
      </c>
      <c r="V186" s="77" t="s">
        <v>1457</v>
      </c>
      <c r="W186" s="77" t="s">
        <v>1458</v>
      </c>
      <c r="X186" s="82" t="b">
        <v>0</v>
      </c>
      <c r="Y186" s="82" t="b">
        <v>0</v>
      </c>
      <c r="Z186" s="82" t="b">
        <v>1</v>
      </c>
      <c r="AA186" s="76"/>
      <c r="AB186" s="127" t="b">
        <f t="shared" si="1"/>
        <v>1</v>
      </c>
      <c r="AC186" s="127" t="b">
        <f t="shared" si="2"/>
        <v>1</v>
      </c>
      <c r="AD186" s="127" t="b">
        <f t="shared" si="3"/>
        <v>1</v>
      </c>
      <c r="AE186" s="128" t="b">
        <f t="shared" si="4"/>
        <v>1</v>
      </c>
    </row>
    <row r="187" spans="1:31" x14ac:dyDescent="0.2">
      <c r="A187" s="129" t="s">
        <v>57</v>
      </c>
      <c r="B187" s="90">
        <v>3</v>
      </c>
      <c r="C187" s="86" t="s">
        <v>1452</v>
      </c>
      <c r="D187" s="87" t="s">
        <v>1453</v>
      </c>
      <c r="E187" s="86" t="s">
        <v>542</v>
      </c>
      <c r="F187" s="86" t="s">
        <v>467</v>
      </c>
      <c r="G187" s="86" t="s">
        <v>468</v>
      </c>
      <c r="H187" s="86" t="s">
        <v>469</v>
      </c>
      <c r="I187" s="86" t="s">
        <v>1454</v>
      </c>
      <c r="J187" s="86" t="s">
        <v>1461</v>
      </c>
      <c r="K187" s="86"/>
      <c r="L187" s="86" t="str">
        <f t="shared" si="13"/>
        <v xml:space="preserve">Bock, L. </v>
      </c>
      <c r="M187" s="86" t="s">
        <v>1456</v>
      </c>
      <c r="N187" s="86" t="s">
        <v>854</v>
      </c>
      <c r="O187" s="86"/>
      <c r="P187" s="86"/>
      <c r="Q187" s="86"/>
      <c r="R187" s="86"/>
      <c r="S187" s="126" t="b">
        <f t="shared" si="0"/>
        <v>0</v>
      </c>
      <c r="T187" s="88" t="s">
        <v>118</v>
      </c>
      <c r="U187" s="86" t="s">
        <v>513</v>
      </c>
      <c r="V187" s="87" t="s">
        <v>1457</v>
      </c>
      <c r="W187" s="87" t="s">
        <v>1458</v>
      </c>
      <c r="X187" s="90" t="b">
        <v>0</v>
      </c>
      <c r="Y187" s="90" t="b">
        <v>0</v>
      </c>
      <c r="Z187" s="90" t="b">
        <v>1</v>
      </c>
      <c r="AA187" s="86"/>
      <c r="AB187" s="127" t="b">
        <f t="shared" si="1"/>
        <v>1</v>
      </c>
      <c r="AC187" s="127" t="b">
        <f t="shared" si="2"/>
        <v>1</v>
      </c>
      <c r="AD187" s="127" t="b">
        <f t="shared" si="3"/>
        <v>1</v>
      </c>
      <c r="AE187" s="128" t="b">
        <f t="shared" si="4"/>
        <v>1</v>
      </c>
    </row>
    <row r="188" spans="1:31" x14ac:dyDescent="0.2">
      <c r="A188" s="123" t="s">
        <v>57</v>
      </c>
      <c r="B188" s="82">
        <v>3</v>
      </c>
      <c r="C188" s="76" t="s">
        <v>1452</v>
      </c>
      <c r="D188" s="77" t="s">
        <v>1453</v>
      </c>
      <c r="E188" s="76" t="s">
        <v>635</v>
      </c>
      <c r="F188" s="76" t="s">
        <v>467</v>
      </c>
      <c r="G188" s="76" t="s">
        <v>468</v>
      </c>
      <c r="H188" s="76" t="s">
        <v>469</v>
      </c>
      <c r="I188" s="76" t="s">
        <v>1454</v>
      </c>
      <c r="J188" s="76" t="s">
        <v>1462</v>
      </c>
      <c r="K188" s="76"/>
      <c r="L188" s="76" t="str">
        <f t="shared" si="13"/>
        <v xml:space="preserve">Bock, L. </v>
      </c>
      <c r="M188" s="76" t="s">
        <v>1456</v>
      </c>
      <c r="N188" s="76" t="s">
        <v>854</v>
      </c>
      <c r="O188" s="76"/>
      <c r="P188" s="76"/>
      <c r="Q188" s="76"/>
      <c r="R188" s="76"/>
      <c r="S188" s="126" t="b">
        <f t="shared" si="0"/>
        <v>0</v>
      </c>
      <c r="T188" s="80" t="s">
        <v>118</v>
      </c>
      <c r="U188" s="76" t="s">
        <v>513</v>
      </c>
      <c r="V188" s="77" t="s">
        <v>1457</v>
      </c>
      <c r="W188" s="77" t="s">
        <v>1458</v>
      </c>
      <c r="X188" s="82" t="b">
        <v>0</v>
      </c>
      <c r="Y188" s="82" t="b">
        <v>0</v>
      </c>
      <c r="Z188" s="82" t="b">
        <v>1</v>
      </c>
      <c r="AA188" s="76"/>
      <c r="AB188" s="127" t="b">
        <f t="shared" si="1"/>
        <v>1</v>
      </c>
      <c r="AC188" s="127" t="b">
        <f t="shared" si="2"/>
        <v>1</v>
      </c>
      <c r="AD188" s="127" t="b">
        <f t="shared" si="3"/>
        <v>1</v>
      </c>
      <c r="AE188" s="128" t="b">
        <f t="shared" si="4"/>
        <v>1</v>
      </c>
    </row>
    <row r="189" spans="1:31" x14ac:dyDescent="0.2">
      <c r="A189" s="129" t="s">
        <v>57</v>
      </c>
      <c r="B189" s="90">
        <v>3</v>
      </c>
      <c r="C189" s="86" t="s">
        <v>1452</v>
      </c>
      <c r="D189" s="87" t="s">
        <v>1453</v>
      </c>
      <c r="E189" s="86" t="s">
        <v>658</v>
      </c>
      <c r="F189" s="86" t="s">
        <v>467</v>
      </c>
      <c r="G189" s="86" t="s">
        <v>468</v>
      </c>
      <c r="H189" s="86" t="s">
        <v>469</v>
      </c>
      <c r="I189" s="86" t="s">
        <v>1454</v>
      </c>
      <c r="J189" s="86" t="s">
        <v>1463</v>
      </c>
      <c r="K189" s="86"/>
      <c r="L189" s="86" t="str">
        <f t="shared" si="13"/>
        <v xml:space="preserve">Bock, L. </v>
      </c>
      <c r="M189" s="86" t="s">
        <v>1456</v>
      </c>
      <c r="N189" s="86" t="s">
        <v>854</v>
      </c>
      <c r="O189" s="86"/>
      <c r="P189" s="86"/>
      <c r="Q189" s="86"/>
      <c r="R189" s="86"/>
      <c r="S189" s="126" t="b">
        <f t="shared" si="0"/>
        <v>0</v>
      </c>
      <c r="T189" s="88" t="s">
        <v>118</v>
      </c>
      <c r="U189" s="86" t="s">
        <v>513</v>
      </c>
      <c r="V189" s="87" t="s">
        <v>1457</v>
      </c>
      <c r="W189" s="87" t="s">
        <v>1458</v>
      </c>
      <c r="X189" s="90" t="b">
        <v>0</v>
      </c>
      <c r="Y189" s="90" t="b">
        <v>0</v>
      </c>
      <c r="Z189" s="90" t="b">
        <v>1</v>
      </c>
      <c r="AA189" s="86"/>
      <c r="AB189" s="127" t="b">
        <f t="shared" si="1"/>
        <v>1</v>
      </c>
      <c r="AC189" s="127" t="b">
        <f t="shared" si="2"/>
        <v>1</v>
      </c>
      <c r="AD189" s="127" t="b">
        <f t="shared" si="3"/>
        <v>1</v>
      </c>
      <c r="AE189" s="128" t="b">
        <f t="shared" si="4"/>
        <v>1</v>
      </c>
    </row>
    <row r="190" spans="1:31" x14ac:dyDescent="0.2">
      <c r="A190" s="123" t="s">
        <v>57</v>
      </c>
      <c r="B190" s="82">
        <v>3</v>
      </c>
      <c r="C190" s="76" t="s">
        <v>1452</v>
      </c>
      <c r="D190" s="77" t="s">
        <v>1453</v>
      </c>
      <c r="E190" s="76" t="s">
        <v>1464</v>
      </c>
      <c r="F190" s="76" t="s">
        <v>467</v>
      </c>
      <c r="G190" s="76" t="s">
        <v>468</v>
      </c>
      <c r="H190" s="76" t="s">
        <v>469</v>
      </c>
      <c r="I190" s="76" t="s">
        <v>1454</v>
      </c>
      <c r="J190" s="76" t="s">
        <v>1465</v>
      </c>
      <c r="K190" s="76"/>
      <c r="L190" s="76" t="str">
        <f t="shared" si="13"/>
        <v xml:space="preserve">Bock, L. </v>
      </c>
      <c r="M190" s="76" t="s">
        <v>1456</v>
      </c>
      <c r="N190" s="76" t="s">
        <v>854</v>
      </c>
      <c r="O190" s="76"/>
      <c r="P190" s="76"/>
      <c r="Q190" s="76"/>
      <c r="R190" s="76"/>
      <c r="S190" s="126" t="b">
        <f t="shared" si="0"/>
        <v>0</v>
      </c>
      <c r="T190" s="80" t="s">
        <v>118</v>
      </c>
      <c r="U190" s="76" t="s">
        <v>513</v>
      </c>
      <c r="V190" s="77" t="s">
        <v>1457</v>
      </c>
      <c r="W190" s="77" t="s">
        <v>1458</v>
      </c>
      <c r="X190" s="82" t="b">
        <v>0</v>
      </c>
      <c r="Y190" s="82" t="b">
        <v>0</v>
      </c>
      <c r="Z190" s="82" t="b">
        <v>1</v>
      </c>
      <c r="AA190" s="76"/>
      <c r="AB190" s="127" t="b">
        <f t="shared" si="1"/>
        <v>1</v>
      </c>
      <c r="AC190" s="127" t="b">
        <f t="shared" si="2"/>
        <v>1</v>
      </c>
      <c r="AD190" s="127" t="b">
        <f t="shared" si="3"/>
        <v>1</v>
      </c>
      <c r="AE190" s="128" t="b">
        <f t="shared" si="4"/>
        <v>1</v>
      </c>
    </row>
    <row r="191" spans="1:31" x14ac:dyDescent="0.2">
      <c r="A191" s="129" t="s">
        <v>57</v>
      </c>
      <c r="B191" s="90">
        <v>3</v>
      </c>
      <c r="C191" s="86" t="s">
        <v>1452</v>
      </c>
      <c r="D191" s="87" t="s">
        <v>1453</v>
      </c>
      <c r="E191" s="86" t="s">
        <v>1466</v>
      </c>
      <c r="F191" s="86" t="s">
        <v>467</v>
      </c>
      <c r="G191" s="86" t="s">
        <v>468</v>
      </c>
      <c r="H191" s="86" t="s">
        <v>469</v>
      </c>
      <c r="I191" s="86" t="s">
        <v>1454</v>
      </c>
      <c r="J191" s="86" t="s">
        <v>1467</v>
      </c>
      <c r="K191" s="86"/>
      <c r="L191" s="86" t="str">
        <f t="shared" si="13"/>
        <v xml:space="preserve">Bock, L. </v>
      </c>
      <c r="M191" s="86" t="s">
        <v>1456</v>
      </c>
      <c r="N191" s="86" t="s">
        <v>854</v>
      </c>
      <c r="O191" s="86"/>
      <c r="P191" s="86"/>
      <c r="Q191" s="86"/>
      <c r="R191" s="86"/>
      <c r="S191" s="126" t="b">
        <f t="shared" si="0"/>
        <v>0</v>
      </c>
      <c r="T191" s="88" t="s">
        <v>118</v>
      </c>
      <c r="U191" s="86" t="s">
        <v>513</v>
      </c>
      <c r="V191" s="87" t="s">
        <v>1457</v>
      </c>
      <c r="W191" s="87" t="s">
        <v>1458</v>
      </c>
      <c r="X191" s="90" t="b">
        <v>0</v>
      </c>
      <c r="Y191" s="90" t="b">
        <v>0</v>
      </c>
      <c r="Z191" s="90" t="b">
        <v>1</v>
      </c>
      <c r="AA191" s="86"/>
      <c r="AB191" s="127" t="b">
        <f t="shared" si="1"/>
        <v>1</v>
      </c>
      <c r="AC191" s="127" t="b">
        <f t="shared" si="2"/>
        <v>1</v>
      </c>
      <c r="AD191" s="127" t="b">
        <f t="shared" si="3"/>
        <v>1</v>
      </c>
      <c r="AE191" s="128" t="b">
        <f t="shared" si="4"/>
        <v>1</v>
      </c>
    </row>
    <row r="192" spans="1:31" x14ac:dyDescent="0.2">
      <c r="A192" s="123" t="s">
        <v>57</v>
      </c>
      <c r="B192" s="82">
        <v>3</v>
      </c>
      <c r="C192" s="76" t="s">
        <v>1452</v>
      </c>
      <c r="D192" s="77" t="s">
        <v>1453</v>
      </c>
      <c r="E192" s="76" t="s">
        <v>1468</v>
      </c>
      <c r="F192" s="76" t="s">
        <v>467</v>
      </c>
      <c r="G192" s="76" t="s">
        <v>468</v>
      </c>
      <c r="H192" s="76" t="s">
        <v>469</v>
      </c>
      <c r="I192" s="76" t="s">
        <v>1454</v>
      </c>
      <c r="J192" s="76" t="s">
        <v>1469</v>
      </c>
      <c r="K192" s="76"/>
      <c r="L192" s="76" t="str">
        <f t="shared" si="13"/>
        <v xml:space="preserve">Bock, L. </v>
      </c>
      <c r="M192" s="76" t="s">
        <v>1456</v>
      </c>
      <c r="N192" s="76" t="s">
        <v>854</v>
      </c>
      <c r="O192" s="76"/>
      <c r="P192" s="76"/>
      <c r="Q192" s="76"/>
      <c r="R192" s="76"/>
      <c r="S192" s="126" t="b">
        <f t="shared" si="0"/>
        <v>0</v>
      </c>
      <c r="T192" s="80" t="s">
        <v>118</v>
      </c>
      <c r="U192" s="76" t="s">
        <v>513</v>
      </c>
      <c r="V192" s="77" t="s">
        <v>1457</v>
      </c>
      <c r="W192" s="77" t="s">
        <v>1458</v>
      </c>
      <c r="X192" s="82" t="b">
        <v>0</v>
      </c>
      <c r="Y192" s="82" t="b">
        <v>0</v>
      </c>
      <c r="Z192" s="82" t="b">
        <v>1</v>
      </c>
      <c r="AA192" s="76"/>
      <c r="AB192" s="127" t="b">
        <f t="shared" si="1"/>
        <v>1</v>
      </c>
      <c r="AC192" s="127" t="b">
        <f t="shared" si="2"/>
        <v>1</v>
      </c>
      <c r="AD192" s="127" t="b">
        <f t="shared" si="3"/>
        <v>1</v>
      </c>
      <c r="AE192" s="128" t="b">
        <f t="shared" si="4"/>
        <v>1</v>
      </c>
    </row>
    <row r="193" spans="1:31" x14ac:dyDescent="0.2">
      <c r="A193" s="129" t="s">
        <v>57</v>
      </c>
      <c r="B193" s="90">
        <v>3</v>
      </c>
      <c r="C193" s="86" t="s">
        <v>1470</v>
      </c>
      <c r="D193" s="87" t="s">
        <v>1471</v>
      </c>
      <c r="E193" s="86" t="s">
        <v>4</v>
      </c>
      <c r="F193" s="86" t="s">
        <v>467</v>
      </c>
      <c r="G193" s="86" t="s">
        <v>468</v>
      </c>
      <c r="H193" s="86" t="s">
        <v>469</v>
      </c>
      <c r="I193" s="86" t="s">
        <v>1472</v>
      </c>
      <c r="J193" s="86" t="s">
        <v>1473</v>
      </c>
      <c r="K193" s="86"/>
      <c r="L193" s="86" t="str">
        <f t="shared" si="13"/>
        <v xml:space="preserve">Lo, E. </v>
      </c>
      <c r="M193" s="86" t="s">
        <v>1474</v>
      </c>
      <c r="N193" s="86" t="s">
        <v>854</v>
      </c>
      <c r="O193" s="86"/>
      <c r="P193" s="86"/>
      <c r="Q193" s="86"/>
      <c r="R193" s="86"/>
      <c r="S193" s="126" t="b">
        <f t="shared" si="0"/>
        <v>0</v>
      </c>
      <c r="T193" s="88" t="s">
        <v>118</v>
      </c>
      <c r="U193" s="86" t="s">
        <v>475</v>
      </c>
      <c r="V193" s="87" t="s">
        <v>1475</v>
      </c>
      <c r="W193" s="87" t="s">
        <v>1476</v>
      </c>
      <c r="X193" s="90" t="b">
        <v>0</v>
      </c>
      <c r="Y193" s="90" t="b">
        <v>0</v>
      </c>
      <c r="Z193" s="90" t="b">
        <v>1</v>
      </c>
      <c r="AA193" s="86"/>
      <c r="AB193" s="127" t="b">
        <f t="shared" si="1"/>
        <v>1</v>
      </c>
      <c r="AC193" s="127" t="b">
        <f t="shared" si="2"/>
        <v>1</v>
      </c>
      <c r="AD193" s="127" t="b">
        <f t="shared" si="3"/>
        <v>1</v>
      </c>
      <c r="AE193" s="128" t="b">
        <f t="shared" si="4"/>
        <v>1</v>
      </c>
    </row>
    <row r="194" spans="1:31" x14ac:dyDescent="0.2">
      <c r="A194" s="123" t="s">
        <v>57</v>
      </c>
      <c r="B194" s="82">
        <v>3</v>
      </c>
      <c r="C194" s="76" t="s">
        <v>1470</v>
      </c>
      <c r="D194" s="77" t="s">
        <v>1471</v>
      </c>
      <c r="E194" s="76" t="s">
        <v>45</v>
      </c>
      <c r="F194" s="76" t="s">
        <v>467</v>
      </c>
      <c r="G194" s="76" t="s">
        <v>468</v>
      </c>
      <c r="H194" s="76" t="s">
        <v>469</v>
      </c>
      <c r="I194" s="76" t="s">
        <v>1472</v>
      </c>
      <c r="J194" s="76" t="s">
        <v>1477</v>
      </c>
      <c r="K194" s="76"/>
      <c r="L194" s="76" t="str">
        <f t="shared" si="13"/>
        <v xml:space="preserve">Lo, E. </v>
      </c>
      <c r="M194" s="76" t="s">
        <v>1474</v>
      </c>
      <c r="N194" s="76" t="s">
        <v>854</v>
      </c>
      <c r="O194" s="76"/>
      <c r="P194" s="76"/>
      <c r="Q194" s="76"/>
      <c r="R194" s="76"/>
      <c r="S194" s="126" t="b">
        <f t="shared" si="0"/>
        <v>0</v>
      </c>
      <c r="T194" s="80" t="s">
        <v>118</v>
      </c>
      <c r="U194" s="76" t="s">
        <v>475</v>
      </c>
      <c r="V194" s="77" t="s">
        <v>1475</v>
      </c>
      <c r="W194" s="77" t="s">
        <v>1476</v>
      </c>
      <c r="X194" s="82" t="b">
        <v>0</v>
      </c>
      <c r="Y194" s="82" t="b">
        <v>0</v>
      </c>
      <c r="Z194" s="82" t="b">
        <v>1</v>
      </c>
      <c r="AA194" s="76"/>
      <c r="AB194" s="127" t="b">
        <f t="shared" si="1"/>
        <v>1</v>
      </c>
      <c r="AC194" s="127" t="b">
        <f t="shared" si="2"/>
        <v>1</v>
      </c>
      <c r="AD194" s="127" t="b">
        <f t="shared" si="3"/>
        <v>1</v>
      </c>
      <c r="AE194" s="128" t="b">
        <f t="shared" si="4"/>
        <v>1</v>
      </c>
    </row>
    <row r="195" spans="1:31" x14ac:dyDescent="0.2">
      <c r="A195" s="129" t="s">
        <v>57</v>
      </c>
      <c r="B195" s="90">
        <v>3</v>
      </c>
      <c r="C195" s="86" t="s">
        <v>1470</v>
      </c>
      <c r="D195" s="87" t="s">
        <v>1471</v>
      </c>
      <c r="E195" s="86" t="s">
        <v>71</v>
      </c>
      <c r="F195" s="86" t="s">
        <v>467</v>
      </c>
      <c r="G195" s="86" t="s">
        <v>468</v>
      </c>
      <c r="H195" s="86" t="s">
        <v>469</v>
      </c>
      <c r="I195" s="86" t="s">
        <v>1472</v>
      </c>
      <c r="J195" s="86" t="s">
        <v>1478</v>
      </c>
      <c r="K195" s="86"/>
      <c r="L195" s="86" t="str">
        <f t="shared" si="13"/>
        <v xml:space="preserve">Lo, E. </v>
      </c>
      <c r="M195" s="86" t="s">
        <v>1474</v>
      </c>
      <c r="N195" s="86" t="s">
        <v>854</v>
      </c>
      <c r="O195" s="86"/>
      <c r="P195" s="86"/>
      <c r="Q195" s="86"/>
      <c r="R195" s="86"/>
      <c r="S195" s="126" t="b">
        <f t="shared" si="0"/>
        <v>0</v>
      </c>
      <c r="T195" s="88" t="s">
        <v>118</v>
      </c>
      <c r="U195" s="86" t="s">
        <v>475</v>
      </c>
      <c r="V195" s="87" t="s">
        <v>1475</v>
      </c>
      <c r="W195" s="87" t="s">
        <v>1476</v>
      </c>
      <c r="X195" s="90" t="b">
        <v>0</v>
      </c>
      <c r="Y195" s="90" t="b">
        <v>0</v>
      </c>
      <c r="Z195" s="90" t="b">
        <v>1</v>
      </c>
      <c r="AA195" s="86"/>
      <c r="AB195" s="127" t="b">
        <f t="shared" si="1"/>
        <v>1</v>
      </c>
      <c r="AC195" s="127" t="b">
        <f t="shared" si="2"/>
        <v>1</v>
      </c>
      <c r="AD195" s="127" t="b">
        <f t="shared" si="3"/>
        <v>1</v>
      </c>
      <c r="AE195" s="128" t="b">
        <f t="shared" si="4"/>
        <v>1</v>
      </c>
    </row>
    <row r="196" spans="1:31" x14ac:dyDescent="0.2">
      <c r="A196" s="123" t="s">
        <v>57</v>
      </c>
      <c r="B196" s="82">
        <v>3</v>
      </c>
      <c r="C196" s="76" t="s">
        <v>1479</v>
      </c>
      <c r="D196" s="77" t="s">
        <v>1480</v>
      </c>
      <c r="E196" s="76"/>
      <c r="F196" s="76" t="s">
        <v>467</v>
      </c>
      <c r="G196" s="76" t="s">
        <v>468</v>
      </c>
      <c r="H196" s="76" t="s">
        <v>469</v>
      </c>
      <c r="I196" s="76" t="s">
        <v>1481</v>
      </c>
      <c r="J196" s="76"/>
      <c r="K196" s="76"/>
      <c r="L196" s="76" t="str">
        <f t="shared" si="13"/>
        <v xml:space="preserve">Brierley, C.; Zhao, A. </v>
      </c>
      <c r="M196" s="76" t="s">
        <v>1482</v>
      </c>
      <c r="N196" s="76" t="s">
        <v>854</v>
      </c>
      <c r="O196" s="76"/>
      <c r="P196" s="76"/>
      <c r="Q196" s="76"/>
      <c r="R196" s="76"/>
      <c r="S196" s="126" t="b">
        <f t="shared" si="0"/>
        <v>0</v>
      </c>
      <c r="T196" s="80" t="s">
        <v>118</v>
      </c>
      <c r="U196" s="76" t="s">
        <v>475</v>
      </c>
      <c r="V196" s="77" t="s">
        <v>1483</v>
      </c>
      <c r="W196" s="77" t="s">
        <v>1484</v>
      </c>
      <c r="X196" s="82" t="b">
        <v>0</v>
      </c>
      <c r="Y196" s="82" t="b">
        <v>0</v>
      </c>
      <c r="Z196" s="82" t="b">
        <v>1</v>
      </c>
      <c r="AA196" s="76"/>
      <c r="AB196" s="127" t="b">
        <f t="shared" si="1"/>
        <v>1</v>
      </c>
      <c r="AC196" s="127" t="b">
        <f t="shared" si="2"/>
        <v>1</v>
      </c>
      <c r="AD196" s="127" t="b">
        <f t="shared" si="3"/>
        <v>1</v>
      </c>
      <c r="AE196" s="128" t="b">
        <f t="shared" si="4"/>
        <v>1</v>
      </c>
    </row>
    <row r="197" spans="1:31" x14ac:dyDescent="0.2">
      <c r="A197" s="129" t="s">
        <v>57</v>
      </c>
      <c r="B197" s="90">
        <v>3</v>
      </c>
      <c r="C197" s="86" t="s">
        <v>1485</v>
      </c>
      <c r="D197" s="87" t="s">
        <v>1486</v>
      </c>
      <c r="E197" s="86"/>
      <c r="F197" s="86" t="s">
        <v>467</v>
      </c>
      <c r="G197" s="86" t="s">
        <v>468</v>
      </c>
      <c r="H197" s="86" t="s">
        <v>469</v>
      </c>
      <c r="I197" s="86" t="s">
        <v>1487</v>
      </c>
      <c r="J197" s="86"/>
      <c r="K197" s="86"/>
      <c r="L197" s="86" t="str">
        <f t="shared" si="13"/>
        <v xml:space="preserve">Weigel, K.; Santer, B.D.; Kazeroni, R.; Bock, L. </v>
      </c>
      <c r="M197" s="86" t="s">
        <v>1488</v>
      </c>
      <c r="N197" s="86" t="s">
        <v>854</v>
      </c>
      <c r="O197" s="86"/>
      <c r="P197" s="86"/>
      <c r="Q197" s="86"/>
      <c r="R197" s="86"/>
      <c r="S197" s="126" t="b">
        <f t="shared" si="0"/>
        <v>0</v>
      </c>
      <c r="T197" s="88" t="s">
        <v>118</v>
      </c>
      <c r="U197" s="86" t="s">
        <v>513</v>
      </c>
      <c r="V197" s="87" t="s">
        <v>1489</v>
      </c>
      <c r="W197" s="87" t="s">
        <v>1490</v>
      </c>
      <c r="X197" s="90" t="b">
        <v>0</v>
      </c>
      <c r="Y197" s="90" t="b">
        <v>0</v>
      </c>
      <c r="Z197" s="90" t="b">
        <v>1</v>
      </c>
      <c r="AA197" s="86"/>
      <c r="AB197" s="127" t="b">
        <f t="shared" si="1"/>
        <v>1</v>
      </c>
      <c r="AC197" s="127" t="b">
        <f t="shared" si="2"/>
        <v>1</v>
      </c>
      <c r="AD197" s="127" t="b">
        <f t="shared" si="3"/>
        <v>1</v>
      </c>
      <c r="AE197" s="128" t="b">
        <f t="shared" si="4"/>
        <v>1</v>
      </c>
    </row>
    <row r="198" spans="1:31" x14ac:dyDescent="0.2">
      <c r="A198" s="123" t="s">
        <v>57</v>
      </c>
      <c r="B198" s="82">
        <v>3</v>
      </c>
      <c r="C198" s="76" t="s">
        <v>1491</v>
      </c>
      <c r="D198" s="77" t="s">
        <v>1492</v>
      </c>
      <c r="E198" s="76" t="s">
        <v>4</v>
      </c>
      <c r="F198" s="76" t="s">
        <v>467</v>
      </c>
      <c r="G198" s="76" t="s">
        <v>468</v>
      </c>
      <c r="H198" s="76" t="s">
        <v>469</v>
      </c>
      <c r="I198" s="76" t="s">
        <v>1493</v>
      </c>
      <c r="J198" s="76" t="s">
        <v>1409</v>
      </c>
      <c r="K198" s="76"/>
      <c r="L198" s="76" t="str">
        <f t="shared" si="13"/>
        <v xml:space="preserve">Bock, L. </v>
      </c>
      <c r="M198" s="76" t="s">
        <v>1494</v>
      </c>
      <c r="N198" s="76" t="s">
        <v>854</v>
      </c>
      <c r="O198" s="76"/>
      <c r="P198" s="76"/>
      <c r="Q198" s="76"/>
      <c r="R198" s="76"/>
      <c r="S198" s="126" t="b">
        <f t="shared" si="0"/>
        <v>0</v>
      </c>
      <c r="T198" s="80" t="s">
        <v>118</v>
      </c>
      <c r="U198" s="76" t="s">
        <v>513</v>
      </c>
      <c r="V198" s="77" t="s">
        <v>1495</v>
      </c>
      <c r="W198" s="77" t="s">
        <v>1496</v>
      </c>
      <c r="X198" s="82" t="b">
        <v>0</v>
      </c>
      <c r="Y198" s="82" t="b">
        <v>0</v>
      </c>
      <c r="Z198" s="82" t="b">
        <v>1</v>
      </c>
      <c r="AA198" s="76"/>
      <c r="AB198" s="127" t="b">
        <f t="shared" si="1"/>
        <v>1</v>
      </c>
      <c r="AC198" s="127" t="b">
        <f t="shared" si="2"/>
        <v>1</v>
      </c>
      <c r="AD198" s="127" t="b">
        <f t="shared" si="3"/>
        <v>1</v>
      </c>
      <c r="AE198" s="128" t="b">
        <f t="shared" si="4"/>
        <v>1</v>
      </c>
    </row>
    <row r="199" spans="1:31" x14ac:dyDescent="0.2">
      <c r="A199" s="129" t="s">
        <v>57</v>
      </c>
      <c r="B199" s="90">
        <v>3</v>
      </c>
      <c r="C199" s="86" t="s">
        <v>1491</v>
      </c>
      <c r="D199" s="87" t="s">
        <v>1492</v>
      </c>
      <c r="E199" s="86" t="s">
        <v>45</v>
      </c>
      <c r="F199" s="86" t="s">
        <v>467</v>
      </c>
      <c r="G199" s="86" t="s">
        <v>468</v>
      </c>
      <c r="H199" s="86" t="s">
        <v>469</v>
      </c>
      <c r="I199" s="86" t="s">
        <v>1493</v>
      </c>
      <c r="J199" s="86" t="s">
        <v>1497</v>
      </c>
      <c r="K199" s="86"/>
      <c r="L199" s="86" t="str">
        <f t="shared" si="13"/>
        <v xml:space="preserve">Bock, L. </v>
      </c>
      <c r="M199" s="86" t="s">
        <v>1494</v>
      </c>
      <c r="N199" s="86" t="s">
        <v>854</v>
      </c>
      <c r="O199" s="86"/>
      <c r="P199" s="86"/>
      <c r="Q199" s="86"/>
      <c r="R199" s="86"/>
      <c r="S199" s="126" t="b">
        <f t="shared" si="0"/>
        <v>0</v>
      </c>
      <c r="T199" s="88" t="s">
        <v>118</v>
      </c>
      <c r="U199" s="86" t="s">
        <v>513</v>
      </c>
      <c r="V199" s="87" t="s">
        <v>1495</v>
      </c>
      <c r="W199" s="87" t="s">
        <v>1496</v>
      </c>
      <c r="X199" s="90" t="b">
        <v>0</v>
      </c>
      <c r="Y199" s="90" t="b">
        <v>0</v>
      </c>
      <c r="Z199" s="90" t="b">
        <v>1</v>
      </c>
      <c r="AA199" s="86"/>
      <c r="AB199" s="127" t="b">
        <f t="shared" si="1"/>
        <v>1</v>
      </c>
      <c r="AC199" s="127" t="b">
        <f t="shared" si="2"/>
        <v>1</v>
      </c>
      <c r="AD199" s="127" t="b">
        <f t="shared" si="3"/>
        <v>1</v>
      </c>
      <c r="AE199" s="128" t="b">
        <f t="shared" si="4"/>
        <v>1</v>
      </c>
    </row>
    <row r="200" spans="1:31" x14ac:dyDescent="0.2">
      <c r="A200" s="123" t="s">
        <v>57</v>
      </c>
      <c r="B200" s="82">
        <v>3</v>
      </c>
      <c r="C200" s="76" t="s">
        <v>1491</v>
      </c>
      <c r="D200" s="77" t="s">
        <v>1492</v>
      </c>
      <c r="E200" s="76" t="s">
        <v>71</v>
      </c>
      <c r="F200" s="76" t="s">
        <v>467</v>
      </c>
      <c r="G200" s="76" t="s">
        <v>468</v>
      </c>
      <c r="H200" s="76" t="s">
        <v>469</v>
      </c>
      <c r="I200" s="76" t="s">
        <v>1493</v>
      </c>
      <c r="J200" s="76" t="s">
        <v>1498</v>
      </c>
      <c r="K200" s="76"/>
      <c r="L200" s="76" t="str">
        <f t="shared" si="13"/>
        <v xml:space="preserve">Bock, L. </v>
      </c>
      <c r="M200" s="76" t="s">
        <v>1494</v>
      </c>
      <c r="N200" s="76" t="s">
        <v>854</v>
      </c>
      <c r="O200" s="76"/>
      <c r="P200" s="76"/>
      <c r="Q200" s="76"/>
      <c r="R200" s="76"/>
      <c r="S200" s="126" t="b">
        <f t="shared" si="0"/>
        <v>0</v>
      </c>
      <c r="T200" s="80" t="s">
        <v>118</v>
      </c>
      <c r="U200" s="76" t="s">
        <v>513</v>
      </c>
      <c r="V200" s="77" t="s">
        <v>1495</v>
      </c>
      <c r="W200" s="77" t="s">
        <v>1496</v>
      </c>
      <c r="X200" s="82" t="b">
        <v>0</v>
      </c>
      <c r="Y200" s="82" t="b">
        <v>0</v>
      </c>
      <c r="Z200" s="82" t="b">
        <v>1</v>
      </c>
      <c r="AA200" s="76"/>
      <c r="AB200" s="127" t="b">
        <f t="shared" si="1"/>
        <v>1</v>
      </c>
      <c r="AC200" s="127" t="b">
        <f t="shared" si="2"/>
        <v>1</v>
      </c>
      <c r="AD200" s="127" t="b">
        <f t="shared" si="3"/>
        <v>1</v>
      </c>
      <c r="AE200" s="128" t="b">
        <f t="shared" si="4"/>
        <v>1</v>
      </c>
    </row>
    <row r="201" spans="1:31" x14ac:dyDescent="0.2">
      <c r="A201" s="129" t="s">
        <v>57</v>
      </c>
      <c r="B201" s="90">
        <v>3</v>
      </c>
      <c r="C201" s="86" t="s">
        <v>1491</v>
      </c>
      <c r="D201" s="87" t="s">
        <v>1492</v>
      </c>
      <c r="E201" s="86" t="s">
        <v>518</v>
      </c>
      <c r="F201" s="86" t="s">
        <v>467</v>
      </c>
      <c r="G201" s="86" t="s">
        <v>468</v>
      </c>
      <c r="H201" s="86" t="s">
        <v>469</v>
      </c>
      <c r="I201" s="86" t="s">
        <v>1493</v>
      </c>
      <c r="J201" s="86" t="s">
        <v>1413</v>
      </c>
      <c r="K201" s="86"/>
      <c r="L201" s="86" t="str">
        <f t="shared" si="13"/>
        <v xml:space="preserve">Bock, L. </v>
      </c>
      <c r="M201" s="86" t="s">
        <v>1494</v>
      </c>
      <c r="N201" s="86" t="s">
        <v>854</v>
      </c>
      <c r="O201" s="86"/>
      <c r="P201" s="86"/>
      <c r="Q201" s="86"/>
      <c r="R201" s="86"/>
      <c r="S201" s="126" t="b">
        <f t="shared" si="0"/>
        <v>0</v>
      </c>
      <c r="T201" s="88" t="s">
        <v>118</v>
      </c>
      <c r="U201" s="86" t="s">
        <v>513</v>
      </c>
      <c r="V201" s="87" t="s">
        <v>1495</v>
      </c>
      <c r="W201" s="87" t="s">
        <v>1496</v>
      </c>
      <c r="X201" s="90" t="b">
        <v>0</v>
      </c>
      <c r="Y201" s="90" t="b">
        <v>0</v>
      </c>
      <c r="Z201" s="90" t="b">
        <v>1</v>
      </c>
      <c r="AA201" s="86"/>
      <c r="AB201" s="127" t="b">
        <f t="shared" si="1"/>
        <v>1</v>
      </c>
      <c r="AC201" s="127" t="b">
        <f t="shared" si="2"/>
        <v>1</v>
      </c>
      <c r="AD201" s="127" t="b">
        <f t="shared" si="3"/>
        <v>1</v>
      </c>
      <c r="AE201" s="128" t="b">
        <f t="shared" si="4"/>
        <v>1</v>
      </c>
    </row>
    <row r="202" spans="1:31" x14ac:dyDescent="0.2">
      <c r="A202" s="123" t="s">
        <v>57</v>
      </c>
      <c r="B202" s="82">
        <v>3</v>
      </c>
      <c r="C202" s="76" t="s">
        <v>1491</v>
      </c>
      <c r="D202" s="77" t="s">
        <v>1492</v>
      </c>
      <c r="E202" s="76" t="s">
        <v>542</v>
      </c>
      <c r="F202" s="76" t="s">
        <v>467</v>
      </c>
      <c r="G202" s="76" t="s">
        <v>468</v>
      </c>
      <c r="H202" s="76" t="s">
        <v>469</v>
      </c>
      <c r="I202" s="76" t="s">
        <v>1493</v>
      </c>
      <c r="J202" s="76" t="s">
        <v>1415</v>
      </c>
      <c r="K202" s="76"/>
      <c r="L202" s="76" t="str">
        <f t="shared" si="13"/>
        <v xml:space="preserve">Bock, L. </v>
      </c>
      <c r="M202" s="76" t="s">
        <v>1494</v>
      </c>
      <c r="N202" s="76" t="s">
        <v>854</v>
      </c>
      <c r="O202" s="76"/>
      <c r="P202" s="76"/>
      <c r="Q202" s="76"/>
      <c r="R202" s="76"/>
      <c r="S202" s="126" t="b">
        <f t="shared" si="0"/>
        <v>0</v>
      </c>
      <c r="T202" s="80" t="s">
        <v>118</v>
      </c>
      <c r="U202" s="76" t="s">
        <v>513</v>
      </c>
      <c r="V202" s="77" t="s">
        <v>1495</v>
      </c>
      <c r="W202" s="77" t="s">
        <v>1496</v>
      </c>
      <c r="X202" s="82" t="b">
        <v>0</v>
      </c>
      <c r="Y202" s="82" t="b">
        <v>0</v>
      </c>
      <c r="Z202" s="82" t="b">
        <v>1</v>
      </c>
      <c r="AA202" s="76"/>
      <c r="AB202" s="127" t="b">
        <f t="shared" si="1"/>
        <v>1</v>
      </c>
      <c r="AC202" s="127" t="b">
        <f t="shared" si="2"/>
        <v>1</v>
      </c>
      <c r="AD202" s="127" t="b">
        <f t="shared" si="3"/>
        <v>1</v>
      </c>
      <c r="AE202" s="128" t="b">
        <f t="shared" si="4"/>
        <v>1</v>
      </c>
    </row>
    <row r="203" spans="1:31" x14ac:dyDescent="0.2">
      <c r="A203" s="129" t="s">
        <v>57</v>
      </c>
      <c r="B203" s="90">
        <v>3</v>
      </c>
      <c r="C203" s="86" t="s">
        <v>1491</v>
      </c>
      <c r="D203" s="87" t="s">
        <v>1492</v>
      </c>
      <c r="E203" s="86" t="s">
        <v>635</v>
      </c>
      <c r="F203" s="86" t="s">
        <v>467</v>
      </c>
      <c r="G203" s="86" t="s">
        <v>468</v>
      </c>
      <c r="H203" s="86" t="s">
        <v>469</v>
      </c>
      <c r="I203" s="86" t="s">
        <v>1493</v>
      </c>
      <c r="J203" s="86" t="s">
        <v>1416</v>
      </c>
      <c r="K203" s="86"/>
      <c r="L203" s="86" t="str">
        <f t="shared" si="13"/>
        <v xml:space="preserve">Bock, L. </v>
      </c>
      <c r="M203" s="86" t="s">
        <v>1494</v>
      </c>
      <c r="N203" s="86" t="s">
        <v>854</v>
      </c>
      <c r="O203" s="86"/>
      <c r="P203" s="86"/>
      <c r="Q203" s="86"/>
      <c r="R203" s="86"/>
      <c r="S203" s="126" t="b">
        <f t="shared" si="0"/>
        <v>0</v>
      </c>
      <c r="T203" s="88" t="s">
        <v>118</v>
      </c>
      <c r="U203" s="86" t="s">
        <v>513</v>
      </c>
      <c r="V203" s="87" t="s">
        <v>1495</v>
      </c>
      <c r="W203" s="87" t="s">
        <v>1496</v>
      </c>
      <c r="X203" s="90" t="b">
        <v>0</v>
      </c>
      <c r="Y203" s="90" t="b">
        <v>0</v>
      </c>
      <c r="Z203" s="90" t="b">
        <v>1</v>
      </c>
      <c r="AA203" s="86"/>
      <c r="AB203" s="127" t="b">
        <f t="shared" si="1"/>
        <v>1</v>
      </c>
      <c r="AC203" s="127" t="b">
        <f t="shared" si="2"/>
        <v>1</v>
      </c>
      <c r="AD203" s="127" t="b">
        <f t="shared" si="3"/>
        <v>1</v>
      </c>
      <c r="AE203" s="128" t="b">
        <f t="shared" si="4"/>
        <v>1</v>
      </c>
    </row>
    <row r="204" spans="1:31" x14ac:dyDescent="0.2">
      <c r="A204" s="123" t="s">
        <v>57</v>
      </c>
      <c r="B204" s="82">
        <v>3</v>
      </c>
      <c r="C204" s="76" t="s">
        <v>1499</v>
      </c>
      <c r="D204" s="77" t="s">
        <v>1500</v>
      </c>
      <c r="E204" s="76" t="s">
        <v>4</v>
      </c>
      <c r="F204" s="76" t="s">
        <v>467</v>
      </c>
      <c r="G204" s="76" t="s">
        <v>468</v>
      </c>
      <c r="H204" s="76" t="s">
        <v>469</v>
      </c>
      <c r="I204" s="76" t="s">
        <v>1501</v>
      </c>
      <c r="J204" s="76" t="s">
        <v>1502</v>
      </c>
      <c r="K204" s="76"/>
      <c r="L204" s="76" t="str">
        <f t="shared" si="13"/>
        <v xml:space="preserve">Kazeroni, R.; Schurer, A.; Bock, L. </v>
      </c>
      <c r="M204" s="76" t="s">
        <v>1503</v>
      </c>
      <c r="N204" s="76" t="s">
        <v>854</v>
      </c>
      <c r="O204" s="76"/>
      <c r="P204" s="76"/>
      <c r="Q204" s="76"/>
      <c r="R204" s="76"/>
      <c r="S204" s="126" t="b">
        <f t="shared" si="0"/>
        <v>0</v>
      </c>
      <c r="T204" s="80" t="s">
        <v>118</v>
      </c>
      <c r="U204" s="76" t="s">
        <v>475</v>
      </c>
      <c r="V204" s="77" t="s">
        <v>1504</v>
      </c>
      <c r="W204" s="77" t="s">
        <v>1505</v>
      </c>
      <c r="X204" s="82" t="b">
        <v>0</v>
      </c>
      <c r="Y204" s="82" t="b">
        <v>0</v>
      </c>
      <c r="Z204" s="82" t="b">
        <v>1</v>
      </c>
      <c r="AA204" s="76"/>
      <c r="AB204" s="127" t="b">
        <f t="shared" si="1"/>
        <v>1</v>
      </c>
      <c r="AC204" s="127" t="b">
        <f t="shared" si="2"/>
        <v>1</v>
      </c>
      <c r="AD204" s="127" t="b">
        <f t="shared" si="3"/>
        <v>1</v>
      </c>
      <c r="AE204" s="128" t="b">
        <f t="shared" si="4"/>
        <v>1</v>
      </c>
    </row>
    <row r="205" spans="1:31" x14ac:dyDescent="0.2">
      <c r="A205" s="129" t="s">
        <v>57</v>
      </c>
      <c r="B205" s="90">
        <v>3</v>
      </c>
      <c r="C205" s="86" t="s">
        <v>1499</v>
      </c>
      <c r="D205" s="87" t="s">
        <v>1500</v>
      </c>
      <c r="E205" s="86" t="s">
        <v>45</v>
      </c>
      <c r="F205" s="86" t="s">
        <v>467</v>
      </c>
      <c r="G205" s="86" t="s">
        <v>468</v>
      </c>
      <c r="H205" s="86" t="s">
        <v>469</v>
      </c>
      <c r="I205" s="86" t="s">
        <v>1501</v>
      </c>
      <c r="J205" s="86" t="s">
        <v>1506</v>
      </c>
      <c r="K205" s="86"/>
      <c r="L205" s="86" t="str">
        <f t="shared" si="13"/>
        <v xml:space="preserve">Kazeroni, R.; Schurer, A.; Bock, L. </v>
      </c>
      <c r="M205" s="86" t="s">
        <v>1503</v>
      </c>
      <c r="N205" s="86" t="s">
        <v>854</v>
      </c>
      <c r="O205" s="86"/>
      <c r="P205" s="86"/>
      <c r="Q205" s="86"/>
      <c r="R205" s="86"/>
      <c r="S205" s="126" t="b">
        <f t="shared" si="0"/>
        <v>0</v>
      </c>
      <c r="T205" s="88" t="s">
        <v>118</v>
      </c>
      <c r="U205" s="86" t="s">
        <v>475</v>
      </c>
      <c r="V205" s="87" t="s">
        <v>1504</v>
      </c>
      <c r="W205" s="87" t="s">
        <v>1505</v>
      </c>
      <c r="X205" s="90" t="b">
        <v>0</v>
      </c>
      <c r="Y205" s="90" t="b">
        <v>0</v>
      </c>
      <c r="Z205" s="90" t="b">
        <v>1</v>
      </c>
      <c r="AA205" s="86"/>
      <c r="AB205" s="127" t="b">
        <f t="shared" si="1"/>
        <v>1</v>
      </c>
      <c r="AC205" s="127" t="b">
        <f t="shared" si="2"/>
        <v>1</v>
      </c>
      <c r="AD205" s="127" t="b">
        <f t="shared" si="3"/>
        <v>1</v>
      </c>
      <c r="AE205" s="128" t="b">
        <f t="shared" si="4"/>
        <v>1</v>
      </c>
    </row>
    <row r="206" spans="1:31" x14ac:dyDescent="0.2">
      <c r="A206" s="123" t="s">
        <v>57</v>
      </c>
      <c r="B206" s="82">
        <v>3</v>
      </c>
      <c r="C206" s="76" t="s">
        <v>1499</v>
      </c>
      <c r="D206" s="77" t="s">
        <v>1500</v>
      </c>
      <c r="E206" s="76" t="s">
        <v>71</v>
      </c>
      <c r="F206" s="76" t="s">
        <v>467</v>
      </c>
      <c r="G206" s="76" t="s">
        <v>468</v>
      </c>
      <c r="H206" s="76" t="s">
        <v>469</v>
      </c>
      <c r="I206" s="76" t="s">
        <v>1501</v>
      </c>
      <c r="J206" s="76" t="s">
        <v>1507</v>
      </c>
      <c r="K206" s="76"/>
      <c r="L206" s="76" t="str">
        <f t="shared" si="13"/>
        <v xml:space="preserve">Kazeroni, R.; Schurer, A.; Bock, L. </v>
      </c>
      <c r="M206" s="76" t="s">
        <v>1503</v>
      </c>
      <c r="N206" s="76" t="s">
        <v>854</v>
      </c>
      <c r="O206" s="76"/>
      <c r="P206" s="76"/>
      <c r="Q206" s="76"/>
      <c r="R206" s="76"/>
      <c r="S206" s="126" t="b">
        <f t="shared" si="0"/>
        <v>0</v>
      </c>
      <c r="T206" s="80" t="s">
        <v>118</v>
      </c>
      <c r="U206" s="76" t="s">
        <v>475</v>
      </c>
      <c r="V206" s="77" t="s">
        <v>1504</v>
      </c>
      <c r="W206" s="77" t="s">
        <v>1505</v>
      </c>
      <c r="X206" s="82" t="b">
        <v>0</v>
      </c>
      <c r="Y206" s="82" t="b">
        <v>0</v>
      </c>
      <c r="Z206" s="82" t="b">
        <v>1</v>
      </c>
      <c r="AA206" s="76"/>
      <c r="AB206" s="127" t="b">
        <f t="shared" si="1"/>
        <v>1</v>
      </c>
      <c r="AC206" s="127" t="b">
        <f t="shared" si="2"/>
        <v>1</v>
      </c>
      <c r="AD206" s="127" t="b">
        <f t="shared" si="3"/>
        <v>1</v>
      </c>
      <c r="AE206" s="128" t="b">
        <f t="shared" si="4"/>
        <v>1</v>
      </c>
    </row>
    <row r="207" spans="1:31" x14ac:dyDescent="0.2">
      <c r="A207" s="129" t="s">
        <v>57</v>
      </c>
      <c r="B207" s="90">
        <v>3</v>
      </c>
      <c r="C207" s="86" t="s">
        <v>1499</v>
      </c>
      <c r="D207" s="87" t="s">
        <v>1500</v>
      </c>
      <c r="E207" s="86" t="s">
        <v>518</v>
      </c>
      <c r="F207" s="86" t="s">
        <v>467</v>
      </c>
      <c r="G207" s="86" t="s">
        <v>468</v>
      </c>
      <c r="H207" s="86" t="s">
        <v>469</v>
      </c>
      <c r="I207" s="86" t="s">
        <v>1501</v>
      </c>
      <c r="J207" s="86" t="s">
        <v>1236</v>
      </c>
      <c r="K207" s="86"/>
      <c r="L207" s="86" t="str">
        <f t="shared" si="13"/>
        <v xml:space="preserve">Kazeroni, R.; Schurer, A.; Bock, L. </v>
      </c>
      <c r="M207" s="86" t="s">
        <v>1503</v>
      </c>
      <c r="N207" s="86" t="s">
        <v>854</v>
      </c>
      <c r="O207" s="86"/>
      <c r="P207" s="86"/>
      <c r="Q207" s="86"/>
      <c r="R207" s="86"/>
      <c r="S207" s="126" t="b">
        <f t="shared" si="0"/>
        <v>0</v>
      </c>
      <c r="T207" s="88" t="s">
        <v>118</v>
      </c>
      <c r="U207" s="86" t="s">
        <v>475</v>
      </c>
      <c r="V207" s="87" t="s">
        <v>1504</v>
      </c>
      <c r="W207" s="87" t="s">
        <v>1505</v>
      </c>
      <c r="X207" s="90" t="b">
        <v>0</v>
      </c>
      <c r="Y207" s="90" t="b">
        <v>0</v>
      </c>
      <c r="Z207" s="90" t="b">
        <v>1</v>
      </c>
      <c r="AA207" s="86"/>
      <c r="AB207" s="127" t="b">
        <f t="shared" si="1"/>
        <v>1</v>
      </c>
      <c r="AC207" s="127" t="b">
        <f t="shared" si="2"/>
        <v>1</v>
      </c>
      <c r="AD207" s="127" t="b">
        <f t="shared" si="3"/>
        <v>1</v>
      </c>
      <c r="AE207" s="128" t="b">
        <f t="shared" si="4"/>
        <v>1</v>
      </c>
    </row>
    <row r="208" spans="1:31" x14ac:dyDescent="0.2">
      <c r="A208" s="123" t="s">
        <v>57</v>
      </c>
      <c r="B208" s="82">
        <v>3</v>
      </c>
      <c r="C208" s="76" t="s">
        <v>1508</v>
      </c>
      <c r="D208" s="77" t="s">
        <v>1509</v>
      </c>
      <c r="E208" s="76" t="s">
        <v>4</v>
      </c>
      <c r="F208" s="76" t="s">
        <v>467</v>
      </c>
      <c r="G208" s="76" t="s">
        <v>468</v>
      </c>
      <c r="H208" s="76" t="s">
        <v>469</v>
      </c>
      <c r="I208" s="76" t="s">
        <v>1510</v>
      </c>
      <c r="J208" s="76" t="s">
        <v>1203</v>
      </c>
      <c r="K208" s="76"/>
      <c r="L208" s="76" t="str">
        <f t="shared" si="13"/>
        <v xml:space="preserve">Bock, L. </v>
      </c>
      <c r="M208" s="76" t="s">
        <v>1511</v>
      </c>
      <c r="N208" s="76" t="s">
        <v>854</v>
      </c>
      <c r="O208" s="76"/>
      <c r="P208" s="76"/>
      <c r="Q208" s="76"/>
      <c r="R208" s="76"/>
      <c r="S208" s="126" t="b">
        <f t="shared" si="0"/>
        <v>0</v>
      </c>
      <c r="T208" s="80" t="s">
        <v>118</v>
      </c>
      <c r="U208" s="76" t="s">
        <v>513</v>
      </c>
      <c r="V208" s="77" t="s">
        <v>1512</v>
      </c>
      <c r="W208" s="77" t="s">
        <v>1513</v>
      </c>
      <c r="X208" s="82" t="b">
        <v>0</v>
      </c>
      <c r="Y208" s="82" t="b">
        <v>0</v>
      </c>
      <c r="Z208" s="82" t="b">
        <v>1</v>
      </c>
      <c r="AA208" s="76"/>
      <c r="AB208" s="127" t="b">
        <f t="shared" si="1"/>
        <v>1</v>
      </c>
      <c r="AC208" s="127" t="b">
        <f t="shared" si="2"/>
        <v>1</v>
      </c>
      <c r="AD208" s="127" t="b">
        <f t="shared" si="3"/>
        <v>1</v>
      </c>
      <c r="AE208" s="128" t="b">
        <f t="shared" si="4"/>
        <v>1</v>
      </c>
    </row>
    <row r="209" spans="1:31" x14ac:dyDescent="0.2">
      <c r="A209" s="129" t="s">
        <v>57</v>
      </c>
      <c r="B209" s="90">
        <v>3</v>
      </c>
      <c r="C209" s="86" t="s">
        <v>1508</v>
      </c>
      <c r="D209" s="87" t="s">
        <v>1509</v>
      </c>
      <c r="E209" s="86" t="s">
        <v>45</v>
      </c>
      <c r="F209" s="86" t="s">
        <v>467</v>
      </c>
      <c r="G209" s="86" t="s">
        <v>509</v>
      </c>
      <c r="H209" s="86" t="s">
        <v>469</v>
      </c>
      <c r="I209" s="86" t="s">
        <v>1510</v>
      </c>
      <c r="J209" s="86" t="s">
        <v>1514</v>
      </c>
      <c r="K209" s="86"/>
      <c r="L209" s="86"/>
      <c r="M209" s="86"/>
      <c r="N209" s="86"/>
      <c r="O209" s="86"/>
      <c r="P209" s="86"/>
      <c r="Q209" s="86"/>
      <c r="R209" s="86" t="s">
        <v>1515</v>
      </c>
      <c r="S209" s="126" t="b">
        <f t="shared" si="0"/>
        <v>1</v>
      </c>
      <c r="T209" s="88"/>
      <c r="U209" s="86"/>
      <c r="V209" s="86"/>
      <c r="W209" s="86"/>
      <c r="X209" s="90" t="b">
        <v>0</v>
      </c>
      <c r="Y209" s="90" t="b">
        <v>0</v>
      </c>
      <c r="Z209" s="90" t="b">
        <v>1</v>
      </c>
      <c r="AA209" s="86"/>
      <c r="AB209" s="127" t="b">
        <f t="shared" si="1"/>
        <v>1</v>
      </c>
      <c r="AC209" s="127" t="b">
        <f t="shared" si="2"/>
        <v>1</v>
      </c>
      <c r="AD209" s="127" t="b">
        <f t="shared" si="3"/>
        <v>0</v>
      </c>
      <c r="AE209" s="128" t="b">
        <f t="shared" si="4"/>
        <v>0</v>
      </c>
    </row>
    <row r="210" spans="1:31" x14ac:dyDescent="0.2">
      <c r="A210" s="123" t="s">
        <v>57</v>
      </c>
      <c r="B210" s="82">
        <v>3</v>
      </c>
      <c r="C210" s="76" t="s">
        <v>1508</v>
      </c>
      <c r="D210" s="77" t="s">
        <v>1509</v>
      </c>
      <c r="E210" s="76" t="s">
        <v>71</v>
      </c>
      <c r="F210" s="76" t="s">
        <v>467</v>
      </c>
      <c r="G210" s="76" t="s">
        <v>468</v>
      </c>
      <c r="H210" s="76" t="s">
        <v>469</v>
      </c>
      <c r="I210" s="76" t="s">
        <v>1510</v>
      </c>
      <c r="J210" s="76" t="s">
        <v>1516</v>
      </c>
      <c r="K210" s="76"/>
      <c r="L210" s="76" t="str">
        <f t="shared" ref="L210:L308" si="14">LEFT(M210,FIND(" (202",M210))</f>
        <v xml:space="preserve">Bock, L. </v>
      </c>
      <c r="M210" s="76" t="s">
        <v>1511</v>
      </c>
      <c r="N210" s="76" t="s">
        <v>854</v>
      </c>
      <c r="O210" s="76"/>
      <c r="P210" s="76"/>
      <c r="Q210" s="76"/>
      <c r="R210" s="76"/>
      <c r="S210" s="126" t="b">
        <f t="shared" si="0"/>
        <v>0</v>
      </c>
      <c r="T210" s="80" t="s">
        <v>118</v>
      </c>
      <c r="U210" s="76" t="s">
        <v>513</v>
      </c>
      <c r="V210" s="77" t="s">
        <v>1512</v>
      </c>
      <c r="W210" s="77" t="s">
        <v>1513</v>
      </c>
      <c r="X210" s="82" t="b">
        <v>0</v>
      </c>
      <c r="Y210" s="82" t="b">
        <v>0</v>
      </c>
      <c r="Z210" s="82" t="b">
        <v>1</v>
      </c>
      <c r="AA210" s="76"/>
      <c r="AB210" s="127" t="b">
        <f t="shared" si="1"/>
        <v>1</v>
      </c>
      <c r="AC210" s="127" t="b">
        <f t="shared" si="2"/>
        <v>1</v>
      </c>
      <c r="AD210" s="127" t="b">
        <f t="shared" si="3"/>
        <v>1</v>
      </c>
      <c r="AE210" s="128" t="b">
        <f t="shared" si="4"/>
        <v>1</v>
      </c>
    </row>
    <row r="211" spans="1:31" x14ac:dyDescent="0.2">
      <c r="A211" s="129" t="s">
        <v>57</v>
      </c>
      <c r="B211" s="90">
        <v>3</v>
      </c>
      <c r="C211" s="86" t="s">
        <v>1508</v>
      </c>
      <c r="D211" s="87" t="s">
        <v>1509</v>
      </c>
      <c r="E211" s="86" t="s">
        <v>518</v>
      </c>
      <c r="F211" s="86" t="s">
        <v>467</v>
      </c>
      <c r="G211" s="86" t="s">
        <v>468</v>
      </c>
      <c r="H211" s="86" t="s">
        <v>469</v>
      </c>
      <c r="I211" s="86" t="s">
        <v>1510</v>
      </c>
      <c r="J211" s="86" t="s">
        <v>1517</v>
      </c>
      <c r="K211" s="86"/>
      <c r="L211" s="86" t="str">
        <f t="shared" si="14"/>
        <v xml:space="preserve">Bock, L. </v>
      </c>
      <c r="M211" s="86" t="s">
        <v>1511</v>
      </c>
      <c r="N211" s="86" t="s">
        <v>854</v>
      </c>
      <c r="O211" s="86"/>
      <c r="P211" s="86"/>
      <c r="Q211" s="86"/>
      <c r="R211" s="86"/>
      <c r="S211" s="126" t="b">
        <f t="shared" si="0"/>
        <v>0</v>
      </c>
      <c r="T211" s="88" t="s">
        <v>118</v>
      </c>
      <c r="U211" s="86" t="s">
        <v>513</v>
      </c>
      <c r="V211" s="87" t="s">
        <v>1512</v>
      </c>
      <c r="W211" s="87" t="s">
        <v>1513</v>
      </c>
      <c r="X211" s="90" t="b">
        <v>0</v>
      </c>
      <c r="Y211" s="90" t="b">
        <v>0</v>
      </c>
      <c r="Z211" s="90" t="b">
        <v>1</v>
      </c>
      <c r="AA211" s="86"/>
      <c r="AB211" s="127" t="b">
        <f t="shared" si="1"/>
        <v>1</v>
      </c>
      <c r="AC211" s="127" t="b">
        <f t="shared" si="2"/>
        <v>1</v>
      </c>
      <c r="AD211" s="127" t="b">
        <f t="shared" si="3"/>
        <v>1</v>
      </c>
      <c r="AE211" s="128" t="b">
        <f t="shared" si="4"/>
        <v>1</v>
      </c>
    </row>
    <row r="212" spans="1:31" x14ac:dyDescent="0.2">
      <c r="A212" s="123" t="s">
        <v>57</v>
      </c>
      <c r="B212" s="82">
        <v>3</v>
      </c>
      <c r="C212" s="76" t="s">
        <v>1508</v>
      </c>
      <c r="D212" s="77" t="s">
        <v>1509</v>
      </c>
      <c r="E212" s="76" t="s">
        <v>542</v>
      </c>
      <c r="F212" s="76" t="s">
        <v>467</v>
      </c>
      <c r="G212" s="76" t="s">
        <v>468</v>
      </c>
      <c r="H212" s="76" t="s">
        <v>469</v>
      </c>
      <c r="I212" s="76" t="s">
        <v>1510</v>
      </c>
      <c r="J212" s="76" t="s">
        <v>1518</v>
      </c>
      <c r="K212" s="76"/>
      <c r="L212" s="76" t="str">
        <f t="shared" si="14"/>
        <v xml:space="preserve">Bock, L. </v>
      </c>
      <c r="M212" s="76" t="s">
        <v>1511</v>
      </c>
      <c r="N212" s="76" t="s">
        <v>854</v>
      </c>
      <c r="O212" s="76"/>
      <c r="P212" s="76"/>
      <c r="Q212" s="76"/>
      <c r="R212" s="76"/>
      <c r="S212" s="126" t="b">
        <f t="shared" si="0"/>
        <v>0</v>
      </c>
      <c r="T212" s="80" t="s">
        <v>118</v>
      </c>
      <c r="U212" s="76" t="s">
        <v>513</v>
      </c>
      <c r="V212" s="77" t="s">
        <v>1512</v>
      </c>
      <c r="W212" s="77" t="s">
        <v>1513</v>
      </c>
      <c r="X212" s="82" t="b">
        <v>0</v>
      </c>
      <c r="Y212" s="82" t="b">
        <v>0</v>
      </c>
      <c r="Z212" s="82" t="b">
        <v>1</v>
      </c>
      <c r="AA212" s="76"/>
      <c r="AB212" s="127" t="b">
        <f t="shared" si="1"/>
        <v>1</v>
      </c>
      <c r="AC212" s="127" t="b">
        <f t="shared" si="2"/>
        <v>1</v>
      </c>
      <c r="AD212" s="127" t="b">
        <f t="shared" si="3"/>
        <v>1</v>
      </c>
      <c r="AE212" s="128" t="b">
        <f t="shared" si="4"/>
        <v>1</v>
      </c>
    </row>
    <row r="213" spans="1:31" x14ac:dyDescent="0.2">
      <c r="A213" s="129" t="s">
        <v>57</v>
      </c>
      <c r="B213" s="90">
        <v>3</v>
      </c>
      <c r="C213" s="86" t="s">
        <v>1508</v>
      </c>
      <c r="D213" s="87" t="s">
        <v>1509</v>
      </c>
      <c r="E213" s="86" t="s">
        <v>635</v>
      </c>
      <c r="F213" s="86" t="s">
        <v>467</v>
      </c>
      <c r="G213" s="86" t="s">
        <v>468</v>
      </c>
      <c r="H213" s="86" t="s">
        <v>469</v>
      </c>
      <c r="I213" s="86" t="s">
        <v>1510</v>
      </c>
      <c r="J213" s="86" t="s">
        <v>1519</v>
      </c>
      <c r="K213" s="86"/>
      <c r="L213" s="86" t="str">
        <f t="shared" si="14"/>
        <v xml:space="preserve">Bock, L. </v>
      </c>
      <c r="M213" s="86" t="s">
        <v>1511</v>
      </c>
      <c r="N213" s="86" t="s">
        <v>854</v>
      </c>
      <c r="O213" s="86"/>
      <c r="P213" s="86"/>
      <c r="Q213" s="86"/>
      <c r="R213" s="86"/>
      <c r="S213" s="126" t="b">
        <f t="shared" si="0"/>
        <v>0</v>
      </c>
      <c r="T213" s="88" t="s">
        <v>118</v>
      </c>
      <c r="U213" s="86" t="s">
        <v>513</v>
      </c>
      <c r="V213" s="87" t="s">
        <v>1512</v>
      </c>
      <c r="W213" s="87" t="s">
        <v>1513</v>
      </c>
      <c r="X213" s="90" t="b">
        <v>0</v>
      </c>
      <c r="Y213" s="90" t="b">
        <v>0</v>
      </c>
      <c r="Z213" s="90" t="b">
        <v>1</v>
      </c>
      <c r="AA213" s="86"/>
      <c r="AB213" s="127" t="b">
        <f t="shared" si="1"/>
        <v>1</v>
      </c>
      <c r="AC213" s="127" t="b">
        <f t="shared" si="2"/>
        <v>1</v>
      </c>
      <c r="AD213" s="127" t="b">
        <f t="shared" si="3"/>
        <v>1</v>
      </c>
      <c r="AE213" s="128" t="b">
        <f t="shared" si="4"/>
        <v>1</v>
      </c>
    </row>
    <row r="214" spans="1:31" x14ac:dyDescent="0.2">
      <c r="A214" s="123" t="s">
        <v>57</v>
      </c>
      <c r="B214" s="82">
        <v>3</v>
      </c>
      <c r="C214" s="76" t="s">
        <v>1520</v>
      </c>
      <c r="D214" s="77" t="s">
        <v>1521</v>
      </c>
      <c r="E214" s="76" t="s">
        <v>4</v>
      </c>
      <c r="F214" s="76" t="s">
        <v>467</v>
      </c>
      <c r="G214" s="76" t="s">
        <v>468</v>
      </c>
      <c r="H214" s="76" t="s">
        <v>469</v>
      </c>
      <c r="I214" s="76" t="s">
        <v>1522</v>
      </c>
      <c r="J214" s="76" t="s">
        <v>1523</v>
      </c>
      <c r="K214" s="76"/>
      <c r="L214" s="76" t="str">
        <f t="shared" si="14"/>
        <v xml:space="preserve">Kosaka, Y.; Cassou, C.; Kazeroni, R. </v>
      </c>
      <c r="M214" s="76" t="s">
        <v>1524</v>
      </c>
      <c r="N214" s="76" t="s">
        <v>854</v>
      </c>
      <c r="O214" s="76"/>
      <c r="P214" s="76"/>
      <c r="Q214" s="76"/>
      <c r="R214" s="76"/>
      <c r="S214" s="126" t="b">
        <f t="shared" si="0"/>
        <v>0</v>
      </c>
      <c r="T214" s="80" t="s">
        <v>118</v>
      </c>
      <c r="U214" s="76" t="s">
        <v>513</v>
      </c>
      <c r="V214" s="77" t="s">
        <v>1525</v>
      </c>
      <c r="W214" s="77" t="s">
        <v>1526</v>
      </c>
      <c r="X214" s="82" t="b">
        <v>0</v>
      </c>
      <c r="Y214" s="82" t="b">
        <v>0</v>
      </c>
      <c r="Z214" s="82" t="b">
        <v>1</v>
      </c>
      <c r="AA214" s="76"/>
      <c r="AB214" s="127" t="b">
        <f t="shared" si="1"/>
        <v>1</v>
      </c>
      <c r="AC214" s="127" t="b">
        <f t="shared" si="2"/>
        <v>1</v>
      </c>
      <c r="AD214" s="127" t="b">
        <f t="shared" si="3"/>
        <v>1</v>
      </c>
      <c r="AE214" s="128" t="b">
        <f t="shared" si="4"/>
        <v>1</v>
      </c>
    </row>
    <row r="215" spans="1:31" x14ac:dyDescent="0.2">
      <c r="A215" s="129" t="s">
        <v>57</v>
      </c>
      <c r="B215" s="90">
        <v>3</v>
      </c>
      <c r="C215" s="86" t="s">
        <v>1520</v>
      </c>
      <c r="D215" s="87" t="s">
        <v>1521</v>
      </c>
      <c r="E215" s="86" t="s">
        <v>45</v>
      </c>
      <c r="F215" s="86" t="s">
        <v>467</v>
      </c>
      <c r="G215" s="86" t="s">
        <v>468</v>
      </c>
      <c r="H215" s="86" t="s">
        <v>469</v>
      </c>
      <c r="I215" s="86" t="s">
        <v>1522</v>
      </c>
      <c r="J215" s="86" t="s">
        <v>1527</v>
      </c>
      <c r="K215" s="86"/>
      <c r="L215" s="86" t="str">
        <f t="shared" si="14"/>
        <v xml:space="preserve">Kosaka, Y.; Cassou, C.; Kazeroni, R. </v>
      </c>
      <c r="M215" s="86" t="s">
        <v>1524</v>
      </c>
      <c r="N215" s="86" t="s">
        <v>854</v>
      </c>
      <c r="O215" s="86"/>
      <c r="P215" s="86"/>
      <c r="Q215" s="86"/>
      <c r="R215" s="86"/>
      <c r="S215" s="126" t="b">
        <f t="shared" si="0"/>
        <v>0</v>
      </c>
      <c r="T215" s="88" t="s">
        <v>118</v>
      </c>
      <c r="U215" s="86" t="s">
        <v>513</v>
      </c>
      <c r="V215" s="87" t="s">
        <v>1525</v>
      </c>
      <c r="W215" s="87" t="s">
        <v>1526</v>
      </c>
      <c r="X215" s="90" t="b">
        <v>0</v>
      </c>
      <c r="Y215" s="90" t="b">
        <v>0</v>
      </c>
      <c r="Z215" s="90" t="b">
        <v>1</v>
      </c>
      <c r="AA215" s="86"/>
      <c r="AB215" s="127" t="b">
        <f t="shared" si="1"/>
        <v>1</v>
      </c>
      <c r="AC215" s="127" t="b">
        <f t="shared" si="2"/>
        <v>1</v>
      </c>
      <c r="AD215" s="127" t="b">
        <f t="shared" si="3"/>
        <v>1</v>
      </c>
      <c r="AE215" s="128" t="b">
        <f t="shared" si="4"/>
        <v>1</v>
      </c>
    </row>
    <row r="216" spans="1:31" x14ac:dyDescent="0.2">
      <c r="A216" s="123" t="s">
        <v>57</v>
      </c>
      <c r="B216" s="82">
        <v>3</v>
      </c>
      <c r="C216" s="76" t="s">
        <v>1520</v>
      </c>
      <c r="D216" s="77" t="s">
        <v>1521</v>
      </c>
      <c r="E216" s="76" t="s">
        <v>71</v>
      </c>
      <c r="F216" s="76" t="s">
        <v>467</v>
      </c>
      <c r="G216" s="76" t="s">
        <v>468</v>
      </c>
      <c r="H216" s="76" t="s">
        <v>469</v>
      </c>
      <c r="I216" s="76" t="s">
        <v>1522</v>
      </c>
      <c r="J216" s="76" t="s">
        <v>1528</v>
      </c>
      <c r="K216" s="76"/>
      <c r="L216" s="76" t="str">
        <f t="shared" si="14"/>
        <v xml:space="preserve">Kosaka, Y.; Cassou, C.; Kazeroni, R. </v>
      </c>
      <c r="M216" s="76" t="s">
        <v>1524</v>
      </c>
      <c r="N216" s="76" t="s">
        <v>854</v>
      </c>
      <c r="O216" s="76"/>
      <c r="P216" s="76"/>
      <c r="Q216" s="76"/>
      <c r="R216" s="76"/>
      <c r="S216" s="126" t="b">
        <f t="shared" si="0"/>
        <v>0</v>
      </c>
      <c r="T216" s="80" t="s">
        <v>118</v>
      </c>
      <c r="U216" s="76" t="s">
        <v>513</v>
      </c>
      <c r="V216" s="77" t="s">
        <v>1525</v>
      </c>
      <c r="W216" s="77" t="s">
        <v>1526</v>
      </c>
      <c r="X216" s="82" t="b">
        <v>0</v>
      </c>
      <c r="Y216" s="82" t="b">
        <v>0</v>
      </c>
      <c r="Z216" s="82" t="b">
        <v>1</v>
      </c>
      <c r="AA216" s="76"/>
      <c r="AB216" s="127" t="b">
        <f t="shared" si="1"/>
        <v>1</v>
      </c>
      <c r="AC216" s="127" t="b">
        <f t="shared" si="2"/>
        <v>1</v>
      </c>
      <c r="AD216" s="127" t="b">
        <f t="shared" si="3"/>
        <v>1</v>
      </c>
      <c r="AE216" s="128" t="b">
        <f t="shared" si="4"/>
        <v>1</v>
      </c>
    </row>
    <row r="217" spans="1:31" x14ac:dyDescent="0.2">
      <c r="A217" s="129" t="s">
        <v>57</v>
      </c>
      <c r="B217" s="90">
        <v>3</v>
      </c>
      <c r="C217" s="86" t="s">
        <v>1520</v>
      </c>
      <c r="D217" s="87" t="s">
        <v>1521</v>
      </c>
      <c r="E217" s="86" t="s">
        <v>518</v>
      </c>
      <c r="F217" s="86" t="s">
        <v>467</v>
      </c>
      <c r="G217" s="86" t="s">
        <v>468</v>
      </c>
      <c r="H217" s="86" t="s">
        <v>469</v>
      </c>
      <c r="I217" s="86" t="s">
        <v>1522</v>
      </c>
      <c r="J217" s="86" t="s">
        <v>1529</v>
      </c>
      <c r="K217" s="86"/>
      <c r="L217" s="86" t="str">
        <f t="shared" si="14"/>
        <v xml:space="preserve">Kosaka, Y.; Cassou, C.; Kazeroni, R. </v>
      </c>
      <c r="M217" s="86" t="s">
        <v>1524</v>
      </c>
      <c r="N217" s="86" t="s">
        <v>854</v>
      </c>
      <c r="O217" s="86"/>
      <c r="P217" s="86"/>
      <c r="Q217" s="86"/>
      <c r="R217" s="86"/>
      <c r="S217" s="126" t="b">
        <f t="shared" si="0"/>
        <v>0</v>
      </c>
      <c r="T217" s="88" t="s">
        <v>118</v>
      </c>
      <c r="U217" s="86" t="s">
        <v>513</v>
      </c>
      <c r="V217" s="87" t="s">
        <v>1525</v>
      </c>
      <c r="W217" s="87" t="s">
        <v>1526</v>
      </c>
      <c r="X217" s="90" t="b">
        <v>0</v>
      </c>
      <c r="Y217" s="90" t="b">
        <v>0</v>
      </c>
      <c r="Z217" s="90" t="b">
        <v>1</v>
      </c>
      <c r="AA217" s="86"/>
      <c r="AB217" s="127" t="b">
        <f t="shared" si="1"/>
        <v>1</v>
      </c>
      <c r="AC217" s="127" t="b">
        <f t="shared" si="2"/>
        <v>1</v>
      </c>
      <c r="AD217" s="127" t="b">
        <f t="shared" si="3"/>
        <v>1</v>
      </c>
      <c r="AE217" s="128" t="b">
        <f t="shared" si="4"/>
        <v>1</v>
      </c>
    </row>
    <row r="218" spans="1:31" x14ac:dyDescent="0.2">
      <c r="A218" s="123" t="s">
        <v>57</v>
      </c>
      <c r="B218" s="82">
        <v>3</v>
      </c>
      <c r="C218" s="76" t="s">
        <v>1520</v>
      </c>
      <c r="D218" s="77" t="s">
        <v>1521</v>
      </c>
      <c r="E218" s="76" t="s">
        <v>542</v>
      </c>
      <c r="F218" s="76" t="s">
        <v>467</v>
      </c>
      <c r="G218" s="76" t="s">
        <v>468</v>
      </c>
      <c r="H218" s="76" t="s">
        <v>469</v>
      </c>
      <c r="I218" s="76" t="s">
        <v>1522</v>
      </c>
      <c r="J218" s="76" t="s">
        <v>1530</v>
      </c>
      <c r="K218" s="76"/>
      <c r="L218" s="76" t="str">
        <f t="shared" si="14"/>
        <v xml:space="preserve">Kosaka, Y.; Cassou, C.; Kazeroni, R. </v>
      </c>
      <c r="M218" s="76" t="s">
        <v>1524</v>
      </c>
      <c r="N218" s="76" t="s">
        <v>854</v>
      </c>
      <c r="O218" s="76"/>
      <c r="P218" s="76"/>
      <c r="Q218" s="76"/>
      <c r="R218" s="76"/>
      <c r="S218" s="126" t="b">
        <f t="shared" si="0"/>
        <v>0</v>
      </c>
      <c r="T218" s="80" t="s">
        <v>118</v>
      </c>
      <c r="U218" s="76" t="s">
        <v>513</v>
      </c>
      <c r="V218" s="77" t="s">
        <v>1525</v>
      </c>
      <c r="W218" s="77" t="s">
        <v>1526</v>
      </c>
      <c r="X218" s="82" t="b">
        <v>0</v>
      </c>
      <c r="Y218" s="82" t="b">
        <v>0</v>
      </c>
      <c r="Z218" s="82" t="b">
        <v>1</v>
      </c>
      <c r="AA218" s="76"/>
      <c r="AB218" s="127" t="b">
        <f t="shared" si="1"/>
        <v>1</v>
      </c>
      <c r="AC218" s="127" t="b">
        <f t="shared" si="2"/>
        <v>1</v>
      </c>
      <c r="AD218" s="127" t="b">
        <f t="shared" si="3"/>
        <v>1</v>
      </c>
      <c r="AE218" s="128" t="b">
        <f t="shared" si="4"/>
        <v>1</v>
      </c>
    </row>
    <row r="219" spans="1:31" x14ac:dyDescent="0.2">
      <c r="A219" s="129" t="s">
        <v>57</v>
      </c>
      <c r="B219" s="90">
        <v>3</v>
      </c>
      <c r="C219" s="86" t="s">
        <v>1520</v>
      </c>
      <c r="D219" s="87" t="s">
        <v>1521</v>
      </c>
      <c r="E219" s="86" t="s">
        <v>635</v>
      </c>
      <c r="F219" s="86" t="s">
        <v>467</v>
      </c>
      <c r="G219" s="86" t="s">
        <v>468</v>
      </c>
      <c r="H219" s="86" t="s">
        <v>469</v>
      </c>
      <c r="I219" s="86" t="s">
        <v>1522</v>
      </c>
      <c r="J219" s="86" t="s">
        <v>1531</v>
      </c>
      <c r="K219" s="86"/>
      <c r="L219" s="86" t="str">
        <f t="shared" si="14"/>
        <v xml:space="preserve">Kosaka, Y.; Cassou, C.; Kazeroni, R. </v>
      </c>
      <c r="M219" s="86" t="s">
        <v>1524</v>
      </c>
      <c r="N219" s="86" t="s">
        <v>854</v>
      </c>
      <c r="O219" s="86"/>
      <c r="P219" s="86"/>
      <c r="Q219" s="86"/>
      <c r="R219" s="86"/>
      <c r="S219" s="126" t="b">
        <f t="shared" si="0"/>
        <v>0</v>
      </c>
      <c r="T219" s="88" t="s">
        <v>118</v>
      </c>
      <c r="U219" s="86" t="s">
        <v>513</v>
      </c>
      <c r="V219" s="87" t="s">
        <v>1525</v>
      </c>
      <c r="W219" s="87" t="s">
        <v>1526</v>
      </c>
      <c r="X219" s="90" t="b">
        <v>0</v>
      </c>
      <c r="Y219" s="90" t="b">
        <v>0</v>
      </c>
      <c r="Z219" s="90" t="b">
        <v>1</v>
      </c>
      <c r="AA219" s="86"/>
      <c r="AB219" s="127" t="b">
        <f t="shared" si="1"/>
        <v>1</v>
      </c>
      <c r="AC219" s="127" t="b">
        <f t="shared" si="2"/>
        <v>1</v>
      </c>
      <c r="AD219" s="127" t="b">
        <f t="shared" si="3"/>
        <v>1</v>
      </c>
      <c r="AE219" s="128" t="b">
        <f t="shared" si="4"/>
        <v>1</v>
      </c>
    </row>
    <row r="220" spans="1:31" x14ac:dyDescent="0.2">
      <c r="A220" s="123" t="s">
        <v>57</v>
      </c>
      <c r="B220" s="82">
        <v>3</v>
      </c>
      <c r="C220" s="76" t="s">
        <v>1532</v>
      </c>
      <c r="D220" s="77" t="s">
        <v>1533</v>
      </c>
      <c r="E220" s="76" t="s">
        <v>4</v>
      </c>
      <c r="F220" s="76" t="s">
        <v>467</v>
      </c>
      <c r="G220" s="76" t="s">
        <v>468</v>
      </c>
      <c r="H220" s="76" t="s">
        <v>469</v>
      </c>
      <c r="I220" s="76" t="s">
        <v>1534</v>
      </c>
      <c r="J220" s="76" t="s">
        <v>1535</v>
      </c>
      <c r="K220" s="76"/>
      <c r="L220" s="76" t="str">
        <f t="shared" si="14"/>
        <v xml:space="preserve">Kosaka, Y.; Kazeroni, R. </v>
      </c>
      <c r="M220" s="76" t="s">
        <v>1536</v>
      </c>
      <c r="N220" s="76" t="s">
        <v>854</v>
      </c>
      <c r="O220" s="76"/>
      <c r="P220" s="76"/>
      <c r="Q220" s="76"/>
      <c r="R220" s="76"/>
      <c r="S220" s="126" t="b">
        <f t="shared" si="0"/>
        <v>0</v>
      </c>
      <c r="T220" s="80" t="s">
        <v>118</v>
      </c>
      <c r="U220" s="76" t="s">
        <v>513</v>
      </c>
      <c r="V220" s="77" t="s">
        <v>1537</v>
      </c>
      <c r="W220" s="77" t="s">
        <v>1538</v>
      </c>
      <c r="X220" s="82" t="b">
        <v>0</v>
      </c>
      <c r="Y220" s="82" t="b">
        <v>0</v>
      </c>
      <c r="Z220" s="82" t="b">
        <v>1</v>
      </c>
      <c r="AA220" s="76"/>
      <c r="AB220" s="127" t="b">
        <f t="shared" si="1"/>
        <v>1</v>
      </c>
      <c r="AC220" s="127" t="b">
        <f t="shared" si="2"/>
        <v>1</v>
      </c>
      <c r="AD220" s="127" t="b">
        <f t="shared" si="3"/>
        <v>1</v>
      </c>
      <c r="AE220" s="128" t="b">
        <f t="shared" si="4"/>
        <v>1</v>
      </c>
    </row>
    <row r="221" spans="1:31" x14ac:dyDescent="0.2">
      <c r="A221" s="129" t="s">
        <v>57</v>
      </c>
      <c r="B221" s="90">
        <v>3</v>
      </c>
      <c r="C221" s="86" t="s">
        <v>1532</v>
      </c>
      <c r="D221" s="87" t="s">
        <v>1533</v>
      </c>
      <c r="E221" s="86" t="s">
        <v>45</v>
      </c>
      <c r="F221" s="86" t="s">
        <v>467</v>
      </c>
      <c r="G221" s="86" t="s">
        <v>468</v>
      </c>
      <c r="H221" s="86" t="s">
        <v>469</v>
      </c>
      <c r="I221" s="86" t="s">
        <v>1534</v>
      </c>
      <c r="J221" s="86" t="s">
        <v>1539</v>
      </c>
      <c r="K221" s="86"/>
      <c r="L221" s="86" t="str">
        <f t="shared" si="14"/>
        <v xml:space="preserve">Kosaka, Y.; Kazeroni, R. </v>
      </c>
      <c r="M221" s="86" t="s">
        <v>1536</v>
      </c>
      <c r="N221" s="86" t="s">
        <v>854</v>
      </c>
      <c r="O221" s="86"/>
      <c r="P221" s="86"/>
      <c r="Q221" s="86"/>
      <c r="R221" s="86"/>
      <c r="S221" s="126" t="b">
        <f t="shared" si="0"/>
        <v>0</v>
      </c>
      <c r="T221" s="88" t="s">
        <v>118</v>
      </c>
      <c r="U221" s="86" t="s">
        <v>513</v>
      </c>
      <c r="V221" s="87" t="s">
        <v>1537</v>
      </c>
      <c r="W221" s="87" t="s">
        <v>1538</v>
      </c>
      <c r="X221" s="90" t="b">
        <v>0</v>
      </c>
      <c r="Y221" s="90" t="b">
        <v>0</v>
      </c>
      <c r="Z221" s="90" t="b">
        <v>1</v>
      </c>
      <c r="AA221" s="86"/>
      <c r="AB221" s="127" t="b">
        <f t="shared" si="1"/>
        <v>1</v>
      </c>
      <c r="AC221" s="127" t="b">
        <f t="shared" si="2"/>
        <v>1</v>
      </c>
      <c r="AD221" s="127" t="b">
        <f t="shared" si="3"/>
        <v>1</v>
      </c>
      <c r="AE221" s="128" t="b">
        <f t="shared" si="4"/>
        <v>1</v>
      </c>
    </row>
    <row r="222" spans="1:31" x14ac:dyDescent="0.2">
      <c r="A222" s="123" t="s">
        <v>57</v>
      </c>
      <c r="B222" s="82">
        <v>3</v>
      </c>
      <c r="C222" s="76" t="s">
        <v>1532</v>
      </c>
      <c r="D222" s="77" t="s">
        <v>1533</v>
      </c>
      <c r="E222" s="76" t="s">
        <v>71</v>
      </c>
      <c r="F222" s="76" t="s">
        <v>467</v>
      </c>
      <c r="G222" s="76" t="s">
        <v>468</v>
      </c>
      <c r="H222" s="76" t="s">
        <v>469</v>
      </c>
      <c r="I222" s="76" t="s">
        <v>1534</v>
      </c>
      <c r="J222" s="76" t="s">
        <v>1540</v>
      </c>
      <c r="K222" s="76"/>
      <c r="L222" s="76" t="str">
        <f t="shared" si="14"/>
        <v xml:space="preserve">Kosaka, Y.; Kazeroni, R. </v>
      </c>
      <c r="M222" s="76" t="s">
        <v>1536</v>
      </c>
      <c r="N222" s="76" t="s">
        <v>854</v>
      </c>
      <c r="O222" s="76"/>
      <c r="P222" s="76"/>
      <c r="Q222" s="76"/>
      <c r="R222" s="76"/>
      <c r="S222" s="126" t="b">
        <f t="shared" si="0"/>
        <v>0</v>
      </c>
      <c r="T222" s="80" t="s">
        <v>118</v>
      </c>
      <c r="U222" s="76" t="s">
        <v>513</v>
      </c>
      <c r="V222" s="77" t="s">
        <v>1537</v>
      </c>
      <c r="W222" s="77" t="s">
        <v>1538</v>
      </c>
      <c r="X222" s="82" t="b">
        <v>0</v>
      </c>
      <c r="Y222" s="82" t="b">
        <v>0</v>
      </c>
      <c r="Z222" s="82" t="b">
        <v>1</v>
      </c>
      <c r="AA222" s="76"/>
      <c r="AB222" s="127" t="b">
        <f t="shared" si="1"/>
        <v>1</v>
      </c>
      <c r="AC222" s="127" t="b">
        <f t="shared" si="2"/>
        <v>1</v>
      </c>
      <c r="AD222" s="127" t="b">
        <f t="shared" si="3"/>
        <v>1</v>
      </c>
      <c r="AE222" s="128" t="b">
        <f t="shared" si="4"/>
        <v>1</v>
      </c>
    </row>
    <row r="223" spans="1:31" x14ac:dyDescent="0.2">
      <c r="A223" s="129" t="s">
        <v>57</v>
      </c>
      <c r="B223" s="90">
        <v>3</v>
      </c>
      <c r="C223" s="86" t="s">
        <v>1532</v>
      </c>
      <c r="D223" s="87" t="s">
        <v>1533</v>
      </c>
      <c r="E223" s="86" t="s">
        <v>518</v>
      </c>
      <c r="F223" s="86" t="s">
        <v>467</v>
      </c>
      <c r="G223" s="86" t="s">
        <v>468</v>
      </c>
      <c r="H223" s="86" t="s">
        <v>469</v>
      </c>
      <c r="I223" s="86" t="s">
        <v>1534</v>
      </c>
      <c r="J223" s="86" t="s">
        <v>1541</v>
      </c>
      <c r="K223" s="86"/>
      <c r="L223" s="86" t="str">
        <f t="shared" si="14"/>
        <v xml:space="preserve">Kosaka, Y.; Kazeroni, R. </v>
      </c>
      <c r="M223" s="86" t="s">
        <v>1536</v>
      </c>
      <c r="N223" s="86" t="s">
        <v>854</v>
      </c>
      <c r="O223" s="86"/>
      <c r="P223" s="86"/>
      <c r="Q223" s="86"/>
      <c r="R223" s="86"/>
      <c r="S223" s="126" t="b">
        <f t="shared" si="0"/>
        <v>0</v>
      </c>
      <c r="T223" s="88" t="s">
        <v>118</v>
      </c>
      <c r="U223" s="86" t="s">
        <v>513</v>
      </c>
      <c r="V223" s="87" t="s">
        <v>1537</v>
      </c>
      <c r="W223" s="87" t="s">
        <v>1538</v>
      </c>
      <c r="X223" s="90" t="b">
        <v>0</v>
      </c>
      <c r="Y223" s="90" t="b">
        <v>0</v>
      </c>
      <c r="Z223" s="90" t="b">
        <v>1</v>
      </c>
      <c r="AA223" s="86"/>
      <c r="AB223" s="127" t="b">
        <f t="shared" si="1"/>
        <v>1</v>
      </c>
      <c r="AC223" s="127" t="b">
        <f t="shared" si="2"/>
        <v>1</v>
      </c>
      <c r="AD223" s="127" t="b">
        <f t="shared" si="3"/>
        <v>1</v>
      </c>
      <c r="AE223" s="128" t="b">
        <f t="shared" si="4"/>
        <v>1</v>
      </c>
    </row>
    <row r="224" spans="1:31" x14ac:dyDescent="0.2">
      <c r="A224" s="123" t="s">
        <v>57</v>
      </c>
      <c r="B224" s="82">
        <v>3</v>
      </c>
      <c r="C224" s="76" t="s">
        <v>1542</v>
      </c>
      <c r="D224" s="77" t="s">
        <v>1543</v>
      </c>
      <c r="E224" s="76"/>
      <c r="F224" s="76" t="s">
        <v>467</v>
      </c>
      <c r="G224" s="76" t="s">
        <v>468</v>
      </c>
      <c r="H224" s="76" t="s">
        <v>469</v>
      </c>
      <c r="I224" s="76" t="s">
        <v>1544</v>
      </c>
      <c r="J224" s="76"/>
      <c r="K224" s="76"/>
      <c r="L224" s="76" t="str">
        <f t="shared" si="14"/>
        <v xml:space="preserve">Kazeroni, R., Davini, A., Bock, L., Eyring, V., &amp; Morgenstern, O. </v>
      </c>
      <c r="M224" s="76" t="s">
        <v>1545</v>
      </c>
      <c r="N224" s="76" t="s">
        <v>1546</v>
      </c>
      <c r="O224" s="76"/>
      <c r="P224" s="76"/>
      <c r="Q224" s="76" t="s">
        <v>1547</v>
      </c>
      <c r="R224" s="76"/>
      <c r="S224" s="126" t="b">
        <f t="shared" si="0"/>
        <v>1</v>
      </c>
      <c r="T224" s="80"/>
      <c r="U224" s="76"/>
      <c r="V224" s="77" t="s">
        <v>1548</v>
      </c>
      <c r="W224" s="77" t="s">
        <v>1549</v>
      </c>
      <c r="X224" s="82" t="b">
        <v>0</v>
      </c>
      <c r="Y224" s="82" t="b">
        <v>0</v>
      </c>
      <c r="Z224" s="82" t="b">
        <v>1</v>
      </c>
      <c r="AA224" s="76"/>
      <c r="AB224" s="127" t="b">
        <f t="shared" si="1"/>
        <v>1</v>
      </c>
      <c r="AC224" s="127" t="b">
        <f t="shared" si="2"/>
        <v>1</v>
      </c>
      <c r="AD224" s="127" t="b">
        <f t="shared" si="3"/>
        <v>0</v>
      </c>
      <c r="AE224" s="128" t="b">
        <f t="shared" si="4"/>
        <v>1</v>
      </c>
    </row>
    <row r="225" spans="1:31" x14ac:dyDescent="0.2">
      <c r="A225" s="129" t="s">
        <v>57</v>
      </c>
      <c r="B225" s="90">
        <v>3</v>
      </c>
      <c r="C225" s="86" t="s">
        <v>1550</v>
      </c>
      <c r="D225" s="87" t="s">
        <v>1551</v>
      </c>
      <c r="E225" s="86" t="s">
        <v>4</v>
      </c>
      <c r="F225" s="86" t="s">
        <v>467</v>
      </c>
      <c r="G225" s="86" t="s">
        <v>468</v>
      </c>
      <c r="H225" s="86" t="s">
        <v>469</v>
      </c>
      <c r="I225" s="86" t="s">
        <v>1552</v>
      </c>
      <c r="J225" s="86" t="s">
        <v>1236</v>
      </c>
      <c r="K225" s="86"/>
      <c r="L225" s="86" t="str">
        <f t="shared" si="14"/>
        <v xml:space="preserve">Bock, L. </v>
      </c>
      <c r="M225" s="86" t="s">
        <v>1553</v>
      </c>
      <c r="N225" s="86" t="s">
        <v>854</v>
      </c>
      <c r="O225" s="86"/>
      <c r="P225" s="86"/>
      <c r="Q225" s="86"/>
      <c r="R225" s="86"/>
      <c r="S225" s="126" t="b">
        <f t="shared" si="0"/>
        <v>0</v>
      </c>
      <c r="T225" s="88" t="s">
        <v>118</v>
      </c>
      <c r="U225" s="86" t="s">
        <v>513</v>
      </c>
      <c r="V225" s="87" t="s">
        <v>1554</v>
      </c>
      <c r="W225" s="87" t="s">
        <v>1555</v>
      </c>
      <c r="X225" s="90" t="b">
        <v>0</v>
      </c>
      <c r="Y225" s="90" t="b">
        <v>0</v>
      </c>
      <c r="Z225" s="90" t="b">
        <v>1</v>
      </c>
      <c r="AA225" s="86"/>
      <c r="AB225" s="127" t="b">
        <f t="shared" si="1"/>
        <v>1</v>
      </c>
      <c r="AC225" s="127" t="b">
        <f t="shared" si="2"/>
        <v>1</v>
      </c>
      <c r="AD225" s="127" t="b">
        <f t="shared" si="3"/>
        <v>1</v>
      </c>
      <c r="AE225" s="128" t="b">
        <f t="shared" si="4"/>
        <v>1</v>
      </c>
    </row>
    <row r="226" spans="1:31" x14ac:dyDescent="0.2">
      <c r="A226" s="123" t="s">
        <v>57</v>
      </c>
      <c r="B226" s="82">
        <v>3</v>
      </c>
      <c r="C226" s="76" t="s">
        <v>1550</v>
      </c>
      <c r="D226" s="77" t="s">
        <v>1551</v>
      </c>
      <c r="E226" s="76" t="s">
        <v>45</v>
      </c>
      <c r="F226" s="76" t="s">
        <v>467</v>
      </c>
      <c r="G226" s="76" t="s">
        <v>468</v>
      </c>
      <c r="H226" s="76" t="s">
        <v>469</v>
      </c>
      <c r="I226" s="76" t="s">
        <v>1552</v>
      </c>
      <c r="J226" s="76" t="s">
        <v>1409</v>
      </c>
      <c r="K226" s="76"/>
      <c r="L226" s="76" t="str">
        <f t="shared" si="14"/>
        <v xml:space="preserve">Bock, L. </v>
      </c>
      <c r="M226" s="76" t="s">
        <v>1553</v>
      </c>
      <c r="N226" s="76" t="s">
        <v>854</v>
      </c>
      <c r="O226" s="76"/>
      <c r="P226" s="76"/>
      <c r="Q226" s="76"/>
      <c r="R226" s="76"/>
      <c r="S226" s="126" t="b">
        <f t="shared" si="0"/>
        <v>0</v>
      </c>
      <c r="T226" s="80" t="s">
        <v>118</v>
      </c>
      <c r="U226" s="76" t="s">
        <v>513</v>
      </c>
      <c r="V226" s="77" t="s">
        <v>1554</v>
      </c>
      <c r="W226" s="77" t="s">
        <v>1555</v>
      </c>
      <c r="X226" s="82" t="b">
        <v>0</v>
      </c>
      <c r="Y226" s="82" t="b">
        <v>0</v>
      </c>
      <c r="Z226" s="82" t="b">
        <v>1</v>
      </c>
      <c r="AA226" s="76"/>
      <c r="AB226" s="127" t="b">
        <f t="shared" si="1"/>
        <v>1</v>
      </c>
      <c r="AC226" s="127" t="b">
        <f t="shared" si="2"/>
        <v>1</v>
      </c>
      <c r="AD226" s="127" t="b">
        <f t="shared" si="3"/>
        <v>1</v>
      </c>
      <c r="AE226" s="128" t="b">
        <f t="shared" si="4"/>
        <v>1</v>
      </c>
    </row>
    <row r="227" spans="1:31" x14ac:dyDescent="0.2">
      <c r="A227" s="129" t="s">
        <v>57</v>
      </c>
      <c r="B227" s="90">
        <v>3</v>
      </c>
      <c r="C227" s="86" t="s">
        <v>1556</v>
      </c>
      <c r="D227" s="87" t="s">
        <v>1557</v>
      </c>
      <c r="E227" s="86"/>
      <c r="F227" s="86" t="s">
        <v>467</v>
      </c>
      <c r="G227" s="86" t="s">
        <v>468</v>
      </c>
      <c r="H227" s="86" t="s">
        <v>469</v>
      </c>
      <c r="I227" s="86" t="s">
        <v>1558</v>
      </c>
      <c r="J227" s="86"/>
      <c r="K227" s="86"/>
      <c r="L227" s="86" t="str">
        <f t="shared" si="14"/>
        <v xml:space="preserve">Malinina, E.; Min, S.-K.; Kim, Y.-H. </v>
      </c>
      <c r="M227" s="86" t="s">
        <v>1559</v>
      </c>
      <c r="N227" s="86" t="s">
        <v>854</v>
      </c>
      <c r="O227" s="86"/>
      <c r="P227" s="86"/>
      <c r="Q227" s="86"/>
      <c r="R227" s="86"/>
      <c r="S227" s="126" t="b">
        <f t="shared" si="0"/>
        <v>0</v>
      </c>
      <c r="T227" s="88" t="s">
        <v>118</v>
      </c>
      <c r="U227" s="86" t="s">
        <v>513</v>
      </c>
      <c r="V227" s="87" t="s">
        <v>1560</v>
      </c>
      <c r="W227" s="87" t="s">
        <v>1561</v>
      </c>
      <c r="X227" s="90" t="b">
        <v>0</v>
      </c>
      <c r="Y227" s="90" t="b">
        <v>0</v>
      </c>
      <c r="Z227" s="90" t="b">
        <v>1</v>
      </c>
      <c r="AA227" s="86"/>
      <c r="AB227" s="127" t="b">
        <f t="shared" si="1"/>
        <v>1</v>
      </c>
      <c r="AC227" s="127" t="b">
        <f t="shared" si="2"/>
        <v>1</v>
      </c>
      <c r="AD227" s="127" t="b">
        <f t="shared" si="3"/>
        <v>1</v>
      </c>
      <c r="AE227" s="128" t="b">
        <f t="shared" si="4"/>
        <v>1</v>
      </c>
    </row>
    <row r="228" spans="1:31" x14ac:dyDescent="0.2">
      <c r="A228" s="123" t="s">
        <v>57</v>
      </c>
      <c r="B228" s="82">
        <v>3</v>
      </c>
      <c r="C228" s="76" t="s">
        <v>1562</v>
      </c>
      <c r="D228" s="77" t="s">
        <v>1563</v>
      </c>
      <c r="E228" s="76"/>
      <c r="F228" s="76" t="s">
        <v>467</v>
      </c>
      <c r="G228" s="76" t="s">
        <v>468</v>
      </c>
      <c r="H228" s="76" t="s">
        <v>469</v>
      </c>
      <c r="I228" s="76" t="s">
        <v>1564</v>
      </c>
      <c r="J228" s="76"/>
      <c r="K228" s="76"/>
      <c r="L228" s="76" t="str">
        <f t="shared" si="14"/>
        <v xml:space="preserve">Malinina, E.; Min, S.-K.; Kim, Y.-H. </v>
      </c>
      <c r="M228" s="76" t="s">
        <v>1565</v>
      </c>
      <c r="N228" s="76" t="s">
        <v>854</v>
      </c>
      <c r="O228" s="76"/>
      <c r="P228" s="76"/>
      <c r="Q228" s="76"/>
      <c r="R228" s="76"/>
      <c r="S228" s="126" t="b">
        <f t="shared" si="0"/>
        <v>0</v>
      </c>
      <c r="T228" s="80" t="s">
        <v>118</v>
      </c>
      <c r="U228" s="76" t="s">
        <v>513</v>
      </c>
      <c r="V228" s="77" t="s">
        <v>1566</v>
      </c>
      <c r="W228" s="77" t="s">
        <v>1567</v>
      </c>
      <c r="X228" s="82" t="b">
        <v>0</v>
      </c>
      <c r="Y228" s="82" t="b">
        <v>0</v>
      </c>
      <c r="Z228" s="82" t="b">
        <v>1</v>
      </c>
      <c r="AA228" s="76"/>
      <c r="AB228" s="127" t="b">
        <f t="shared" si="1"/>
        <v>1</v>
      </c>
      <c r="AC228" s="127" t="b">
        <f t="shared" si="2"/>
        <v>1</v>
      </c>
      <c r="AD228" s="127" t="b">
        <f t="shared" si="3"/>
        <v>1</v>
      </c>
      <c r="AE228" s="128" t="b">
        <f t="shared" si="4"/>
        <v>1</v>
      </c>
    </row>
    <row r="229" spans="1:31" x14ac:dyDescent="0.2">
      <c r="A229" s="129" t="s">
        <v>57</v>
      </c>
      <c r="B229" s="90">
        <v>3</v>
      </c>
      <c r="C229" s="86" t="s">
        <v>1568</v>
      </c>
      <c r="D229" s="87" t="s">
        <v>1569</v>
      </c>
      <c r="E229" s="86"/>
      <c r="F229" s="86" t="s">
        <v>467</v>
      </c>
      <c r="G229" s="86" t="s">
        <v>468</v>
      </c>
      <c r="H229" s="86" t="s">
        <v>469</v>
      </c>
      <c r="I229" s="86" t="s">
        <v>1570</v>
      </c>
      <c r="J229" s="86"/>
      <c r="K229" s="86"/>
      <c r="L229" s="86" t="str">
        <f t="shared" si="14"/>
        <v xml:space="preserve">Malinina, E.; Min, S.-K.; Morgenstern, O.; Paik, S. </v>
      </c>
      <c r="M229" s="86" t="s">
        <v>1571</v>
      </c>
      <c r="N229" s="86" t="s">
        <v>854</v>
      </c>
      <c r="O229" s="86"/>
      <c r="P229" s="86"/>
      <c r="Q229" s="86"/>
      <c r="R229" s="86"/>
      <c r="S229" s="126" t="b">
        <f t="shared" si="0"/>
        <v>0</v>
      </c>
      <c r="T229" s="88" t="s">
        <v>118</v>
      </c>
      <c r="U229" s="86" t="s">
        <v>475</v>
      </c>
      <c r="V229" s="87" t="s">
        <v>1572</v>
      </c>
      <c r="W229" s="87" t="s">
        <v>1573</v>
      </c>
      <c r="X229" s="90" t="b">
        <v>0</v>
      </c>
      <c r="Y229" s="90" t="b">
        <v>0</v>
      </c>
      <c r="Z229" s="90" t="b">
        <v>1</v>
      </c>
      <c r="AA229" s="86"/>
      <c r="AB229" s="127" t="b">
        <f t="shared" si="1"/>
        <v>1</v>
      </c>
      <c r="AC229" s="127" t="b">
        <f t="shared" si="2"/>
        <v>1</v>
      </c>
      <c r="AD229" s="127" t="b">
        <f t="shared" si="3"/>
        <v>1</v>
      </c>
      <c r="AE229" s="128" t="b">
        <f t="shared" si="4"/>
        <v>1</v>
      </c>
    </row>
    <row r="230" spans="1:31" x14ac:dyDescent="0.2">
      <c r="A230" s="123" t="s">
        <v>57</v>
      </c>
      <c r="B230" s="82">
        <v>3</v>
      </c>
      <c r="C230" s="76" t="s">
        <v>1574</v>
      </c>
      <c r="D230" s="77" t="s">
        <v>1575</v>
      </c>
      <c r="E230" s="76" t="s">
        <v>4</v>
      </c>
      <c r="F230" s="76" t="s">
        <v>467</v>
      </c>
      <c r="G230" s="76" t="s">
        <v>468</v>
      </c>
      <c r="H230" s="76" t="s">
        <v>469</v>
      </c>
      <c r="I230" s="76" t="s">
        <v>1576</v>
      </c>
      <c r="J230" s="76" t="s">
        <v>1577</v>
      </c>
      <c r="K230" s="76"/>
      <c r="L230" s="76" t="str">
        <f t="shared" si="14"/>
        <v xml:space="preserve">Bock, L. </v>
      </c>
      <c r="M230" s="76" t="s">
        <v>1578</v>
      </c>
      <c r="N230" s="76" t="s">
        <v>854</v>
      </c>
      <c r="O230" s="76"/>
      <c r="P230" s="76"/>
      <c r="Q230" s="76"/>
      <c r="R230" s="76"/>
      <c r="S230" s="126" t="b">
        <f t="shared" si="0"/>
        <v>0</v>
      </c>
      <c r="T230" s="80" t="s">
        <v>118</v>
      </c>
      <c r="U230" s="76" t="s">
        <v>513</v>
      </c>
      <c r="V230" s="77" t="s">
        <v>1579</v>
      </c>
      <c r="W230" s="77" t="s">
        <v>1580</v>
      </c>
      <c r="X230" s="82" t="b">
        <v>0</v>
      </c>
      <c r="Y230" s="82" t="b">
        <v>0</v>
      </c>
      <c r="Z230" s="82" t="b">
        <v>1</v>
      </c>
      <c r="AA230" s="76"/>
      <c r="AB230" s="127" t="b">
        <f t="shared" si="1"/>
        <v>1</v>
      </c>
      <c r="AC230" s="127" t="b">
        <f t="shared" si="2"/>
        <v>1</v>
      </c>
      <c r="AD230" s="127" t="b">
        <f t="shared" si="3"/>
        <v>1</v>
      </c>
      <c r="AE230" s="128" t="b">
        <f t="shared" si="4"/>
        <v>1</v>
      </c>
    </row>
    <row r="231" spans="1:31" x14ac:dyDescent="0.2">
      <c r="A231" s="129" t="s">
        <v>57</v>
      </c>
      <c r="B231" s="90">
        <v>3</v>
      </c>
      <c r="C231" s="86" t="s">
        <v>1574</v>
      </c>
      <c r="D231" s="87" t="s">
        <v>1575</v>
      </c>
      <c r="E231" s="86" t="s">
        <v>45</v>
      </c>
      <c r="F231" s="86" t="s">
        <v>467</v>
      </c>
      <c r="G231" s="86" t="s">
        <v>468</v>
      </c>
      <c r="H231" s="86" t="s">
        <v>469</v>
      </c>
      <c r="I231" s="86" t="s">
        <v>1576</v>
      </c>
      <c r="J231" s="86" t="s">
        <v>1581</v>
      </c>
      <c r="K231" s="86"/>
      <c r="L231" s="86" t="str">
        <f t="shared" si="14"/>
        <v xml:space="preserve">Bock, L. </v>
      </c>
      <c r="M231" s="86" t="s">
        <v>1578</v>
      </c>
      <c r="N231" s="86" t="s">
        <v>854</v>
      </c>
      <c r="O231" s="86"/>
      <c r="P231" s="86"/>
      <c r="Q231" s="86"/>
      <c r="R231" s="86"/>
      <c r="S231" s="126" t="b">
        <f t="shared" si="0"/>
        <v>0</v>
      </c>
      <c r="T231" s="88" t="s">
        <v>118</v>
      </c>
      <c r="U231" s="86" t="s">
        <v>513</v>
      </c>
      <c r="V231" s="87" t="s">
        <v>1579</v>
      </c>
      <c r="W231" s="87" t="s">
        <v>1580</v>
      </c>
      <c r="X231" s="90" t="b">
        <v>0</v>
      </c>
      <c r="Y231" s="90" t="b">
        <v>0</v>
      </c>
      <c r="Z231" s="90" t="b">
        <v>1</v>
      </c>
      <c r="AA231" s="86"/>
      <c r="AB231" s="127" t="b">
        <f t="shared" si="1"/>
        <v>1</v>
      </c>
      <c r="AC231" s="127" t="b">
        <f t="shared" si="2"/>
        <v>1</v>
      </c>
      <c r="AD231" s="127" t="b">
        <f t="shared" si="3"/>
        <v>1</v>
      </c>
      <c r="AE231" s="128" t="b">
        <f t="shared" si="4"/>
        <v>1</v>
      </c>
    </row>
    <row r="232" spans="1:31" x14ac:dyDescent="0.2">
      <c r="A232" s="123" t="s">
        <v>57</v>
      </c>
      <c r="B232" s="82">
        <v>3</v>
      </c>
      <c r="C232" s="76" t="s">
        <v>1582</v>
      </c>
      <c r="D232" s="77" t="s">
        <v>1583</v>
      </c>
      <c r="E232" s="76" t="s">
        <v>4</v>
      </c>
      <c r="F232" s="76" t="s">
        <v>467</v>
      </c>
      <c r="G232" s="76" t="s">
        <v>468</v>
      </c>
      <c r="H232" s="76" t="s">
        <v>469</v>
      </c>
      <c r="I232" s="76" t="s">
        <v>1584</v>
      </c>
      <c r="J232" s="76" t="s">
        <v>1585</v>
      </c>
      <c r="K232" s="76"/>
      <c r="L232" s="76" t="str">
        <f t="shared" si="14"/>
        <v xml:space="preserve">Malinina, E.; de Mora, L. </v>
      </c>
      <c r="M232" s="76" t="s">
        <v>1586</v>
      </c>
      <c r="N232" s="76" t="s">
        <v>854</v>
      </c>
      <c r="O232" s="76"/>
      <c r="P232" s="76"/>
      <c r="Q232" s="76"/>
      <c r="R232" s="76"/>
      <c r="S232" s="126" t="b">
        <f t="shared" si="0"/>
        <v>0</v>
      </c>
      <c r="T232" s="80" t="s">
        <v>118</v>
      </c>
      <c r="U232" s="76" t="s">
        <v>513</v>
      </c>
      <c r="V232" s="77" t="s">
        <v>1587</v>
      </c>
      <c r="W232" s="77" t="s">
        <v>1588</v>
      </c>
      <c r="X232" s="82" t="b">
        <v>0</v>
      </c>
      <c r="Y232" s="82" t="b">
        <v>0</v>
      </c>
      <c r="Z232" s="82" t="b">
        <v>1</v>
      </c>
      <c r="AA232" s="76"/>
      <c r="AB232" s="127" t="b">
        <f t="shared" si="1"/>
        <v>1</v>
      </c>
      <c r="AC232" s="127" t="b">
        <f t="shared" si="2"/>
        <v>1</v>
      </c>
      <c r="AD232" s="127" t="b">
        <f t="shared" si="3"/>
        <v>1</v>
      </c>
      <c r="AE232" s="128" t="b">
        <f t="shared" si="4"/>
        <v>1</v>
      </c>
    </row>
    <row r="233" spans="1:31" x14ac:dyDescent="0.2">
      <c r="A233" s="129" t="s">
        <v>57</v>
      </c>
      <c r="B233" s="90">
        <v>3</v>
      </c>
      <c r="C233" s="86" t="s">
        <v>1582</v>
      </c>
      <c r="D233" s="87" t="s">
        <v>1583</v>
      </c>
      <c r="E233" s="86" t="s">
        <v>45</v>
      </c>
      <c r="F233" s="86" t="s">
        <v>467</v>
      </c>
      <c r="G233" s="86" t="s">
        <v>468</v>
      </c>
      <c r="H233" s="86" t="s">
        <v>469</v>
      </c>
      <c r="I233" s="86" t="s">
        <v>1584</v>
      </c>
      <c r="J233" s="86" t="s">
        <v>1589</v>
      </c>
      <c r="K233" s="86"/>
      <c r="L233" s="86" t="str">
        <f t="shared" si="14"/>
        <v xml:space="preserve">Malinina, E.; de Mora, L. </v>
      </c>
      <c r="M233" s="86" t="s">
        <v>1586</v>
      </c>
      <c r="N233" s="86" t="s">
        <v>854</v>
      </c>
      <c r="O233" s="86"/>
      <c r="P233" s="86"/>
      <c r="Q233" s="86"/>
      <c r="R233" s="86"/>
      <c r="S233" s="126" t="b">
        <f t="shared" si="0"/>
        <v>0</v>
      </c>
      <c r="T233" s="88" t="s">
        <v>118</v>
      </c>
      <c r="U233" s="86" t="s">
        <v>513</v>
      </c>
      <c r="V233" s="87" t="s">
        <v>1587</v>
      </c>
      <c r="W233" s="87" t="s">
        <v>1588</v>
      </c>
      <c r="X233" s="90" t="b">
        <v>0</v>
      </c>
      <c r="Y233" s="90" t="b">
        <v>0</v>
      </c>
      <c r="Z233" s="90" t="b">
        <v>1</v>
      </c>
      <c r="AA233" s="86"/>
      <c r="AB233" s="127" t="b">
        <f t="shared" si="1"/>
        <v>1</v>
      </c>
      <c r="AC233" s="127" t="b">
        <f t="shared" si="2"/>
        <v>1</v>
      </c>
      <c r="AD233" s="127" t="b">
        <f t="shared" si="3"/>
        <v>1</v>
      </c>
      <c r="AE233" s="128" t="b">
        <f t="shared" si="4"/>
        <v>1</v>
      </c>
    </row>
    <row r="234" spans="1:31" x14ac:dyDescent="0.2">
      <c r="A234" s="123" t="s">
        <v>57</v>
      </c>
      <c r="B234" s="82">
        <v>3</v>
      </c>
      <c r="C234" s="76" t="s">
        <v>1582</v>
      </c>
      <c r="D234" s="77" t="s">
        <v>1583</v>
      </c>
      <c r="E234" s="76" t="s">
        <v>71</v>
      </c>
      <c r="F234" s="76" t="s">
        <v>467</v>
      </c>
      <c r="G234" s="76" t="s">
        <v>468</v>
      </c>
      <c r="H234" s="76" t="s">
        <v>469</v>
      </c>
      <c r="I234" s="76" t="s">
        <v>1584</v>
      </c>
      <c r="J234" s="76" t="s">
        <v>1590</v>
      </c>
      <c r="K234" s="76"/>
      <c r="L234" s="76" t="str">
        <f t="shared" si="14"/>
        <v xml:space="preserve">Malinina, E.; de Mora, L. </v>
      </c>
      <c r="M234" s="76" t="s">
        <v>1586</v>
      </c>
      <c r="N234" s="76" t="s">
        <v>854</v>
      </c>
      <c r="O234" s="76"/>
      <c r="P234" s="76"/>
      <c r="Q234" s="76"/>
      <c r="R234" s="76"/>
      <c r="S234" s="126" t="b">
        <f t="shared" si="0"/>
        <v>0</v>
      </c>
      <c r="T234" s="80" t="s">
        <v>118</v>
      </c>
      <c r="U234" s="76" t="s">
        <v>513</v>
      </c>
      <c r="V234" s="77" t="s">
        <v>1587</v>
      </c>
      <c r="W234" s="77" t="s">
        <v>1588</v>
      </c>
      <c r="X234" s="82" t="b">
        <v>0</v>
      </c>
      <c r="Y234" s="82" t="b">
        <v>0</v>
      </c>
      <c r="Z234" s="82" t="b">
        <v>1</v>
      </c>
      <c r="AA234" s="76"/>
      <c r="AB234" s="127" t="b">
        <f t="shared" si="1"/>
        <v>1</v>
      </c>
      <c r="AC234" s="127" t="b">
        <f t="shared" si="2"/>
        <v>1</v>
      </c>
      <c r="AD234" s="127" t="b">
        <f t="shared" si="3"/>
        <v>1</v>
      </c>
      <c r="AE234" s="128" t="b">
        <f t="shared" si="4"/>
        <v>1</v>
      </c>
    </row>
    <row r="235" spans="1:31" x14ac:dyDescent="0.2">
      <c r="A235" s="129" t="s">
        <v>57</v>
      </c>
      <c r="B235" s="90">
        <v>3</v>
      </c>
      <c r="C235" s="86" t="s">
        <v>1591</v>
      </c>
      <c r="D235" s="87" t="s">
        <v>1592</v>
      </c>
      <c r="E235" s="86" t="s">
        <v>4</v>
      </c>
      <c r="F235" s="86" t="s">
        <v>467</v>
      </c>
      <c r="G235" s="86" t="s">
        <v>468</v>
      </c>
      <c r="H235" s="86" t="s">
        <v>469</v>
      </c>
      <c r="I235" s="86" t="s">
        <v>1593</v>
      </c>
      <c r="J235" s="86" t="s">
        <v>1594</v>
      </c>
      <c r="K235" s="86"/>
      <c r="L235" s="86" t="str">
        <f t="shared" si="14"/>
        <v xml:space="preserve">Malinina, E.; de Mora, L. </v>
      </c>
      <c r="M235" s="86" t="s">
        <v>1595</v>
      </c>
      <c r="N235" s="86" t="s">
        <v>854</v>
      </c>
      <c r="O235" s="86"/>
      <c r="P235" s="86"/>
      <c r="Q235" s="86"/>
      <c r="R235" s="86"/>
      <c r="S235" s="126" t="b">
        <f t="shared" si="0"/>
        <v>0</v>
      </c>
      <c r="T235" s="88" t="s">
        <v>118</v>
      </c>
      <c r="U235" s="86" t="s">
        <v>513</v>
      </c>
      <c r="V235" s="87" t="s">
        <v>1596</v>
      </c>
      <c r="W235" s="87" t="s">
        <v>1597</v>
      </c>
      <c r="X235" s="90" t="b">
        <v>0</v>
      </c>
      <c r="Y235" s="90" t="b">
        <v>0</v>
      </c>
      <c r="Z235" s="90" t="b">
        <v>1</v>
      </c>
      <c r="AA235" s="86"/>
      <c r="AB235" s="127" t="b">
        <f t="shared" si="1"/>
        <v>1</v>
      </c>
      <c r="AC235" s="127" t="b">
        <f t="shared" si="2"/>
        <v>1</v>
      </c>
      <c r="AD235" s="127" t="b">
        <f t="shared" si="3"/>
        <v>1</v>
      </c>
      <c r="AE235" s="128" t="b">
        <f t="shared" si="4"/>
        <v>1</v>
      </c>
    </row>
    <row r="236" spans="1:31" x14ac:dyDescent="0.2">
      <c r="A236" s="123" t="s">
        <v>57</v>
      </c>
      <c r="B236" s="82">
        <v>3</v>
      </c>
      <c r="C236" s="76" t="s">
        <v>1591</v>
      </c>
      <c r="D236" s="77" t="s">
        <v>1592</v>
      </c>
      <c r="E236" s="76" t="s">
        <v>45</v>
      </c>
      <c r="F236" s="76" t="s">
        <v>467</v>
      </c>
      <c r="G236" s="76" t="s">
        <v>468</v>
      </c>
      <c r="H236" s="76" t="s">
        <v>469</v>
      </c>
      <c r="I236" s="76" t="s">
        <v>1593</v>
      </c>
      <c r="J236" s="76" t="s">
        <v>1598</v>
      </c>
      <c r="K236" s="76"/>
      <c r="L236" s="76" t="str">
        <f t="shared" si="14"/>
        <v xml:space="preserve">Malinina, E.; de Mora, L. </v>
      </c>
      <c r="M236" s="76" t="s">
        <v>1595</v>
      </c>
      <c r="N236" s="76" t="s">
        <v>854</v>
      </c>
      <c r="O236" s="76"/>
      <c r="P236" s="76"/>
      <c r="Q236" s="76"/>
      <c r="R236" s="76"/>
      <c r="S236" s="126" t="b">
        <f t="shared" si="0"/>
        <v>0</v>
      </c>
      <c r="T236" s="80" t="s">
        <v>118</v>
      </c>
      <c r="U236" s="76" t="s">
        <v>513</v>
      </c>
      <c r="V236" s="77" t="s">
        <v>1596</v>
      </c>
      <c r="W236" s="77" t="s">
        <v>1597</v>
      </c>
      <c r="X236" s="82" t="b">
        <v>0</v>
      </c>
      <c r="Y236" s="82" t="b">
        <v>0</v>
      </c>
      <c r="Z236" s="82" t="b">
        <v>1</v>
      </c>
      <c r="AA236" s="76"/>
      <c r="AB236" s="127" t="b">
        <f t="shared" si="1"/>
        <v>1</v>
      </c>
      <c r="AC236" s="127" t="b">
        <f t="shared" si="2"/>
        <v>1</v>
      </c>
      <c r="AD236" s="127" t="b">
        <f t="shared" si="3"/>
        <v>1</v>
      </c>
      <c r="AE236" s="128" t="b">
        <f t="shared" si="4"/>
        <v>1</v>
      </c>
    </row>
    <row r="237" spans="1:31" x14ac:dyDescent="0.2">
      <c r="A237" s="129" t="s">
        <v>57</v>
      </c>
      <c r="B237" s="90">
        <v>3</v>
      </c>
      <c r="C237" s="86" t="s">
        <v>1591</v>
      </c>
      <c r="D237" s="87" t="s">
        <v>1592</v>
      </c>
      <c r="E237" s="86" t="s">
        <v>71</v>
      </c>
      <c r="F237" s="86" t="s">
        <v>467</v>
      </c>
      <c r="G237" s="86" t="s">
        <v>468</v>
      </c>
      <c r="H237" s="86" t="s">
        <v>469</v>
      </c>
      <c r="I237" s="86" t="s">
        <v>1593</v>
      </c>
      <c r="J237" s="86" t="s">
        <v>1599</v>
      </c>
      <c r="K237" s="86"/>
      <c r="L237" s="86" t="str">
        <f t="shared" si="14"/>
        <v xml:space="preserve">Malinina, E.; de Mora, L. </v>
      </c>
      <c r="M237" s="86" t="s">
        <v>1595</v>
      </c>
      <c r="N237" s="86" t="s">
        <v>854</v>
      </c>
      <c r="O237" s="86"/>
      <c r="P237" s="86"/>
      <c r="Q237" s="86"/>
      <c r="R237" s="86"/>
      <c r="S237" s="126" t="b">
        <f t="shared" si="0"/>
        <v>0</v>
      </c>
      <c r="T237" s="88" t="s">
        <v>118</v>
      </c>
      <c r="U237" s="86" t="s">
        <v>513</v>
      </c>
      <c r="V237" s="87" t="s">
        <v>1596</v>
      </c>
      <c r="W237" s="87" t="s">
        <v>1597</v>
      </c>
      <c r="X237" s="90" t="b">
        <v>0</v>
      </c>
      <c r="Y237" s="90" t="b">
        <v>0</v>
      </c>
      <c r="Z237" s="90" t="b">
        <v>1</v>
      </c>
      <c r="AA237" s="86"/>
      <c r="AB237" s="127" t="b">
        <f t="shared" si="1"/>
        <v>1</v>
      </c>
      <c r="AC237" s="127" t="b">
        <f t="shared" si="2"/>
        <v>1</v>
      </c>
      <c r="AD237" s="127" t="b">
        <f t="shared" si="3"/>
        <v>1</v>
      </c>
      <c r="AE237" s="128" t="b">
        <f t="shared" si="4"/>
        <v>1</v>
      </c>
    </row>
    <row r="238" spans="1:31" x14ac:dyDescent="0.2">
      <c r="A238" s="123" t="s">
        <v>57</v>
      </c>
      <c r="B238" s="82">
        <v>3</v>
      </c>
      <c r="C238" s="76" t="s">
        <v>1591</v>
      </c>
      <c r="D238" s="77" t="s">
        <v>1592</v>
      </c>
      <c r="E238" s="76" t="s">
        <v>518</v>
      </c>
      <c r="F238" s="76" t="s">
        <v>467</v>
      </c>
      <c r="G238" s="76" t="s">
        <v>468</v>
      </c>
      <c r="H238" s="76" t="s">
        <v>469</v>
      </c>
      <c r="I238" s="76" t="s">
        <v>1593</v>
      </c>
      <c r="J238" s="76" t="s">
        <v>1600</v>
      </c>
      <c r="K238" s="76"/>
      <c r="L238" s="76" t="str">
        <f t="shared" si="14"/>
        <v xml:space="preserve">Malinina, E.; de Mora, L. </v>
      </c>
      <c r="M238" s="76" t="s">
        <v>1595</v>
      </c>
      <c r="N238" s="76" t="s">
        <v>854</v>
      </c>
      <c r="O238" s="76"/>
      <c r="P238" s="76"/>
      <c r="Q238" s="76"/>
      <c r="R238" s="76"/>
      <c r="S238" s="126" t="b">
        <f t="shared" si="0"/>
        <v>0</v>
      </c>
      <c r="T238" s="80" t="s">
        <v>118</v>
      </c>
      <c r="U238" s="76" t="s">
        <v>513</v>
      </c>
      <c r="V238" s="77" t="s">
        <v>1596</v>
      </c>
      <c r="W238" s="77" t="s">
        <v>1597</v>
      </c>
      <c r="X238" s="82" t="b">
        <v>0</v>
      </c>
      <c r="Y238" s="82" t="b">
        <v>0</v>
      </c>
      <c r="Z238" s="82" t="b">
        <v>1</v>
      </c>
      <c r="AA238" s="76"/>
      <c r="AB238" s="127" t="b">
        <f t="shared" si="1"/>
        <v>1</v>
      </c>
      <c r="AC238" s="127" t="b">
        <f t="shared" si="2"/>
        <v>1</v>
      </c>
      <c r="AD238" s="127" t="b">
        <f t="shared" si="3"/>
        <v>1</v>
      </c>
      <c r="AE238" s="128" t="b">
        <f t="shared" si="4"/>
        <v>1</v>
      </c>
    </row>
    <row r="239" spans="1:31" x14ac:dyDescent="0.2">
      <c r="A239" s="129" t="s">
        <v>57</v>
      </c>
      <c r="B239" s="90">
        <v>3</v>
      </c>
      <c r="C239" s="86" t="s">
        <v>1591</v>
      </c>
      <c r="D239" s="87" t="s">
        <v>1592</v>
      </c>
      <c r="E239" s="86" t="s">
        <v>542</v>
      </c>
      <c r="F239" s="86" t="s">
        <v>467</v>
      </c>
      <c r="G239" s="86" t="s">
        <v>468</v>
      </c>
      <c r="H239" s="86" t="s">
        <v>469</v>
      </c>
      <c r="I239" s="86" t="s">
        <v>1593</v>
      </c>
      <c r="J239" s="86" t="s">
        <v>1601</v>
      </c>
      <c r="K239" s="86"/>
      <c r="L239" s="86" t="str">
        <f t="shared" si="14"/>
        <v xml:space="preserve">Malinina, E.; de Mora, L. </v>
      </c>
      <c r="M239" s="86" t="s">
        <v>1595</v>
      </c>
      <c r="N239" s="86" t="s">
        <v>854</v>
      </c>
      <c r="O239" s="86"/>
      <c r="P239" s="86"/>
      <c r="Q239" s="86"/>
      <c r="R239" s="86"/>
      <c r="S239" s="126" t="b">
        <f t="shared" si="0"/>
        <v>0</v>
      </c>
      <c r="T239" s="88" t="s">
        <v>118</v>
      </c>
      <c r="U239" s="86" t="s">
        <v>513</v>
      </c>
      <c r="V239" s="87" t="s">
        <v>1596</v>
      </c>
      <c r="W239" s="87" t="s">
        <v>1597</v>
      </c>
      <c r="X239" s="90" t="b">
        <v>0</v>
      </c>
      <c r="Y239" s="90" t="b">
        <v>0</v>
      </c>
      <c r="Z239" s="90" t="b">
        <v>1</v>
      </c>
      <c r="AA239" s="86"/>
      <c r="AB239" s="127" t="b">
        <f t="shared" si="1"/>
        <v>1</v>
      </c>
      <c r="AC239" s="127" t="b">
        <f t="shared" si="2"/>
        <v>1</v>
      </c>
      <c r="AD239" s="127" t="b">
        <f t="shared" si="3"/>
        <v>1</v>
      </c>
      <c r="AE239" s="128" t="b">
        <f t="shared" si="4"/>
        <v>1</v>
      </c>
    </row>
    <row r="240" spans="1:31" x14ac:dyDescent="0.2">
      <c r="A240" s="123" t="s">
        <v>57</v>
      </c>
      <c r="B240" s="82">
        <v>3</v>
      </c>
      <c r="C240" s="76" t="s">
        <v>1591</v>
      </c>
      <c r="D240" s="77" t="s">
        <v>1592</v>
      </c>
      <c r="E240" s="76" t="s">
        <v>635</v>
      </c>
      <c r="F240" s="76" t="s">
        <v>467</v>
      </c>
      <c r="G240" s="76" t="s">
        <v>468</v>
      </c>
      <c r="H240" s="76" t="s">
        <v>469</v>
      </c>
      <c r="I240" s="76" t="s">
        <v>1593</v>
      </c>
      <c r="J240" s="76" t="s">
        <v>1602</v>
      </c>
      <c r="K240" s="76"/>
      <c r="L240" s="76" t="str">
        <f t="shared" si="14"/>
        <v xml:space="preserve">Malinina, E.; de Mora, L. </v>
      </c>
      <c r="M240" s="76" t="s">
        <v>1595</v>
      </c>
      <c r="N240" s="76" t="s">
        <v>854</v>
      </c>
      <c r="O240" s="76"/>
      <c r="P240" s="76"/>
      <c r="Q240" s="76"/>
      <c r="R240" s="76"/>
      <c r="S240" s="126" t="b">
        <f t="shared" si="0"/>
        <v>0</v>
      </c>
      <c r="T240" s="80" t="s">
        <v>118</v>
      </c>
      <c r="U240" s="76" t="s">
        <v>513</v>
      </c>
      <c r="V240" s="77" t="s">
        <v>1596</v>
      </c>
      <c r="W240" s="77" t="s">
        <v>1597</v>
      </c>
      <c r="X240" s="82" t="b">
        <v>0</v>
      </c>
      <c r="Y240" s="82" t="b">
        <v>0</v>
      </c>
      <c r="Z240" s="82" t="b">
        <v>1</v>
      </c>
      <c r="AA240" s="76"/>
      <c r="AB240" s="127" t="b">
        <f t="shared" si="1"/>
        <v>1</v>
      </c>
      <c r="AC240" s="127" t="b">
        <f t="shared" si="2"/>
        <v>1</v>
      </c>
      <c r="AD240" s="127" t="b">
        <f t="shared" si="3"/>
        <v>1</v>
      </c>
      <c r="AE240" s="128" t="b">
        <f t="shared" si="4"/>
        <v>1</v>
      </c>
    </row>
    <row r="241" spans="1:31" x14ac:dyDescent="0.2">
      <c r="A241" s="129" t="s">
        <v>57</v>
      </c>
      <c r="B241" s="90">
        <v>3</v>
      </c>
      <c r="C241" s="86" t="s">
        <v>1591</v>
      </c>
      <c r="D241" s="87" t="s">
        <v>1592</v>
      </c>
      <c r="E241" s="86" t="s">
        <v>658</v>
      </c>
      <c r="F241" s="86" t="s">
        <v>467</v>
      </c>
      <c r="G241" s="86" t="s">
        <v>468</v>
      </c>
      <c r="H241" s="86" t="s">
        <v>469</v>
      </c>
      <c r="I241" s="86" t="s">
        <v>1593</v>
      </c>
      <c r="J241" s="86" t="s">
        <v>1603</v>
      </c>
      <c r="K241" s="86"/>
      <c r="L241" s="86" t="str">
        <f t="shared" si="14"/>
        <v xml:space="preserve">Malinina, E.; de Mora, L. </v>
      </c>
      <c r="M241" s="86" t="s">
        <v>1595</v>
      </c>
      <c r="N241" s="86" t="s">
        <v>854</v>
      </c>
      <c r="O241" s="86"/>
      <c r="P241" s="86"/>
      <c r="Q241" s="86"/>
      <c r="R241" s="86"/>
      <c r="S241" s="126" t="b">
        <f t="shared" si="0"/>
        <v>0</v>
      </c>
      <c r="T241" s="88" t="s">
        <v>118</v>
      </c>
      <c r="U241" s="86" t="s">
        <v>513</v>
      </c>
      <c r="V241" s="87" t="s">
        <v>1596</v>
      </c>
      <c r="W241" s="87" t="s">
        <v>1597</v>
      </c>
      <c r="X241" s="90" t="b">
        <v>0</v>
      </c>
      <c r="Y241" s="90" t="b">
        <v>0</v>
      </c>
      <c r="Z241" s="90" t="b">
        <v>1</v>
      </c>
      <c r="AA241" s="86"/>
      <c r="AB241" s="127" t="b">
        <f t="shared" si="1"/>
        <v>1</v>
      </c>
      <c r="AC241" s="127" t="b">
        <f t="shared" si="2"/>
        <v>1</v>
      </c>
      <c r="AD241" s="127" t="b">
        <f t="shared" si="3"/>
        <v>1</v>
      </c>
      <c r="AE241" s="128" t="b">
        <f t="shared" si="4"/>
        <v>1</v>
      </c>
    </row>
    <row r="242" spans="1:31" x14ac:dyDescent="0.2">
      <c r="A242" s="123" t="s">
        <v>57</v>
      </c>
      <c r="B242" s="82">
        <v>3</v>
      </c>
      <c r="C242" s="76" t="s">
        <v>1591</v>
      </c>
      <c r="D242" s="77" t="s">
        <v>1592</v>
      </c>
      <c r="E242" s="76" t="s">
        <v>1464</v>
      </c>
      <c r="F242" s="76" t="s">
        <v>467</v>
      </c>
      <c r="G242" s="76" t="s">
        <v>468</v>
      </c>
      <c r="H242" s="76" t="s">
        <v>469</v>
      </c>
      <c r="I242" s="76" t="s">
        <v>1593</v>
      </c>
      <c r="J242" s="76" t="s">
        <v>1604</v>
      </c>
      <c r="K242" s="76"/>
      <c r="L242" s="76" t="str">
        <f t="shared" si="14"/>
        <v xml:space="preserve">Malinina, E.; de Mora, L. </v>
      </c>
      <c r="M242" s="76" t="s">
        <v>1595</v>
      </c>
      <c r="N242" s="76" t="s">
        <v>854</v>
      </c>
      <c r="O242" s="76"/>
      <c r="P242" s="76"/>
      <c r="Q242" s="76"/>
      <c r="R242" s="76"/>
      <c r="S242" s="126" t="b">
        <f t="shared" si="0"/>
        <v>0</v>
      </c>
      <c r="T242" s="80" t="s">
        <v>118</v>
      </c>
      <c r="U242" s="76" t="s">
        <v>513</v>
      </c>
      <c r="V242" s="77" t="s">
        <v>1596</v>
      </c>
      <c r="W242" s="77" t="s">
        <v>1597</v>
      </c>
      <c r="X242" s="82" t="b">
        <v>0</v>
      </c>
      <c r="Y242" s="82" t="b">
        <v>0</v>
      </c>
      <c r="Z242" s="82" t="b">
        <v>1</v>
      </c>
      <c r="AA242" s="76"/>
      <c r="AB242" s="127" t="b">
        <f t="shared" si="1"/>
        <v>1</v>
      </c>
      <c r="AC242" s="127" t="b">
        <f t="shared" si="2"/>
        <v>1</v>
      </c>
      <c r="AD242" s="127" t="b">
        <f t="shared" si="3"/>
        <v>1</v>
      </c>
      <c r="AE242" s="128" t="b">
        <f t="shared" si="4"/>
        <v>1</v>
      </c>
    </row>
    <row r="243" spans="1:31" x14ac:dyDescent="0.2">
      <c r="A243" s="129" t="s">
        <v>57</v>
      </c>
      <c r="B243" s="90">
        <v>3</v>
      </c>
      <c r="C243" s="86" t="s">
        <v>1605</v>
      </c>
      <c r="D243" s="87" t="s">
        <v>1606</v>
      </c>
      <c r="E243" s="86"/>
      <c r="F243" s="86" t="s">
        <v>467</v>
      </c>
      <c r="G243" s="86" t="s">
        <v>468</v>
      </c>
      <c r="H243" s="86" t="s">
        <v>469</v>
      </c>
      <c r="I243" s="86" t="s">
        <v>1607</v>
      </c>
      <c r="J243" s="86"/>
      <c r="K243" s="86"/>
      <c r="L243" s="86" t="str">
        <f t="shared" si="14"/>
        <v xml:space="preserve">de Mora, L.; Malinina, E. </v>
      </c>
      <c r="M243" s="86" t="s">
        <v>1608</v>
      </c>
      <c r="N243" s="86" t="s">
        <v>854</v>
      </c>
      <c r="O243" s="86"/>
      <c r="P243" s="86"/>
      <c r="Q243" s="86"/>
      <c r="R243" s="86"/>
      <c r="S243" s="126" t="b">
        <f t="shared" si="0"/>
        <v>0</v>
      </c>
      <c r="T243" s="88" t="s">
        <v>118</v>
      </c>
      <c r="U243" s="86" t="s">
        <v>475</v>
      </c>
      <c r="V243" s="87" t="s">
        <v>1609</v>
      </c>
      <c r="W243" s="87" t="s">
        <v>1610</v>
      </c>
      <c r="X243" s="90" t="b">
        <v>0</v>
      </c>
      <c r="Y243" s="90" t="b">
        <v>0</v>
      </c>
      <c r="Z243" s="90" t="b">
        <v>1</v>
      </c>
      <c r="AA243" s="86"/>
      <c r="AB243" s="127" t="b">
        <f t="shared" si="1"/>
        <v>1</v>
      </c>
      <c r="AC243" s="127" t="b">
        <f t="shared" si="2"/>
        <v>1</v>
      </c>
      <c r="AD243" s="127" t="b">
        <f t="shared" si="3"/>
        <v>1</v>
      </c>
      <c r="AE243" s="128" t="b">
        <f t="shared" si="4"/>
        <v>1</v>
      </c>
    </row>
    <row r="244" spans="1:31" x14ac:dyDescent="0.2">
      <c r="A244" s="123" t="s">
        <v>57</v>
      </c>
      <c r="B244" s="82">
        <v>3</v>
      </c>
      <c r="C244" s="76" t="s">
        <v>1611</v>
      </c>
      <c r="D244" s="77" t="s">
        <v>1612</v>
      </c>
      <c r="E244" s="76"/>
      <c r="F244" s="76" t="s">
        <v>467</v>
      </c>
      <c r="G244" s="76" t="s">
        <v>468</v>
      </c>
      <c r="H244" s="76" t="s">
        <v>469</v>
      </c>
      <c r="I244" s="76" t="s">
        <v>1613</v>
      </c>
      <c r="J244" s="76"/>
      <c r="K244" s="76"/>
      <c r="L244" s="76" t="str">
        <f t="shared" si="14"/>
        <v xml:space="preserve">de Mora, L.; Malinina, E. </v>
      </c>
      <c r="M244" s="76" t="s">
        <v>1614</v>
      </c>
      <c r="N244" s="76" t="s">
        <v>854</v>
      </c>
      <c r="O244" s="76"/>
      <c r="P244" s="76"/>
      <c r="Q244" s="76"/>
      <c r="R244" s="76"/>
      <c r="S244" s="126" t="b">
        <f t="shared" si="0"/>
        <v>0</v>
      </c>
      <c r="T244" s="80" t="s">
        <v>118</v>
      </c>
      <c r="U244" s="76" t="s">
        <v>475</v>
      </c>
      <c r="V244" s="77" t="s">
        <v>1615</v>
      </c>
      <c r="W244" s="77" t="s">
        <v>1616</v>
      </c>
      <c r="X244" s="82" t="b">
        <v>0</v>
      </c>
      <c r="Y244" s="82" t="b">
        <v>0</v>
      </c>
      <c r="Z244" s="82" t="b">
        <v>1</v>
      </c>
      <c r="AA244" s="76"/>
      <c r="AB244" s="127" t="b">
        <f t="shared" si="1"/>
        <v>1</v>
      </c>
      <c r="AC244" s="127" t="b">
        <f t="shared" si="2"/>
        <v>1</v>
      </c>
      <c r="AD244" s="127" t="b">
        <f t="shared" si="3"/>
        <v>1</v>
      </c>
      <c r="AE244" s="128" t="b">
        <f t="shared" si="4"/>
        <v>1</v>
      </c>
    </row>
    <row r="245" spans="1:31" x14ac:dyDescent="0.2">
      <c r="A245" s="129" t="s">
        <v>57</v>
      </c>
      <c r="B245" s="90">
        <v>3</v>
      </c>
      <c r="C245" s="86" t="s">
        <v>1617</v>
      </c>
      <c r="D245" s="87" t="s">
        <v>1618</v>
      </c>
      <c r="E245" s="86"/>
      <c r="F245" s="86" t="s">
        <v>467</v>
      </c>
      <c r="G245" s="86" t="s">
        <v>468</v>
      </c>
      <c r="H245" s="86" t="s">
        <v>469</v>
      </c>
      <c r="I245" s="86" t="s">
        <v>1619</v>
      </c>
      <c r="J245" s="86"/>
      <c r="K245" s="86"/>
      <c r="L245" s="86" t="str">
        <f t="shared" si="14"/>
        <v xml:space="preserve">de Mora, L.; Malinina, E. </v>
      </c>
      <c r="M245" s="86" t="s">
        <v>1620</v>
      </c>
      <c r="N245" s="86" t="s">
        <v>854</v>
      </c>
      <c r="O245" s="86"/>
      <c r="P245" s="86"/>
      <c r="Q245" s="86"/>
      <c r="R245" s="86"/>
      <c r="S245" s="126" t="b">
        <f t="shared" si="0"/>
        <v>0</v>
      </c>
      <c r="T245" s="88" t="s">
        <v>118</v>
      </c>
      <c r="U245" s="86" t="s">
        <v>475</v>
      </c>
      <c r="V245" s="87" t="s">
        <v>1621</v>
      </c>
      <c r="W245" s="87" t="s">
        <v>1622</v>
      </c>
      <c r="X245" s="90" t="b">
        <v>0</v>
      </c>
      <c r="Y245" s="90" t="b">
        <v>0</v>
      </c>
      <c r="Z245" s="90" t="b">
        <v>1</v>
      </c>
      <c r="AA245" s="86"/>
      <c r="AB245" s="127" t="b">
        <f t="shared" si="1"/>
        <v>1</v>
      </c>
      <c r="AC245" s="127" t="b">
        <f t="shared" si="2"/>
        <v>1</v>
      </c>
      <c r="AD245" s="127" t="b">
        <f t="shared" si="3"/>
        <v>1</v>
      </c>
      <c r="AE245" s="128" t="b">
        <f t="shared" si="4"/>
        <v>1</v>
      </c>
    </row>
    <row r="246" spans="1:31" x14ac:dyDescent="0.2">
      <c r="A246" s="123" t="s">
        <v>57</v>
      </c>
      <c r="B246" s="82">
        <v>3</v>
      </c>
      <c r="C246" s="76" t="s">
        <v>1623</v>
      </c>
      <c r="D246" s="77" t="s">
        <v>1624</v>
      </c>
      <c r="E246" s="76"/>
      <c r="F246" s="76" t="s">
        <v>467</v>
      </c>
      <c r="G246" s="76" t="s">
        <v>468</v>
      </c>
      <c r="H246" s="76" t="s">
        <v>469</v>
      </c>
      <c r="I246" s="76" t="s">
        <v>1625</v>
      </c>
      <c r="J246" s="76"/>
      <c r="K246" s="76"/>
      <c r="L246" s="76" t="str">
        <f t="shared" si="14"/>
        <v xml:space="preserve">AchutaRao, K.; Malinina, E. </v>
      </c>
      <c r="M246" s="76" t="s">
        <v>1626</v>
      </c>
      <c r="N246" s="76" t="s">
        <v>854</v>
      </c>
      <c r="O246" s="76"/>
      <c r="P246" s="76"/>
      <c r="Q246" s="76"/>
      <c r="R246" s="76"/>
      <c r="S246" s="126" t="b">
        <f t="shared" si="0"/>
        <v>0</v>
      </c>
      <c r="T246" s="80" t="s">
        <v>118</v>
      </c>
      <c r="U246" s="76" t="s">
        <v>475</v>
      </c>
      <c r="V246" s="77" t="s">
        <v>1627</v>
      </c>
      <c r="W246" s="77" t="s">
        <v>1628</v>
      </c>
      <c r="X246" s="82" t="b">
        <v>0</v>
      </c>
      <c r="Y246" s="82" t="b">
        <v>0</v>
      </c>
      <c r="Z246" s="82" t="b">
        <v>1</v>
      </c>
      <c r="AA246" s="76"/>
      <c r="AB246" s="127" t="b">
        <f t="shared" si="1"/>
        <v>1</v>
      </c>
      <c r="AC246" s="127" t="b">
        <f t="shared" si="2"/>
        <v>1</v>
      </c>
      <c r="AD246" s="127" t="b">
        <f t="shared" si="3"/>
        <v>1</v>
      </c>
      <c r="AE246" s="128" t="b">
        <f t="shared" si="4"/>
        <v>1</v>
      </c>
    </row>
    <row r="247" spans="1:31" x14ac:dyDescent="0.2">
      <c r="A247" s="129" t="s">
        <v>57</v>
      </c>
      <c r="B247" s="90">
        <v>3</v>
      </c>
      <c r="C247" s="86" t="s">
        <v>1629</v>
      </c>
      <c r="D247" s="87" t="s">
        <v>1630</v>
      </c>
      <c r="E247" s="86" t="s">
        <v>4</v>
      </c>
      <c r="F247" s="86" t="s">
        <v>467</v>
      </c>
      <c r="G247" s="86" t="s">
        <v>468</v>
      </c>
      <c r="H247" s="86" t="s">
        <v>469</v>
      </c>
      <c r="I247" s="86" t="s">
        <v>1631</v>
      </c>
      <c r="J247" s="86" t="s">
        <v>1632</v>
      </c>
      <c r="K247" s="86"/>
      <c r="L247" s="86" t="str">
        <f t="shared" si="14"/>
        <v xml:space="preserve">de Mora, L.; Malinina, E. </v>
      </c>
      <c r="M247" s="86" t="s">
        <v>1633</v>
      </c>
      <c r="N247" s="86" t="s">
        <v>854</v>
      </c>
      <c r="O247" s="86"/>
      <c r="P247" s="86"/>
      <c r="Q247" s="86"/>
      <c r="R247" s="86"/>
      <c r="S247" s="126" t="b">
        <f t="shared" si="0"/>
        <v>0</v>
      </c>
      <c r="T247" s="88" t="s">
        <v>118</v>
      </c>
      <c r="U247" s="86" t="s">
        <v>475</v>
      </c>
      <c r="V247" s="87" t="s">
        <v>1634</v>
      </c>
      <c r="W247" s="87" t="s">
        <v>1635</v>
      </c>
      <c r="X247" s="90" t="b">
        <v>0</v>
      </c>
      <c r="Y247" s="90" t="b">
        <v>0</v>
      </c>
      <c r="Z247" s="90" t="b">
        <v>1</v>
      </c>
      <c r="AA247" s="86"/>
      <c r="AB247" s="127" t="b">
        <f t="shared" si="1"/>
        <v>1</v>
      </c>
      <c r="AC247" s="127" t="b">
        <f t="shared" si="2"/>
        <v>1</v>
      </c>
      <c r="AD247" s="127" t="b">
        <f t="shared" si="3"/>
        <v>1</v>
      </c>
      <c r="AE247" s="128" t="b">
        <f t="shared" si="4"/>
        <v>1</v>
      </c>
    </row>
    <row r="248" spans="1:31" x14ac:dyDescent="0.2">
      <c r="A248" s="123" t="s">
        <v>57</v>
      </c>
      <c r="B248" s="82">
        <v>3</v>
      </c>
      <c r="C248" s="76" t="s">
        <v>1629</v>
      </c>
      <c r="D248" s="77" t="s">
        <v>1630</v>
      </c>
      <c r="E248" s="76" t="s">
        <v>45</v>
      </c>
      <c r="F248" s="76" t="s">
        <v>467</v>
      </c>
      <c r="G248" s="76" t="s">
        <v>468</v>
      </c>
      <c r="H248" s="76" t="s">
        <v>469</v>
      </c>
      <c r="I248" s="76" t="s">
        <v>1631</v>
      </c>
      <c r="J248" s="76" t="s">
        <v>1636</v>
      </c>
      <c r="K248" s="76"/>
      <c r="L248" s="76" t="str">
        <f t="shared" si="14"/>
        <v xml:space="preserve">de Mora, L.; Malinina, E. </v>
      </c>
      <c r="M248" s="76" t="s">
        <v>1633</v>
      </c>
      <c r="N248" s="76" t="s">
        <v>854</v>
      </c>
      <c r="O248" s="76"/>
      <c r="P248" s="76"/>
      <c r="Q248" s="76"/>
      <c r="R248" s="76"/>
      <c r="S248" s="126" t="b">
        <f t="shared" si="0"/>
        <v>0</v>
      </c>
      <c r="T248" s="80" t="s">
        <v>118</v>
      </c>
      <c r="U248" s="76" t="s">
        <v>475</v>
      </c>
      <c r="V248" s="77" t="s">
        <v>1634</v>
      </c>
      <c r="W248" s="77" t="s">
        <v>1635</v>
      </c>
      <c r="X248" s="82" t="b">
        <v>0</v>
      </c>
      <c r="Y248" s="82" t="b">
        <v>0</v>
      </c>
      <c r="Z248" s="82" t="b">
        <v>1</v>
      </c>
      <c r="AA248" s="76"/>
      <c r="AB248" s="127" t="b">
        <f t="shared" si="1"/>
        <v>1</v>
      </c>
      <c r="AC248" s="127" t="b">
        <f t="shared" si="2"/>
        <v>1</v>
      </c>
      <c r="AD248" s="127" t="b">
        <f t="shared" si="3"/>
        <v>1</v>
      </c>
      <c r="AE248" s="128" t="b">
        <f t="shared" si="4"/>
        <v>1</v>
      </c>
    </row>
    <row r="249" spans="1:31" x14ac:dyDescent="0.2">
      <c r="A249" s="129" t="s">
        <v>57</v>
      </c>
      <c r="B249" s="90">
        <v>3</v>
      </c>
      <c r="C249" s="86" t="s">
        <v>1629</v>
      </c>
      <c r="D249" s="87" t="s">
        <v>1630</v>
      </c>
      <c r="E249" s="86" t="s">
        <v>71</v>
      </c>
      <c r="F249" s="86" t="s">
        <v>467</v>
      </c>
      <c r="G249" s="86" t="s">
        <v>468</v>
      </c>
      <c r="H249" s="86" t="s">
        <v>469</v>
      </c>
      <c r="I249" s="86" t="s">
        <v>1631</v>
      </c>
      <c r="J249" s="86" t="s">
        <v>1637</v>
      </c>
      <c r="K249" s="86"/>
      <c r="L249" s="86" t="str">
        <f t="shared" si="14"/>
        <v xml:space="preserve">de Mora, L.; Malinina, E. </v>
      </c>
      <c r="M249" s="86" t="s">
        <v>1633</v>
      </c>
      <c r="N249" s="86" t="s">
        <v>854</v>
      </c>
      <c r="O249" s="86"/>
      <c r="P249" s="86"/>
      <c r="Q249" s="86"/>
      <c r="R249" s="86"/>
      <c r="S249" s="126" t="b">
        <f t="shared" si="0"/>
        <v>0</v>
      </c>
      <c r="T249" s="88" t="s">
        <v>118</v>
      </c>
      <c r="U249" s="86" t="s">
        <v>475</v>
      </c>
      <c r="V249" s="87" t="s">
        <v>1634</v>
      </c>
      <c r="W249" s="87" t="s">
        <v>1635</v>
      </c>
      <c r="X249" s="90" t="b">
        <v>0</v>
      </c>
      <c r="Y249" s="90" t="b">
        <v>0</v>
      </c>
      <c r="Z249" s="90" t="b">
        <v>1</v>
      </c>
      <c r="AA249" s="86"/>
      <c r="AB249" s="127" t="b">
        <f t="shared" si="1"/>
        <v>1</v>
      </c>
      <c r="AC249" s="127" t="b">
        <f t="shared" si="2"/>
        <v>1</v>
      </c>
      <c r="AD249" s="127" t="b">
        <f t="shared" si="3"/>
        <v>1</v>
      </c>
      <c r="AE249" s="128" t="b">
        <f t="shared" si="4"/>
        <v>1</v>
      </c>
    </row>
    <row r="250" spans="1:31" x14ac:dyDescent="0.2">
      <c r="A250" s="123" t="s">
        <v>57</v>
      </c>
      <c r="B250" s="82">
        <v>3</v>
      </c>
      <c r="C250" s="76" t="s">
        <v>1629</v>
      </c>
      <c r="D250" s="77" t="s">
        <v>1630</v>
      </c>
      <c r="E250" s="76" t="s">
        <v>518</v>
      </c>
      <c r="F250" s="76" t="s">
        <v>467</v>
      </c>
      <c r="G250" s="76" t="s">
        <v>468</v>
      </c>
      <c r="H250" s="76" t="s">
        <v>469</v>
      </c>
      <c r="I250" s="76" t="s">
        <v>1631</v>
      </c>
      <c r="J250" s="76" t="s">
        <v>1638</v>
      </c>
      <c r="K250" s="76"/>
      <c r="L250" s="76" t="str">
        <f t="shared" si="14"/>
        <v xml:space="preserve">de Mora, L.; Malinina, E. </v>
      </c>
      <c r="M250" s="76" t="s">
        <v>1633</v>
      </c>
      <c r="N250" s="76" t="s">
        <v>854</v>
      </c>
      <c r="O250" s="76"/>
      <c r="P250" s="76"/>
      <c r="Q250" s="76"/>
      <c r="R250" s="76"/>
      <c r="S250" s="126" t="b">
        <f t="shared" si="0"/>
        <v>0</v>
      </c>
      <c r="T250" s="80" t="s">
        <v>118</v>
      </c>
      <c r="U250" s="76" t="s">
        <v>475</v>
      </c>
      <c r="V250" s="77" t="s">
        <v>1634</v>
      </c>
      <c r="W250" s="77" t="s">
        <v>1635</v>
      </c>
      <c r="X250" s="82" t="b">
        <v>0</v>
      </c>
      <c r="Y250" s="82" t="b">
        <v>0</v>
      </c>
      <c r="Z250" s="82" t="b">
        <v>1</v>
      </c>
      <c r="AA250" s="76"/>
      <c r="AB250" s="127" t="b">
        <f t="shared" si="1"/>
        <v>1</v>
      </c>
      <c r="AC250" s="127" t="b">
        <f t="shared" si="2"/>
        <v>1</v>
      </c>
      <c r="AD250" s="127" t="b">
        <f t="shared" si="3"/>
        <v>1</v>
      </c>
      <c r="AE250" s="128" t="b">
        <f t="shared" si="4"/>
        <v>1</v>
      </c>
    </row>
    <row r="251" spans="1:31" x14ac:dyDescent="0.2">
      <c r="A251" s="129" t="s">
        <v>57</v>
      </c>
      <c r="B251" s="90">
        <v>3</v>
      </c>
      <c r="C251" s="86" t="s">
        <v>1629</v>
      </c>
      <c r="D251" s="87" t="s">
        <v>1630</v>
      </c>
      <c r="E251" s="86" t="s">
        <v>542</v>
      </c>
      <c r="F251" s="86" t="s">
        <v>467</v>
      </c>
      <c r="G251" s="86" t="s">
        <v>468</v>
      </c>
      <c r="H251" s="86" t="s">
        <v>469</v>
      </c>
      <c r="I251" s="86" t="s">
        <v>1631</v>
      </c>
      <c r="J251" s="86" t="s">
        <v>1639</v>
      </c>
      <c r="K251" s="86"/>
      <c r="L251" s="86" t="str">
        <f t="shared" si="14"/>
        <v xml:space="preserve">de Mora, L.; Malinina, E. </v>
      </c>
      <c r="M251" s="86" t="s">
        <v>1633</v>
      </c>
      <c r="N251" s="86" t="s">
        <v>854</v>
      </c>
      <c r="O251" s="86"/>
      <c r="P251" s="86"/>
      <c r="Q251" s="86"/>
      <c r="R251" s="86"/>
      <c r="S251" s="126" t="b">
        <f t="shared" si="0"/>
        <v>0</v>
      </c>
      <c r="T251" s="88" t="s">
        <v>118</v>
      </c>
      <c r="U251" s="86" t="s">
        <v>475</v>
      </c>
      <c r="V251" s="87" t="s">
        <v>1634</v>
      </c>
      <c r="W251" s="87" t="s">
        <v>1635</v>
      </c>
      <c r="X251" s="90" t="b">
        <v>0</v>
      </c>
      <c r="Y251" s="90" t="b">
        <v>0</v>
      </c>
      <c r="Z251" s="90" t="b">
        <v>1</v>
      </c>
      <c r="AA251" s="86"/>
      <c r="AB251" s="127" t="b">
        <f t="shared" si="1"/>
        <v>1</v>
      </c>
      <c r="AC251" s="127" t="b">
        <f t="shared" si="2"/>
        <v>1</v>
      </c>
      <c r="AD251" s="127" t="b">
        <f t="shared" si="3"/>
        <v>1</v>
      </c>
      <c r="AE251" s="128" t="b">
        <f t="shared" si="4"/>
        <v>1</v>
      </c>
    </row>
    <row r="252" spans="1:31" x14ac:dyDescent="0.2">
      <c r="A252" s="123" t="s">
        <v>57</v>
      </c>
      <c r="B252" s="82">
        <v>3</v>
      </c>
      <c r="C252" s="76" t="s">
        <v>1629</v>
      </c>
      <c r="D252" s="77" t="s">
        <v>1630</v>
      </c>
      <c r="E252" s="76" t="s">
        <v>635</v>
      </c>
      <c r="F252" s="76" t="s">
        <v>467</v>
      </c>
      <c r="G252" s="76" t="s">
        <v>468</v>
      </c>
      <c r="H252" s="76" t="s">
        <v>469</v>
      </c>
      <c r="I252" s="76" t="s">
        <v>1631</v>
      </c>
      <c r="J252" s="76" t="s">
        <v>1640</v>
      </c>
      <c r="K252" s="76"/>
      <c r="L252" s="76" t="str">
        <f t="shared" si="14"/>
        <v xml:space="preserve">de Mora, L.; Malinina, E. </v>
      </c>
      <c r="M252" s="76" t="s">
        <v>1633</v>
      </c>
      <c r="N252" s="76" t="s">
        <v>854</v>
      </c>
      <c r="O252" s="76"/>
      <c r="P252" s="76"/>
      <c r="Q252" s="76"/>
      <c r="R252" s="76"/>
      <c r="S252" s="126" t="b">
        <f t="shared" si="0"/>
        <v>0</v>
      </c>
      <c r="T252" s="80" t="s">
        <v>118</v>
      </c>
      <c r="U252" s="76" t="s">
        <v>475</v>
      </c>
      <c r="V252" s="77" t="s">
        <v>1634</v>
      </c>
      <c r="W252" s="77" t="s">
        <v>1635</v>
      </c>
      <c r="X252" s="82" t="b">
        <v>0</v>
      </c>
      <c r="Y252" s="82" t="b">
        <v>0</v>
      </c>
      <c r="Z252" s="82" t="b">
        <v>1</v>
      </c>
      <c r="AA252" s="76"/>
      <c r="AB252" s="127" t="b">
        <f t="shared" si="1"/>
        <v>1</v>
      </c>
      <c r="AC252" s="127" t="b">
        <f t="shared" si="2"/>
        <v>1</v>
      </c>
      <c r="AD252" s="127" t="b">
        <f t="shared" si="3"/>
        <v>1</v>
      </c>
      <c r="AE252" s="128" t="b">
        <f t="shared" si="4"/>
        <v>1</v>
      </c>
    </row>
    <row r="253" spans="1:31" x14ac:dyDescent="0.2">
      <c r="A253" s="129" t="s">
        <v>57</v>
      </c>
      <c r="B253" s="90">
        <v>3</v>
      </c>
      <c r="C253" s="86" t="s">
        <v>1641</v>
      </c>
      <c r="D253" s="87" t="s">
        <v>1642</v>
      </c>
      <c r="E253" s="86" t="s">
        <v>4</v>
      </c>
      <c r="F253" s="86" t="s">
        <v>467</v>
      </c>
      <c r="G253" s="86" t="s">
        <v>468</v>
      </c>
      <c r="H253" s="86" t="s">
        <v>469</v>
      </c>
      <c r="I253" s="86" t="s">
        <v>1643</v>
      </c>
      <c r="J253" s="86" t="s">
        <v>1644</v>
      </c>
      <c r="K253" s="86"/>
      <c r="L253" s="86" t="str">
        <f t="shared" si="14"/>
        <v xml:space="preserve">Gier, T.; Bock, L. </v>
      </c>
      <c r="M253" s="86" t="s">
        <v>1645</v>
      </c>
      <c r="N253" s="86" t="s">
        <v>854</v>
      </c>
      <c r="O253" s="86"/>
      <c r="P253" s="86"/>
      <c r="Q253" s="86"/>
      <c r="R253" s="86"/>
      <c r="S253" s="126" t="b">
        <f t="shared" si="0"/>
        <v>0</v>
      </c>
      <c r="T253" s="88" t="s">
        <v>118</v>
      </c>
      <c r="U253" s="86" t="s">
        <v>513</v>
      </c>
      <c r="V253" s="87" t="s">
        <v>1646</v>
      </c>
      <c r="W253" s="87" t="s">
        <v>1647</v>
      </c>
      <c r="X253" s="90" t="b">
        <v>0</v>
      </c>
      <c r="Y253" s="90" t="b">
        <v>0</v>
      </c>
      <c r="Z253" s="90" t="b">
        <v>1</v>
      </c>
      <c r="AA253" s="86"/>
      <c r="AB253" s="127" t="b">
        <f t="shared" si="1"/>
        <v>1</v>
      </c>
      <c r="AC253" s="127" t="b">
        <f t="shared" si="2"/>
        <v>1</v>
      </c>
      <c r="AD253" s="127" t="b">
        <f t="shared" si="3"/>
        <v>1</v>
      </c>
      <c r="AE253" s="128" t="b">
        <f t="shared" si="4"/>
        <v>1</v>
      </c>
    </row>
    <row r="254" spans="1:31" x14ac:dyDescent="0.2">
      <c r="A254" s="123" t="s">
        <v>57</v>
      </c>
      <c r="B254" s="82">
        <v>3</v>
      </c>
      <c r="C254" s="76" t="s">
        <v>1641</v>
      </c>
      <c r="D254" s="77" t="s">
        <v>1642</v>
      </c>
      <c r="E254" s="76" t="s">
        <v>45</v>
      </c>
      <c r="F254" s="76" t="s">
        <v>467</v>
      </c>
      <c r="G254" s="76" t="s">
        <v>468</v>
      </c>
      <c r="H254" s="76" t="s">
        <v>469</v>
      </c>
      <c r="I254" s="76" t="s">
        <v>1643</v>
      </c>
      <c r="J254" s="76" t="s">
        <v>1648</v>
      </c>
      <c r="K254" s="76"/>
      <c r="L254" s="76" t="str">
        <f t="shared" si="14"/>
        <v xml:space="preserve">Gier, T.; Bock, L. </v>
      </c>
      <c r="M254" s="76" t="s">
        <v>1645</v>
      </c>
      <c r="N254" s="76" t="s">
        <v>854</v>
      </c>
      <c r="O254" s="76"/>
      <c r="P254" s="76"/>
      <c r="Q254" s="76"/>
      <c r="R254" s="76"/>
      <c r="S254" s="126" t="b">
        <f t="shared" si="0"/>
        <v>0</v>
      </c>
      <c r="T254" s="80" t="s">
        <v>118</v>
      </c>
      <c r="U254" s="76" t="s">
        <v>513</v>
      </c>
      <c r="V254" s="77" t="s">
        <v>1646</v>
      </c>
      <c r="W254" s="77" t="s">
        <v>1647</v>
      </c>
      <c r="X254" s="82" t="b">
        <v>0</v>
      </c>
      <c r="Y254" s="82" t="b">
        <v>0</v>
      </c>
      <c r="Z254" s="82" t="b">
        <v>1</v>
      </c>
      <c r="AA254" s="76"/>
      <c r="AB254" s="127" t="b">
        <f t="shared" si="1"/>
        <v>1</v>
      </c>
      <c r="AC254" s="127" t="b">
        <f t="shared" si="2"/>
        <v>1</v>
      </c>
      <c r="AD254" s="127" t="b">
        <f t="shared" si="3"/>
        <v>1</v>
      </c>
      <c r="AE254" s="128" t="b">
        <f t="shared" si="4"/>
        <v>1</v>
      </c>
    </row>
    <row r="255" spans="1:31" x14ac:dyDescent="0.2">
      <c r="A255" s="129" t="s">
        <v>57</v>
      </c>
      <c r="B255" s="90">
        <v>3</v>
      </c>
      <c r="C255" s="86" t="s">
        <v>1641</v>
      </c>
      <c r="D255" s="87" t="s">
        <v>1642</v>
      </c>
      <c r="E255" s="86" t="s">
        <v>71</v>
      </c>
      <c r="F255" s="86" t="s">
        <v>467</v>
      </c>
      <c r="G255" s="86" t="s">
        <v>468</v>
      </c>
      <c r="H255" s="86" t="s">
        <v>469</v>
      </c>
      <c r="I255" s="86" t="s">
        <v>1643</v>
      </c>
      <c r="J255" s="86" t="s">
        <v>1649</v>
      </c>
      <c r="K255" s="86"/>
      <c r="L255" s="86" t="str">
        <f t="shared" si="14"/>
        <v xml:space="preserve">Gier, T.; Bock, L. </v>
      </c>
      <c r="M255" s="86" t="s">
        <v>1645</v>
      </c>
      <c r="N255" s="86" t="s">
        <v>854</v>
      </c>
      <c r="O255" s="86"/>
      <c r="P255" s="86"/>
      <c r="Q255" s="86"/>
      <c r="R255" s="86"/>
      <c r="S255" s="126" t="b">
        <f t="shared" si="0"/>
        <v>0</v>
      </c>
      <c r="T255" s="88" t="s">
        <v>118</v>
      </c>
      <c r="U255" s="86" t="s">
        <v>513</v>
      </c>
      <c r="V255" s="87" t="s">
        <v>1646</v>
      </c>
      <c r="W255" s="87" t="s">
        <v>1647</v>
      </c>
      <c r="X255" s="90" t="b">
        <v>0</v>
      </c>
      <c r="Y255" s="90" t="b">
        <v>0</v>
      </c>
      <c r="Z255" s="90" t="b">
        <v>1</v>
      </c>
      <c r="AA255" s="86"/>
      <c r="AB255" s="127" t="b">
        <f t="shared" si="1"/>
        <v>1</v>
      </c>
      <c r="AC255" s="127" t="b">
        <f t="shared" si="2"/>
        <v>1</v>
      </c>
      <c r="AD255" s="127" t="b">
        <f t="shared" si="3"/>
        <v>1</v>
      </c>
      <c r="AE255" s="128" t="b">
        <f t="shared" si="4"/>
        <v>1</v>
      </c>
    </row>
    <row r="256" spans="1:31" x14ac:dyDescent="0.2">
      <c r="A256" s="123" t="s">
        <v>57</v>
      </c>
      <c r="B256" s="82">
        <v>3</v>
      </c>
      <c r="C256" s="76" t="s">
        <v>1641</v>
      </c>
      <c r="D256" s="77" t="s">
        <v>1642</v>
      </c>
      <c r="E256" s="76" t="s">
        <v>518</v>
      </c>
      <c r="F256" s="76" t="s">
        <v>467</v>
      </c>
      <c r="G256" s="76" t="s">
        <v>468</v>
      </c>
      <c r="H256" s="76" t="s">
        <v>469</v>
      </c>
      <c r="I256" s="76" t="s">
        <v>1643</v>
      </c>
      <c r="J256" s="76" t="s">
        <v>1650</v>
      </c>
      <c r="K256" s="76"/>
      <c r="L256" s="76" t="str">
        <f t="shared" si="14"/>
        <v xml:space="preserve">Gier, T.; Bock, L. </v>
      </c>
      <c r="M256" s="76" t="s">
        <v>1645</v>
      </c>
      <c r="N256" s="76" t="s">
        <v>854</v>
      </c>
      <c r="O256" s="76"/>
      <c r="P256" s="76"/>
      <c r="Q256" s="76"/>
      <c r="R256" s="76"/>
      <c r="S256" s="126" t="b">
        <f t="shared" si="0"/>
        <v>0</v>
      </c>
      <c r="T256" s="80" t="s">
        <v>118</v>
      </c>
      <c r="U256" s="76" t="s">
        <v>513</v>
      </c>
      <c r="V256" s="77" t="s">
        <v>1646</v>
      </c>
      <c r="W256" s="77" t="s">
        <v>1647</v>
      </c>
      <c r="X256" s="82" t="b">
        <v>0</v>
      </c>
      <c r="Y256" s="82" t="b">
        <v>0</v>
      </c>
      <c r="Z256" s="82" t="b">
        <v>1</v>
      </c>
      <c r="AA256" s="76"/>
      <c r="AB256" s="127" t="b">
        <f t="shared" si="1"/>
        <v>1</v>
      </c>
      <c r="AC256" s="127" t="b">
        <f t="shared" si="2"/>
        <v>1</v>
      </c>
      <c r="AD256" s="127" t="b">
        <f t="shared" si="3"/>
        <v>1</v>
      </c>
      <c r="AE256" s="128" t="b">
        <f t="shared" si="4"/>
        <v>1</v>
      </c>
    </row>
    <row r="257" spans="1:31" x14ac:dyDescent="0.2">
      <c r="A257" s="129" t="s">
        <v>57</v>
      </c>
      <c r="B257" s="90">
        <v>3</v>
      </c>
      <c r="C257" s="86" t="s">
        <v>1651</v>
      </c>
      <c r="D257" s="87" t="s">
        <v>1652</v>
      </c>
      <c r="E257" s="86"/>
      <c r="F257" s="86" t="s">
        <v>467</v>
      </c>
      <c r="G257" s="86" t="s">
        <v>468</v>
      </c>
      <c r="H257" s="86" t="s">
        <v>469</v>
      </c>
      <c r="I257" s="86" t="s">
        <v>1653</v>
      </c>
      <c r="J257" s="86"/>
      <c r="K257" s="86"/>
      <c r="L257" s="86" t="str">
        <f t="shared" si="14"/>
        <v xml:space="preserve">Gier, T.; Bock, L. </v>
      </c>
      <c r="M257" s="86" t="s">
        <v>1654</v>
      </c>
      <c r="N257" s="86" t="s">
        <v>854</v>
      </c>
      <c r="O257" s="86"/>
      <c r="P257" s="86"/>
      <c r="Q257" s="86"/>
      <c r="R257" s="86"/>
      <c r="S257" s="126" t="b">
        <f t="shared" ref="S257:S511" si="15">OR(O257&lt;&gt;"",P257&lt;&gt;"",Q257&lt;&gt;"",G257="Not Found")</f>
        <v>0</v>
      </c>
      <c r="T257" s="88" t="s">
        <v>118</v>
      </c>
      <c r="U257" s="86" t="s">
        <v>513</v>
      </c>
      <c r="V257" s="87" t="s">
        <v>1655</v>
      </c>
      <c r="W257" s="87" t="s">
        <v>1656</v>
      </c>
      <c r="X257" s="90" t="b">
        <v>0</v>
      </c>
      <c r="Y257" s="90" t="b">
        <v>0</v>
      </c>
      <c r="Z257" s="90" t="b">
        <v>1</v>
      </c>
      <c r="AA257" s="86"/>
      <c r="AB257" s="127" t="b">
        <f t="shared" ref="AB257:AB511" si="16">AND(X257=FALSE,Y257=FALSE)</f>
        <v>1</v>
      </c>
      <c r="AC257" s="127" t="b">
        <f t="shared" ref="AC257:AC511" si="17">AND(AB257=TRUE,F257="Quantitative")</f>
        <v>1</v>
      </c>
      <c r="AD257" s="127" t="b">
        <f t="shared" ref="AD257:AD511" si="18">AND(AC257=TRUE,G257="Found",S257=FALSE)</f>
        <v>1</v>
      </c>
      <c r="AE257" s="128" t="b">
        <f t="shared" ref="AE257:AE511" si="19">AND(AC257=TRUE,G257="Found")</f>
        <v>1</v>
      </c>
    </row>
    <row r="258" spans="1:31" x14ac:dyDescent="0.2">
      <c r="A258" s="123" t="s">
        <v>57</v>
      </c>
      <c r="B258" s="82">
        <v>3</v>
      </c>
      <c r="C258" s="76" t="s">
        <v>1657</v>
      </c>
      <c r="D258" s="77" t="s">
        <v>1658</v>
      </c>
      <c r="E258" s="76" t="s">
        <v>4</v>
      </c>
      <c r="F258" s="76" t="s">
        <v>467</v>
      </c>
      <c r="G258" s="76" t="s">
        <v>468</v>
      </c>
      <c r="H258" s="76" t="s">
        <v>469</v>
      </c>
      <c r="I258" s="76" t="s">
        <v>1659</v>
      </c>
      <c r="J258" s="76" t="s">
        <v>1660</v>
      </c>
      <c r="K258" s="76"/>
      <c r="L258" s="76" t="str">
        <f t="shared" si="14"/>
        <v xml:space="preserve">Phillips, A.; Kosaka, Y.; Cassou, C.; Kazeroni, R. </v>
      </c>
      <c r="M258" s="76" t="s">
        <v>1661</v>
      </c>
      <c r="N258" s="76" t="s">
        <v>854</v>
      </c>
      <c r="O258" s="76"/>
      <c r="P258" s="76"/>
      <c r="Q258" s="76"/>
      <c r="R258" s="76"/>
      <c r="S258" s="126" t="b">
        <f t="shared" si="15"/>
        <v>0</v>
      </c>
      <c r="T258" s="80" t="s">
        <v>118</v>
      </c>
      <c r="U258" s="76" t="s">
        <v>513</v>
      </c>
      <c r="V258" s="77" t="s">
        <v>1662</v>
      </c>
      <c r="W258" s="77" t="s">
        <v>1663</v>
      </c>
      <c r="X258" s="82" t="b">
        <v>0</v>
      </c>
      <c r="Y258" s="82" t="b">
        <v>0</v>
      </c>
      <c r="Z258" s="82" t="b">
        <v>1</v>
      </c>
      <c r="AA258" s="76"/>
      <c r="AB258" s="127" t="b">
        <f t="shared" si="16"/>
        <v>1</v>
      </c>
      <c r="AC258" s="127" t="b">
        <f t="shared" si="17"/>
        <v>1</v>
      </c>
      <c r="AD258" s="127" t="b">
        <f t="shared" si="18"/>
        <v>1</v>
      </c>
      <c r="AE258" s="128" t="b">
        <f t="shared" si="19"/>
        <v>1</v>
      </c>
    </row>
    <row r="259" spans="1:31" x14ac:dyDescent="0.2">
      <c r="A259" s="129" t="s">
        <v>57</v>
      </c>
      <c r="B259" s="90">
        <v>3</v>
      </c>
      <c r="C259" s="86" t="s">
        <v>1657</v>
      </c>
      <c r="D259" s="87" t="s">
        <v>1658</v>
      </c>
      <c r="E259" s="86" t="s">
        <v>45</v>
      </c>
      <c r="F259" s="86" t="s">
        <v>467</v>
      </c>
      <c r="G259" s="86" t="s">
        <v>468</v>
      </c>
      <c r="H259" s="86" t="s">
        <v>469</v>
      </c>
      <c r="I259" s="86" t="s">
        <v>1659</v>
      </c>
      <c r="J259" s="86" t="s">
        <v>1660</v>
      </c>
      <c r="K259" s="86"/>
      <c r="L259" s="86" t="str">
        <f t="shared" si="14"/>
        <v xml:space="preserve">Phillips, A.; Kosaka, Y.; Cassou, C.; Kazeroni, R. </v>
      </c>
      <c r="M259" s="86" t="s">
        <v>1661</v>
      </c>
      <c r="N259" s="86" t="s">
        <v>854</v>
      </c>
      <c r="O259" s="86"/>
      <c r="P259" s="86"/>
      <c r="Q259" s="86"/>
      <c r="R259" s="86"/>
      <c r="S259" s="126" t="b">
        <f t="shared" si="15"/>
        <v>0</v>
      </c>
      <c r="T259" s="88" t="s">
        <v>118</v>
      </c>
      <c r="U259" s="86" t="s">
        <v>513</v>
      </c>
      <c r="V259" s="87" t="s">
        <v>1662</v>
      </c>
      <c r="W259" s="87" t="s">
        <v>1663</v>
      </c>
      <c r="X259" s="90" t="b">
        <v>0</v>
      </c>
      <c r="Y259" s="90" t="b">
        <v>0</v>
      </c>
      <c r="Z259" s="90" t="b">
        <v>1</v>
      </c>
      <c r="AA259" s="86"/>
      <c r="AB259" s="127" t="b">
        <f t="shared" si="16"/>
        <v>1</v>
      </c>
      <c r="AC259" s="127" t="b">
        <f t="shared" si="17"/>
        <v>1</v>
      </c>
      <c r="AD259" s="127" t="b">
        <f t="shared" si="18"/>
        <v>1</v>
      </c>
      <c r="AE259" s="128" t="b">
        <f t="shared" si="19"/>
        <v>1</v>
      </c>
    </row>
    <row r="260" spans="1:31" x14ac:dyDescent="0.2">
      <c r="A260" s="123" t="s">
        <v>57</v>
      </c>
      <c r="B260" s="82">
        <v>3</v>
      </c>
      <c r="C260" s="76" t="s">
        <v>1657</v>
      </c>
      <c r="D260" s="77" t="s">
        <v>1658</v>
      </c>
      <c r="E260" s="76" t="s">
        <v>71</v>
      </c>
      <c r="F260" s="76" t="s">
        <v>467</v>
      </c>
      <c r="G260" s="76" t="s">
        <v>468</v>
      </c>
      <c r="H260" s="76" t="s">
        <v>469</v>
      </c>
      <c r="I260" s="76" t="s">
        <v>1659</v>
      </c>
      <c r="J260" s="76" t="s">
        <v>1664</v>
      </c>
      <c r="K260" s="76"/>
      <c r="L260" s="76" t="str">
        <f t="shared" si="14"/>
        <v xml:space="preserve">Phillips, A.; Kosaka, Y.; Cassou, C.; Kazeroni, R. </v>
      </c>
      <c r="M260" s="76" t="s">
        <v>1661</v>
      </c>
      <c r="N260" s="76" t="s">
        <v>854</v>
      </c>
      <c r="O260" s="76"/>
      <c r="P260" s="76"/>
      <c r="Q260" s="76"/>
      <c r="R260" s="76"/>
      <c r="S260" s="126" t="b">
        <f t="shared" si="15"/>
        <v>0</v>
      </c>
      <c r="T260" s="80" t="s">
        <v>118</v>
      </c>
      <c r="U260" s="76" t="s">
        <v>513</v>
      </c>
      <c r="V260" s="77" t="s">
        <v>1662</v>
      </c>
      <c r="W260" s="77" t="s">
        <v>1663</v>
      </c>
      <c r="X260" s="82" t="b">
        <v>0</v>
      </c>
      <c r="Y260" s="82" t="b">
        <v>0</v>
      </c>
      <c r="Z260" s="82" t="b">
        <v>1</v>
      </c>
      <c r="AA260" s="76"/>
      <c r="AB260" s="127" t="b">
        <f t="shared" si="16"/>
        <v>1</v>
      </c>
      <c r="AC260" s="127" t="b">
        <f t="shared" si="17"/>
        <v>1</v>
      </c>
      <c r="AD260" s="127" t="b">
        <f t="shared" si="18"/>
        <v>1</v>
      </c>
      <c r="AE260" s="128" t="b">
        <f t="shared" si="19"/>
        <v>1</v>
      </c>
    </row>
    <row r="261" spans="1:31" x14ac:dyDescent="0.2">
      <c r="A261" s="129" t="s">
        <v>57</v>
      </c>
      <c r="B261" s="90">
        <v>3</v>
      </c>
      <c r="C261" s="86" t="s">
        <v>1657</v>
      </c>
      <c r="D261" s="87" t="s">
        <v>1658</v>
      </c>
      <c r="E261" s="86" t="s">
        <v>518</v>
      </c>
      <c r="F261" s="86" t="s">
        <v>467</v>
      </c>
      <c r="G261" s="86" t="s">
        <v>468</v>
      </c>
      <c r="H261" s="86" t="s">
        <v>469</v>
      </c>
      <c r="I261" s="86" t="s">
        <v>1659</v>
      </c>
      <c r="J261" s="86" t="s">
        <v>1665</v>
      </c>
      <c r="K261" s="86"/>
      <c r="L261" s="86" t="str">
        <f t="shared" si="14"/>
        <v xml:space="preserve">Phillips, A.; Kosaka, Y.; Cassou, C.; Kazeroni, R. </v>
      </c>
      <c r="M261" s="86" t="s">
        <v>1661</v>
      </c>
      <c r="N261" s="86" t="s">
        <v>854</v>
      </c>
      <c r="O261" s="86"/>
      <c r="P261" s="86"/>
      <c r="Q261" s="86"/>
      <c r="R261" s="86"/>
      <c r="S261" s="126" t="b">
        <f t="shared" si="15"/>
        <v>0</v>
      </c>
      <c r="T261" s="88" t="s">
        <v>118</v>
      </c>
      <c r="U261" s="86" t="s">
        <v>513</v>
      </c>
      <c r="V261" s="87" t="s">
        <v>1662</v>
      </c>
      <c r="W261" s="87" t="s">
        <v>1663</v>
      </c>
      <c r="X261" s="90" t="b">
        <v>0</v>
      </c>
      <c r="Y261" s="90" t="b">
        <v>0</v>
      </c>
      <c r="Z261" s="90" t="b">
        <v>1</v>
      </c>
      <c r="AA261" s="86"/>
      <c r="AB261" s="127" t="b">
        <f t="shared" si="16"/>
        <v>1</v>
      </c>
      <c r="AC261" s="127" t="b">
        <f t="shared" si="17"/>
        <v>1</v>
      </c>
      <c r="AD261" s="127" t="b">
        <f t="shared" si="18"/>
        <v>1</v>
      </c>
      <c r="AE261" s="128" t="b">
        <f t="shared" si="19"/>
        <v>1</v>
      </c>
    </row>
    <row r="262" spans="1:31" x14ac:dyDescent="0.2">
      <c r="A262" s="123" t="s">
        <v>57</v>
      </c>
      <c r="B262" s="82">
        <v>3</v>
      </c>
      <c r="C262" s="76" t="s">
        <v>1657</v>
      </c>
      <c r="D262" s="77" t="s">
        <v>1658</v>
      </c>
      <c r="E262" s="76" t="s">
        <v>542</v>
      </c>
      <c r="F262" s="76" t="s">
        <v>467</v>
      </c>
      <c r="G262" s="76" t="s">
        <v>468</v>
      </c>
      <c r="H262" s="76" t="s">
        <v>469</v>
      </c>
      <c r="I262" s="76" t="s">
        <v>1659</v>
      </c>
      <c r="J262" s="76" t="s">
        <v>1666</v>
      </c>
      <c r="K262" s="76"/>
      <c r="L262" s="76" t="str">
        <f t="shared" si="14"/>
        <v xml:space="preserve">Phillips, A.; Kosaka, Y.; Cassou, C.; Kazeroni, R. </v>
      </c>
      <c r="M262" s="76" t="s">
        <v>1661</v>
      </c>
      <c r="N262" s="76" t="s">
        <v>854</v>
      </c>
      <c r="O262" s="76"/>
      <c r="P262" s="76"/>
      <c r="Q262" s="76"/>
      <c r="R262" s="76"/>
      <c r="S262" s="126" t="b">
        <f t="shared" si="15"/>
        <v>0</v>
      </c>
      <c r="T262" s="80" t="s">
        <v>118</v>
      </c>
      <c r="U262" s="76" t="s">
        <v>513</v>
      </c>
      <c r="V262" s="77" t="s">
        <v>1662</v>
      </c>
      <c r="W262" s="77" t="s">
        <v>1663</v>
      </c>
      <c r="X262" s="82" t="b">
        <v>0</v>
      </c>
      <c r="Y262" s="82" t="b">
        <v>0</v>
      </c>
      <c r="Z262" s="82" t="b">
        <v>1</v>
      </c>
      <c r="AA262" s="76"/>
      <c r="AB262" s="127" t="b">
        <f t="shared" si="16"/>
        <v>1</v>
      </c>
      <c r="AC262" s="127" t="b">
        <f t="shared" si="17"/>
        <v>1</v>
      </c>
      <c r="AD262" s="127" t="b">
        <f t="shared" si="18"/>
        <v>1</v>
      </c>
      <c r="AE262" s="128" t="b">
        <f t="shared" si="19"/>
        <v>1</v>
      </c>
    </row>
    <row r="263" spans="1:31" x14ac:dyDescent="0.2">
      <c r="A263" s="129" t="s">
        <v>57</v>
      </c>
      <c r="B263" s="90">
        <v>3</v>
      </c>
      <c r="C263" s="86" t="s">
        <v>1657</v>
      </c>
      <c r="D263" s="87" t="s">
        <v>1658</v>
      </c>
      <c r="E263" s="86" t="s">
        <v>635</v>
      </c>
      <c r="F263" s="86" t="s">
        <v>467</v>
      </c>
      <c r="G263" s="86" t="s">
        <v>468</v>
      </c>
      <c r="H263" s="86" t="s">
        <v>469</v>
      </c>
      <c r="I263" s="86" t="s">
        <v>1659</v>
      </c>
      <c r="J263" s="86" t="s">
        <v>1667</v>
      </c>
      <c r="K263" s="86"/>
      <c r="L263" s="86" t="str">
        <f t="shared" si="14"/>
        <v xml:space="preserve">Phillips, A.; Kosaka, Y.; Cassou, C.; Kazeroni, R. </v>
      </c>
      <c r="M263" s="86" t="s">
        <v>1661</v>
      </c>
      <c r="N263" s="86" t="s">
        <v>854</v>
      </c>
      <c r="O263" s="86"/>
      <c r="P263" s="86"/>
      <c r="Q263" s="86"/>
      <c r="R263" s="86"/>
      <c r="S263" s="126" t="b">
        <f t="shared" si="15"/>
        <v>0</v>
      </c>
      <c r="T263" s="88" t="s">
        <v>118</v>
      </c>
      <c r="U263" s="86" t="s">
        <v>513</v>
      </c>
      <c r="V263" s="87" t="s">
        <v>1662</v>
      </c>
      <c r="W263" s="87" t="s">
        <v>1663</v>
      </c>
      <c r="X263" s="90" t="b">
        <v>0</v>
      </c>
      <c r="Y263" s="90" t="b">
        <v>0</v>
      </c>
      <c r="Z263" s="90" t="b">
        <v>1</v>
      </c>
      <c r="AA263" s="86"/>
      <c r="AB263" s="127" t="b">
        <f t="shared" si="16"/>
        <v>1</v>
      </c>
      <c r="AC263" s="127" t="b">
        <f t="shared" si="17"/>
        <v>1</v>
      </c>
      <c r="AD263" s="127" t="b">
        <f t="shared" si="18"/>
        <v>1</v>
      </c>
      <c r="AE263" s="128" t="b">
        <f t="shared" si="19"/>
        <v>1</v>
      </c>
    </row>
    <row r="264" spans="1:31" x14ac:dyDescent="0.2">
      <c r="A264" s="123" t="s">
        <v>57</v>
      </c>
      <c r="B264" s="82">
        <v>3</v>
      </c>
      <c r="C264" s="76" t="s">
        <v>1657</v>
      </c>
      <c r="D264" s="77" t="s">
        <v>1658</v>
      </c>
      <c r="E264" s="76" t="s">
        <v>658</v>
      </c>
      <c r="F264" s="76" t="s">
        <v>467</v>
      </c>
      <c r="G264" s="76" t="s">
        <v>468</v>
      </c>
      <c r="H264" s="76" t="s">
        <v>469</v>
      </c>
      <c r="I264" s="76" t="s">
        <v>1659</v>
      </c>
      <c r="J264" s="76" t="s">
        <v>1668</v>
      </c>
      <c r="K264" s="76"/>
      <c r="L264" s="76" t="str">
        <f t="shared" si="14"/>
        <v xml:space="preserve">Phillips, A.; Kosaka, Y.; Cassou, C.; Kazeroni, R. </v>
      </c>
      <c r="M264" s="76" t="s">
        <v>1661</v>
      </c>
      <c r="N264" s="76" t="s">
        <v>854</v>
      </c>
      <c r="O264" s="76"/>
      <c r="P264" s="76"/>
      <c r="Q264" s="76"/>
      <c r="R264" s="76"/>
      <c r="S264" s="126" t="b">
        <f t="shared" si="15"/>
        <v>0</v>
      </c>
      <c r="T264" s="80" t="s">
        <v>118</v>
      </c>
      <c r="U264" s="76" t="s">
        <v>513</v>
      </c>
      <c r="V264" s="77" t="s">
        <v>1662</v>
      </c>
      <c r="W264" s="77" t="s">
        <v>1663</v>
      </c>
      <c r="X264" s="82" t="b">
        <v>0</v>
      </c>
      <c r="Y264" s="82" t="b">
        <v>0</v>
      </c>
      <c r="Z264" s="82" t="b">
        <v>1</v>
      </c>
      <c r="AA264" s="76"/>
      <c r="AB264" s="127" t="b">
        <f t="shared" si="16"/>
        <v>1</v>
      </c>
      <c r="AC264" s="127" t="b">
        <f t="shared" si="17"/>
        <v>1</v>
      </c>
      <c r="AD264" s="127" t="b">
        <f t="shared" si="18"/>
        <v>1</v>
      </c>
      <c r="AE264" s="128" t="b">
        <f t="shared" si="19"/>
        <v>1</v>
      </c>
    </row>
    <row r="265" spans="1:31" x14ac:dyDescent="0.2">
      <c r="A265" s="129" t="s">
        <v>57</v>
      </c>
      <c r="B265" s="90">
        <v>3</v>
      </c>
      <c r="C265" s="86" t="s">
        <v>1657</v>
      </c>
      <c r="D265" s="87" t="s">
        <v>1658</v>
      </c>
      <c r="E265" s="86" t="s">
        <v>1464</v>
      </c>
      <c r="F265" s="86" t="s">
        <v>467</v>
      </c>
      <c r="G265" s="86" t="s">
        <v>468</v>
      </c>
      <c r="H265" s="86" t="s">
        <v>469</v>
      </c>
      <c r="I265" s="86" t="s">
        <v>1659</v>
      </c>
      <c r="J265" s="86" t="s">
        <v>1666</v>
      </c>
      <c r="K265" s="86"/>
      <c r="L265" s="86" t="str">
        <f t="shared" si="14"/>
        <v xml:space="preserve">Phillips, A.; Kosaka, Y.; Cassou, C.; Kazeroni, R. </v>
      </c>
      <c r="M265" s="86" t="s">
        <v>1661</v>
      </c>
      <c r="N265" s="86" t="s">
        <v>854</v>
      </c>
      <c r="O265" s="86"/>
      <c r="P265" s="86"/>
      <c r="Q265" s="86"/>
      <c r="R265" s="86"/>
      <c r="S265" s="126" t="b">
        <f t="shared" si="15"/>
        <v>0</v>
      </c>
      <c r="T265" s="88" t="s">
        <v>118</v>
      </c>
      <c r="U265" s="86" t="s">
        <v>513</v>
      </c>
      <c r="V265" s="87" t="s">
        <v>1662</v>
      </c>
      <c r="W265" s="87" t="s">
        <v>1663</v>
      </c>
      <c r="X265" s="90" t="b">
        <v>0</v>
      </c>
      <c r="Y265" s="90" t="b">
        <v>0</v>
      </c>
      <c r="Z265" s="90" t="b">
        <v>1</v>
      </c>
      <c r="AA265" s="86"/>
      <c r="AB265" s="127" t="b">
        <f t="shared" si="16"/>
        <v>1</v>
      </c>
      <c r="AC265" s="127" t="b">
        <f t="shared" si="17"/>
        <v>1</v>
      </c>
      <c r="AD265" s="127" t="b">
        <f t="shared" si="18"/>
        <v>1</v>
      </c>
      <c r="AE265" s="128" t="b">
        <f t="shared" si="19"/>
        <v>1</v>
      </c>
    </row>
    <row r="266" spans="1:31" x14ac:dyDescent="0.2">
      <c r="A266" s="123" t="s">
        <v>57</v>
      </c>
      <c r="B266" s="82">
        <v>3</v>
      </c>
      <c r="C266" s="76" t="s">
        <v>1657</v>
      </c>
      <c r="D266" s="77" t="s">
        <v>1658</v>
      </c>
      <c r="E266" s="76" t="s">
        <v>1466</v>
      </c>
      <c r="F266" s="76" t="s">
        <v>467</v>
      </c>
      <c r="G266" s="76" t="s">
        <v>468</v>
      </c>
      <c r="H266" s="76" t="s">
        <v>469</v>
      </c>
      <c r="I266" s="76" t="s">
        <v>1659</v>
      </c>
      <c r="J266" s="76" t="s">
        <v>1669</v>
      </c>
      <c r="K266" s="76"/>
      <c r="L266" s="76" t="str">
        <f t="shared" si="14"/>
        <v xml:space="preserve">Phillips, A.; Kosaka, Y.; Cassou, C.; Kazeroni, R. </v>
      </c>
      <c r="M266" s="76" t="s">
        <v>1661</v>
      </c>
      <c r="N266" s="76" t="s">
        <v>854</v>
      </c>
      <c r="O266" s="76"/>
      <c r="P266" s="76"/>
      <c r="Q266" s="76"/>
      <c r="R266" s="76"/>
      <c r="S266" s="126" t="b">
        <f t="shared" si="15"/>
        <v>0</v>
      </c>
      <c r="T266" s="80" t="s">
        <v>118</v>
      </c>
      <c r="U266" s="76" t="s">
        <v>513</v>
      </c>
      <c r="V266" s="77" t="s">
        <v>1662</v>
      </c>
      <c r="W266" s="77" t="s">
        <v>1663</v>
      </c>
      <c r="X266" s="82" t="b">
        <v>0</v>
      </c>
      <c r="Y266" s="82" t="b">
        <v>0</v>
      </c>
      <c r="Z266" s="82" t="b">
        <v>1</v>
      </c>
      <c r="AA266" s="76"/>
      <c r="AB266" s="127" t="b">
        <f t="shared" si="16"/>
        <v>1</v>
      </c>
      <c r="AC266" s="127" t="b">
        <f t="shared" si="17"/>
        <v>1</v>
      </c>
      <c r="AD266" s="127" t="b">
        <f t="shared" si="18"/>
        <v>1</v>
      </c>
      <c r="AE266" s="128" t="b">
        <f t="shared" si="19"/>
        <v>1</v>
      </c>
    </row>
    <row r="267" spans="1:31" x14ac:dyDescent="0.2">
      <c r="A267" s="129" t="s">
        <v>57</v>
      </c>
      <c r="B267" s="90">
        <v>3</v>
      </c>
      <c r="C267" s="86" t="s">
        <v>1657</v>
      </c>
      <c r="D267" s="87" t="s">
        <v>1658</v>
      </c>
      <c r="E267" s="86" t="s">
        <v>1468</v>
      </c>
      <c r="F267" s="86" t="s">
        <v>467</v>
      </c>
      <c r="G267" s="86" t="s">
        <v>468</v>
      </c>
      <c r="H267" s="86" t="s">
        <v>469</v>
      </c>
      <c r="I267" s="86" t="s">
        <v>1659</v>
      </c>
      <c r="J267" s="86" t="s">
        <v>1670</v>
      </c>
      <c r="K267" s="86"/>
      <c r="L267" s="86" t="str">
        <f t="shared" si="14"/>
        <v xml:space="preserve">Phillips, A.; Kosaka, Y.; Cassou, C.; Kazeroni, R. </v>
      </c>
      <c r="M267" s="86" t="s">
        <v>1661</v>
      </c>
      <c r="N267" s="86" t="s">
        <v>854</v>
      </c>
      <c r="O267" s="86"/>
      <c r="P267" s="86"/>
      <c r="Q267" s="86"/>
      <c r="R267" s="86"/>
      <c r="S267" s="126" t="b">
        <f t="shared" si="15"/>
        <v>0</v>
      </c>
      <c r="T267" s="88" t="s">
        <v>118</v>
      </c>
      <c r="U267" s="86" t="s">
        <v>513</v>
      </c>
      <c r="V267" s="87" t="s">
        <v>1662</v>
      </c>
      <c r="W267" s="87" t="s">
        <v>1663</v>
      </c>
      <c r="X267" s="90" t="b">
        <v>0</v>
      </c>
      <c r="Y267" s="90" t="b">
        <v>0</v>
      </c>
      <c r="Z267" s="90" t="b">
        <v>1</v>
      </c>
      <c r="AA267" s="86"/>
      <c r="AB267" s="127" t="b">
        <f t="shared" si="16"/>
        <v>1</v>
      </c>
      <c r="AC267" s="127" t="b">
        <f t="shared" si="17"/>
        <v>1</v>
      </c>
      <c r="AD267" s="127" t="b">
        <f t="shared" si="18"/>
        <v>1</v>
      </c>
      <c r="AE267" s="128" t="b">
        <f t="shared" si="19"/>
        <v>1</v>
      </c>
    </row>
    <row r="268" spans="1:31" x14ac:dyDescent="0.2">
      <c r="A268" s="123" t="s">
        <v>57</v>
      </c>
      <c r="B268" s="82">
        <v>3</v>
      </c>
      <c r="C268" s="76" t="s">
        <v>1657</v>
      </c>
      <c r="D268" s="77" t="s">
        <v>1658</v>
      </c>
      <c r="E268" s="76" t="s">
        <v>1671</v>
      </c>
      <c r="F268" s="76" t="s">
        <v>467</v>
      </c>
      <c r="G268" s="76" t="s">
        <v>468</v>
      </c>
      <c r="H268" s="76" t="s">
        <v>469</v>
      </c>
      <c r="I268" s="76" t="s">
        <v>1659</v>
      </c>
      <c r="J268" s="76" t="s">
        <v>1672</v>
      </c>
      <c r="K268" s="76"/>
      <c r="L268" s="76" t="str">
        <f t="shared" si="14"/>
        <v xml:space="preserve">Phillips, A.; Kosaka, Y.; Cassou, C.; Kazeroni, R. </v>
      </c>
      <c r="M268" s="76" t="s">
        <v>1661</v>
      </c>
      <c r="N268" s="76" t="s">
        <v>854</v>
      </c>
      <c r="O268" s="76"/>
      <c r="P268" s="76"/>
      <c r="Q268" s="76"/>
      <c r="R268" s="76"/>
      <c r="S268" s="126" t="b">
        <f t="shared" si="15"/>
        <v>0</v>
      </c>
      <c r="T268" s="80" t="s">
        <v>118</v>
      </c>
      <c r="U268" s="76" t="s">
        <v>513</v>
      </c>
      <c r="V268" s="77" t="s">
        <v>1662</v>
      </c>
      <c r="W268" s="77" t="s">
        <v>1663</v>
      </c>
      <c r="X268" s="82" t="b">
        <v>0</v>
      </c>
      <c r="Y268" s="82" t="b">
        <v>0</v>
      </c>
      <c r="Z268" s="82" t="b">
        <v>1</v>
      </c>
      <c r="AA268" s="76"/>
      <c r="AB268" s="127" t="b">
        <f t="shared" si="16"/>
        <v>1</v>
      </c>
      <c r="AC268" s="127" t="b">
        <f t="shared" si="17"/>
        <v>1</v>
      </c>
      <c r="AD268" s="127" t="b">
        <f t="shared" si="18"/>
        <v>1</v>
      </c>
      <c r="AE268" s="128" t="b">
        <f t="shared" si="19"/>
        <v>1</v>
      </c>
    </row>
    <row r="269" spans="1:31" x14ac:dyDescent="0.2">
      <c r="A269" s="129" t="s">
        <v>57</v>
      </c>
      <c r="B269" s="90">
        <v>3</v>
      </c>
      <c r="C269" s="86" t="s">
        <v>1657</v>
      </c>
      <c r="D269" s="87" t="s">
        <v>1658</v>
      </c>
      <c r="E269" s="86" t="s">
        <v>1673</v>
      </c>
      <c r="F269" s="86" t="s">
        <v>467</v>
      </c>
      <c r="G269" s="86" t="s">
        <v>468</v>
      </c>
      <c r="H269" s="86" t="s">
        <v>469</v>
      </c>
      <c r="I269" s="86" t="s">
        <v>1659</v>
      </c>
      <c r="J269" s="86" t="s">
        <v>1674</v>
      </c>
      <c r="K269" s="86"/>
      <c r="L269" s="86" t="str">
        <f t="shared" si="14"/>
        <v xml:space="preserve">Phillips, A.; Kosaka, Y.; Cassou, C.; Kazeroni, R. </v>
      </c>
      <c r="M269" s="86" t="s">
        <v>1661</v>
      </c>
      <c r="N269" s="86" t="s">
        <v>854</v>
      </c>
      <c r="O269" s="86"/>
      <c r="P269" s="86"/>
      <c r="Q269" s="86"/>
      <c r="R269" s="86"/>
      <c r="S269" s="126" t="b">
        <f t="shared" si="15"/>
        <v>0</v>
      </c>
      <c r="T269" s="88" t="s">
        <v>118</v>
      </c>
      <c r="U269" s="86" t="s">
        <v>513</v>
      </c>
      <c r="V269" s="87" t="s">
        <v>1662</v>
      </c>
      <c r="W269" s="87" t="s">
        <v>1663</v>
      </c>
      <c r="X269" s="90" t="b">
        <v>0</v>
      </c>
      <c r="Y269" s="90" t="b">
        <v>0</v>
      </c>
      <c r="Z269" s="90" t="b">
        <v>1</v>
      </c>
      <c r="AA269" s="86"/>
      <c r="AB269" s="127" t="b">
        <f t="shared" si="16"/>
        <v>1</v>
      </c>
      <c r="AC269" s="127" t="b">
        <f t="shared" si="17"/>
        <v>1</v>
      </c>
      <c r="AD269" s="127" t="b">
        <f t="shared" si="18"/>
        <v>1</v>
      </c>
      <c r="AE269" s="128" t="b">
        <f t="shared" si="19"/>
        <v>1</v>
      </c>
    </row>
    <row r="270" spans="1:31" x14ac:dyDescent="0.2">
      <c r="A270" s="123" t="s">
        <v>57</v>
      </c>
      <c r="B270" s="82">
        <v>3</v>
      </c>
      <c r="C270" s="76" t="s">
        <v>1675</v>
      </c>
      <c r="D270" s="77" t="s">
        <v>1676</v>
      </c>
      <c r="E270" s="76" t="s">
        <v>4</v>
      </c>
      <c r="F270" s="76" t="s">
        <v>467</v>
      </c>
      <c r="G270" s="76" t="s">
        <v>468</v>
      </c>
      <c r="H270" s="76" t="s">
        <v>469</v>
      </c>
      <c r="I270" s="76" t="s">
        <v>1677</v>
      </c>
      <c r="J270" s="76" t="s">
        <v>1678</v>
      </c>
      <c r="K270" s="76"/>
      <c r="L270" s="76" t="str">
        <f t="shared" si="14"/>
        <v xml:space="preserve">Phillips, A.; Kosaka, Y.; Cassou, C.; Bock, L. </v>
      </c>
      <c r="M270" s="76" t="s">
        <v>1679</v>
      </c>
      <c r="N270" s="76" t="s">
        <v>854</v>
      </c>
      <c r="O270" s="76"/>
      <c r="P270" s="76"/>
      <c r="Q270" s="76"/>
      <c r="R270" s="76"/>
      <c r="S270" s="126" t="b">
        <f t="shared" si="15"/>
        <v>0</v>
      </c>
      <c r="T270" s="80" t="s">
        <v>118</v>
      </c>
      <c r="U270" s="76" t="s">
        <v>513</v>
      </c>
      <c r="V270" s="77" t="s">
        <v>1680</v>
      </c>
      <c r="W270" s="77" t="s">
        <v>1681</v>
      </c>
      <c r="X270" s="82" t="b">
        <v>0</v>
      </c>
      <c r="Y270" s="82" t="b">
        <v>0</v>
      </c>
      <c r="Z270" s="82" t="b">
        <v>1</v>
      </c>
      <c r="AA270" s="76"/>
      <c r="AB270" s="127" t="b">
        <f t="shared" si="16"/>
        <v>1</v>
      </c>
      <c r="AC270" s="127" t="b">
        <f t="shared" si="17"/>
        <v>1</v>
      </c>
      <c r="AD270" s="127" t="b">
        <f t="shared" si="18"/>
        <v>1</v>
      </c>
      <c r="AE270" s="128" t="b">
        <f t="shared" si="19"/>
        <v>1</v>
      </c>
    </row>
    <row r="271" spans="1:31" x14ac:dyDescent="0.2">
      <c r="A271" s="129" t="s">
        <v>57</v>
      </c>
      <c r="B271" s="90">
        <v>3</v>
      </c>
      <c r="C271" s="86" t="s">
        <v>1675</v>
      </c>
      <c r="D271" s="87" t="s">
        <v>1676</v>
      </c>
      <c r="E271" s="86" t="s">
        <v>45</v>
      </c>
      <c r="F271" s="86" t="s">
        <v>467</v>
      </c>
      <c r="G271" s="86" t="s">
        <v>468</v>
      </c>
      <c r="H271" s="86" t="s">
        <v>469</v>
      </c>
      <c r="I271" s="86" t="s">
        <v>1677</v>
      </c>
      <c r="J271" s="86" t="s">
        <v>1682</v>
      </c>
      <c r="K271" s="86"/>
      <c r="L271" s="86" t="str">
        <f t="shared" si="14"/>
        <v xml:space="preserve">Phillips, A.; Kosaka, Y.; Cassou, C.; Bock, L. </v>
      </c>
      <c r="M271" s="86" t="s">
        <v>1679</v>
      </c>
      <c r="N271" s="86" t="s">
        <v>854</v>
      </c>
      <c r="O271" s="86"/>
      <c r="P271" s="86"/>
      <c r="Q271" s="86"/>
      <c r="R271" s="86"/>
      <c r="S271" s="126" t="b">
        <f t="shared" si="15"/>
        <v>0</v>
      </c>
      <c r="T271" s="88" t="s">
        <v>118</v>
      </c>
      <c r="U271" s="86" t="s">
        <v>513</v>
      </c>
      <c r="V271" s="87" t="s">
        <v>1680</v>
      </c>
      <c r="W271" s="87" t="s">
        <v>1681</v>
      </c>
      <c r="X271" s="90" t="b">
        <v>0</v>
      </c>
      <c r="Y271" s="90" t="b">
        <v>0</v>
      </c>
      <c r="Z271" s="90" t="b">
        <v>1</v>
      </c>
      <c r="AA271" s="86"/>
      <c r="AB271" s="127" t="b">
        <f t="shared" si="16"/>
        <v>1</v>
      </c>
      <c r="AC271" s="127" t="b">
        <f t="shared" si="17"/>
        <v>1</v>
      </c>
      <c r="AD271" s="127" t="b">
        <f t="shared" si="18"/>
        <v>1</v>
      </c>
      <c r="AE271" s="128" t="b">
        <f t="shared" si="19"/>
        <v>1</v>
      </c>
    </row>
    <row r="272" spans="1:31" x14ac:dyDescent="0.2">
      <c r="A272" s="123" t="s">
        <v>57</v>
      </c>
      <c r="B272" s="82">
        <v>3</v>
      </c>
      <c r="C272" s="76" t="s">
        <v>1675</v>
      </c>
      <c r="D272" s="77" t="s">
        <v>1676</v>
      </c>
      <c r="E272" s="76" t="s">
        <v>71</v>
      </c>
      <c r="F272" s="76" t="s">
        <v>467</v>
      </c>
      <c r="G272" s="76" t="s">
        <v>468</v>
      </c>
      <c r="H272" s="76" t="s">
        <v>469</v>
      </c>
      <c r="I272" s="76" t="s">
        <v>1677</v>
      </c>
      <c r="J272" s="76" t="s">
        <v>1683</v>
      </c>
      <c r="K272" s="76"/>
      <c r="L272" s="76" t="str">
        <f t="shared" si="14"/>
        <v xml:space="preserve">Phillips, A.; Kosaka, Y.; Cassou, C.; Bock, L. </v>
      </c>
      <c r="M272" s="76" t="s">
        <v>1679</v>
      </c>
      <c r="N272" s="76" t="s">
        <v>854</v>
      </c>
      <c r="O272" s="76"/>
      <c r="P272" s="76"/>
      <c r="Q272" s="76"/>
      <c r="R272" s="76"/>
      <c r="S272" s="126" t="b">
        <f t="shared" si="15"/>
        <v>0</v>
      </c>
      <c r="T272" s="80" t="s">
        <v>118</v>
      </c>
      <c r="U272" s="76" t="s">
        <v>513</v>
      </c>
      <c r="V272" s="77" t="s">
        <v>1680</v>
      </c>
      <c r="W272" s="77" t="s">
        <v>1681</v>
      </c>
      <c r="X272" s="82" t="b">
        <v>0</v>
      </c>
      <c r="Y272" s="82" t="b">
        <v>0</v>
      </c>
      <c r="Z272" s="82" t="b">
        <v>1</v>
      </c>
      <c r="AA272" s="76"/>
      <c r="AB272" s="127" t="b">
        <f t="shared" si="16"/>
        <v>1</v>
      </c>
      <c r="AC272" s="127" t="b">
        <f t="shared" si="17"/>
        <v>1</v>
      </c>
      <c r="AD272" s="127" t="b">
        <f t="shared" si="18"/>
        <v>1</v>
      </c>
      <c r="AE272" s="128" t="b">
        <f t="shared" si="19"/>
        <v>1</v>
      </c>
    </row>
    <row r="273" spans="1:31" x14ac:dyDescent="0.2">
      <c r="A273" s="129" t="s">
        <v>57</v>
      </c>
      <c r="B273" s="90">
        <v>3</v>
      </c>
      <c r="C273" s="86" t="s">
        <v>1684</v>
      </c>
      <c r="D273" s="87" t="s">
        <v>1685</v>
      </c>
      <c r="E273" s="86" t="s">
        <v>4</v>
      </c>
      <c r="F273" s="86" t="s">
        <v>467</v>
      </c>
      <c r="G273" s="86" t="s">
        <v>468</v>
      </c>
      <c r="H273" s="86" t="s">
        <v>469</v>
      </c>
      <c r="I273" s="86" t="s">
        <v>1686</v>
      </c>
      <c r="J273" s="86"/>
      <c r="K273" s="86"/>
      <c r="L273" s="86" t="str">
        <f t="shared" si="14"/>
        <v xml:space="preserve">Kosaka, Y.; Morgenstern, O.; Cassou, C.; Kazeroni, R. </v>
      </c>
      <c r="M273" s="86" t="s">
        <v>1687</v>
      </c>
      <c r="N273" s="86" t="s">
        <v>854</v>
      </c>
      <c r="O273" s="86"/>
      <c r="P273" s="86"/>
      <c r="Q273" s="86"/>
      <c r="R273" s="86"/>
      <c r="S273" s="126" t="b">
        <f t="shared" si="15"/>
        <v>0</v>
      </c>
      <c r="T273" s="88" t="s">
        <v>118</v>
      </c>
      <c r="U273" s="86" t="s">
        <v>513</v>
      </c>
      <c r="V273" s="87" t="s">
        <v>1688</v>
      </c>
      <c r="W273" s="87" t="s">
        <v>1689</v>
      </c>
      <c r="X273" s="90" t="b">
        <v>0</v>
      </c>
      <c r="Y273" s="90" t="b">
        <v>0</v>
      </c>
      <c r="Z273" s="90" t="b">
        <v>1</v>
      </c>
      <c r="AA273" s="86"/>
      <c r="AB273" s="127" t="b">
        <f t="shared" si="16"/>
        <v>1</v>
      </c>
      <c r="AC273" s="127" t="b">
        <f t="shared" si="17"/>
        <v>1</v>
      </c>
      <c r="AD273" s="127" t="b">
        <f t="shared" si="18"/>
        <v>1</v>
      </c>
      <c r="AE273" s="128" t="b">
        <f t="shared" si="19"/>
        <v>1</v>
      </c>
    </row>
    <row r="274" spans="1:31" x14ac:dyDescent="0.2">
      <c r="A274" s="123" t="s">
        <v>57</v>
      </c>
      <c r="B274" s="82">
        <v>3</v>
      </c>
      <c r="C274" s="76" t="s">
        <v>1684</v>
      </c>
      <c r="D274" s="77" t="s">
        <v>1685</v>
      </c>
      <c r="E274" s="76" t="s">
        <v>45</v>
      </c>
      <c r="F274" s="76" t="s">
        <v>467</v>
      </c>
      <c r="G274" s="76" t="s">
        <v>468</v>
      </c>
      <c r="H274" s="76" t="s">
        <v>469</v>
      </c>
      <c r="I274" s="76" t="s">
        <v>1686</v>
      </c>
      <c r="J274" s="76"/>
      <c r="K274" s="76"/>
      <c r="L274" s="76" t="str">
        <f t="shared" si="14"/>
        <v xml:space="preserve">Kosaka, Y.; Morgenstern, O.; Cassou, C.; Kazeroni, R. </v>
      </c>
      <c r="M274" s="76" t="s">
        <v>1687</v>
      </c>
      <c r="N274" s="76" t="s">
        <v>854</v>
      </c>
      <c r="O274" s="76"/>
      <c r="P274" s="76"/>
      <c r="Q274" s="76"/>
      <c r="R274" s="76"/>
      <c r="S274" s="126" t="b">
        <f t="shared" si="15"/>
        <v>0</v>
      </c>
      <c r="T274" s="80" t="s">
        <v>118</v>
      </c>
      <c r="U274" s="76" t="s">
        <v>513</v>
      </c>
      <c r="V274" s="77" t="s">
        <v>1688</v>
      </c>
      <c r="W274" s="77" t="s">
        <v>1689</v>
      </c>
      <c r="X274" s="82" t="b">
        <v>0</v>
      </c>
      <c r="Y274" s="82" t="b">
        <v>0</v>
      </c>
      <c r="Z274" s="82" t="b">
        <v>1</v>
      </c>
      <c r="AA274" s="76"/>
      <c r="AB274" s="127" t="b">
        <f t="shared" si="16"/>
        <v>1</v>
      </c>
      <c r="AC274" s="127" t="b">
        <f t="shared" si="17"/>
        <v>1</v>
      </c>
      <c r="AD274" s="127" t="b">
        <f t="shared" si="18"/>
        <v>1</v>
      </c>
      <c r="AE274" s="128" t="b">
        <f t="shared" si="19"/>
        <v>1</v>
      </c>
    </row>
    <row r="275" spans="1:31" x14ac:dyDescent="0.2">
      <c r="A275" s="129" t="s">
        <v>57</v>
      </c>
      <c r="B275" s="90">
        <v>3</v>
      </c>
      <c r="C275" s="86" t="s">
        <v>1690</v>
      </c>
      <c r="D275" s="87" t="s">
        <v>1691</v>
      </c>
      <c r="E275" s="86" t="s">
        <v>4</v>
      </c>
      <c r="F275" s="86" t="s">
        <v>467</v>
      </c>
      <c r="G275" s="86" t="s">
        <v>468</v>
      </c>
      <c r="H275" s="86" t="s">
        <v>469</v>
      </c>
      <c r="I275" s="86" t="s">
        <v>1692</v>
      </c>
      <c r="J275" s="86" t="s">
        <v>1693</v>
      </c>
      <c r="K275" s="86"/>
      <c r="L275" s="86" t="str">
        <f t="shared" si="14"/>
        <v xml:space="preserve">Kosaka, Y.; McGregor, S.; Cassou, C.; Kazeroni, R. </v>
      </c>
      <c r="M275" s="86" t="s">
        <v>1694</v>
      </c>
      <c r="N275" s="86" t="s">
        <v>854</v>
      </c>
      <c r="O275" s="86"/>
      <c r="P275" s="86"/>
      <c r="Q275" s="86"/>
      <c r="R275" s="86"/>
      <c r="S275" s="126" t="b">
        <f t="shared" si="15"/>
        <v>0</v>
      </c>
      <c r="T275" s="88" t="s">
        <v>118</v>
      </c>
      <c r="U275" s="86" t="s">
        <v>513</v>
      </c>
      <c r="V275" s="87" t="s">
        <v>1695</v>
      </c>
      <c r="W275" s="87" t="s">
        <v>1696</v>
      </c>
      <c r="X275" s="90" t="b">
        <v>0</v>
      </c>
      <c r="Y275" s="90" t="b">
        <v>0</v>
      </c>
      <c r="Z275" s="90" t="b">
        <v>1</v>
      </c>
      <c r="AA275" s="86"/>
      <c r="AB275" s="127" t="b">
        <f t="shared" si="16"/>
        <v>1</v>
      </c>
      <c r="AC275" s="127" t="b">
        <f t="shared" si="17"/>
        <v>1</v>
      </c>
      <c r="AD275" s="127" t="b">
        <f t="shared" si="18"/>
        <v>1</v>
      </c>
      <c r="AE275" s="128" t="b">
        <f t="shared" si="19"/>
        <v>1</v>
      </c>
    </row>
    <row r="276" spans="1:31" x14ac:dyDescent="0.2">
      <c r="A276" s="123" t="s">
        <v>57</v>
      </c>
      <c r="B276" s="82">
        <v>3</v>
      </c>
      <c r="C276" s="76" t="s">
        <v>1690</v>
      </c>
      <c r="D276" s="77" t="s">
        <v>1691</v>
      </c>
      <c r="E276" s="76" t="s">
        <v>45</v>
      </c>
      <c r="F276" s="76" t="s">
        <v>467</v>
      </c>
      <c r="G276" s="76" t="s">
        <v>468</v>
      </c>
      <c r="H276" s="76" t="s">
        <v>469</v>
      </c>
      <c r="I276" s="76" t="s">
        <v>1692</v>
      </c>
      <c r="J276" s="76" t="s">
        <v>1697</v>
      </c>
      <c r="K276" s="76"/>
      <c r="L276" s="76" t="str">
        <f t="shared" si="14"/>
        <v xml:space="preserve">Kosaka, Y.; McGregor, S.; Cassou, C.; Kazeroni, R. </v>
      </c>
      <c r="M276" s="76" t="s">
        <v>1694</v>
      </c>
      <c r="N276" s="76" t="s">
        <v>854</v>
      </c>
      <c r="O276" s="76"/>
      <c r="P276" s="76"/>
      <c r="Q276" s="76"/>
      <c r="R276" s="76"/>
      <c r="S276" s="126" t="b">
        <f t="shared" si="15"/>
        <v>0</v>
      </c>
      <c r="T276" s="80" t="s">
        <v>118</v>
      </c>
      <c r="U276" s="76" t="s">
        <v>513</v>
      </c>
      <c r="V276" s="77" t="s">
        <v>1695</v>
      </c>
      <c r="W276" s="77" t="s">
        <v>1696</v>
      </c>
      <c r="X276" s="82" t="b">
        <v>0</v>
      </c>
      <c r="Y276" s="82" t="b">
        <v>0</v>
      </c>
      <c r="Z276" s="82" t="b">
        <v>1</v>
      </c>
      <c r="AA276" s="76"/>
      <c r="AB276" s="127" t="b">
        <f t="shared" si="16"/>
        <v>1</v>
      </c>
      <c r="AC276" s="127" t="b">
        <f t="shared" si="17"/>
        <v>1</v>
      </c>
      <c r="AD276" s="127" t="b">
        <f t="shared" si="18"/>
        <v>1</v>
      </c>
      <c r="AE276" s="128" t="b">
        <f t="shared" si="19"/>
        <v>1</v>
      </c>
    </row>
    <row r="277" spans="1:31" x14ac:dyDescent="0.2">
      <c r="A277" s="129" t="s">
        <v>57</v>
      </c>
      <c r="B277" s="90">
        <v>3</v>
      </c>
      <c r="C277" s="86" t="s">
        <v>1690</v>
      </c>
      <c r="D277" s="87" t="s">
        <v>1691</v>
      </c>
      <c r="E277" s="86" t="s">
        <v>71</v>
      </c>
      <c r="F277" s="86" t="s">
        <v>467</v>
      </c>
      <c r="G277" s="86" t="s">
        <v>468</v>
      </c>
      <c r="H277" s="86" t="s">
        <v>469</v>
      </c>
      <c r="I277" s="86" t="s">
        <v>1692</v>
      </c>
      <c r="J277" s="86" t="s">
        <v>1698</v>
      </c>
      <c r="K277" s="86"/>
      <c r="L277" s="86" t="str">
        <f t="shared" si="14"/>
        <v xml:space="preserve">Kosaka, Y.; McGregor, S.; Cassou, C.; Kazeroni, R. </v>
      </c>
      <c r="M277" s="86" t="s">
        <v>1694</v>
      </c>
      <c r="N277" s="86" t="s">
        <v>854</v>
      </c>
      <c r="O277" s="86"/>
      <c r="P277" s="86"/>
      <c r="Q277" s="86"/>
      <c r="R277" s="86"/>
      <c r="S277" s="126" t="b">
        <f t="shared" si="15"/>
        <v>0</v>
      </c>
      <c r="T277" s="88" t="s">
        <v>118</v>
      </c>
      <c r="U277" s="86" t="s">
        <v>513</v>
      </c>
      <c r="V277" s="87" t="s">
        <v>1695</v>
      </c>
      <c r="W277" s="87" t="s">
        <v>1696</v>
      </c>
      <c r="X277" s="90" t="b">
        <v>0</v>
      </c>
      <c r="Y277" s="90" t="b">
        <v>0</v>
      </c>
      <c r="Z277" s="90" t="b">
        <v>1</v>
      </c>
      <c r="AA277" s="86"/>
      <c r="AB277" s="127" t="b">
        <f t="shared" si="16"/>
        <v>1</v>
      </c>
      <c r="AC277" s="127" t="b">
        <f t="shared" si="17"/>
        <v>1</v>
      </c>
      <c r="AD277" s="127" t="b">
        <f t="shared" si="18"/>
        <v>1</v>
      </c>
      <c r="AE277" s="128" t="b">
        <f t="shared" si="19"/>
        <v>1</v>
      </c>
    </row>
    <row r="278" spans="1:31" x14ac:dyDescent="0.2">
      <c r="A278" s="123" t="s">
        <v>57</v>
      </c>
      <c r="B278" s="82">
        <v>3</v>
      </c>
      <c r="C278" s="76" t="s">
        <v>1690</v>
      </c>
      <c r="D278" s="77" t="s">
        <v>1691</v>
      </c>
      <c r="E278" s="76" t="s">
        <v>518</v>
      </c>
      <c r="F278" s="76" t="s">
        <v>467</v>
      </c>
      <c r="G278" s="76" t="s">
        <v>468</v>
      </c>
      <c r="H278" s="76" t="s">
        <v>469</v>
      </c>
      <c r="I278" s="76" t="s">
        <v>1692</v>
      </c>
      <c r="J278" s="76" t="s">
        <v>1699</v>
      </c>
      <c r="K278" s="76"/>
      <c r="L278" s="76" t="str">
        <f t="shared" si="14"/>
        <v xml:space="preserve">Kosaka, Y.; McGregor, S.; Cassou, C.; Kazeroni, R. </v>
      </c>
      <c r="M278" s="76" t="s">
        <v>1694</v>
      </c>
      <c r="N278" s="76" t="s">
        <v>854</v>
      </c>
      <c r="O278" s="76"/>
      <c r="P278" s="76"/>
      <c r="Q278" s="76"/>
      <c r="R278" s="76"/>
      <c r="S278" s="126" t="b">
        <f t="shared" si="15"/>
        <v>0</v>
      </c>
      <c r="T278" s="80" t="s">
        <v>118</v>
      </c>
      <c r="U278" s="76" t="s">
        <v>513</v>
      </c>
      <c r="V278" s="77" t="s">
        <v>1695</v>
      </c>
      <c r="W278" s="77" t="s">
        <v>1696</v>
      </c>
      <c r="X278" s="82" t="b">
        <v>0</v>
      </c>
      <c r="Y278" s="82" t="b">
        <v>0</v>
      </c>
      <c r="Z278" s="82" t="b">
        <v>1</v>
      </c>
      <c r="AA278" s="76"/>
      <c r="AB278" s="127" t="b">
        <f t="shared" si="16"/>
        <v>1</v>
      </c>
      <c r="AC278" s="127" t="b">
        <f t="shared" si="17"/>
        <v>1</v>
      </c>
      <c r="AD278" s="127" t="b">
        <f t="shared" si="18"/>
        <v>1</v>
      </c>
      <c r="AE278" s="128" t="b">
        <f t="shared" si="19"/>
        <v>1</v>
      </c>
    </row>
    <row r="279" spans="1:31" x14ac:dyDescent="0.2">
      <c r="A279" s="129" t="s">
        <v>57</v>
      </c>
      <c r="B279" s="90">
        <v>3</v>
      </c>
      <c r="C279" s="86" t="s">
        <v>1700</v>
      </c>
      <c r="D279" s="87" t="s">
        <v>1701</v>
      </c>
      <c r="E279" s="86" t="s">
        <v>4</v>
      </c>
      <c r="F279" s="86" t="s">
        <v>467</v>
      </c>
      <c r="G279" s="86" t="s">
        <v>468</v>
      </c>
      <c r="H279" s="86" t="s">
        <v>469</v>
      </c>
      <c r="I279" s="86" t="s">
        <v>1702</v>
      </c>
      <c r="J279" s="86" t="s">
        <v>1703</v>
      </c>
      <c r="K279" s="86"/>
      <c r="L279" s="86" t="str">
        <f t="shared" si="14"/>
        <v xml:space="preserve">Kosaka, Y.; McGregor, S.; Cassou, C.; Kazeroni, R. </v>
      </c>
      <c r="M279" s="86" t="s">
        <v>1704</v>
      </c>
      <c r="N279" s="86" t="s">
        <v>854</v>
      </c>
      <c r="O279" s="86"/>
      <c r="P279" s="86"/>
      <c r="Q279" s="86"/>
      <c r="R279" s="86"/>
      <c r="S279" s="126" t="b">
        <f t="shared" si="15"/>
        <v>0</v>
      </c>
      <c r="T279" s="88" t="s">
        <v>118</v>
      </c>
      <c r="U279" s="86" t="s">
        <v>513</v>
      </c>
      <c r="V279" s="87" t="s">
        <v>1705</v>
      </c>
      <c r="W279" s="87" t="s">
        <v>1706</v>
      </c>
      <c r="X279" s="90" t="b">
        <v>0</v>
      </c>
      <c r="Y279" s="90" t="b">
        <v>0</v>
      </c>
      <c r="Z279" s="90" t="b">
        <v>1</v>
      </c>
      <c r="AA279" s="86"/>
      <c r="AB279" s="127" t="b">
        <f t="shared" si="16"/>
        <v>1</v>
      </c>
      <c r="AC279" s="127" t="b">
        <f t="shared" si="17"/>
        <v>1</v>
      </c>
      <c r="AD279" s="127" t="b">
        <f t="shared" si="18"/>
        <v>1</v>
      </c>
      <c r="AE279" s="128" t="b">
        <f t="shared" si="19"/>
        <v>1</v>
      </c>
    </row>
    <row r="280" spans="1:31" x14ac:dyDescent="0.2">
      <c r="A280" s="123" t="s">
        <v>57</v>
      </c>
      <c r="B280" s="82">
        <v>3</v>
      </c>
      <c r="C280" s="76" t="s">
        <v>1700</v>
      </c>
      <c r="D280" s="77" t="s">
        <v>1701</v>
      </c>
      <c r="E280" s="76" t="s">
        <v>45</v>
      </c>
      <c r="F280" s="76" t="s">
        <v>467</v>
      </c>
      <c r="G280" s="76" t="s">
        <v>468</v>
      </c>
      <c r="H280" s="76" t="s">
        <v>469</v>
      </c>
      <c r="I280" s="76" t="s">
        <v>1702</v>
      </c>
      <c r="J280" s="76" t="s">
        <v>1707</v>
      </c>
      <c r="K280" s="76"/>
      <c r="L280" s="76" t="str">
        <f t="shared" si="14"/>
        <v xml:space="preserve">Kosaka, Y.; McGregor, S.; Cassou, C.; Kazeroni, R. </v>
      </c>
      <c r="M280" s="76" t="s">
        <v>1704</v>
      </c>
      <c r="N280" s="76" t="s">
        <v>854</v>
      </c>
      <c r="O280" s="76"/>
      <c r="P280" s="76"/>
      <c r="Q280" s="76"/>
      <c r="R280" s="76"/>
      <c r="S280" s="126" t="b">
        <f t="shared" si="15"/>
        <v>0</v>
      </c>
      <c r="T280" s="80" t="s">
        <v>118</v>
      </c>
      <c r="U280" s="76" t="s">
        <v>513</v>
      </c>
      <c r="V280" s="77" t="s">
        <v>1705</v>
      </c>
      <c r="W280" s="77" t="s">
        <v>1706</v>
      </c>
      <c r="X280" s="82" t="b">
        <v>0</v>
      </c>
      <c r="Y280" s="82" t="b">
        <v>0</v>
      </c>
      <c r="Z280" s="82" t="b">
        <v>1</v>
      </c>
      <c r="AA280" s="76"/>
      <c r="AB280" s="127" t="b">
        <f t="shared" si="16"/>
        <v>1</v>
      </c>
      <c r="AC280" s="127" t="b">
        <f t="shared" si="17"/>
        <v>1</v>
      </c>
      <c r="AD280" s="127" t="b">
        <f t="shared" si="18"/>
        <v>1</v>
      </c>
      <c r="AE280" s="128" t="b">
        <f t="shared" si="19"/>
        <v>1</v>
      </c>
    </row>
    <row r="281" spans="1:31" x14ac:dyDescent="0.2">
      <c r="A281" s="129" t="s">
        <v>57</v>
      </c>
      <c r="B281" s="90">
        <v>3</v>
      </c>
      <c r="C281" s="86" t="s">
        <v>1708</v>
      </c>
      <c r="D281" s="87" t="s">
        <v>1709</v>
      </c>
      <c r="E281" s="86"/>
      <c r="F281" s="86" t="s">
        <v>467</v>
      </c>
      <c r="G281" s="86" t="s">
        <v>468</v>
      </c>
      <c r="H281" s="86" t="s">
        <v>469</v>
      </c>
      <c r="I281" s="86" t="s">
        <v>1710</v>
      </c>
      <c r="J281" s="86"/>
      <c r="K281" s="86"/>
      <c r="L281" s="86" t="str">
        <f t="shared" si="14"/>
        <v xml:space="preserve">Cassou, C.; Bock, L. </v>
      </c>
      <c r="M281" s="86" t="s">
        <v>1711</v>
      </c>
      <c r="N281" s="86" t="s">
        <v>854</v>
      </c>
      <c r="O281" s="86"/>
      <c r="P281" s="86"/>
      <c r="Q281" s="86"/>
      <c r="R281" s="86"/>
      <c r="S281" s="126" t="b">
        <f t="shared" si="15"/>
        <v>0</v>
      </c>
      <c r="T281" s="88" t="s">
        <v>118</v>
      </c>
      <c r="U281" s="86" t="s">
        <v>513</v>
      </c>
      <c r="V281" s="87" t="s">
        <v>1712</v>
      </c>
      <c r="W281" s="87" t="s">
        <v>1713</v>
      </c>
      <c r="X281" s="90" t="b">
        <v>0</v>
      </c>
      <c r="Y281" s="90" t="b">
        <v>0</v>
      </c>
      <c r="Z281" s="90" t="b">
        <v>1</v>
      </c>
      <c r="AA281" s="86"/>
      <c r="AB281" s="127" t="b">
        <f t="shared" si="16"/>
        <v>1</v>
      </c>
      <c r="AC281" s="127" t="b">
        <f t="shared" si="17"/>
        <v>1</v>
      </c>
      <c r="AD281" s="127" t="b">
        <f t="shared" si="18"/>
        <v>1</v>
      </c>
      <c r="AE281" s="128" t="b">
        <f t="shared" si="19"/>
        <v>1</v>
      </c>
    </row>
    <row r="282" spans="1:31" x14ac:dyDescent="0.2">
      <c r="A282" s="123" t="s">
        <v>57</v>
      </c>
      <c r="B282" s="82">
        <v>3</v>
      </c>
      <c r="C282" s="76" t="s">
        <v>1714</v>
      </c>
      <c r="D282" s="77" t="s">
        <v>1715</v>
      </c>
      <c r="E282" s="76" t="s">
        <v>4</v>
      </c>
      <c r="F282" s="76" t="s">
        <v>467</v>
      </c>
      <c r="G282" s="76" t="s">
        <v>468</v>
      </c>
      <c r="H282" s="76" t="s">
        <v>469</v>
      </c>
      <c r="I282" s="76" t="s">
        <v>1716</v>
      </c>
      <c r="J282" s="76" t="s">
        <v>1717</v>
      </c>
      <c r="K282" s="76"/>
      <c r="L282" s="76" t="str">
        <f t="shared" si="14"/>
        <v xml:space="preserve">Phillips, A.; Kosaka, Y.; Cassou, C.; Kazeroni, R. </v>
      </c>
      <c r="M282" s="76" t="s">
        <v>1718</v>
      </c>
      <c r="N282" s="76" t="s">
        <v>854</v>
      </c>
      <c r="O282" s="76"/>
      <c r="P282" s="76"/>
      <c r="Q282" s="76"/>
      <c r="R282" s="76"/>
      <c r="S282" s="126" t="b">
        <f t="shared" si="15"/>
        <v>0</v>
      </c>
      <c r="T282" s="80" t="s">
        <v>118</v>
      </c>
      <c r="U282" s="76" t="s">
        <v>513</v>
      </c>
      <c r="V282" s="77" t="s">
        <v>1719</v>
      </c>
      <c r="W282" s="77" t="s">
        <v>1720</v>
      </c>
      <c r="X282" s="82" t="b">
        <v>0</v>
      </c>
      <c r="Y282" s="82" t="b">
        <v>0</v>
      </c>
      <c r="Z282" s="82" t="b">
        <v>1</v>
      </c>
      <c r="AA282" s="76"/>
      <c r="AB282" s="127" t="b">
        <f t="shared" si="16"/>
        <v>1</v>
      </c>
      <c r="AC282" s="127" t="b">
        <f t="shared" si="17"/>
        <v>1</v>
      </c>
      <c r="AD282" s="127" t="b">
        <f t="shared" si="18"/>
        <v>1</v>
      </c>
      <c r="AE282" s="128" t="b">
        <f t="shared" si="19"/>
        <v>1</v>
      </c>
    </row>
    <row r="283" spans="1:31" x14ac:dyDescent="0.2">
      <c r="A283" s="129" t="s">
        <v>57</v>
      </c>
      <c r="B283" s="90">
        <v>3</v>
      </c>
      <c r="C283" s="86" t="s">
        <v>1714</v>
      </c>
      <c r="D283" s="87" t="s">
        <v>1715</v>
      </c>
      <c r="E283" s="86" t="s">
        <v>45</v>
      </c>
      <c r="F283" s="86" t="s">
        <v>467</v>
      </c>
      <c r="G283" s="86" t="s">
        <v>468</v>
      </c>
      <c r="H283" s="86" t="s">
        <v>469</v>
      </c>
      <c r="I283" s="86" t="s">
        <v>1716</v>
      </c>
      <c r="J283" s="86" t="s">
        <v>1721</v>
      </c>
      <c r="K283" s="86"/>
      <c r="L283" s="86" t="str">
        <f t="shared" si="14"/>
        <v xml:space="preserve">Phillips, A.; Kosaka, Y.; Cassou, C.; Kazeroni, R. </v>
      </c>
      <c r="M283" s="86" t="s">
        <v>1718</v>
      </c>
      <c r="N283" s="86" t="s">
        <v>854</v>
      </c>
      <c r="O283" s="86"/>
      <c r="P283" s="86"/>
      <c r="Q283" s="86"/>
      <c r="R283" s="86"/>
      <c r="S283" s="126" t="b">
        <f t="shared" si="15"/>
        <v>0</v>
      </c>
      <c r="T283" s="88" t="s">
        <v>118</v>
      </c>
      <c r="U283" s="86" t="s">
        <v>513</v>
      </c>
      <c r="V283" s="87" t="s">
        <v>1719</v>
      </c>
      <c r="W283" s="87" t="s">
        <v>1720</v>
      </c>
      <c r="X283" s="90" t="b">
        <v>0</v>
      </c>
      <c r="Y283" s="90" t="b">
        <v>0</v>
      </c>
      <c r="Z283" s="90" t="b">
        <v>1</v>
      </c>
      <c r="AA283" s="86"/>
      <c r="AB283" s="127" t="b">
        <f t="shared" si="16"/>
        <v>1</v>
      </c>
      <c r="AC283" s="127" t="b">
        <f t="shared" si="17"/>
        <v>1</v>
      </c>
      <c r="AD283" s="127" t="b">
        <f t="shared" si="18"/>
        <v>1</v>
      </c>
      <c r="AE283" s="128" t="b">
        <f t="shared" si="19"/>
        <v>1</v>
      </c>
    </row>
    <row r="284" spans="1:31" x14ac:dyDescent="0.2">
      <c r="A284" s="123" t="s">
        <v>57</v>
      </c>
      <c r="B284" s="82">
        <v>3</v>
      </c>
      <c r="C284" s="76" t="s">
        <v>1714</v>
      </c>
      <c r="D284" s="77" t="s">
        <v>1715</v>
      </c>
      <c r="E284" s="76" t="s">
        <v>71</v>
      </c>
      <c r="F284" s="76" t="s">
        <v>467</v>
      </c>
      <c r="G284" s="76" t="s">
        <v>468</v>
      </c>
      <c r="H284" s="76" t="s">
        <v>469</v>
      </c>
      <c r="I284" s="76" t="s">
        <v>1716</v>
      </c>
      <c r="J284" s="76" t="s">
        <v>1722</v>
      </c>
      <c r="K284" s="76"/>
      <c r="L284" s="76" t="str">
        <f t="shared" si="14"/>
        <v xml:space="preserve">Phillips, A.; Kosaka, Y.; Cassou, C.; Kazeroni, R. </v>
      </c>
      <c r="M284" s="76" t="s">
        <v>1718</v>
      </c>
      <c r="N284" s="76" t="s">
        <v>854</v>
      </c>
      <c r="O284" s="76"/>
      <c r="P284" s="76"/>
      <c r="Q284" s="76"/>
      <c r="R284" s="76"/>
      <c r="S284" s="126" t="b">
        <f t="shared" si="15"/>
        <v>0</v>
      </c>
      <c r="T284" s="80" t="s">
        <v>118</v>
      </c>
      <c r="U284" s="76" t="s">
        <v>513</v>
      </c>
      <c r="V284" s="77" t="s">
        <v>1719</v>
      </c>
      <c r="W284" s="77" t="s">
        <v>1720</v>
      </c>
      <c r="X284" s="82" t="b">
        <v>0</v>
      </c>
      <c r="Y284" s="82" t="b">
        <v>0</v>
      </c>
      <c r="Z284" s="82" t="b">
        <v>1</v>
      </c>
      <c r="AA284" s="76"/>
      <c r="AB284" s="127" t="b">
        <f t="shared" si="16"/>
        <v>1</v>
      </c>
      <c r="AC284" s="127" t="b">
        <f t="shared" si="17"/>
        <v>1</v>
      </c>
      <c r="AD284" s="127" t="b">
        <f t="shared" si="18"/>
        <v>1</v>
      </c>
      <c r="AE284" s="128" t="b">
        <f t="shared" si="19"/>
        <v>1</v>
      </c>
    </row>
    <row r="285" spans="1:31" x14ac:dyDescent="0.2">
      <c r="A285" s="129" t="s">
        <v>57</v>
      </c>
      <c r="B285" s="90">
        <v>3</v>
      </c>
      <c r="C285" s="86" t="s">
        <v>1714</v>
      </c>
      <c r="D285" s="87" t="s">
        <v>1715</v>
      </c>
      <c r="E285" s="86" t="s">
        <v>518</v>
      </c>
      <c r="F285" s="86" t="s">
        <v>467</v>
      </c>
      <c r="G285" s="86" t="s">
        <v>468</v>
      </c>
      <c r="H285" s="86" t="s">
        <v>469</v>
      </c>
      <c r="I285" s="86" t="s">
        <v>1716</v>
      </c>
      <c r="J285" s="86" t="s">
        <v>1723</v>
      </c>
      <c r="K285" s="86"/>
      <c r="L285" s="86" t="str">
        <f t="shared" si="14"/>
        <v xml:space="preserve">Phillips, A.; Kosaka, Y.; Cassou, C.; Kazeroni, R. </v>
      </c>
      <c r="M285" s="86" t="s">
        <v>1718</v>
      </c>
      <c r="N285" s="86" t="s">
        <v>854</v>
      </c>
      <c r="O285" s="86"/>
      <c r="P285" s="86"/>
      <c r="Q285" s="86"/>
      <c r="R285" s="86"/>
      <c r="S285" s="126" t="b">
        <f t="shared" si="15"/>
        <v>0</v>
      </c>
      <c r="T285" s="88" t="s">
        <v>118</v>
      </c>
      <c r="U285" s="86" t="s">
        <v>513</v>
      </c>
      <c r="V285" s="87" t="s">
        <v>1719</v>
      </c>
      <c r="W285" s="87" t="s">
        <v>1720</v>
      </c>
      <c r="X285" s="90" t="b">
        <v>0</v>
      </c>
      <c r="Y285" s="90" t="b">
        <v>0</v>
      </c>
      <c r="Z285" s="90" t="b">
        <v>1</v>
      </c>
      <c r="AA285" s="86"/>
      <c r="AB285" s="127" t="b">
        <f t="shared" si="16"/>
        <v>1</v>
      </c>
      <c r="AC285" s="127" t="b">
        <f t="shared" si="17"/>
        <v>1</v>
      </c>
      <c r="AD285" s="127" t="b">
        <f t="shared" si="18"/>
        <v>1</v>
      </c>
      <c r="AE285" s="128" t="b">
        <f t="shared" si="19"/>
        <v>1</v>
      </c>
    </row>
    <row r="286" spans="1:31" x14ac:dyDescent="0.2">
      <c r="A286" s="123" t="s">
        <v>57</v>
      </c>
      <c r="B286" s="82">
        <v>3</v>
      </c>
      <c r="C286" s="76" t="s">
        <v>1714</v>
      </c>
      <c r="D286" s="77" t="s">
        <v>1715</v>
      </c>
      <c r="E286" s="76" t="s">
        <v>542</v>
      </c>
      <c r="F286" s="76" t="s">
        <v>467</v>
      </c>
      <c r="G286" s="76" t="s">
        <v>468</v>
      </c>
      <c r="H286" s="76" t="s">
        <v>469</v>
      </c>
      <c r="I286" s="76" t="s">
        <v>1716</v>
      </c>
      <c r="J286" s="76" t="s">
        <v>1724</v>
      </c>
      <c r="K286" s="76"/>
      <c r="L286" s="76" t="str">
        <f t="shared" si="14"/>
        <v xml:space="preserve">Phillips, A.; Kosaka, Y.; Cassou, C.; Kazeroni, R. </v>
      </c>
      <c r="M286" s="76" t="s">
        <v>1718</v>
      </c>
      <c r="N286" s="76" t="s">
        <v>854</v>
      </c>
      <c r="O286" s="76"/>
      <c r="P286" s="76"/>
      <c r="Q286" s="76"/>
      <c r="R286" s="76"/>
      <c r="S286" s="126" t="b">
        <f t="shared" si="15"/>
        <v>0</v>
      </c>
      <c r="T286" s="80" t="s">
        <v>118</v>
      </c>
      <c r="U286" s="76" t="s">
        <v>513</v>
      </c>
      <c r="V286" s="77" t="s">
        <v>1719</v>
      </c>
      <c r="W286" s="77" t="s">
        <v>1720</v>
      </c>
      <c r="X286" s="82" t="b">
        <v>0</v>
      </c>
      <c r="Y286" s="82" t="b">
        <v>0</v>
      </c>
      <c r="Z286" s="82" t="b">
        <v>1</v>
      </c>
      <c r="AA286" s="76"/>
      <c r="AB286" s="127" t="b">
        <f t="shared" si="16"/>
        <v>1</v>
      </c>
      <c r="AC286" s="127" t="b">
        <f t="shared" si="17"/>
        <v>1</v>
      </c>
      <c r="AD286" s="127" t="b">
        <f t="shared" si="18"/>
        <v>1</v>
      </c>
      <c r="AE286" s="128" t="b">
        <f t="shared" si="19"/>
        <v>1</v>
      </c>
    </row>
    <row r="287" spans="1:31" x14ac:dyDescent="0.2">
      <c r="A287" s="129" t="s">
        <v>57</v>
      </c>
      <c r="B287" s="90">
        <v>3</v>
      </c>
      <c r="C287" s="86" t="s">
        <v>1714</v>
      </c>
      <c r="D287" s="87" t="s">
        <v>1715</v>
      </c>
      <c r="E287" s="86" t="s">
        <v>635</v>
      </c>
      <c r="F287" s="86" t="s">
        <v>467</v>
      </c>
      <c r="G287" s="86" t="s">
        <v>468</v>
      </c>
      <c r="H287" s="86" t="s">
        <v>469</v>
      </c>
      <c r="I287" s="86" t="s">
        <v>1716</v>
      </c>
      <c r="J287" s="86" t="s">
        <v>1725</v>
      </c>
      <c r="K287" s="86"/>
      <c r="L287" s="86" t="str">
        <f t="shared" si="14"/>
        <v xml:space="preserve">Phillips, A.; Kosaka, Y.; Cassou, C.; Kazeroni, R. </v>
      </c>
      <c r="M287" s="86" t="s">
        <v>1718</v>
      </c>
      <c r="N287" s="86" t="s">
        <v>854</v>
      </c>
      <c r="O287" s="86"/>
      <c r="P287" s="86"/>
      <c r="Q287" s="86"/>
      <c r="R287" s="86"/>
      <c r="S287" s="126" t="b">
        <f t="shared" si="15"/>
        <v>0</v>
      </c>
      <c r="T287" s="88" t="s">
        <v>118</v>
      </c>
      <c r="U287" s="86" t="s">
        <v>513</v>
      </c>
      <c r="V287" s="87" t="s">
        <v>1719</v>
      </c>
      <c r="W287" s="87" t="s">
        <v>1720</v>
      </c>
      <c r="X287" s="90" t="b">
        <v>0</v>
      </c>
      <c r="Y287" s="90" t="b">
        <v>0</v>
      </c>
      <c r="Z287" s="90" t="b">
        <v>1</v>
      </c>
      <c r="AA287" s="86"/>
      <c r="AB287" s="127" t="b">
        <f t="shared" si="16"/>
        <v>1</v>
      </c>
      <c r="AC287" s="127" t="b">
        <f t="shared" si="17"/>
        <v>1</v>
      </c>
      <c r="AD287" s="127" t="b">
        <f t="shared" si="18"/>
        <v>1</v>
      </c>
      <c r="AE287" s="128" t="b">
        <f t="shared" si="19"/>
        <v>1</v>
      </c>
    </row>
    <row r="288" spans="1:31" x14ac:dyDescent="0.2">
      <c r="A288" s="123" t="s">
        <v>57</v>
      </c>
      <c r="B288" s="82">
        <v>3</v>
      </c>
      <c r="C288" s="76" t="s">
        <v>1726</v>
      </c>
      <c r="D288" s="77" t="s">
        <v>1727</v>
      </c>
      <c r="E288" s="76" t="s">
        <v>4</v>
      </c>
      <c r="F288" s="76" t="s">
        <v>467</v>
      </c>
      <c r="G288" s="76" t="s">
        <v>468</v>
      </c>
      <c r="H288" s="76" t="s">
        <v>469</v>
      </c>
      <c r="I288" s="76" t="s">
        <v>1728</v>
      </c>
      <c r="J288" s="76" t="s">
        <v>1717</v>
      </c>
      <c r="K288" s="76"/>
      <c r="L288" s="76" t="str">
        <f t="shared" si="14"/>
        <v xml:space="preserve">Phillips, A.; Kosaka, Y.; Cassou, C.; Kazeroni, R. </v>
      </c>
      <c r="M288" s="76" t="s">
        <v>1729</v>
      </c>
      <c r="N288" s="76" t="s">
        <v>854</v>
      </c>
      <c r="O288" s="76"/>
      <c r="P288" s="76"/>
      <c r="Q288" s="76"/>
      <c r="R288" s="76"/>
      <c r="S288" s="126" t="b">
        <f t="shared" si="15"/>
        <v>0</v>
      </c>
      <c r="T288" s="80" t="s">
        <v>118</v>
      </c>
      <c r="U288" s="76" t="s">
        <v>513</v>
      </c>
      <c r="V288" s="77" t="s">
        <v>1730</v>
      </c>
      <c r="W288" s="77" t="s">
        <v>1731</v>
      </c>
      <c r="X288" s="82" t="b">
        <v>0</v>
      </c>
      <c r="Y288" s="82" t="b">
        <v>0</v>
      </c>
      <c r="Z288" s="82" t="b">
        <v>1</v>
      </c>
      <c r="AA288" s="76"/>
      <c r="AB288" s="127" t="b">
        <f t="shared" si="16"/>
        <v>1</v>
      </c>
      <c r="AC288" s="127" t="b">
        <f t="shared" si="17"/>
        <v>1</v>
      </c>
      <c r="AD288" s="127" t="b">
        <f t="shared" si="18"/>
        <v>1</v>
      </c>
      <c r="AE288" s="128" t="b">
        <f t="shared" si="19"/>
        <v>1</v>
      </c>
    </row>
    <row r="289" spans="1:31" x14ac:dyDescent="0.2">
      <c r="A289" s="129" t="s">
        <v>57</v>
      </c>
      <c r="B289" s="90">
        <v>3</v>
      </c>
      <c r="C289" s="86" t="s">
        <v>1726</v>
      </c>
      <c r="D289" s="87" t="s">
        <v>1727</v>
      </c>
      <c r="E289" s="86" t="s">
        <v>45</v>
      </c>
      <c r="F289" s="86" t="s">
        <v>467</v>
      </c>
      <c r="G289" s="86" t="s">
        <v>468</v>
      </c>
      <c r="H289" s="86" t="s">
        <v>469</v>
      </c>
      <c r="I289" s="86" t="s">
        <v>1728</v>
      </c>
      <c r="J289" s="86" t="s">
        <v>1721</v>
      </c>
      <c r="K289" s="86"/>
      <c r="L289" s="86" t="str">
        <f t="shared" si="14"/>
        <v xml:space="preserve">Phillips, A.; Kosaka, Y.; Cassou, C.; Kazeroni, R. </v>
      </c>
      <c r="M289" s="86" t="s">
        <v>1729</v>
      </c>
      <c r="N289" s="86" t="s">
        <v>854</v>
      </c>
      <c r="O289" s="86"/>
      <c r="P289" s="86"/>
      <c r="Q289" s="86"/>
      <c r="R289" s="86"/>
      <c r="S289" s="126" t="b">
        <f t="shared" si="15"/>
        <v>0</v>
      </c>
      <c r="T289" s="88" t="s">
        <v>118</v>
      </c>
      <c r="U289" s="86" t="s">
        <v>513</v>
      </c>
      <c r="V289" s="87" t="s">
        <v>1730</v>
      </c>
      <c r="W289" s="87" t="s">
        <v>1731</v>
      </c>
      <c r="X289" s="90" t="b">
        <v>0</v>
      </c>
      <c r="Y289" s="90" t="b">
        <v>0</v>
      </c>
      <c r="Z289" s="90" t="b">
        <v>1</v>
      </c>
      <c r="AA289" s="86"/>
      <c r="AB289" s="127" t="b">
        <f t="shared" si="16"/>
        <v>1</v>
      </c>
      <c r="AC289" s="127" t="b">
        <f t="shared" si="17"/>
        <v>1</v>
      </c>
      <c r="AD289" s="127" t="b">
        <f t="shared" si="18"/>
        <v>1</v>
      </c>
      <c r="AE289" s="128" t="b">
        <f t="shared" si="19"/>
        <v>1</v>
      </c>
    </row>
    <row r="290" spans="1:31" x14ac:dyDescent="0.2">
      <c r="A290" s="123" t="s">
        <v>57</v>
      </c>
      <c r="B290" s="82">
        <v>3</v>
      </c>
      <c r="C290" s="76" t="s">
        <v>1726</v>
      </c>
      <c r="D290" s="77" t="s">
        <v>1727</v>
      </c>
      <c r="E290" s="76" t="s">
        <v>71</v>
      </c>
      <c r="F290" s="76" t="s">
        <v>467</v>
      </c>
      <c r="G290" s="76" t="s">
        <v>468</v>
      </c>
      <c r="H290" s="76" t="s">
        <v>469</v>
      </c>
      <c r="I290" s="76" t="s">
        <v>1728</v>
      </c>
      <c r="J290" s="76" t="s">
        <v>1722</v>
      </c>
      <c r="K290" s="76"/>
      <c r="L290" s="76" t="str">
        <f t="shared" si="14"/>
        <v xml:space="preserve">Phillips, A.; Kosaka, Y.; Cassou, C.; Kazeroni, R. </v>
      </c>
      <c r="M290" s="76" t="s">
        <v>1729</v>
      </c>
      <c r="N290" s="76" t="s">
        <v>854</v>
      </c>
      <c r="O290" s="76"/>
      <c r="P290" s="76"/>
      <c r="Q290" s="76"/>
      <c r="R290" s="76"/>
      <c r="S290" s="126" t="b">
        <f t="shared" si="15"/>
        <v>0</v>
      </c>
      <c r="T290" s="80" t="s">
        <v>118</v>
      </c>
      <c r="U290" s="76" t="s">
        <v>513</v>
      </c>
      <c r="V290" s="77" t="s">
        <v>1730</v>
      </c>
      <c r="W290" s="77" t="s">
        <v>1731</v>
      </c>
      <c r="X290" s="82" t="b">
        <v>0</v>
      </c>
      <c r="Y290" s="82" t="b">
        <v>0</v>
      </c>
      <c r="Z290" s="82" t="b">
        <v>1</v>
      </c>
      <c r="AA290" s="76"/>
      <c r="AB290" s="127" t="b">
        <f t="shared" si="16"/>
        <v>1</v>
      </c>
      <c r="AC290" s="127" t="b">
        <f t="shared" si="17"/>
        <v>1</v>
      </c>
      <c r="AD290" s="127" t="b">
        <f t="shared" si="18"/>
        <v>1</v>
      </c>
      <c r="AE290" s="128" t="b">
        <f t="shared" si="19"/>
        <v>1</v>
      </c>
    </row>
    <row r="291" spans="1:31" x14ac:dyDescent="0.2">
      <c r="A291" s="129" t="s">
        <v>57</v>
      </c>
      <c r="B291" s="90">
        <v>3</v>
      </c>
      <c r="C291" s="86" t="s">
        <v>1726</v>
      </c>
      <c r="D291" s="87" t="s">
        <v>1727</v>
      </c>
      <c r="E291" s="86" t="s">
        <v>518</v>
      </c>
      <c r="F291" s="86" t="s">
        <v>467</v>
      </c>
      <c r="G291" s="86" t="s">
        <v>468</v>
      </c>
      <c r="H291" s="86" t="s">
        <v>469</v>
      </c>
      <c r="I291" s="86" t="s">
        <v>1728</v>
      </c>
      <c r="J291" s="86" t="s">
        <v>1723</v>
      </c>
      <c r="K291" s="86"/>
      <c r="L291" s="86" t="str">
        <f t="shared" si="14"/>
        <v xml:space="preserve">Phillips, A.; Kosaka, Y.; Cassou, C.; Kazeroni, R. </v>
      </c>
      <c r="M291" s="86" t="s">
        <v>1729</v>
      </c>
      <c r="N291" s="86" t="s">
        <v>854</v>
      </c>
      <c r="O291" s="86"/>
      <c r="P291" s="86"/>
      <c r="Q291" s="86"/>
      <c r="R291" s="86"/>
      <c r="S291" s="126" t="b">
        <f t="shared" si="15"/>
        <v>0</v>
      </c>
      <c r="T291" s="88" t="s">
        <v>118</v>
      </c>
      <c r="U291" s="86" t="s">
        <v>513</v>
      </c>
      <c r="V291" s="87" t="s">
        <v>1730</v>
      </c>
      <c r="W291" s="87" t="s">
        <v>1731</v>
      </c>
      <c r="X291" s="90" t="b">
        <v>0</v>
      </c>
      <c r="Y291" s="90" t="b">
        <v>0</v>
      </c>
      <c r="Z291" s="90" t="b">
        <v>1</v>
      </c>
      <c r="AA291" s="86"/>
      <c r="AB291" s="127" t="b">
        <f t="shared" si="16"/>
        <v>1</v>
      </c>
      <c r="AC291" s="127" t="b">
        <f t="shared" si="17"/>
        <v>1</v>
      </c>
      <c r="AD291" s="127" t="b">
        <f t="shared" si="18"/>
        <v>1</v>
      </c>
      <c r="AE291" s="128" t="b">
        <f t="shared" si="19"/>
        <v>1</v>
      </c>
    </row>
    <row r="292" spans="1:31" x14ac:dyDescent="0.2">
      <c r="A292" s="123" t="s">
        <v>57</v>
      </c>
      <c r="B292" s="82">
        <v>3</v>
      </c>
      <c r="C292" s="76" t="s">
        <v>1726</v>
      </c>
      <c r="D292" s="77" t="s">
        <v>1727</v>
      </c>
      <c r="E292" s="76" t="s">
        <v>542</v>
      </c>
      <c r="F292" s="76" t="s">
        <v>467</v>
      </c>
      <c r="G292" s="76" t="s">
        <v>468</v>
      </c>
      <c r="H292" s="76" t="s">
        <v>469</v>
      </c>
      <c r="I292" s="76" t="s">
        <v>1728</v>
      </c>
      <c r="J292" s="76" t="s">
        <v>1724</v>
      </c>
      <c r="K292" s="76"/>
      <c r="L292" s="76" t="str">
        <f t="shared" si="14"/>
        <v xml:space="preserve">Phillips, A.; Kosaka, Y.; Cassou, C.; Kazeroni, R. </v>
      </c>
      <c r="M292" s="76" t="s">
        <v>1729</v>
      </c>
      <c r="N292" s="76" t="s">
        <v>854</v>
      </c>
      <c r="O292" s="76"/>
      <c r="P292" s="76"/>
      <c r="Q292" s="76"/>
      <c r="R292" s="76"/>
      <c r="S292" s="126" t="b">
        <f t="shared" si="15"/>
        <v>0</v>
      </c>
      <c r="T292" s="80" t="s">
        <v>118</v>
      </c>
      <c r="U292" s="76" t="s">
        <v>513</v>
      </c>
      <c r="V292" s="77" t="s">
        <v>1730</v>
      </c>
      <c r="W292" s="77" t="s">
        <v>1731</v>
      </c>
      <c r="X292" s="82" t="b">
        <v>0</v>
      </c>
      <c r="Y292" s="82" t="b">
        <v>0</v>
      </c>
      <c r="Z292" s="82" t="b">
        <v>1</v>
      </c>
      <c r="AA292" s="76"/>
      <c r="AB292" s="127" t="b">
        <f t="shared" si="16"/>
        <v>1</v>
      </c>
      <c r="AC292" s="127" t="b">
        <f t="shared" si="17"/>
        <v>1</v>
      </c>
      <c r="AD292" s="127" t="b">
        <f t="shared" si="18"/>
        <v>1</v>
      </c>
      <c r="AE292" s="128" t="b">
        <f t="shared" si="19"/>
        <v>1</v>
      </c>
    </row>
    <row r="293" spans="1:31" x14ac:dyDescent="0.2">
      <c r="A293" s="129" t="s">
        <v>57</v>
      </c>
      <c r="B293" s="90">
        <v>3</v>
      </c>
      <c r="C293" s="86" t="s">
        <v>1726</v>
      </c>
      <c r="D293" s="87" t="s">
        <v>1727</v>
      </c>
      <c r="E293" s="86" t="s">
        <v>635</v>
      </c>
      <c r="F293" s="86" t="s">
        <v>467</v>
      </c>
      <c r="G293" s="86" t="s">
        <v>468</v>
      </c>
      <c r="H293" s="86" t="s">
        <v>469</v>
      </c>
      <c r="I293" s="86" t="s">
        <v>1728</v>
      </c>
      <c r="J293" s="86" t="s">
        <v>1725</v>
      </c>
      <c r="K293" s="86"/>
      <c r="L293" s="86" t="str">
        <f t="shared" si="14"/>
        <v xml:space="preserve">Phillips, A.; Kosaka, Y.; Cassou, C.; Kazeroni, R. </v>
      </c>
      <c r="M293" s="86" t="s">
        <v>1729</v>
      </c>
      <c r="N293" s="86" t="s">
        <v>854</v>
      </c>
      <c r="O293" s="86"/>
      <c r="P293" s="86"/>
      <c r="Q293" s="86"/>
      <c r="R293" s="86"/>
      <c r="S293" s="126" t="b">
        <f t="shared" si="15"/>
        <v>0</v>
      </c>
      <c r="T293" s="88" t="s">
        <v>118</v>
      </c>
      <c r="U293" s="86" t="s">
        <v>513</v>
      </c>
      <c r="V293" s="87" t="s">
        <v>1730</v>
      </c>
      <c r="W293" s="87" t="s">
        <v>1731</v>
      </c>
      <c r="X293" s="90" t="b">
        <v>0</v>
      </c>
      <c r="Y293" s="90" t="b">
        <v>0</v>
      </c>
      <c r="Z293" s="90" t="b">
        <v>1</v>
      </c>
      <c r="AA293" s="86"/>
      <c r="AB293" s="127" t="b">
        <f t="shared" si="16"/>
        <v>1</v>
      </c>
      <c r="AC293" s="127" t="b">
        <f t="shared" si="17"/>
        <v>1</v>
      </c>
      <c r="AD293" s="127" t="b">
        <f t="shared" si="18"/>
        <v>1</v>
      </c>
      <c r="AE293" s="128" t="b">
        <f t="shared" si="19"/>
        <v>1</v>
      </c>
    </row>
    <row r="294" spans="1:31" x14ac:dyDescent="0.2">
      <c r="A294" s="123" t="s">
        <v>57</v>
      </c>
      <c r="B294" s="82">
        <v>3</v>
      </c>
      <c r="C294" s="76" t="s">
        <v>858</v>
      </c>
      <c r="D294" s="77" t="s">
        <v>1732</v>
      </c>
      <c r="E294" s="76"/>
      <c r="F294" s="76" t="s">
        <v>467</v>
      </c>
      <c r="G294" s="76" t="s">
        <v>468</v>
      </c>
      <c r="H294" s="76" t="s">
        <v>469</v>
      </c>
      <c r="I294" s="76" t="s">
        <v>1733</v>
      </c>
      <c r="J294" s="76"/>
      <c r="K294" s="76"/>
      <c r="L294" s="76" t="str">
        <f t="shared" si="14"/>
        <v xml:space="preserve">Bock, L. </v>
      </c>
      <c r="M294" s="76" t="s">
        <v>853</v>
      </c>
      <c r="N294" s="76" t="s">
        <v>854</v>
      </c>
      <c r="O294" s="76"/>
      <c r="P294" s="76"/>
      <c r="Q294" s="76"/>
      <c r="R294" s="76"/>
      <c r="S294" s="126" t="b">
        <f t="shared" si="15"/>
        <v>0</v>
      </c>
      <c r="T294" s="80" t="s">
        <v>118</v>
      </c>
      <c r="U294" s="76" t="s">
        <v>513</v>
      </c>
      <c r="V294" s="77" t="s">
        <v>856</v>
      </c>
      <c r="W294" s="77" t="s">
        <v>857</v>
      </c>
      <c r="X294" s="82" t="b">
        <v>0</v>
      </c>
      <c r="Y294" s="82" t="b">
        <v>1</v>
      </c>
      <c r="Z294" s="82" t="b">
        <v>1</v>
      </c>
      <c r="AA294" s="76" t="s">
        <v>850</v>
      </c>
      <c r="AB294" s="127" t="b">
        <f t="shared" si="16"/>
        <v>0</v>
      </c>
      <c r="AC294" s="127" t="b">
        <f t="shared" si="17"/>
        <v>0</v>
      </c>
      <c r="AD294" s="127" t="b">
        <f t="shared" si="18"/>
        <v>0</v>
      </c>
      <c r="AE294" s="128" t="b">
        <f t="shared" si="19"/>
        <v>0</v>
      </c>
    </row>
    <row r="295" spans="1:31" x14ac:dyDescent="0.2">
      <c r="A295" s="129" t="s">
        <v>57</v>
      </c>
      <c r="B295" s="90">
        <v>3</v>
      </c>
      <c r="C295" s="86" t="s">
        <v>1734</v>
      </c>
      <c r="D295" s="87" t="s">
        <v>1735</v>
      </c>
      <c r="E295" s="86" t="s">
        <v>4</v>
      </c>
      <c r="F295" s="86" t="s">
        <v>467</v>
      </c>
      <c r="G295" s="86" t="s">
        <v>468</v>
      </c>
      <c r="H295" s="86" t="s">
        <v>469</v>
      </c>
      <c r="I295" s="86" t="s">
        <v>1736</v>
      </c>
      <c r="J295" s="86" t="s">
        <v>1737</v>
      </c>
      <c r="K295" s="86"/>
      <c r="L295" s="86" t="str">
        <f t="shared" si="14"/>
        <v xml:space="preserve">Bock, L. </v>
      </c>
      <c r="M295" s="86" t="s">
        <v>1738</v>
      </c>
      <c r="N295" s="86" t="s">
        <v>854</v>
      </c>
      <c r="O295" s="86"/>
      <c r="P295" s="86"/>
      <c r="Q295" s="86"/>
      <c r="R295" s="86"/>
      <c r="S295" s="126" t="b">
        <f t="shared" si="15"/>
        <v>0</v>
      </c>
      <c r="T295" s="88" t="s">
        <v>118</v>
      </c>
      <c r="U295" s="86" t="s">
        <v>513</v>
      </c>
      <c r="V295" s="87" t="s">
        <v>1739</v>
      </c>
      <c r="W295" s="87" t="s">
        <v>1740</v>
      </c>
      <c r="X295" s="90" t="b">
        <v>0</v>
      </c>
      <c r="Y295" s="90" t="b">
        <v>0</v>
      </c>
      <c r="Z295" s="90" t="b">
        <v>1</v>
      </c>
      <c r="AA295" s="86"/>
      <c r="AB295" s="127" t="b">
        <f t="shared" si="16"/>
        <v>1</v>
      </c>
      <c r="AC295" s="127" t="b">
        <f t="shared" si="17"/>
        <v>1</v>
      </c>
      <c r="AD295" s="127" t="b">
        <f t="shared" si="18"/>
        <v>1</v>
      </c>
      <c r="AE295" s="128" t="b">
        <f t="shared" si="19"/>
        <v>1</v>
      </c>
    </row>
    <row r="296" spans="1:31" x14ac:dyDescent="0.2">
      <c r="A296" s="123" t="s">
        <v>57</v>
      </c>
      <c r="B296" s="82">
        <v>3</v>
      </c>
      <c r="C296" s="76" t="s">
        <v>1734</v>
      </c>
      <c r="D296" s="77" t="s">
        <v>1735</v>
      </c>
      <c r="E296" s="76" t="s">
        <v>45</v>
      </c>
      <c r="F296" s="76" t="s">
        <v>467</v>
      </c>
      <c r="G296" s="76" t="s">
        <v>468</v>
      </c>
      <c r="H296" s="76" t="s">
        <v>469</v>
      </c>
      <c r="I296" s="76" t="s">
        <v>1736</v>
      </c>
      <c r="J296" s="76" t="s">
        <v>1741</v>
      </c>
      <c r="K296" s="76"/>
      <c r="L296" s="76" t="str">
        <f t="shared" si="14"/>
        <v xml:space="preserve">Bock, L. </v>
      </c>
      <c r="M296" s="76" t="s">
        <v>1738</v>
      </c>
      <c r="N296" s="76" t="s">
        <v>854</v>
      </c>
      <c r="O296" s="76"/>
      <c r="P296" s="76"/>
      <c r="Q296" s="76"/>
      <c r="R296" s="76"/>
      <c r="S296" s="126" t="b">
        <f t="shared" si="15"/>
        <v>0</v>
      </c>
      <c r="T296" s="80" t="s">
        <v>118</v>
      </c>
      <c r="U296" s="76" t="s">
        <v>513</v>
      </c>
      <c r="V296" s="77" t="s">
        <v>1739</v>
      </c>
      <c r="W296" s="77" t="s">
        <v>1740</v>
      </c>
      <c r="X296" s="82" t="b">
        <v>0</v>
      </c>
      <c r="Y296" s="82" t="b">
        <v>0</v>
      </c>
      <c r="Z296" s="82" t="b">
        <v>1</v>
      </c>
      <c r="AA296" s="76"/>
      <c r="AB296" s="127" t="b">
        <f t="shared" si="16"/>
        <v>1</v>
      </c>
      <c r="AC296" s="127" t="b">
        <f t="shared" si="17"/>
        <v>1</v>
      </c>
      <c r="AD296" s="127" t="b">
        <f t="shared" si="18"/>
        <v>1</v>
      </c>
      <c r="AE296" s="128" t="b">
        <f t="shared" si="19"/>
        <v>1</v>
      </c>
    </row>
    <row r="297" spans="1:31" x14ac:dyDescent="0.2">
      <c r="A297" s="129" t="s">
        <v>57</v>
      </c>
      <c r="B297" s="90">
        <v>3</v>
      </c>
      <c r="C297" s="86" t="s">
        <v>788</v>
      </c>
      <c r="D297" s="87" t="s">
        <v>1742</v>
      </c>
      <c r="E297" s="86"/>
      <c r="F297" s="86" t="s">
        <v>467</v>
      </c>
      <c r="G297" s="86" t="s">
        <v>468</v>
      </c>
      <c r="H297" s="86" t="s">
        <v>469</v>
      </c>
      <c r="I297" s="86" t="s">
        <v>1743</v>
      </c>
      <c r="J297" s="86"/>
      <c r="K297" s="86"/>
      <c r="L297" s="86" t="str">
        <f t="shared" si="14"/>
        <v xml:space="preserve">Bock, L. </v>
      </c>
      <c r="M297" s="86" t="s">
        <v>1744</v>
      </c>
      <c r="N297" s="86" t="s">
        <v>854</v>
      </c>
      <c r="O297" s="86"/>
      <c r="P297" s="86"/>
      <c r="Q297" s="86"/>
      <c r="R297" s="86"/>
      <c r="S297" s="126" t="b">
        <f t="shared" si="15"/>
        <v>0</v>
      </c>
      <c r="T297" s="88" t="s">
        <v>118</v>
      </c>
      <c r="U297" s="86" t="s">
        <v>513</v>
      </c>
      <c r="V297" s="87" t="s">
        <v>1745</v>
      </c>
      <c r="W297" s="87" t="s">
        <v>1746</v>
      </c>
      <c r="X297" s="90" t="b">
        <v>0</v>
      </c>
      <c r="Y297" s="90" t="b">
        <v>1</v>
      </c>
      <c r="Z297" s="90" t="b">
        <v>1</v>
      </c>
      <c r="AA297" s="86"/>
      <c r="AB297" s="127" t="b">
        <f t="shared" si="16"/>
        <v>0</v>
      </c>
      <c r="AC297" s="127" t="b">
        <f t="shared" si="17"/>
        <v>0</v>
      </c>
      <c r="AD297" s="127" t="b">
        <f t="shared" si="18"/>
        <v>0</v>
      </c>
      <c r="AE297" s="128" t="b">
        <f t="shared" si="19"/>
        <v>0</v>
      </c>
    </row>
    <row r="298" spans="1:31" x14ac:dyDescent="0.2">
      <c r="A298" s="123" t="s">
        <v>57</v>
      </c>
      <c r="B298" s="82">
        <v>3</v>
      </c>
      <c r="C298" s="76" t="s">
        <v>1747</v>
      </c>
      <c r="D298" s="77" t="s">
        <v>1748</v>
      </c>
      <c r="E298" s="76" t="s">
        <v>4</v>
      </c>
      <c r="F298" s="76" t="s">
        <v>467</v>
      </c>
      <c r="G298" s="76" t="s">
        <v>468</v>
      </c>
      <c r="H298" s="76" t="s">
        <v>469</v>
      </c>
      <c r="I298" s="76" t="s">
        <v>1749</v>
      </c>
      <c r="J298" s="139" t="s">
        <v>1750</v>
      </c>
      <c r="K298" s="76"/>
      <c r="L298" s="76" t="str">
        <f t="shared" si="14"/>
        <v xml:space="preserve">Kageyama, M.; Malinina, E. </v>
      </c>
      <c r="M298" s="76" t="s">
        <v>1751</v>
      </c>
      <c r="N298" s="76" t="s">
        <v>854</v>
      </c>
      <c r="O298" s="76"/>
      <c r="P298" s="76"/>
      <c r="Q298" s="76"/>
      <c r="R298" s="76"/>
      <c r="S298" s="126" t="b">
        <f t="shared" si="15"/>
        <v>0</v>
      </c>
      <c r="T298" s="80" t="s">
        <v>118</v>
      </c>
      <c r="U298" s="76" t="s">
        <v>475</v>
      </c>
      <c r="V298" s="77" t="s">
        <v>1752</v>
      </c>
      <c r="W298" s="77" t="s">
        <v>1753</v>
      </c>
      <c r="X298" s="82" t="b">
        <v>0</v>
      </c>
      <c r="Y298" s="82" t="b">
        <v>0</v>
      </c>
      <c r="Z298" s="82" t="b">
        <v>1</v>
      </c>
      <c r="AA298" s="76"/>
      <c r="AB298" s="127" t="b">
        <f t="shared" si="16"/>
        <v>1</v>
      </c>
      <c r="AC298" s="127" t="b">
        <f t="shared" si="17"/>
        <v>1</v>
      </c>
      <c r="AD298" s="127" t="b">
        <f t="shared" si="18"/>
        <v>1</v>
      </c>
      <c r="AE298" s="128" t="b">
        <f t="shared" si="19"/>
        <v>1</v>
      </c>
    </row>
    <row r="299" spans="1:31" x14ac:dyDescent="0.2">
      <c r="A299" s="129" t="s">
        <v>57</v>
      </c>
      <c r="B299" s="90">
        <v>3</v>
      </c>
      <c r="C299" s="86" t="s">
        <v>1747</v>
      </c>
      <c r="D299" s="87" t="s">
        <v>1748</v>
      </c>
      <c r="E299" s="86" t="s">
        <v>45</v>
      </c>
      <c r="F299" s="86" t="s">
        <v>467</v>
      </c>
      <c r="G299" s="86" t="s">
        <v>468</v>
      </c>
      <c r="H299" s="86" t="s">
        <v>469</v>
      </c>
      <c r="I299" s="86" t="s">
        <v>1749</v>
      </c>
      <c r="J299" s="86" t="s">
        <v>1754</v>
      </c>
      <c r="K299" s="86"/>
      <c r="L299" s="86" t="str">
        <f t="shared" si="14"/>
        <v xml:space="preserve">Kageyama, M.; Malinina, E. </v>
      </c>
      <c r="M299" s="86" t="s">
        <v>1751</v>
      </c>
      <c r="N299" s="86" t="s">
        <v>854</v>
      </c>
      <c r="O299" s="86"/>
      <c r="P299" s="86"/>
      <c r="Q299" s="86"/>
      <c r="R299" s="86"/>
      <c r="S299" s="126" t="b">
        <f t="shared" si="15"/>
        <v>0</v>
      </c>
      <c r="T299" s="88" t="s">
        <v>118</v>
      </c>
      <c r="U299" s="86" t="s">
        <v>475</v>
      </c>
      <c r="V299" s="87" t="s">
        <v>1752</v>
      </c>
      <c r="W299" s="87" t="s">
        <v>1753</v>
      </c>
      <c r="X299" s="90" t="b">
        <v>0</v>
      </c>
      <c r="Y299" s="90" t="b">
        <v>0</v>
      </c>
      <c r="Z299" s="90" t="b">
        <v>1</v>
      </c>
      <c r="AA299" s="86"/>
      <c r="AB299" s="127" t="b">
        <f t="shared" si="16"/>
        <v>1</v>
      </c>
      <c r="AC299" s="127" t="b">
        <f t="shared" si="17"/>
        <v>1</v>
      </c>
      <c r="AD299" s="127" t="b">
        <f t="shared" si="18"/>
        <v>1</v>
      </c>
      <c r="AE299" s="128" t="b">
        <f t="shared" si="19"/>
        <v>1</v>
      </c>
    </row>
    <row r="300" spans="1:31" x14ac:dyDescent="0.2">
      <c r="A300" s="123" t="s">
        <v>57</v>
      </c>
      <c r="B300" s="82">
        <v>3</v>
      </c>
      <c r="C300" s="76" t="s">
        <v>1747</v>
      </c>
      <c r="D300" s="77" t="s">
        <v>1748</v>
      </c>
      <c r="E300" s="76" t="s">
        <v>71</v>
      </c>
      <c r="F300" s="76" t="s">
        <v>467</v>
      </c>
      <c r="G300" s="76" t="s">
        <v>468</v>
      </c>
      <c r="H300" s="76" t="s">
        <v>469</v>
      </c>
      <c r="I300" s="76" t="s">
        <v>1749</v>
      </c>
      <c r="J300" s="76" t="s">
        <v>1755</v>
      </c>
      <c r="K300" s="76"/>
      <c r="L300" s="76" t="str">
        <f t="shared" si="14"/>
        <v xml:space="preserve">Kageyama, M.; Malinina, E. </v>
      </c>
      <c r="M300" s="76" t="s">
        <v>1751</v>
      </c>
      <c r="N300" s="76" t="s">
        <v>854</v>
      </c>
      <c r="O300" s="76"/>
      <c r="P300" s="76"/>
      <c r="Q300" s="76"/>
      <c r="R300" s="76"/>
      <c r="S300" s="126" t="b">
        <f t="shared" si="15"/>
        <v>0</v>
      </c>
      <c r="T300" s="80" t="s">
        <v>118</v>
      </c>
      <c r="U300" s="76" t="s">
        <v>475</v>
      </c>
      <c r="V300" s="77" t="s">
        <v>1752</v>
      </c>
      <c r="W300" s="77" t="s">
        <v>1753</v>
      </c>
      <c r="X300" s="82" t="b">
        <v>0</v>
      </c>
      <c r="Y300" s="82" t="b">
        <v>0</v>
      </c>
      <c r="Z300" s="82" t="b">
        <v>1</v>
      </c>
      <c r="AA300" s="76"/>
      <c r="AB300" s="127" t="b">
        <f t="shared" si="16"/>
        <v>1</v>
      </c>
      <c r="AC300" s="127" t="b">
        <f t="shared" si="17"/>
        <v>1</v>
      </c>
      <c r="AD300" s="127" t="b">
        <f t="shared" si="18"/>
        <v>1</v>
      </c>
      <c r="AE300" s="128" t="b">
        <f t="shared" si="19"/>
        <v>1</v>
      </c>
    </row>
    <row r="301" spans="1:31" x14ac:dyDescent="0.2">
      <c r="A301" s="129" t="s">
        <v>57</v>
      </c>
      <c r="B301" s="90">
        <v>3</v>
      </c>
      <c r="C301" s="86" t="s">
        <v>1756</v>
      </c>
      <c r="D301" s="87" t="s">
        <v>1757</v>
      </c>
      <c r="E301" s="86"/>
      <c r="F301" s="86" t="s">
        <v>467</v>
      </c>
      <c r="G301" s="86" t="s">
        <v>468</v>
      </c>
      <c r="H301" s="86" t="s">
        <v>469</v>
      </c>
      <c r="I301" s="86" t="s">
        <v>1758</v>
      </c>
      <c r="J301" s="86"/>
      <c r="K301" s="86"/>
      <c r="L301" s="86" t="str">
        <f t="shared" si="14"/>
        <v xml:space="preserve">Gillett, N.; Malinina, E. </v>
      </c>
      <c r="M301" s="86" t="s">
        <v>1759</v>
      </c>
      <c r="N301" s="86" t="s">
        <v>854</v>
      </c>
      <c r="O301" s="86"/>
      <c r="P301" s="86"/>
      <c r="Q301" s="86"/>
      <c r="R301" s="86"/>
      <c r="S301" s="126" t="b">
        <f t="shared" si="15"/>
        <v>0</v>
      </c>
      <c r="T301" s="88" t="s">
        <v>118</v>
      </c>
      <c r="U301" s="86" t="s">
        <v>513</v>
      </c>
      <c r="V301" s="87" t="s">
        <v>1760</v>
      </c>
      <c r="W301" s="87" t="s">
        <v>1761</v>
      </c>
      <c r="X301" s="90" t="b">
        <v>0</v>
      </c>
      <c r="Y301" s="90" t="b">
        <v>0</v>
      </c>
      <c r="Z301" s="90" t="b">
        <v>1</v>
      </c>
      <c r="AA301" s="86"/>
      <c r="AB301" s="127" t="b">
        <f t="shared" si="16"/>
        <v>1</v>
      </c>
      <c r="AC301" s="127" t="b">
        <f t="shared" si="17"/>
        <v>1</v>
      </c>
      <c r="AD301" s="127" t="b">
        <f t="shared" si="18"/>
        <v>1</v>
      </c>
      <c r="AE301" s="128" t="b">
        <f t="shared" si="19"/>
        <v>1</v>
      </c>
    </row>
    <row r="302" spans="1:31" x14ac:dyDescent="0.2">
      <c r="A302" s="123" t="s">
        <v>57</v>
      </c>
      <c r="B302" s="82">
        <v>3</v>
      </c>
      <c r="C302" s="76" t="s">
        <v>1762</v>
      </c>
      <c r="D302" s="77" t="s">
        <v>1763</v>
      </c>
      <c r="E302" s="76"/>
      <c r="F302" s="76" t="s">
        <v>467</v>
      </c>
      <c r="G302" s="76" t="s">
        <v>468</v>
      </c>
      <c r="H302" s="76" t="s">
        <v>469</v>
      </c>
      <c r="I302" s="76" t="s">
        <v>1764</v>
      </c>
      <c r="J302" s="76"/>
      <c r="K302" s="76"/>
      <c r="L302" s="76" t="str">
        <f t="shared" si="14"/>
        <v xml:space="preserve">McGregor, S.; Malinina, E. </v>
      </c>
      <c r="M302" s="76" t="s">
        <v>1765</v>
      </c>
      <c r="N302" s="76" t="s">
        <v>854</v>
      </c>
      <c r="O302" s="76"/>
      <c r="P302" s="76"/>
      <c r="Q302" s="76"/>
      <c r="R302" s="76"/>
      <c r="S302" s="126" t="b">
        <f t="shared" si="15"/>
        <v>0</v>
      </c>
      <c r="T302" s="80" t="s">
        <v>118</v>
      </c>
      <c r="U302" s="76" t="s">
        <v>513</v>
      </c>
      <c r="V302" s="77" t="s">
        <v>1766</v>
      </c>
      <c r="W302" s="130" t="s">
        <v>1767</v>
      </c>
      <c r="X302" s="82" t="b">
        <v>0</v>
      </c>
      <c r="Y302" s="82" t="b">
        <v>0</v>
      </c>
      <c r="Z302" s="82" t="b">
        <v>1</v>
      </c>
      <c r="AA302" s="76"/>
      <c r="AB302" s="127" t="b">
        <f t="shared" si="16"/>
        <v>1</v>
      </c>
      <c r="AC302" s="127" t="b">
        <f t="shared" si="17"/>
        <v>1</v>
      </c>
      <c r="AD302" s="127" t="b">
        <f t="shared" si="18"/>
        <v>1</v>
      </c>
      <c r="AE302" s="128" t="b">
        <f t="shared" si="19"/>
        <v>1</v>
      </c>
    </row>
    <row r="303" spans="1:31" x14ac:dyDescent="0.2">
      <c r="A303" s="129" t="s">
        <v>57</v>
      </c>
      <c r="B303" s="90">
        <v>3</v>
      </c>
      <c r="C303" s="86" t="s">
        <v>1768</v>
      </c>
      <c r="D303" s="87" t="s">
        <v>1769</v>
      </c>
      <c r="E303" s="86"/>
      <c r="F303" s="86" t="s">
        <v>467</v>
      </c>
      <c r="G303" s="86" t="s">
        <v>468</v>
      </c>
      <c r="H303" s="86" t="s">
        <v>469</v>
      </c>
      <c r="I303" s="86" t="s">
        <v>1770</v>
      </c>
      <c r="J303" s="86"/>
      <c r="K303" s="86"/>
      <c r="L303" s="86" t="str">
        <f t="shared" si="14"/>
        <v xml:space="preserve">Bock, L. </v>
      </c>
      <c r="M303" s="140" t="s">
        <v>1771</v>
      </c>
      <c r="N303" s="86" t="s">
        <v>854</v>
      </c>
      <c r="O303" s="86"/>
      <c r="P303" s="86"/>
      <c r="Q303" s="86"/>
      <c r="R303" s="86"/>
      <c r="S303" s="126" t="b">
        <f t="shared" si="15"/>
        <v>0</v>
      </c>
      <c r="T303" s="88" t="s">
        <v>118</v>
      </c>
      <c r="U303" s="86" t="s">
        <v>513</v>
      </c>
      <c r="V303" s="87" t="s">
        <v>1772</v>
      </c>
      <c r="W303" s="87" t="s">
        <v>1773</v>
      </c>
      <c r="X303" s="90" t="b">
        <v>0</v>
      </c>
      <c r="Y303" s="90" t="b">
        <v>0</v>
      </c>
      <c r="Z303" s="90" t="b">
        <v>1</v>
      </c>
      <c r="AA303" s="86"/>
      <c r="AB303" s="127" t="b">
        <f t="shared" si="16"/>
        <v>1</v>
      </c>
      <c r="AC303" s="127" t="b">
        <f t="shared" si="17"/>
        <v>1</v>
      </c>
      <c r="AD303" s="127" t="b">
        <f t="shared" si="18"/>
        <v>1</v>
      </c>
      <c r="AE303" s="128" t="b">
        <f t="shared" si="19"/>
        <v>1</v>
      </c>
    </row>
    <row r="304" spans="1:31" x14ac:dyDescent="0.2">
      <c r="A304" s="123" t="s">
        <v>57</v>
      </c>
      <c r="B304" s="82">
        <v>3</v>
      </c>
      <c r="C304" s="76" t="s">
        <v>1774</v>
      </c>
      <c r="D304" s="77" t="s">
        <v>1775</v>
      </c>
      <c r="E304" s="76" t="s">
        <v>4</v>
      </c>
      <c r="F304" s="76" t="s">
        <v>467</v>
      </c>
      <c r="G304" s="76" t="s">
        <v>468</v>
      </c>
      <c r="H304" s="76" t="s">
        <v>469</v>
      </c>
      <c r="I304" s="76" t="s">
        <v>1776</v>
      </c>
      <c r="J304" s="76" t="s">
        <v>1777</v>
      </c>
      <c r="K304" s="76"/>
      <c r="L304" s="76" t="str">
        <f t="shared" si="14"/>
        <v xml:space="preserve">Kosaka, Y.; Cassou, C.; Kazeroni, R. </v>
      </c>
      <c r="M304" s="76" t="s">
        <v>1778</v>
      </c>
      <c r="N304" s="76" t="s">
        <v>854</v>
      </c>
      <c r="O304" s="76"/>
      <c r="P304" s="76"/>
      <c r="Q304" s="76"/>
      <c r="R304" s="76"/>
      <c r="S304" s="126" t="b">
        <f t="shared" si="15"/>
        <v>0</v>
      </c>
      <c r="T304" s="80" t="s">
        <v>118</v>
      </c>
      <c r="U304" s="76" t="s">
        <v>513</v>
      </c>
      <c r="V304" s="77" t="s">
        <v>1779</v>
      </c>
      <c r="W304" s="77" t="s">
        <v>1780</v>
      </c>
      <c r="X304" s="82" t="b">
        <v>0</v>
      </c>
      <c r="Y304" s="82" t="b">
        <v>0</v>
      </c>
      <c r="Z304" s="82" t="b">
        <v>1</v>
      </c>
      <c r="AA304" s="76"/>
      <c r="AB304" s="127" t="b">
        <f t="shared" si="16"/>
        <v>1</v>
      </c>
      <c r="AC304" s="127" t="b">
        <f t="shared" si="17"/>
        <v>1</v>
      </c>
      <c r="AD304" s="127" t="b">
        <f t="shared" si="18"/>
        <v>1</v>
      </c>
      <c r="AE304" s="128" t="b">
        <f t="shared" si="19"/>
        <v>1</v>
      </c>
    </row>
    <row r="305" spans="1:31" x14ac:dyDescent="0.2">
      <c r="A305" s="129" t="s">
        <v>57</v>
      </c>
      <c r="B305" s="90">
        <v>3</v>
      </c>
      <c r="C305" s="86" t="s">
        <v>1774</v>
      </c>
      <c r="D305" s="87" t="s">
        <v>1775</v>
      </c>
      <c r="E305" s="86" t="s">
        <v>45</v>
      </c>
      <c r="F305" s="86" t="s">
        <v>467</v>
      </c>
      <c r="G305" s="86" t="s">
        <v>468</v>
      </c>
      <c r="H305" s="86" t="s">
        <v>469</v>
      </c>
      <c r="I305" s="86" t="s">
        <v>1776</v>
      </c>
      <c r="J305" s="86" t="s">
        <v>1781</v>
      </c>
      <c r="K305" s="86"/>
      <c r="L305" s="86" t="str">
        <f t="shared" si="14"/>
        <v xml:space="preserve">Kosaka, Y.; Cassou, C.; Kazeroni, R. </v>
      </c>
      <c r="M305" s="86" t="s">
        <v>1778</v>
      </c>
      <c r="N305" s="86" t="s">
        <v>854</v>
      </c>
      <c r="O305" s="86"/>
      <c r="P305" s="86"/>
      <c r="Q305" s="86"/>
      <c r="R305" s="86"/>
      <c r="S305" s="126" t="b">
        <f t="shared" si="15"/>
        <v>0</v>
      </c>
      <c r="T305" s="88" t="s">
        <v>118</v>
      </c>
      <c r="U305" s="86" t="s">
        <v>513</v>
      </c>
      <c r="V305" s="87" t="s">
        <v>1779</v>
      </c>
      <c r="W305" s="87" t="s">
        <v>1780</v>
      </c>
      <c r="X305" s="90" t="b">
        <v>0</v>
      </c>
      <c r="Y305" s="90" t="b">
        <v>0</v>
      </c>
      <c r="Z305" s="90" t="b">
        <v>1</v>
      </c>
      <c r="AA305" s="86"/>
      <c r="AB305" s="127" t="b">
        <f t="shared" si="16"/>
        <v>1</v>
      </c>
      <c r="AC305" s="127" t="b">
        <f t="shared" si="17"/>
        <v>1</v>
      </c>
      <c r="AD305" s="127" t="b">
        <f t="shared" si="18"/>
        <v>1</v>
      </c>
      <c r="AE305" s="128" t="b">
        <f t="shared" si="19"/>
        <v>1</v>
      </c>
    </row>
    <row r="306" spans="1:31" x14ac:dyDescent="0.2">
      <c r="A306" s="123" t="s">
        <v>57</v>
      </c>
      <c r="B306" s="82">
        <v>3</v>
      </c>
      <c r="C306" s="76" t="s">
        <v>1774</v>
      </c>
      <c r="D306" s="77" t="s">
        <v>1775</v>
      </c>
      <c r="E306" s="76" t="s">
        <v>71</v>
      </c>
      <c r="F306" s="76" t="s">
        <v>467</v>
      </c>
      <c r="G306" s="76" t="s">
        <v>468</v>
      </c>
      <c r="H306" s="76" t="s">
        <v>469</v>
      </c>
      <c r="I306" s="76" t="s">
        <v>1776</v>
      </c>
      <c r="J306" s="76" t="s">
        <v>1782</v>
      </c>
      <c r="K306" s="76"/>
      <c r="L306" s="76" t="str">
        <f t="shared" si="14"/>
        <v xml:space="preserve">Kosaka, Y.; Cassou, C.; Kazeroni, R. </v>
      </c>
      <c r="M306" s="76" t="s">
        <v>1778</v>
      </c>
      <c r="N306" s="76" t="s">
        <v>854</v>
      </c>
      <c r="O306" s="76"/>
      <c r="P306" s="76"/>
      <c r="Q306" s="76"/>
      <c r="R306" s="76"/>
      <c r="S306" s="126" t="b">
        <f t="shared" si="15"/>
        <v>0</v>
      </c>
      <c r="T306" s="80" t="s">
        <v>118</v>
      </c>
      <c r="U306" s="76" t="s">
        <v>513</v>
      </c>
      <c r="V306" s="77" t="s">
        <v>1779</v>
      </c>
      <c r="W306" s="77" t="s">
        <v>1780</v>
      </c>
      <c r="X306" s="82" t="b">
        <v>0</v>
      </c>
      <c r="Y306" s="82" t="b">
        <v>0</v>
      </c>
      <c r="Z306" s="82" t="b">
        <v>1</v>
      </c>
      <c r="AA306" s="76"/>
      <c r="AB306" s="127" t="b">
        <f t="shared" si="16"/>
        <v>1</v>
      </c>
      <c r="AC306" s="127" t="b">
        <f t="shared" si="17"/>
        <v>1</v>
      </c>
      <c r="AD306" s="127" t="b">
        <f t="shared" si="18"/>
        <v>1</v>
      </c>
      <c r="AE306" s="128" t="b">
        <f t="shared" si="19"/>
        <v>1</v>
      </c>
    </row>
    <row r="307" spans="1:31" x14ac:dyDescent="0.2">
      <c r="A307" s="129" t="s">
        <v>57</v>
      </c>
      <c r="B307" s="90">
        <v>3</v>
      </c>
      <c r="C307" s="86" t="s">
        <v>1774</v>
      </c>
      <c r="D307" s="87" t="s">
        <v>1775</v>
      </c>
      <c r="E307" s="86" t="s">
        <v>518</v>
      </c>
      <c r="F307" s="86" t="s">
        <v>467</v>
      </c>
      <c r="G307" s="86" t="s">
        <v>468</v>
      </c>
      <c r="H307" s="86" t="s">
        <v>469</v>
      </c>
      <c r="I307" s="86" t="s">
        <v>1776</v>
      </c>
      <c r="J307" s="86" t="s">
        <v>1783</v>
      </c>
      <c r="K307" s="86"/>
      <c r="L307" s="86" t="str">
        <f t="shared" si="14"/>
        <v xml:space="preserve">Kosaka, Y.; Cassou, C.; Kazeroni, R. </v>
      </c>
      <c r="M307" s="86" t="s">
        <v>1778</v>
      </c>
      <c r="N307" s="86" t="s">
        <v>854</v>
      </c>
      <c r="O307" s="86"/>
      <c r="P307" s="86"/>
      <c r="Q307" s="86"/>
      <c r="R307" s="86"/>
      <c r="S307" s="126" t="b">
        <f t="shared" si="15"/>
        <v>0</v>
      </c>
      <c r="T307" s="88" t="s">
        <v>118</v>
      </c>
      <c r="U307" s="86" t="s">
        <v>513</v>
      </c>
      <c r="V307" s="87" t="s">
        <v>1779</v>
      </c>
      <c r="W307" s="87" t="s">
        <v>1780</v>
      </c>
      <c r="X307" s="90" t="b">
        <v>0</v>
      </c>
      <c r="Y307" s="90" t="b">
        <v>0</v>
      </c>
      <c r="Z307" s="90" t="b">
        <v>1</v>
      </c>
      <c r="AA307" s="86"/>
      <c r="AB307" s="127" t="b">
        <f t="shared" si="16"/>
        <v>1</v>
      </c>
      <c r="AC307" s="127" t="b">
        <f t="shared" si="17"/>
        <v>1</v>
      </c>
      <c r="AD307" s="127" t="b">
        <f t="shared" si="18"/>
        <v>1</v>
      </c>
      <c r="AE307" s="128" t="b">
        <f t="shared" si="19"/>
        <v>1</v>
      </c>
    </row>
    <row r="308" spans="1:31" x14ac:dyDescent="0.2">
      <c r="A308" s="123" t="s">
        <v>57</v>
      </c>
      <c r="B308" s="82">
        <v>3</v>
      </c>
      <c r="C308" s="76" t="s">
        <v>1784</v>
      </c>
      <c r="D308" s="77" t="s">
        <v>1785</v>
      </c>
      <c r="E308" s="76"/>
      <c r="F308" s="76" t="s">
        <v>467</v>
      </c>
      <c r="G308" s="76" t="s">
        <v>468</v>
      </c>
      <c r="H308" s="76" t="s">
        <v>469</v>
      </c>
      <c r="I308" s="76" t="s">
        <v>1786</v>
      </c>
      <c r="J308" s="76"/>
      <c r="K308" s="76"/>
      <c r="L308" s="76" t="str">
        <f t="shared" si="14"/>
        <v xml:space="preserve">Durack, P. </v>
      </c>
      <c r="M308" s="76" t="s">
        <v>1787</v>
      </c>
      <c r="N308" s="76" t="s">
        <v>854</v>
      </c>
      <c r="O308" s="76"/>
      <c r="P308" s="76"/>
      <c r="Q308" s="76"/>
      <c r="R308" s="76"/>
      <c r="S308" s="126" t="b">
        <f t="shared" si="15"/>
        <v>0</v>
      </c>
      <c r="T308" s="80" t="s">
        <v>118</v>
      </c>
      <c r="U308" s="76" t="s">
        <v>513</v>
      </c>
      <c r="V308" s="77" t="s">
        <v>1788</v>
      </c>
      <c r="W308" s="77" t="s">
        <v>1789</v>
      </c>
      <c r="X308" s="82" t="b">
        <v>0</v>
      </c>
      <c r="Y308" s="82" t="b">
        <v>0</v>
      </c>
      <c r="Z308" s="82" t="b">
        <v>1</v>
      </c>
      <c r="AA308" s="76"/>
      <c r="AB308" s="127" t="b">
        <f t="shared" si="16"/>
        <v>1</v>
      </c>
      <c r="AC308" s="127" t="b">
        <f t="shared" si="17"/>
        <v>1</v>
      </c>
      <c r="AD308" s="127" t="b">
        <f t="shared" si="18"/>
        <v>1</v>
      </c>
      <c r="AE308" s="128" t="b">
        <f t="shared" si="19"/>
        <v>1</v>
      </c>
    </row>
    <row r="309" spans="1:31" x14ac:dyDescent="0.2">
      <c r="A309" s="129" t="s">
        <v>57</v>
      </c>
      <c r="B309" s="90">
        <v>4</v>
      </c>
      <c r="C309" s="86" t="s">
        <v>1790</v>
      </c>
      <c r="D309" s="87" t="s">
        <v>1791</v>
      </c>
      <c r="E309" s="86"/>
      <c r="F309" s="86" t="s">
        <v>246</v>
      </c>
      <c r="G309" s="86" t="s">
        <v>564</v>
      </c>
      <c r="H309" s="86" t="s">
        <v>564</v>
      </c>
      <c r="I309" s="86" t="s">
        <v>1792</v>
      </c>
      <c r="J309" s="86"/>
      <c r="K309" s="86"/>
      <c r="L309" s="86" t="s">
        <v>1793</v>
      </c>
      <c r="M309" s="86" t="s">
        <v>1794</v>
      </c>
      <c r="N309" s="86"/>
      <c r="O309" s="86"/>
      <c r="P309" s="86"/>
      <c r="Q309" s="86"/>
      <c r="R309" s="86"/>
      <c r="S309" s="126" t="b">
        <f t="shared" si="15"/>
        <v>0</v>
      </c>
      <c r="T309" s="88"/>
      <c r="U309" s="86"/>
      <c r="V309" s="86"/>
      <c r="W309" s="86"/>
      <c r="X309" s="90" t="b">
        <v>0</v>
      </c>
      <c r="Y309" s="90" t="b">
        <v>0</v>
      </c>
      <c r="Z309" s="90" t="b">
        <v>1</v>
      </c>
      <c r="AA309" s="86"/>
      <c r="AB309" s="127" t="b">
        <f t="shared" si="16"/>
        <v>1</v>
      </c>
      <c r="AC309" s="127" t="b">
        <f t="shared" si="17"/>
        <v>0</v>
      </c>
      <c r="AD309" s="127" t="b">
        <f t="shared" si="18"/>
        <v>0</v>
      </c>
      <c r="AE309" s="128" t="b">
        <f t="shared" si="19"/>
        <v>0</v>
      </c>
    </row>
    <row r="310" spans="1:31" x14ac:dyDescent="0.2">
      <c r="A310" s="123" t="s">
        <v>57</v>
      </c>
      <c r="B310" s="82">
        <v>4</v>
      </c>
      <c r="C310" s="76" t="s">
        <v>1795</v>
      </c>
      <c r="D310" s="77" t="s">
        <v>1796</v>
      </c>
      <c r="E310" s="76" t="s">
        <v>4</v>
      </c>
      <c r="F310" s="76" t="s">
        <v>467</v>
      </c>
      <c r="G310" s="76" t="s">
        <v>509</v>
      </c>
      <c r="H310" s="76" t="s">
        <v>469</v>
      </c>
      <c r="I310" s="76" t="s">
        <v>1797</v>
      </c>
      <c r="J310" s="76" t="s">
        <v>1798</v>
      </c>
      <c r="K310" s="76"/>
      <c r="L310" s="76"/>
      <c r="M310" s="76"/>
      <c r="N310" s="76"/>
      <c r="O310" s="76"/>
      <c r="P310" s="76"/>
      <c r="Q310" s="76"/>
      <c r="R310" s="76"/>
      <c r="S310" s="126" t="b">
        <f t="shared" si="15"/>
        <v>1</v>
      </c>
      <c r="T310" s="80"/>
      <c r="U310" s="76"/>
      <c r="V310" s="76"/>
      <c r="W310" s="76"/>
      <c r="X310" s="82" t="b">
        <v>0</v>
      </c>
      <c r="Y310" s="82" t="b">
        <v>0</v>
      </c>
      <c r="Z310" s="82" t="b">
        <v>1</v>
      </c>
      <c r="AA310" s="76"/>
      <c r="AB310" s="127" t="b">
        <f t="shared" si="16"/>
        <v>1</v>
      </c>
      <c r="AC310" s="127" t="b">
        <f t="shared" si="17"/>
        <v>1</v>
      </c>
      <c r="AD310" s="127" t="b">
        <f t="shared" si="18"/>
        <v>0</v>
      </c>
      <c r="AE310" s="128" t="b">
        <f t="shared" si="19"/>
        <v>0</v>
      </c>
    </row>
    <row r="311" spans="1:31" x14ac:dyDescent="0.2">
      <c r="A311" s="129" t="s">
        <v>57</v>
      </c>
      <c r="B311" s="90">
        <v>4</v>
      </c>
      <c r="C311" s="86" t="s">
        <v>1795</v>
      </c>
      <c r="D311" s="87" t="s">
        <v>1796</v>
      </c>
      <c r="E311" s="86" t="s">
        <v>45</v>
      </c>
      <c r="F311" s="86" t="s">
        <v>467</v>
      </c>
      <c r="G311" s="86" t="s">
        <v>509</v>
      </c>
      <c r="H311" s="86" t="s">
        <v>469</v>
      </c>
      <c r="I311" s="86" t="s">
        <v>1797</v>
      </c>
      <c r="J311" s="86" t="s">
        <v>1799</v>
      </c>
      <c r="K311" s="86"/>
      <c r="L311" s="86"/>
      <c r="M311" s="86"/>
      <c r="N311" s="86"/>
      <c r="O311" s="86"/>
      <c r="P311" s="86"/>
      <c r="Q311" s="86"/>
      <c r="R311" s="86"/>
      <c r="S311" s="126" t="b">
        <f t="shared" si="15"/>
        <v>1</v>
      </c>
      <c r="T311" s="88"/>
      <c r="U311" s="86"/>
      <c r="V311" s="86"/>
      <c r="W311" s="86"/>
      <c r="X311" s="90" t="b">
        <v>0</v>
      </c>
      <c r="Y311" s="90" t="b">
        <v>0</v>
      </c>
      <c r="Z311" s="90" t="b">
        <v>1</v>
      </c>
      <c r="AA311" s="86"/>
      <c r="AB311" s="127" t="b">
        <f t="shared" si="16"/>
        <v>1</v>
      </c>
      <c r="AC311" s="127" t="b">
        <f t="shared" si="17"/>
        <v>1</v>
      </c>
      <c r="AD311" s="127" t="b">
        <f t="shared" si="18"/>
        <v>0</v>
      </c>
      <c r="AE311" s="128" t="b">
        <f t="shared" si="19"/>
        <v>0</v>
      </c>
    </row>
    <row r="312" spans="1:31" x14ac:dyDescent="0.2">
      <c r="A312" s="123" t="s">
        <v>57</v>
      </c>
      <c r="B312" s="82">
        <v>4</v>
      </c>
      <c r="C312" s="76" t="s">
        <v>1795</v>
      </c>
      <c r="D312" s="77" t="s">
        <v>1796</v>
      </c>
      <c r="E312" s="76" t="s">
        <v>71</v>
      </c>
      <c r="F312" s="76" t="s">
        <v>467</v>
      </c>
      <c r="G312" s="76" t="s">
        <v>509</v>
      </c>
      <c r="H312" s="76" t="s">
        <v>469</v>
      </c>
      <c r="I312" s="76" t="s">
        <v>1797</v>
      </c>
      <c r="J312" s="76" t="s">
        <v>1800</v>
      </c>
      <c r="K312" s="76"/>
      <c r="L312" s="76"/>
      <c r="M312" s="76"/>
      <c r="N312" s="76"/>
      <c r="O312" s="76"/>
      <c r="P312" s="76"/>
      <c r="Q312" s="76"/>
      <c r="R312" s="76"/>
      <c r="S312" s="126" t="b">
        <f t="shared" si="15"/>
        <v>1</v>
      </c>
      <c r="T312" s="80"/>
      <c r="U312" s="76"/>
      <c r="V312" s="76"/>
      <c r="W312" s="76"/>
      <c r="X312" s="82" t="b">
        <v>0</v>
      </c>
      <c r="Y312" s="82" t="b">
        <v>0</v>
      </c>
      <c r="Z312" s="82" t="b">
        <v>1</v>
      </c>
      <c r="AA312" s="76"/>
      <c r="AB312" s="127" t="b">
        <f t="shared" si="16"/>
        <v>1</v>
      </c>
      <c r="AC312" s="127" t="b">
        <f t="shared" si="17"/>
        <v>1</v>
      </c>
      <c r="AD312" s="127" t="b">
        <f t="shared" si="18"/>
        <v>0</v>
      </c>
      <c r="AE312" s="128" t="b">
        <f t="shared" si="19"/>
        <v>0</v>
      </c>
    </row>
    <row r="313" spans="1:31" x14ac:dyDescent="0.2">
      <c r="A313" s="129" t="s">
        <v>57</v>
      </c>
      <c r="B313" s="90">
        <v>4</v>
      </c>
      <c r="C313" s="86" t="s">
        <v>1795</v>
      </c>
      <c r="D313" s="87" t="s">
        <v>1796</v>
      </c>
      <c r="E313" s="86" t="s">
        <v>518</v>
      </c>
      <c r="F313" s="86" t="s">
        <v>467</v>
      </c>
      <c r="G313" s="86" t="s">
        <v>509</v>
      </c>
      <c r="H313" s="86" t="s">
        <v>469</v>
      </c>
      <c r="I313" s="86" t="s">
        <v>1797</v>
      </c>
      <c r="J313" s="86" t="s">
        <v>541</v>
      </c>
      <c r="K313" s="86"/>
      <c r="L313" s="86"/>
      <c r="M313" s="86"/>
      <c r="N313" s="86"/>
      <c r="O313" s="86"/>
      <c r="P313" s="86"/>
      <c r="Q313" s="86"/>
      <c r="R313" s="86"/>
      <c r="S313" s="126" t="b">
        <f t="shared" si="15"/>
        <v>1</v>
      </c>
      <c r="T313" s="88"/>
      <c r="U313" s="86"/>
      <c r="V313" s="86"/>
      <c r="W313" s="86"/>
      <c r="X313" s="90" t="b">
        <v>0</v>
      </c>
      <c r="Y313" s="90" t="b">
        <v>0</v>
      </c>
      <c r="Z313" s="90" t="b">
        <v>1</v>
      </c>
      <c r="AA313" s="86"/>
      <c r="AB313" s="127" t="b">
        <f t="shared" si="16"/>
        <v>1</v>
      </c>
      <c r="AC313" s="127" t="b">
        <f t="shared" si="17"/>
        <v>1</v>
      </c>
      <c r="AD313" s="127" t="b">
        <f t="shared" si="18"/>
        <v>0</v>
      </c>
      <c r="AE313" s="128" t="b">
        <f t="shared" si="19"/>
        <v>0</v>
      </c>
    </row>
    <row r="314" spans="1:31" x14ac:dyDescent="0.2">
      <c r="A314" s="123" t="s">
        <v>57</v>
      </c>
      <c r="B314" s="82">
        <v>4</v>
      </c>
      <c r="C314" s="76" t="s">
        <v>1801</v>
      </c>
      <c r="D314" s="77" t="s">
        <v>1802</v>
      </c>
      <c r="E314" s="76" t="s">
        <v>4</v>
      </c>
      <c r="F314" s="76" t="s">
        <v>467</v>
      </c>
      <c r="G314" s="76" t="s">
        <v>509</v>
      </c>
      <c r="H314" s="76" t="s">
        <v>469</v>
      </c>
      <c r="I314" s="76" t="s">
        <v>1803</v>
      </c>
      <c r="J314" s="76" t="s">
        <v>925</v>
      </c>
      <c r="K314" s="76"/>
      <c r="L314" s="76"/>
      <c r="M314" s="76"/>
      <c r="N314" s="76"/>
      <c r="O314" s="76"/>
      <c r="P314" s="76"/>
      <c r="Q314" s="76"/>
      <c r="R314" s="76"/>
      <c r="S314" s="126" t="b">
        <f t="shared" si="15"/>
        <v>1</v>
      </c>
      <c r="T314" s="80"/>
      <c r="U314" s="76"/>
      <c r="V314" s="76"/>
      <c r="W314" s="76"/>
      <c r="X314" s="82" t="b">
        <v>0</v>
      </c>
      <c r="Y314" s="82" t="b">
        <v>0</v>
      </c>
      <c r="Z314" s="82" t="b">
        <v>1</v>
      </c>
      <c r="AA314" s="76"/>
      <c r="AB314" s="127" t="b">
        <f t="shared" si="16"/>
        <v>1</v>
      </c>
      <c r="AC314" s="127" t="b">
        <f t="shared" si="17"/>
        <v>1</v>
      </c>
      <c r="AD314" s="127" t="b">
        <f t="shared" si="18"/>
        <v>0</v>
      </c>
      <c r="AE314" s="128" t="b">
        <f t="shared" si="19"/>
        <v>0</v>
      </c>
    </row>
    <row r="315" spans="1:31" x14ac:dyDescent="0.2">
      <c r="A315" s="129" t="s">
        <v>57</v>
      </c>
      <c r="B315" s="90">
        <v>4</v>
      </c>
      <c r="C315" s="86" t="s">
        <v>1801</v>
      </c>
      <c r="D315" s="87" t="s">
        <v>1802</v>
      </c>
      <c r="E315" s="86" t="s">
        <v>45</v>
      </c>
      <c r="F315" s="86" t="s">
        <v>467</v>
      </c>
      <c r="G315" s="86" t="s">
        <v>509</v>
      </c>
      <c r="H315" s="86" t="s">
        <v>469</v>
      </c>
      <c r="I315" s="86" t="s">
        <v>1803</v>
      </c>
      <c r="J315" s="86" t="s">
        <v>1798</v>
      </c>
      <c r="K315" s="86"/>
      <c r="L315" s="86"/>
      <c r="M315" s="86"/>
      <c r="N315" s="86"/>
      <c r="O315" s="86"/>
      <c r="P315" s="86"/>
      <c r="Q315" s="86"/>
      <c r="R315" s="86"/>
      <c r="S315" s="126" t="b">
        <f t="shared" si="15"/>
        <v>1</v>
      </c>
      <c r="T315" s="88"/>
      <c r="U315" s="86"/>
      <c r="V315" s="86"/>
      <c r="W315" s="86"/>
      <c r="X315" s="90" t="b">
        <v>0</v>
      </c>
      <c r="Y315" s="90" t="b">
        <v>0</v>
      </c>
      <c r="Z315" s="90" t="b">
        <v>1</v>
      </c>
      <c r="AA315" s="86"/>
      <c r="AB315" s="127" t="b">
        <f t="shared" si="16"/>
        <v>1</v>
      </c>
      <c r="AC315" s="127" t="b">
        <f t="shared" si="17"/>
        <v>1</v>
      </c>
      <c r="AD315" s="127" t="b">
        <f t="shared" si="18"/>
        <v>0</v>
      </c>
      <c r="AE315" s="128" t="b">
        <f t="shared" si="19"/>
        <v>0</v>
      </c>
    </row>
    <row r="316" spans="1:31" x14ac:dyDescent="0.2">
      <c r="A316" s="123" t="s">
        <v>57</v>
      </c>
      <c r="B316" s="82">
        <v>4</v>
      </c>
      <c r="C316" s="76" t="s">
        <v>1804</v>
      </c>
      <c r="D316" s="77" t="s">
        <v>1805</v>
      </c>
      <c r="E316" s="76" t="s">
        <v>4</v>
      </c>
      <c r="F316" s="76" t="s">
        <v>467</v>
      </c>
      <c r="G316" s="76" t="s">
        <v>509</v>
      </c>
      <c r="H316" s="76" t="s">
        <v>469</v>
      </c>
      <c r="I316" s="76" t="s">
        <v>1806</v>
      </c>
      <c r="J316" s="76" t="s">
        <v>1807</v>
      </c>
      <c r="K316" s="76"/>
      <c r="L316" s="76"/>
      <c r="M316" s="76"/>
      <c r="N316" s="76"/>
      <c r="O316" s="76"/>
      <c r="P316" s="76"/>
      <c r="Q316" s="76"/>
      <c r="R316" s="76"/>
      <c r="S316" s="126" t="b">
        <f t="shared" si="15"/>
        <v>1</v>
      </c>
      <c r="T316" s="80"/>
      <c r="U316" s="76"/>
      <c r="V316" s="76"/>
      <c r="W316" s="76"/>
      <c r="X316" s="82" t="b">
        <v>0</v>
      </c>
      <c r="Y316" s="82" t="b">
        <v>0</v>
      </c>
      <c r="Z316" s="82" t="b">
        <v>1</v>
      </c>
      <c r="AA316" s="76"/>
      <c r="AB316" s="127" t="b">
        <f t="shared" si="16"/>
        <v>1</v>
      </c>
      <c r="AC316" s="127" t="b">
        <f t="shared" si="17"/>
        <v>1</v>
      </c>
      <c r="AD316" s="127" t="b">
        <f t="shared" si="18"/>
        <v>0</v>
      </c>
      <c r="AE316" s="128" t="b">
        <f t="shared" si="19"/>
        <v>0</v>
      </c>
    </row>
    <row r="317" spans="1:31" x14ac:dyDescent="0.2">
      <c r="A317" s="129" t="s">
        <v>57</v>
      </c>
      <c r="B317" s="90">
        <v>4</v>
      </c>
      <c r="C317" s="86" t="s">
        <v>1804</v>
      </c>
      <c r="D317" s="87" t="s">
        <v>1805</v>
      </c>
      <c r="E317" s="86" t="s">
        <v>45</v>
      </c>
      <c r="F317" s="86" t="s">
        <v>467</v>
      </c>
      <c r="G317" s="86" t="s">
        <v>509</v>
      </c>
      <c r="H317" s="86" t="s">
        <v>469</v>
      </c>
      <c r="I317" s="86" t="s">
        <v>1806</v>
      </c>
      <c r="J317" s="86" t="s">
        <v>1808</v>
      </c>
      <c r="K317" s="86"/>
      <c r="L317" s="86"/>
      <c r="M317" s="86"/>
      <c r="N317" s="86"/>
      <c r="O317" s="86"/>
      <c r="P317" s="86"/>
      <c r="Q317" s="86"/>
      <c r="R317" s="86"/>
      <c r="S317" s="126" t="b">
        <f t="shared" si="15"/>
        <v>1</v>
      </c>
      <c r="T317" s="88"/>
      <c r="U317" s="86"/>
      <c r="V317" s="86"/>
      <c r="W317" s="86"/>
      <c r="X317" s="90" t="b">
        <v>0</v>
      </c>
      <c r="Y317" s="90" t="b">
        <v>0</v>
      </c>
      <c r="Z317" s="90" t="b">
        <v>1</v>
      </c>
      <c r="AA317" s="86"/>
      <c r="AB317" s="127" t="b">
        <f t="shared" si="16"/>
        <v>1</v>
      </c>
      <c r="AC317" s="127" t="b">
        <f t="shared" si="17"/>
        <v>1</v>
      </c>
      <c r="AD317" s="127" t="b">
        <f t="shared" si="18"/>
        <v>0</v>
      </c>
      <c r="AE317" s="128" t="b">
        <f t="shared" si="19"/>
        <v>0</v>
      </c>
    </row>
    <row r="318" spans="1:31" x14ac:dyDescent="0.2">
      <c r="A318" s="123" t="s">
        <v>57</v>
      </c>
      <c r="B318" s="82">
        <v>4</v>
      </c>
      <c r="C318" s="76" t="s">
        <v>1809</v>
      </c>
      <c r="D318" s="77" t="s">
        <v>1810</v>
      </c>
      <c r="E318" s="76"/>
      <c r="F318" s="76" t="s">
        <v>467</v>
      </c>
      <c r="G318" s="76" t="s">
        <v>509</v>
      </c>
      <c r="H318" s="76" t="s">
        <v>469</v>
      </c>
      <c r="I318" s="76" t="s">
        <v>1811</v>
      </c>
      <c r="J318" s="76"/>
      <c r="K318" s="76"/>
      <c r="L318" s="76"/>
      <c r="M318" s="76"/>
      <c r="N318" s="76"/>
      <c r="O318" s="76"/>
      <c r="P318" s="76"/>
      <c r="Q318" s="76"/>
      <c r="R318" s="76"/>
      <c r="S318" s="126" t="b">
        <f t="shared" si="15"/>
        <v>1</v>
      </c>
      <c r="T318" s="80"/>
      <c r="U318" s="76"/>
      <c r="V318" s="76"/>
      <c r="W318" s="76"/>
      <c r="X318" s="82" t="b">
        <v>0</v>
      </c>
      <c r="Y318" s="82" t="b">
        <v>0</v>
      </c>
      <c r="Z318" s="82" t="b">
        <v>1</v>
      </c>
      <c r="AA318" s="76"/>
      <c r="AB318" s="127" t="b">
        <f t="shared" si="16"/>
        <v>1</v>
      </c>
      <c r="AC318" s="127" t="b">
        <f t="shared" si="17"/>
        <v>1</v>
      </c>
      <c r="AD318" s="127" t="b">
        <f t="shared" si="18"/>
        <v>0</v>
      </c>
      <c r="AE318" s="128" t="b">
        <f t="shared" si="19"/>
        <v>0</v>
      </c>
    </row>
    <row r="319" spans="1:31" x14ac:dyDescent="0.2">
      <c r="A319" s="129" t="s">
        <v>57</v>
      </c>
      <c r="B319" s="90">
        <v>4</v>
      </c>
      <c r="C319" s="86" t="s">
        <v>1812</v>
      </c>
      <c r="D319" s="87" t="s">
        <v>1813</v>
      </c>
      <c r="E319" s="86"/>
      <c r="F319" s="86" t="s">
        <v>467</v>
      </c>
      <c r="G319" s="86" t="s">
        <v>509</v>
      </c>
      <c r="H319" s="86" t="s">
        <v>469</v>
      </c>
      <c r="I319" s="86" t="s">
        <v>1814</v>
      </c>
      <c r="J319" s="86"/>
      <c r="K319" s="86"/>
      <c r="L319" s="86"/>
      <c r="M319" s="86"/>
      <c r="N319" s="86"/>
      <c r="O319" s="86"/>
      <c r="P319" s="86"/>
      <c r="Q319" s="86"/>
      <c r="R319" s="86"/>
      <c r="S319" s="126" t="b">
        <f t="shared" si="15"/>
        <v>1</v>
      </c>
      <c r="T319" s="88"/>
      <c r="U319" s="86"/>
      <c r="V319" s="86"/>
      <c r="W319" s="86"/>
      <c r="X319" s="90" t="b">
        <v>0</v>
      </c>
      <c r="Y319" s="90" t="b">
        <v>0</v>
      </c>
      <c r="Z319" s="90" t="b">
        <v>1</v>
      </c>
      <c r="AA319" s="86"/>
      <c r="AB319" s="127" t="b">
        <f t="shared" si="16"/>
        <v>1</v>
      </c>
      <c r="AC319" s="127" t="b">
        <f t="shared" si="17"/>
        <v>1</v>
      </c>
      <c r="AD319" s="127" t="b">
        <f t="shared" si="18"/>
        <v>0</v>
      </c>
      <c r="AE319" s="128" t="b">
        <f t="shared" si="19"/>
        <v>0</v>
      </c>
    </row>
    <row r="320" spans="1:31" x14ac:dyDescent="0.2">
      <c r="A320" s="123" t="s">
        <v>57</v>
      </c>
      <c r="B320" s="82">
        <v>4</v>
      </c>
      <c r="C320" s="76" t="s">
        <v>1815</v>
      </c>
      <c r="D320" s="77" t="s">
        <v>1816</v>
      </c>
      <c r="E320" s="76" t="s">
        <v>4</v>
      </c>
      <c r="F320" s="76" t="s">
        <v>467</v>
      </c>
      <c r="G320" s="76" t="s">
        <v>509</v>
      </c>
      <c r="H320" s="76" t="s">
        <v>469</v>
      </c>
      <c r="I320" s="76" t="s">
        <v>1817</v>
      </c>
      <c r="J320" s="76" t="s">
        <v>1818</v>
      </c>
      <c r="K320" s="76"/>
      <c r="L320" s="76"/>
      <c r="M320" s="76"/>
      <c r="N320" s="76"/>
      <c r="O320" s="76"/>
      <c r="P320" s="76"/>
      <c r="Q320" s="76"/>
      <c r="R320" s="76"/>
      <c r="S320" s="126" t="b">
        <f t="shared" si="15"/>
        <v>1</v>
      </c>
      <c r="T320" s="80"/>
      <c r="U320" s="76"/>
      <c r="V320" s="76"/>
      <c r="W320" s="76"/>
      <c r="X320" s="82" t="b">
        <v>0</v>
      </c>
      <c r="Y320" s="82" t="b">
        <v>0</v>
      </c>
      <c r="Z320" s="82" t="b">
        <v>1</v>
      </c>
      <c r="AA320" s="76"/>
      <c r="AB320" s="127" t="b">
        <f t="shared" si="16"/>
        <v>1</v>
      </c>
      <c r="AC320" s="127" t="b">
        <f t="shared" si="17"/>
        <v>1</v>
      </c>
      <c r="AD320" s="127" t="b">
        <f t="shared" si="18"/>
        <v>0</v>
      </c>
      <c r="AE320" s="128" t="b">
        <f t="shared" si="19"/>
        <v>0</v>
      </c>
    </row>
    <row r="321" spans="1:31" x14ac:dyDescent="0.2">
      <c r="A321" s="129" t="s">
        <v>57</v>
      </c>
      <c r="B321" s="90">
        <v>4</v>
      </c>
      <c r="C321" s="86" t="s">
        <v>1815</v>
      </c>
      <c r="D321" s="87" t="s">
        <v>1816</v>
      </c>
      <c r="E321" s="86" t="s">
        <v>45</v>
      </c>
      <c r="F321" s="86" t="s">
        <v>467</v>
      </c>
      <c r="G321" s="86" t="s">
        <v>509</v>
      </c>
      <c r="H321" s="86" t="s">
        <v>469</v>
      </c>
      <c r="I321" s="86" t="s">
        <v>1817</v>
      </c>
      <c r="J321" s="86" t="s">
        <v>1819</v>
      </c>
      <c r="K321" s="86"/>
      <c r="L321" s="86"/>
      <c r="M321" s="86"/>
      <c r="N321" s="86"/>
      <c r="O321" s="86"/>
      <c r="P321" s="86"/>
      <c r="Q321" s="86"/>
      <c r="R321" s="86"/>
      <c r="S321" s="126" t="b">
        <f t="shared" si="15"/>
        <v>1</v>
      </c>
      <c r="T321" s="88"/>
      <c r="U321" s="86"/>
      <c r="V321" s="86"/>
      <c r="W321" s="86"/>
      <c r="X321" s="90" t="b">
        <v>0</v>
      </c>
      <c r="Y321" s="90" t="b">
        <v>0</v>
      </c>
      <c r="Z321" s="90" t="b">
        <v>1</v>
      </c>
      <c r="AA321" s="86"/>
      <c r="AB321" s="127" t="b">
        <f t="shared" si="16"/>
        <v>1</v>
      </c>
      <c r="AC321" s="127" t="b">
        <f t="shared" si="17"/>
        <v>1</v>
      </c>
      <c r="AD321" s="127" t="b">
        <f t="shared" si="18"/>
        <v>0</v>
      </c>
      <c r="AE321" s="128" t="b">
        <f t="shared" si="19"/>
        <v>0</v>
      </c>
    </row>
    <row r="322" spans="1:31" x14ac:dyDescent="0.2">
      <c r="A322" s="123" t="s">
        <v>57</v>
      </c>
      <c r="B322" s="82">
        <v>4</v>
      </c>
      <c r="C322" s="76" t="s">
        <v>1820</v>
      </c>
      <c r="D322" s="77" t="s">
        <v>1821</v>
      </c>
      <c r="E322" s="76"/>
      <c r="F322" s="76" t="s">
        <v>467</v>
      </c>
      <c r="G322" s="76" t="s">
        <v>509</v>
      </c>
      <c r="H322" s="76" t="s">
        <v>469</v>
      </c>
      <c r="I322" s="76" t="s">
        <v>1822</v>
      </c>
      <c r="J322" s="76"/>
      <c r="K322" s="76"/>
      <c r="L322" s="76"/>
      <c r="M322" s="76"/>
      <c r="N322" s="76"/>
      <c r="O322" s="76"/>
      <c r="P322" s="76"/>
      <c r="Q322" s="76"/>
      <c r="R322" s="76"/>
      <c r="S322" s="126" t="b">
        <f t="shared" si="15"/>
        <v>1</v>
      </c>
      <c r="T322" s="80"/>
      <c r="U322" s="76"/>
      <c r="V322" s="76"/>
      <c r="W322" s="76"/>
      <c r="X322" s="82" t="b">
        <v>0</v>
      </c>
      <c r="Y322" s="82" t="b">
        <v>0</v>
      </c>
      <c r="Z322" s="82" t="b">
        <v>1</v>
      </c>
      <c r="AA322" s="76"/>
      <c r="AB322" s="127" t="b">
        <f t="shared" si="16"/>
        <v>1</v>
      </c>
      <c r="AC322" s="127" t="b">
        <f t="shared" si="17"/>
        <v>1</v>
      </c>
      <c r="AD322" s="127" t="b">
        <f t="shared" si="18"/>
        <v>0</v>
      </c>
      <c r="AE322" s="128" t="b">
        <f t="shared" si="19"/>
        <v>0</v>
      </c>
    </row>
    <row r="323" spans="1:31" x14ac:dyDescent="0.2">
      <c r="A323" s="129" t="s">
        <v>57</v>
      </c>
      <c r="B323" s="90">
        <v>4</v>
      </c>
      <c r="C323" s="86" t="s">
        <v>1823</v>
      </c>
      <c r="D323" s="87" t="s">
        <v>1824</v>
      </c>
      <c r="E323" s="86" t="s">
        <v>4</v>
      </c>
      <c r="F323" s="86" t="s">
        <v>467</v>
      </c>
      <c r="G323" s="86" t="s">
        <v>509</v>
      </c>
      <c r="H323" s="86" t="s">
        <v>469</v>
      </c>
      <c r="I323" s="86" t="s">
        <v>1825</v>
      </c>
      <c r="J323" s="86" t="s">
        <v>1826</v>
      </c>
      <c r="K323" s="86"/>
      <c r="L323" s="86"/>
      <c r="M323" s="86"/>
      <c r="N323" s="86"/>
      <c r="O323" s="86"/>
      <c r="P323" s="86"/>
      <c r="Q323" s="86"/>
      <c r="R323" s="86"/>
      <c r="S323" s="126" t="b">
        <f t="shared" si="15"/>
        <v>1</v>
      </c>
      <c r="T323" s="88"/>
      <c r="U323" s="86"/>
      <c r="V323" s="86"/>
      <c r="W323" s="86"/>
      <c r="X323" s="90" t="b">
        <v>0</v>
      </c>
      <c r="Y323" s="90" t="b">
        <v>0</v>
      </c>
      <c r="Z323" s="90" t="b">
        <v>1</v>
      </c>
      <c r="AA323" s="86"/>
      <c r="AB323" s="127" t="b">
        <f t="shared" si="16"/>
        <v>1</v>
      </c>
      <c r="AC323" s="127" t="b">
        <f t="shared" si="17"/>
        <v>1</v>
      </c>
      <c r="AD323" s="127" t="b">
        <f t="shared" si="18"/>
        <v>0</v>
      </c>
      <c r="AE323" s="128" t="b">
        <f t="shared" si="19"/>
        <v>0</v>
      </c>
    </row>
    <row r="324" spans="1:31" x14ac:dyDescent="0.2">
      <c r="A324" s="123" t="s">
        <v>57</v>
      </c>
      <c r="B324" s="82">
        <v>4</v>
      </c>
      <c r="C324" s="76" t="s">
        <v>1823</v>
      </c>
      <c r="D324" s="77" t="s">
        <v>1824</v>
      </c>
      <c r="E324" s="76" t="s">
        <v>45</v>
      </c>
      <c r="F324" s="76" t="s">
        <v>467</v>
      </c>
      <c r="G324" s="76" t="s">
        <v>509</v>
      </c>
      <c r="H324" s="76" t="s">
        <v>469</v>
      </c>
      <c r="I324" s="76" t="s">
        <v>1825</v>
      </c>
      <c r="J324" s="76" t="s">
        <v>1827</v>
      </c>
      <c r="K324" s="76"/>
      <c r="L324" s="76"/>
      <c r="M324" s="76"/>
      <c r="N324" s="76"/>
      <c r="O324" s="76"/>
      <c r="P324" s="76"/>
      <c r="Q324" s="76"/>
      <c r="R324" s="76"/>
      <c r="S324" s="126" t="b">
        <f t="shared" si="15"/>
        <v>1</v>
      </c>
      <c r="T324" s="80"/>
      <c r="U324" s="76"/>
      <c r="V324" s="76"/>
      <c r="W324" s="76"/>
      <c r="X324" s="82" t="b">
        <v>0</v>
      </c>
      <c r="Y324" s="82" t="b">
        <v>0</v>
      </c>
      <c r="Z324" s="82" t="b">
        <v>1</v>
      </c>
      <c r="AA324" s="76"/>
      <c r="AB324" s="127" t="b">
        <f t="shared" si="16"/>
        <v>1</v>
      </c>
      <c r="AC324" s="127" t="b">
        <f t="shared" si="17"/>
        <v>1</v>
      </c>
      <c r="AD324" s="127" t="b">
        <f t="shared" si="18"/>
        <v>0</v>
      </c>
      <c r="AE324" s="128" t="b">
        <f t="shared" si="19"/>
        <v>0</v>
      </c>
    </row>
    <row r="325" spans="1:31" x14ac:dyDescent="0.2">
      <c r="A325" s="129" t="s">
        <v>57</v>
      </c>
      <c r="B325" s="90">
        <v>4</v>
      </c>
      <c r="C325" s="86" t="s">
        <v>1828</v>
      </c>
      <c r="D325" s="87" t="s">
        <v>1829</v>
      </c>
      <c r="E325" s="86" t="s">
        <v>4</v>
      </c>
      <c r="F325" s="86" t="s">
        <v>467</v>
      </c>
      <c r="G325" s="86" t="s">
        <v>509</v>
      </c>
      <c r="H325" s="86" t="s">
        <v>469</v>
      </c>
      <c r="I325" s="86" t="s">
        <v>1830</v>
      </c>
      <c r="J325" s="86" t="s">
        <v>1831</v>
      </c>
      <c r="K325" s="86"/>
      <c r="L325" s="86"/>
      <c r="M325" s="86"/>
      <c r="N325" s="86"/>
      <c r="O325" s="86"/>
      <c r="P325" s="86"/>
      <c r="Q325" s="86"/>
      <c r="R325" s="86"/>
      <c r="S325" s="126" t="b">
        <f t="shared" si="15"/>
        <v>1</v>
      </c>
      <c r="T325" s="88"/>
      <c r="U325" s="86"/>
      <c r="V325" s="86"/>
      <c r="W325" s="86"/>
      <c r="X325" s="90" t="b">
        <v>0</v>
      </c>
      <c r="Y325" s="90" t="b">
        <v>0</v>
      </c>
      <c r="Z325" s="90" t="b">
        <v>1</v>
      </c>
      <c r="AA325" s="86"/>
      <c r="AB325" s="127" t="b">
        <f t="shared" si="16"/>
        <v>1</v>
      </c>
      <c r="AC325" s="127" t="b">
        <f t="shared" si="17"/>
        <v>1</v>
      </c>
      <c r="AD325" s="127" t="b">
        <f t="shared" si="18"/>
        <v>0</v>
      </c>
      <c r="AE325" s="128" t="b">
        <f t="shared" si="19"/>
        <v>0</v>
      </c>
    </row>
    <row r="326" spans="1:31" x14ac:dyDescent="0.2">
      <c r="A326" s="123" t="s">
        <v>57</v>
      </c>
      <c r="B326" s="82">
        <v>4</v>
      </c>
      <c r="C326" s="76" t="s">
        <v>1828</v>
      </c>
      <c r="D326" s="77" t="s">
        <v>1829</v>
      </c>
      <c r="E326" s="76" t="s">
        <v>45</v>
      </c>
      <c r="F326" s="76" t="s">
        <v>467</v>
      </c>
      <c r="G326" s="76" t="s">
        <v>509</v>
      </c>
      <c r="H326" s="76" t="s">
        <v>469</v>
      </c>
      <c r="I326" s="76" t="s">
        <v>1830</v>
      </c>
      <c r="J326" s="76" t="s">
        <v>1832</v>
      </c>
      <c r="K326" s="76"/>
      <c r="L326" s="76"/>
      <c r="M326" s="76"/>
      <c r="N326" s="76"/>
      <c r="O326" s="76"/>
      <c r="P326" s="76"/>
      <c r="Q326" s="76"/>
      <c r="R326" s="76"/>
      <c r="S326" s="126" t="b">
        <f t="shared" si="15"/>
        <v>1</v>
      </c>
      <c r="T326" s="80"/>
      <c r="U326" s="76"/>
      <c r="V326" s="76"/>
      <c r="W326" s="76"/>
      <c r="X326" s="82" t="b">
        <v>0</v>
      </c>
      <c r="Y326" s="82" t="b">
        <v>0</v>
      </c>
      <c r="Z326" s="82" t="b">
        <v>1</v>
      </c>
      <c r="AA326" s="76"/>
      <c r="AB326" s="127" t="b">
        <f t="shared" si="16"/>
        <v>1</v>
      </c>
      <c r="AC326" s="127" t="b">
        <f t="shared" si="17"/>
        <v>1</v>
      </c>
      <c r="AD326" s="127" t="b">
        <f t="shared" si="18"/>
        <v>0</v>
      </c>
      <c r="AE326" s="128" t="b">
        <f t="shared" si="19"/>
        <v>0</v>
      </c>
    </row>
    <row r="327" spans="1:31" x14ac:dyDescent="0.2">
      <c r="A327" s="129" t="s">
        <v>57</v>
      </c>
      <c r="B327" s="90">
        <v>4</v>
      </c>
      <c r="C327" s="86" t="s">
        <v>1833</v>
      </c>
      <c r="D327" s="87" t="s">
        <v>1834</v>
      </c>
      <c r="E327" s="86" t="s">
        <v>4</v>
      </c>
      <c r="F327" s="86" t="s">
        <v>467</v>
      </c>
      <c r="G327" s="86" t="s">
        <v>468</v>
      </c>
      <c r="H327" s="86" t="s">
        <v>469</v>
      </c>
      <c r="I327" s="86" t="s">
        <v>1835</v>
      </c>
      <c r="J327" s="86" t="s">
        <v>1836</v>
      </c>
      <c r="K327" s="86"/>
      <c r="L327" s="86"/>
      <c r="M327" s="86"/>
      <c r="N327" s="86"/>
      <c r="O327" s="86"/>
      <c r="P327" s="86"/>
      <c r="Q327" s="86" t="s">
        <v>1837</v>
      </c>
      <c r="R327" s="86"/>
      <c r="S327" s="126" t="b">
        <f t="shared" si="15"/>
        <v>1</v>
      </c>
      <c r="T327" s="88" t="s">
        <v>1838</v>
      </c>
      <c r="U327" s="86" t="s">
        <v>1839</v>
      </c>
      <c r="V327" s="87" t="s">
        <v>1840</v>
      </c>
      <c r="W327" s="87" t="s">
        <v>1841</v>
      </c>
      <c r="X327" s="90" t="b">
        <v>0</v>
      </c>
      <c r="Y327" s="90" t="b">
        <v>0</v>
      </c>
      <c r="Z327" s="90" t="b">
        <v>1</v>
      </c>
      <c r="AA327" s="86"/>
      <c r="AB327" s="127" t="b">
        <f t="shared" si="16"/>
        <v>1</v>
      </c>
      <c r="AC327" s="127" t="b">
        <f t="shared" si="17"/>
        <v>1</v>
      </c>
      <c r="AD327" s="127" t="b">
        <f t="shared" si="18"/>
        <v>0</v>
      </c>
      <c r="AE327" s="128" t="b">
        <f t="shared" si="19"/>
        <v>1</v>
      </c>
    </row>
    <row r="328" spans="1:31" x14ac:dyDescent="0.2">
      <c r="A328" s="123" t="s">
        <v>57</v>
      </c>
      <c r="B328" s="82">
        <v>4</v>
      </c>
      <c r="C328" s="76" t="s">
        <v>1833</v>
      </c>
      <c r="D328" s="77" t="s">
        <v>1834</v>
      </c>
      <c r="E328" s="76" t="s">
        <v>45</v>
      </c>
      <c r="F328" s="76" t="s">
        <v>467</v>
      </c>
      <c r="G328" s="76" t="s">
        <v>468</v>
      </c>
      <c r="H328" s="76" t="s">
        <v>469</v>
      </c>
      <c r="I328" s="76" t="s">
        <v>1835</v>
      </c>
      <c r="J328" s="76" t="s">
        <v>1842</v>
      </c>
      <c r="K328" s="76"/>
      <c r="L328" s="76"/>
      <c r="M328" s="76"/>
      <c r="N328" s="76"/>
      <c r="O328" s="76"/>
      <c r="P328" s="76"/>
      <c r="Q328" s="76" t="s">
        <v>1837</v>
      </c>
      <c r="R328" s="76"/>
      <c r="S328" s="126" t="b">
        <f t="shared" si="15"/>
        <v>1</v>
      </c>
      <c r="T328" s="80" t="s">
        <v>1838</v>
      </c>
      <c r="U328" s="76" t="s">
        <v>1839</v>
      </c>
      <c r="V328" s="77" t="s">
        <v>1840</v>
      </c>
      <c r="W328" s="77" t="s">
        <v>1841</v>
      </c>
      <c r="X328" s="82" t="b">
        <v>0</v>
      </c>
      <c r="Y328" s="82" t="b">
        <v>0</v>
      </c>
      <c r="Z328" s="82" t="b">
        <v>1</v>
      </c>
      <c r="AA328" s="76"/>
      <c r="AB328" s="127" t="b">
        <f t="shared" si="16"/>
        <v>1</v>
      </c>
      <c r="AC328" s="127" t="b">
        <f t="shared" si="17"/>
        <v>1</v>
      </c>
      <c r="AD328" s="127" t="b">
        <f t="shared" si="18"/>
        <v>0</v>
      </c>
      <c r="AE328" s="128" t="b">
        <f t="shared" si="19"/>
        <v>1</v>
      </c>
    </row>
    <row r="329" spans="1:31" x14ac:dyDescent="0.2">
      <c r="A329" s="129" t="s">
        <v>57</v>
      </c>
      <c r="B329" s="90">
        <v>4</v>
      </c>
      <c r="C329" s="86" t="s">
        <v>1833</v>
      </c>
      <c r="D329" s="87" t="s">
        <v>1834</v>
      </c>
      <c r="E329" s="86" t="s">
        <v>71</v>
      </c>
      <c r="F329" s="86" t="s">
        <v>467</v>
      </c>
      <c r="G329" s="86" t="s">
        <v>468</v>
      </c>
      <c r="H329" s="86" t="s">
        <v>469</v>
      </c>
      <c r="I329" s="86" t="s">
        <v>1835</v>
      </c>
      <c r="J329" s="86" t="s">
        <v>1843</v>
      </c>
      <c r="K329" s="86"/>
      <c r="L329" s="86"/>
      <c r="M329" s="86"/>
      <c r="N329" s="86"/>
      <c r="O329" s="86"/>
      <c r="P329" s="86"/>
      <c r="Q329" s="86" t="s">
        <v>1837</v>
      </c>
      <c r="R329" s="86"/>
      <c r="S329" s="126" t="b">
        <f t="shared" si="15"/>
        <v>1</v>
      </c>
      <c r="T329" s="88" t="s">
        <v>1838</v>
      </c>
      <c r="U329" s="86" t="s">
        <v>1839</v>
      </c>
      <c r="V329" s="87" t="s">
        <v>1840</v>
      </c>
      <c r="W329" s="87" t="s">
        <v>1841</v>
      </c>
      <c r="X329" s="90" t="b">
        <v>0</v>
      </c>
      <c r="Y329" s="90" t="b">
        <v>0</v>
      </c>
      <c r="Z329" s="90" t="b">
        <v>1</v>
      </c>
      <c r="AA329" s="86"/>
      <c r="AB329" s="127" t="b">
        <f t="shared" si="16"/>
        <v>1</v>
      </c>
      <c r="AC329" s="127" t="b">
        <f t="shared" si="17"/>
        <v>1</v>
      </c>
      <c r="AD329" s="127" t="b">
        <f t="shared" si="18"/>
        <v>0</v>
      </c>
      <c r="AE329" s="128" t="b">
        <f t="shared" si="19"/>
        <v>1</v>
      </c>
    </row>
    <row r="330" spans="1:31" x14ac:dyDescent="0.2">
      <c r="A330" s="123" t="s">
        <v>57</v>
      </c>
      <c r="B330" s="82">
        <v>4</v>
      </c>
      <c r="C330" s="76" t="s">
        <v>1833</v>
      </c>
      <c r="D330" s="77" t="s">
        <v>1834</v>
      </c>
      <c r="E330" s="76" t="s">
        <v>518</v>
      </c>
      <c r="F330" s="76" t="s">
        <v>467</v>
      </c>
      <c r="G330" s="76" t="s">
        <v>468</v>
      </c>
      <c r="H330" s="76" t="s">
        <v>469</v>
      </c>
      <c r="I330" s="76" t="s">
        <v>1835</v>
      </c>
      <c r="J330" s="76" t="s">
        <v>1844</v>
      </c>
      <c r="K330" s="76"/>
      <c r="L330" s="76"/>
      <c r="M330" s="76"/>
      <c r="N330" s="76"/>
      <c r="O330" s="76"/>
      <c r="P330" s="76"/>
      <c r="Q330" s="76" t="s">
        <v>1837</v>
      </c>
      <c r="R330" s="76"/>
      <c r="S330" s="126" t="b">
        <f t="shared" si="15"/>
        <v>1</v>
      </c>
      <c r="T330" s="80" t="s">
        <v>1838</v>
      </c>
      <c r="U330" s="76" t="s">
        <v>1839</v>
      </c>
      <c r="V330" s="77" t="s">
        <v>1840</v>
      </c>
      <c r="W330" s="77" t="s">
        <v>1841</v>
      </c>
      <c r="X330" s="82" t="b">
        <v>0</v>
      </c>
      <c r="Y330" s="82" t="b">
        <v>0</v>
      </c>
      <c r="Z330" s="82" t="b">
        <v>1</v>
      </c>
      <c r="AA330" s="76"/>
      <c r="AB330" s="127" t="b">
        <f t="shared" si="16"/>
        <v>1</v>
      </c>
      <c r="AC330" s="127" t="b">
        <f t="shared" si="17"/>
        <v>1</v>
      </c>
      <c r="AD330" s="127" t="b">
        <f t="shared" si="18"/>
        <v>0</v>
      </c>
      <c r="AE330" s="128" t="b">
        <f t="shared" si="19"/>
        <v>1</v>
      </c>
    </row>
    <row r="331" spans="1:31" x14ac:dyDescent="0.2">
      <c r="A331" s="129" t="s">
        <v>57</v>
      </c>
      <c r="B331" s="90">
        <v>4</v>
      </c>
      <c r="C331" s="86" t="s">
        <v>1845</v>
      </c>
      <c r="D331" s="87" t="s">
        <v>1846</v>
      </c>
      <c r="E331" s="86"/>
      <c r="F331" s="86" t="s">
        <v>467</v>
      </c>
      <c r="G331" s="86" t="s">
        <v>468</v>
      </c>
      <c r="H331" s="86" t="s">
        <v>469</v>
      </c>
      <c r="I331" s="86" t="s">
        <v>1847</v>
      </c>
      <c r="J331" s="86"/>
      <c r="K331" s="86"/>
      <c r="L331" s="86" t="str">
        <f t="shared" ref="L331:L332" si="20">LEFT(M331,FIND(" (202",M331))</f>
        <v xml:space="preserve">Fischer, E. </v>
      </c>
      <c r="M331" s="86" t="s">
        <v>1848</v>
      </c>
      <c r="N331" s="86" t="s">
        <v>1849</v>
      </c>
      <c r="O331" s="86" t="s">
        <v>1349</v>
      </c>
      <c r="P331" s="86"/>
      <c r="Q331" s="86"/>
      <c r="R331" s="86"/>
      <c r="S331" s="126" t="b">
        <f t="shared" si="15"/>
        <v>1</v>
      </c>
      <c r="T331" s="88" t="s">
        <v>118</v>
      </c>
      <c r="U331" s="86" t="s">
        <v>513</v>
      </c>
      <c r="V331" s="133"/>
      <c r="W331" s="87" t="s">
        <v>1850</v>
      </c>
      <c r="X331" s="90" t="b">
        <v>0</v>
      </c>
      <c r="Y331" s="90" t="b">
        <v>0</v>
      </c>
      <c r="Z331" s="90" t="b">
        <v>1</v>
      </c>
      <c r="AA331" s="86"/>
      <c r="AB331" s="127" t="b">
        <f t="shared" si="16"/>
        <v>1</v>
      </c>
      <c r="AC331" s="127" t="b">
        <f t="shared" si="17"/>
        <v>1</v>
      </c>
      <c r="AD331" s="127" t="b">
        <f t="shared" si="18"/>
        <v>0</v>
      </c>
      <c r="AE331" s="128" t="b">
        <f t="shared" si="19"/>
        <v>1</v>
      </c>
    </row>
    <row r="332" spans="1:31" x14ac:dyDescent="0.2">
      <c r="A332" s="123" t="s">
        <v>57</v>
      </c>
      <c r="B332" s="82">
        <v>4</v>
      </c>
      <c r="C332" s="76" t="s">
        <v>1851</v>
      </c>
      <c r="D332" s="77" t="s">
        <v>1852</v>
      </c>
      <c r="E332" s="76"/>
      <c r="F332" s="76" t="s">
        <v>467</v>
      </c>
      <c r="G332" s="76" t="s">
        <v>468</v>
      </c>
      <c r="H332" s="76" t="s">
        <v>469</v>
      </c>
      <c r="I332" s="76" t="s">
        <v>1853</v>
      </c>
      <c r="J332" s="76"/>
      <c r="K332" s="76"/>
      <c r="L332" s="76" t="str">
        <f t="shared" si="20"/>
        <v xml:space="preserve">Fischer, E. </v>
      </c>
      <c r="M332" s="76" t="s">
        <v>1854</v>
      </c>
      <c r="N332" s="76" t="s">
        <v>1849</v>
      </c>
      <c r="O332" s="76"/>
      <c r="P332" s="76"/>
      <c r="Q332" s="76"/>
      <c r="R332" s="76"/>
      <c r="S332" s="126" t="b">
        <f t="shared" si="15"/>
        <v>0</v>
      </c>
      <c r="T332" s="80" t="s">
        <v>118</v>
      </c>
      <c r="U332" s="76" t="s">
        <v>513</v>
      </c>
      <c r="V332" s="77" t="s">
        <v>1855</v>
      </c>
      <c r="W332" s="77" t="s">
        <v>1856</v>
      </c>
      <c r="X332" s="82" t="b">
        <v>0</v>
      </c>
      <c r="Y332" s="82" t="b">
        <v>0</v>
      </c>
      <c r="Z332" s="82" t="b">
        <v>1</v>
      </c>
      <c r="AA332" s="76"/>
      <c r="AB332" s="127" t="b">
        <f t="shared" si="16"/>
        <v>1</v>
      </c>
      <c r="AC332" s="127" t="b">
        <f t="shared" si="17"/>
        <v>1</v>
      </c>
      <c r="AD332" s="127" t="b">
        <f t="shared" si="18"/>
        <v>1</v>
      </c>
      <c r="AE332" s="128" t="b">
        <f t="shared" si="19"/>
        <v>1</v>
      </c>
    </row>
    <row r="333" spans="1:31" x14ac:dyDescent="0.2">
      <c r="A333" s="129" t="s">
        <v>57</v>
      </c>
      <c r="B333" s="90">
        <v>4</v>
      </c>
      <c r="C333" s="86" t="s">
        <v>1857</v>
      </c>
      <c r="D333" s="87" t="s">
        <v>1858</v>
      </c>
      <c r="E333" s="86" t="s">
        <v>4</v>
      </c>
      <c r="F333" s="86" t="s">
        <v>467</v>
      </c>
      <c r="G333" s="86" t="s">
        <v>509</v>
      </c>
      <c r="H333" s="86" t="s">
        <v>469</v>
      </c>
      <c r="I333" s="86" t="s">
        <v>1859</v>
      </c>
      <c r="J333" s="86" t="s">
        <v>1860</v>
      </c>
      <c r="K333" s="86"/>
      <c r="L333" s="86"/>
      <c r="M333" s="86"/>
      <c r="N333" s="86"/>
      <c r="O333" s="86"/>
      <c r="P333" s="86"/>
      <c r="Q333" s="86"/>
      <c r="R333" s="86"/>
      <c r="S333" s="126" t="b">
        <f t="shared" si="15"/>
        <v>1</v>
      </c>
      <c r="T333" s="88"/>
      <c r="U333" s="86"/>
      <c r="V333" s="86"/>
      <c r="W333" s="86"/>
      <c r="X333" s="90" t="b">
        <v>0</v>
      </c>
      <c r="Y333" s="90" t="b">
        <v>0</v>
      </c>
      <c r="Z333" s="90" t="b">
        <v>1</v>
      </c>
      <c r="AA333" s="86"/>
      <c r="AB333" s="127" t="b">
        <f t="shared" si="16"/>
        <v>1</v>
      </c>
      <c r="AC333" s="127" t="b">
        <f t="shared" si="17"/>
        <v>1</v>
      </c>
      <c r="AD333" s="127" t="b">
        <f t="shared" si="18"/>
        <v>0</v>
      </c>
      <c r="AE333" s="128" t="b">
        <f t="shared" si="19"/>
        <v>0</v>
      </c>
    </row>
    <row r="334" spans="1:31" x14ac:dyDescent="0.2">
      <c r="A334" s="123" t="s">
        <v>57</v>
      </c>
      <c r="B334" s="82">
        <v>4</v>
      </c>
      <c r="C334" s="76" t="s">
        <v>1857</v>
      </c>
      <c r="D334" s="77" t="s">
        <v>1858</v>
      </c>
      <c r="E334" s="76" t="s">
        <v>45</v>
      </c>
      <c r="F334" s="76" t="s">
        <v>467</v>
      </c>
      <c r="G334" s="76" t="s">
        <v>509</v>
      </c>
      <c r="H334" s="76" t="s">
        <v>469</v>
      </c>
      <c r="I334" s="76" t="s">
        <v>1859</v>
      </c>
      <c r="J334" s="76" t="s">
        <v>1861</v>
      </c>
      <c r="K334" s="76"/>
      <c r="L334" s="76"/>
      <c r="M334" s="76"/>
      <c r="N334" s="76"/>
      <c r="O334" s="76"/>
      <c r="P334" s="76"/>
      <c r="Q334" s="76"/>
      <c r="R334" s="76"/>
      <c r="S334" s="126" t="b">
        <f t="shared" si="15"/>
        <v>1</v>
      </c>
      <c r="T334" s="80"/>
      <c r="U334" s="76"/>
      <c r="V334" s="76"/>
      <c r="W334" s="76"/>
      <c r="X334" s="82" t="b">
        <v>0</v>
      </c>
      <c r="Y334" s="82" t="b">
        <v>0</v>
      </c>
      <c r="Z334" s="82" t="b">
        <v>1</v>
      </c>
      <c r="AA334" s="76"/>
      <c r="AB334" s="127" t="b">
        <f t="shared" si="16"/>
        <v>1</v>
      </c>
      <c r="AC334" s="127" t="b">
        <f t="shared" si="17"/>
        <v>1</v>
      </c>
      <c r="AD334" s="127" t="b">
        <f t="shared" si="18"/>
        <v>0</v>
      </c>
      <c r="AE334" s="128" t="b">
        <f t="shared" si="19"/>
        <v>0</v>
      </c>
    </row>
    <row r="335" spans="1:31" x14ac:dyDescent="0.2">
      <c r="A335" s="129" t="s">
        <v>57</v>
      </c>
      <c r="B335" s="90">
        <v>4</v>
      </c>
      <c r="C335" s="86" t="s">
        <v>1862</v>
      </c>
      <c r="D335" s="87" t="s">
        <v>1863</v>
      </c>
      <c r="E335" s="86"/>
      <c r="F335" s="86" t="s">
        <v>467</v>
      </c>
      <c r="G335" s="86" t="s">
        <v>509</v>
      </c>
      <c r="H335" s="86" t="s">
        <v>469</v>
      </c>
      <c r="I335" s="86" t="s">
        <v>1800</v>
      </c>
      <c r="J335" s="86"/>
      <c r="K335" s="86"/>
      <c r="L335" s="86"/>
      <c r="M335" s="86"/>
      <c r="N335" s="86"/>
      <c r="O335" s="86"/>
      <c r="P335" s="86"/>
      <c r="Q335" s="86"/>
      <c r="R335" s="86"/>
      <c r="S335" s="126" t="b">
        <f t="shared" si="15"/>
        <v>1</v>
      </c>
      <c r="T335" s="88"/>
      <c r="U335" s="86"/>
      <c r="V335" s="86"/>
      <c r="W335" s="86"/>
      <c r="X335" s="90" t="b">
        <v>0</v>
      </c>
      <c r="Y335" s="90" t="b">
        <v>0</v>
      </c>
      <c r="Z335" s="90" t="b">
        <v>1</v>
      </c>
      <c r="AA335" s="86"/>
      <c r="AB335" s="127" t="b">
        <f t="shared" si="16"/>
        <v>1</v>
      </c>
      <c r="AC335" s="127" t="b">
        <f t="shared" si="17"/>
        <v>1</v>
      </c>
      <c r="AD335" s="127" t="b">
        <f t="shared" si="18"/>
        <v>0</v>
      </c>
      <c r="AE335" s="128" t="b">
        <f t="shared" si="19"/>
        <v>0</v>
      </c>
    </row>
    <row r="336" spans="1:31" x14ac:dyDescent="0.2">
      <c r="A336" s="123" t="s">
        <v>57</v>
      </c>
      <c r="B336" s="82">
        <v>4</v>
      </c>
      <c r="C336" s="76" t="s">
        <v>1864</v>
      </c>
      <c r="D336" s="77" t="s">
        <v>1865</v>
      </c>
      <c r="E336" s="76" t="s">
        <v>4</v>
      </c>
      <c r="F336" s="76" t="s">
        <v>467</v>
      </c>
      <c r="G336" s="76" t="s">
        <v>509</v>
      </c>
      <c r="H336" s="76" t="s">
        <v>469</v>
      </c>
      <c r="I336" s="76" t="s">
        <v>1866</v>
      </c>
      <c r="J336" s="76" t="s">
        <v>1818</v>
      </c>
      <c r="K336" s="76"/>
      <c r="L336" s="76"/>
      <c r="M336" s="76"/>
      <c r="N336" s="76"/>
      <c r="O336" s="76"/>
      <c r="P336" s="76"/>
      <c r="Q336" s="76"/>
      <c r="R336" s="76"/>
      <c r="S336" s="126" t="b">
        <f t="shared" si="15"/>
        <v>1</v>
      </c>
      <c r="T336" s="80"/>
      <c r="U336" s="76"/>
      <c r="V336" s="76"/>
      <c r="W336" s="76"/>
      <c r="X336" s="82" t="b">
        <v>0</v>
      </c>
      <c r="Y336" s="82" t="b">
        <v>0</v>
      </c>
      <c r="Z336" s="82" t="b">
        <v>1</v>
      </c>
      <c r="AA336" s="76"/>
      <c r="AB336" s="127" t="b">
        <f t="shared" si="16"/>
        <v>1</v>
      </c>
      <c r="AC336" s="127" t="b">
        <f t="shared" si="17"/>
        <v>1</v>
      </c>
      <c r="AD336" s="127" t="b">
        <f t="shared" si="18"/>
        <v>0</v>
      </c>
      <c r="AE336" s="128" t="b">
        <f t="shared" si="19"/>
        <v>0</v>
      </c>
    </row>
    <row r="337" spans="1:31" x14ac:dyDescent="0.2">
      <c r="A337" s="129" t="s">
        <v>57</v>
      </c>
      <c r="B337" s="90">
        <v>4</v>
      </c>
      <c r="C337" s="86" t="s">
        <v>1864</v>
      </c>
      <c r="D337" s="87" t="s">
        <v>1865</v>
      </c>
      <c r="E337" s="86" t="s">
        <v>45</v>
      </c>
      <c r="F337" s="86" t="s">
        <v>467</v>
      </c>
      <c r="G337" s="86" t="s">
        <v>509</v>
      </c>
      <c r="H337" s="86" t="s">
        <v>469</v>
      </c>
      <c r="I337" s="86" t="s">
        <v>1866</v>
      </c>
      <c r="J337" s="86" t="s">
        <v>1819</v>
      </c>
      <c r="K337" s="86"/>
      <c r="L337" s="86"/>
      <c r="M337" s="86"/>
      <c r="N337" s="86"/>
      <c r="O337" s="86"/>
      <c r="P337" s="86"/>
      <c r="Q337" s="86"/>
      <c r="R337" s="86"/>
      <c r="S337" s="126" t="b">
        <f t="shared" si="15"/>
        <v>1</v>
      </c>
      <c r="T337" s="88"/>
      <c r="U337" s="86"/>
      <c r="V337" s="86"/>
      <c r="W337" s="86"/>
      <c r="X337" s="90" t="b">
        <v>0</v>
      </c>
      <c r="Y337" s="90" t="b">
        <v>0</v>
      </c>
      <c r="Z337" s="90" t="b">
        <v>1</v>
      </c>
      <c r="AA337" s="86"/>
      <c r="AB337" s="127" t="b">
        <f t="shared" si="16"/>
        <v>1</v>
      </c>
      <c r="AC337" s="127" t="b">
        <f t="shared" si="17"/>
        <v>1</v>
      </c>
      <c r="AD337" s="127" t="b">
        <f t="shared" si="18"/>
        <v>0</v>
      </c>
      <c r="AE337" s="128" t="b">
        <f t="shared" si="19"/>
        <v>0</v>
      </c>
    </row>
    <row r="338" spans="1:31" x14ac:dyDescent="0.2">
      <c r="A338" s="123" t="s">
        <v>57</v>
      </c>
      <c r="B338" s="82">
        <v>4</v>
      </c>
      <c r="C338" s="76" t="s">
        <v>1867</v>
      </c>
      <c r="D338" s="77" t="s">
        <v>1868</v>
      </c>
      <c r="E338" s="76" t="s">
        <v>4</v>
      </c>
      <c r="F338" s="76" t="s">
        <v>467</v>
      </c>
      <c r="G338" s="76" t="s">
        <v>509</v>
      </c>
      <c r="H338" s="76" t="s">
        <v>469</v>
      </c>
      <c r="I338" s="76" t="s">
        <v>1869</v>
      </c>
      <c r="J338" s="76" t="s">
        <v>1870</v>
      </c>
      <c r="K338" s="76"/>
      <c r="L338" s="76"/>
      <c r="M338" s="76"/>
      <c r="N338" s="76"/>
      <c r="O338" s="76"/>
      <c r="P338" s="76"/>
      <c r="Q338" s="76"/>
      <c r="R338" s="76"/>
      <c r="S338" s="126" t="b">
        <f t="shared" si="15"/>
        <v>1</v>
      </c>
      <c r="T338" s="80"/>
      <c r="U338" s="76"/>
      <c r="V338" s="76"/>
      <c r="W338" s="76"/>
      <c r="X338" s="82" t="b">
        <v>0</v>
      </c>
      <c r="Y338" s="82" t="b">
        <v>0</v>
      </c>
      <c r="Z338" s="82" t="b">
        <v>1</v>
      </c>
      <c r="AA338" s="76"/>
      <c r="AB338" s="127" t="b">
        <f t="shared" si="16"/>
        <v>1</v>
      </c>
      <c r="AC338" s="127" t="b">
        <f t="shared" si="17"/>
        <v>1</v>
      </c>
      <c r="AD338" s="127" t="b">
        <f t="shared" si="18"/>
        <v>0</v>
      </c>
      <c r="AE338" s="128" t="b">
        <f t="shared" si="19"/>
        <v>0</v>
      </c>
    </row>
    <row r="339" spans="1:31" x14ac:dyDescent="0.2">
      <c r="A339" s="129" t="s">
        <v>57</v>
      </c>
      <c r="B339" s="90">
        <v>4</v>
      </c>
      <c r="C339" s="86" t="s">
        <v>1867</v>
      </c>
      <c r="D339" s="87" t="s">
        <v>1868</v>
      </c>
      <c r="E339" s="86" t="s">
        <v>45</v>
      </c>
      <c r="F339" s="86" t="s">
        <v>467</v>
      </c>
      <c r="G339" s="86" t="s">
        <v>509</v>
      </c>
      <c r="H339" s="86" t="s">
        <v>469</v>
      </c>
      <c r="I339" s="86" t="s">
        <v>1869</v>
      </c>
      <c r="J339" s="86" t="s">
        <v>1871</v>
      </c>
      <c r="K339" s="86"/>
      <c r="L339" s="86"/>
      <c r="M339" s="86"/>
      <c r="N339" s="86"/>
      <c r="O339" s="86"/>
      <c r="P339" s="86"/>
      <c r="Q339" s="86"/>
      <c r="R339" s="86"/>
      <c r="S339" s="126" t="b">
        <f t="shared" si="15"/>
        <v>1</v>
      </c>
      <c r="T339" s="88"/>
      <c r="U339" s="86"/>
      <c r="V339" s="86"/>
      <c r="W339" s="86"/>
      <c r="X339" s="90" t="b">
        <v>0</v>
      </c>
      <c r="Y339" s="90" t="b">
        <v>0</v>
      </c>
      <c r="Z339" s="90" t="b">
        <v>1</v>
      </c>
      <c r="AA339" s="86"/>
      <c r="AB339" s="127" t="b">
        <f t="shared" si="16"/>
        <v>1</v>
      </c>
      <c r="AC339" s="127" t="b">
        <f t="shared" si="17"/>
        <v>1</v>
      </c>
      <c r="AD339" s="127" t="b">
        <f t="shared" si="18"/>
        <v>0</v>
      </c>
      <c r="AE339" s="128" t="b">
        <f t="shared" si="19"/>
        <v>0</v>
      </c>
    </row>
    <row r="340" spans="1:31" x14ac:dyDescent="0.2">
      <c r="A340" s="123" t="s">
        <v>57</v>
      </c>
      <c r="B340" s="82">
        <v>4</v>
      </c>
      <c r="C340" s="76" t="s">
        <v>1872</v>
      </c>
      <c r="D340" s="77" t="s">
        <v>1873</v>
      </c>
      <c r="E340" s="76"/>
      <c r="F340" s="76" t="s">
        <v>467</v>
      </c>
      <c r="G340" s="76" t="s">
        <v>509</v>
      </c>
      <c r="H340" s="76" t="s">
        <v>469</v>
      </c>
      <c r="I340" s="76" t="s">
        <v>1874</v>
      </c>
      <c r="J340" s="76"/>
      <c r="K340" s="76"/>
      <c r="L340" s="76"/>
      <c r="M340" s="76"/>
      <c r="N340" s="76"/>
      <c r="O340" s="76"/>
      <c r="P340" s="76"/>
      <c r="Q340" s="76"/>
      <c r="R340" s="76"/>
      <c r="S340" s="126" t="b">
        <f t="shared" si="15"/>
        <v>1</v>
      </c>
      <c r="T340" s="80"/>
      <c r="U340" s="76"/>
      <c r="V340" s="76"/>
      <c r="W340" s="76"/>
      <c r="X340" s="82" t="b">
        <v>0</v>
      </c>
      <c r="Y340" s="82" t="b">
        <v>0</v>
      </c>
      <c r="Z340" s="82" t="b">
        <v>1</v>
      </c>
      <c r="AA340" s="76"/>
      <c r="AB340" s="127" t="b">
        <f t="shared" si="16"/>
        <v>1</v>
      </c>
      <c r="AC340" s="127" t="b">
        <f t="shared" si="17"/>
        <v>1</v>
      </c>
      <c r="AD340" s="127" t="b">
        <f t="shared" si="18"/>
        <v>0</v>
      </c>
      <c r="AE340" s="128" t="b">
        <f t="shared" si="19"/>
        <v>0</v>
      </c>
    </row>
    <row r="341" spans="1:31" x14ac:dyDescent="0.2">
      <c r="A341" s="129" t="s">
        <v>57</v>
      </c>
      <c r="B341" s="90">
        <v>4</v>
      </c>
      <c r="C341" s="86" t="s">
        <v>1875</v>
      </c>
      <c r="D341" s="87" t="s">
        <v>1876</v>
      </c>
      <c r="E341" s="86"/>
      <c r="F341" s="86" t="s">
        <v>467</v>
      </c>
      <c r="G341" s="86" t="s">
        <v>468</v>
      </c>
      <c r="H341" s="86" t="s">
        <v>469</v>
      </c>
      <c r="I341" s="86" t="s">
        <v>1877</v>
      </c>
      <c r="J341" s="86"/>
      <c r="K341" s="86"/>
      <c r="L341" s="86" t="str">
        <f>LEFT(M341,FIND(" (202",M341))</f>
        <v xml:space="preserve">Fischer, E. </v>
      </c>
      <c r="M341" s="86" t="s">
        <v>1878</v>
      </c>
      <c r="N341" s="86" t="s">
        <v>1849</v>
      </c>
      <c r="O341" s="86"/>
      <c r="P341" s="86"/>
      <c r="Q341" s="86"/>
      <c r="R341" s="86"/>
      <c r="S341" s="126" t="b">
        <f t="shared" si="15"/>
        <v>0</v>
      </c>
      <c r="T341" s="88" t="s">
        <v>118</v>
      </c>
      <c r="U341" s="86" t="s">
        <v>513</v>
      </c>
      <c r="V341" s="87" t="s">
        <v>1879</v>
      </c>
      <c r="W341" s="87" t="s">
        <v>1880</v>
      </c>
      <c r="X341" s="90" t="b">
        <v>0</v>
      </c>
      <c r="Y341" s="90" t="b">
        <v>0</v>
      </c>
      <c r="Z341" s="90" t="b">
        <v>1</v>
      </c>
      <c r="AA341" s="86"/>
      <c r="AB341" s="127" t="b">
        <f t="shared" si="16"/>
        <v>1</v>
      </c>
      <c r="AC341" s="127" t="b">
        <f t="shared" si="17"/>
        <v>1</v>
      </c>
      <c r="AD341" s="127" t="b">
        <f t="shared" si="18"/>
        <v>1</v>
      </c>
      <c r="AE341" s="128" t="b">
        <f t="shared" si="19"/>
        <v>1</v>
      </c>
    </row>
    <row r="342" spans="1:31" x14ac:dyDescent="0.2">
      <c r="A342" s="123" t="s">
        <v>57</v>
      </c>
      <c r="B342" s="82">
        <v>4</v>
      </c>
      <c r="C342" s="76" t="s">
        <v>1881</v>
      </c>
      <c r="D342" s="77" t="s">
        <v>1882</v>
      </c>
      <c r="E342" s="76"/>
      <c r="F342" s="76" t="s">
        <v>467</v>
      </c>
      <c r="G342" s="76" t="s">
        <v>509</v>
      </c>
      <c r="H342" s="76" t="s">
        <v>469</v>
      </c>
      <c r="I342" s="76" t="s">
        <v>1883</v>
      </c>
      <c r="J342" s="76"/>
      <c r="K342" s="76"/>
      <c r="L342" s="76"/>
      <c r="M342" s="76"/>
      <c r="N342" s="76"/>
      <c r="O342" s="76"/>
      <c r="P342" s="76"/>
      <c r="Q342" s="76"/>
      <c r="R342" s="76"/>
      <c r="S342" s="126" t="b">
        <f t="shared" si="15"/>
        <v>1</v>
      </c>
      <c r="T342" s="80"/>
      <c r="U342" s="76"/>
      <c r="V342" s="76"/>
      <c r="W342" s="76"/>
      <c r="X342" s="82" t="b">
        <v>0</v>
      </c>
      <c r="Y342" s="82" t="b">
        <v>0</v>
      </c>
      <c r="Z342" s="82" t="b">
        <v>1</v>
      </c>
      <c r="AA342" s="76"/>
      <c r="AB342" s="127" t="b">
        <f t="shared" si="16"/>
        <v>1</v>
      </c>
      <c r="AC342" s="127" t="b">
        <f t="shared" si="17"/>
        <v>1</v>
      </c>
      <c r="AD342" s="127" t="b">
        <f t="shared" si="18"/>
        <v>0</v>
      </c>
      <c r="AE342" s="128" t="b">
        <f t="shared" si="19"/>
        <v>0</v>
      </c>
    </row>
    <row r="343" spans="1:31" x14ac:dyDescent="0.2">
      <c r="A343" s="129" t="s">
        <v>57</v>
      </c>
      <c r="B343" s="90">
        <v>4</v>
      </c>
      <c r="C343" s="86" t="s">
        <v>1884</v>
      </c>
      <c r="D343" s="87" t="s">
        <v>1885</v>
      </c>
      <c r="E343" s="86"/>
      <c r="F343" s="86" t="s">
        <v>467</v>
      </c>
      <c r="G343" s="86" t="s">
        <v>509</v>
      </c>
      <c r="H343" s="86" t="s">
        <v>469</v>
      </c>
      <c r="I343" s="86" t="s">
        <v>1886</v>
      </c>
      <c r="J343" s="86"/>
      <c r="K343" s="86"/>
      <c r="L343" s="86"/>
      <c r="M343" s="86"/>
      <c r="N343" s="86"/>
      <c r="O343" s="86"/>
      <c r="P343" s="86"/>
      <c r="Q343" s="86"/>
      <c r="R343" s="86"/>
      <c r="S343" s="126" t="b">
        <f t="shared" si="15"/>
        <v>1</v>
      </c>
      <c r="T343" s="88"/>
      <c r="U343" s="86"/>
      <c r="V343" s="86"/>
      <c r="W343" s="86"/>
      <c r="X343" s="90" t="b">
        <v>0</v>
      </c>
      <c r="Y343" s="90" t="b">
        <v>0</v>
      </c>
      <c r="Z343" s="90" t="b">
        <v>1</v>
      </c>
      <c r="AA343" s="86"/>
      <c r="AB343" s="127" t="b">
        <f t="shared" si="16"/>
        <v>1</v>
      </c>
      <c r="AC343" s="127" t="b">
        <f t="shared" si="17"/>
        <v>1</v>
      </c>
      <c r="AD343" s="127" t="b">
        <f t="shared" si="18"/>
        <v>0</v>
      </c>
      <c r="AE343" s="128" t="b">
        <f t="shared" si="19"/>
        <v>0</v>
      </c>
    </row>
    <row r="344" spans="1:31" x14ac:dyDescent="0.2">
      <c r="A344" s="123" t="s">
        <v>57</v>
      </c>
      <c r="B344" s="82">
        <v>4</v>
      </c>
      <c r="C344" s="76" t="s">
        <v>1887</v>
      </c>
      <c r="D344" s="77" t="s">
        <v>1888</v>
      </c>
      <c r="E344" s="76"/>
      <c r="F344" s="76" t="s">
        <v>467</v>
      </c>
      <c r="G344" s="76" t="s">
        <v>468</v>
      </c>
      <c r="H344" s="76" t="s">
        <v>469</v>
      </c>
      <c r="I344" s="76" t="s">
        <v>1889</v>
      </c>
      <c r="J344" s="76"/>
      <c r="K344" s="76"/>
      <c r="L344" s="76" t="str">
        <f t="shared" ref="L344:L348" si="21">LEFT(M344,FIND(" (202",M344))</f>
        <v xml:space="preserve">Fischer, E. </v>
      </c>
      <c r="M344" s="76" t="s">
        <v>1890</v>
      </c>
      <c r="N344" s="76" t="s">
        <v>1849</v>
      </c>
      <c r="O344" s="76"/>
      <c r="P344" s="76"/>
      <c r="Q344" s="76"/>
      <c r="R344" s="76"/>
      <c r="S344" s="126" t="b">
        <f t="shared" si="15"/>
        <v>0</v>
      </c>
      <c r="T344" s="80" t="s">
        <v>118</v>
      </c>
      <c r="U344" s="76" t="s">
        <v>513</v>
      </c>
      <c r="V344" s="77" t="s">
        <v>1891</v>
      </c>
      <c r="W344" s="77" t="s">
        <v>1892</v>
      </c>
      <c r="X344" s="82" t="b">
        <v>0</v>
      </c>
      <c r="Y344" s="82" t="b">
        <v>0</v>
      </c>
      <c r="Z344" s="82" t="b">
        <v>1</v>
      </c>
      <c r="AA344" s="76"/>
      <c r="AB344" s="127" t="b">
        <f t="shared" si="16"/>
        <v>1</v>
      </c>
      <c r="AC344" s="127" t="b">
        <f t="shared" si="17"/>
        <v>1</v>
      </c>
      <c r="AD344" s="127" t="b">
        <f t="shared" si="18"/>
        <v>1</v>
      </c>
      <c r="AE344" s="128" t="b">
        <f t="shared" si="19"/>
        <v>1</v>
      </c>
    </row>
    <row r="345" spans="1:31" x14ac:dyDescent="0.2">
      <c r="A345" s="129" t="s">
        <v>57</v>
      </c>
      <c r="B345" s="90">
        <v>4</v>
      </c>
      <c r="C345" s="86" t="s">
        <v>1893</v>
      </c>
      <c r="D345" s="87" t="s">
        <v>1894</v>
      </c>
      <c r="E345" s="86"/>
      <c r="F345" s="86" t="s">
        <v>467</v>
      </c>
      <c r="G345" s="86" t="s">
        <v>468</v>
      </c>
      <c r="H345" s="86" t="s">
        <v>469</v>
      </c>
      <c r="I345" s="86" t="s">
        <v>1895</v>
      </c>
      <c r="J345" s="86"/>
      <c r="K345" s="86"/>
      <c r="L345" s="86" t="str">
        <f t="shared" si="21"/>
        <v xml:space="preserve">Fischer, E. </v>
      </c>
      <c r="M345" s="86" t="s">
        <v>1896</v>
      </c>
      <c r="N345" s="86" t="s">
        <v>1849</v>
      </c>
      <c r="O345" s="86"/>
      <c r="P345" s="86"/>
      <c r="Q345" s="86"/>
      <c r="R345" s="86"/>
      <c r="S345" s="126" t="b">
        <f t="shared" si="15"/>
        <v>0</v>
      </c>
      <c r="T345" s="88" t="s">
        <v>118</v>
      </c>
      <c r="U345" s="86" t="s">
        <v>513</v>
      </c>
      <c r="V345" s="87" t="s">
        <v>1897</v>
      </c>
      <c r="W345" s="87" t="s">
        <v>1898</v>
      </c>
      <c r="X345" s="90" t="b">
        <v>0</v>
      </c>
      <c r="Y345" s="90" t="b">
        <v>0</v>
      </c>
      <c r="Z345" s="90" t="b">
        <v>1</v>
      </c>
      <c r="AA345" s="86"/>
      <c r="AB345" s="127" t="b">
        <f t="shared" si="16"/>
        <v>1</v>
      </c>
      <c r="AC345" s="127" t="b">
        <f t="shared" si="17"/>
        <v>1</v>
      </c>
      <c r="AD345" s="127" t="b">
        <f t="shared" si="18"/>
        <v>1</v>
      </c>
      <c r="AE345" s="128" t="b">
        <f t="shared" si="19"/>
        <v>1</v>
      </c>
    </row>
    <row r="346" spans="1:31" x14ac:dyDescent="0.2">
      <c r="A346" s="123" t="s">
        <v>57</v>
      </c>
      <c r="B346" s="82">
        <v>4</v>
      </c>
      <c r="C346" s="76" t="s">
        <v>1899</v>
      </c>
      <c r="D346" s="77" t="s">
        <v>1900</v>
      </c>
      <c r="E346" s="76"/>
      <c r="F346" s="76" t="s">
        <v>467</v>
      </c>
      <c r="G346" s="76" t="s">
        <v>468</v>
      </c>
      <c r="H346" s="76" t="s">
        <v>469</v>
      </c>
      <c r="I346" s="76" t="s">
        <v>1901</v>
      </c>
      <c r="J346" s="76"/>
      <c r="K346" s="76"/>
      <c r="L346" s="76" t="str">
        <f t="shared" si="21"/>
        <v xml:space="preserve">Fischer, E. </v>
      </c>
      <c r="M346" s="76" t="s">
        <v>1902</v>
      </c>
      <c r="N346" s="76" t="s">
        <v>1849</v>
      </c>
      <c r="O346" s="76"/>
      <c r="P346" s="76"/>
      <c r="Q346" s="76"/>
      <c r="R346" s="76"/>
      <c r="S346" s="126" t="b">
        <f t="shared" si="15"/>
        <v>0</v>
      </c>
      <c r="T346" s="80" t="s">
        <v>118</v>
      </c>
      <c r="U346" s="76" t="s">
        <v>513</v>
      </c>
      <c r="V346" s="77" t="s">
        <v>1903</v>
      </c>
      <c r="W346" s="77" t="s">
        <v>1904</v>
      </c>
      <c r="X346" s="82" t="b">
        <v>0</v>
      </c>
      <c r="Y346" s="82" t="b">
        <v>0</v>
      </c>
      <c r="Z346" s="82" t="b">
        <v>1</v>
      </c>
      <c r="AA346" s="76"/>
      <c r="AB346" s="127" t="b">
        <f t="shared" si="16"/>
        <v>1</v>
      </c>
      <c r="AC346" s="127" t="b">
        <f t="shared" si="17"/>
        <v>1</v>
      </c>
      <c r="AD346" s="127" t="b">
        <f t="shared" si="18"/>
        <v>1</v>
      </c>
      <c r="AE346" s="128" t="b">
        <f t="shared" si="19"/>
        <v>1</v>
      </c>
    </row>
    <row r="347" spans="1:31" x14ac:dyDescent="0.2">
      <c r="A347" s="129" t="s">
        <v>57</v>
      </c>
      <c r="B347" s="90">
        <v>4</v>
      </c>
      <c r="C347" s="86" t="s">
        <v>1905</v>
      </c>
      <c r="D347" s="87" t="s">
        <v>1906</v>
      </c>
      <c r="E347" s="86"/>
      <c r="F347" s="86" t="s">
        <v>467</v>
      </c>
      <c r="G347" s="86" t="s">
        <v>468</v>
      </c>
      <c r="H347" s="86" t="s">
        <v>469</v>
      </c>
      <c r="I347" s="86" t="s">
        <v>1907</v>
      </c>
      <c r="J347" s="86"/>
      <c r="K347" s="86"/>
      <c r="L347" s="86" t="str">
        <f t="shared" si="21"/>
        <v xml:space="preserve">Fischer, E. </v>
      </c>
      <c r="M347" s="86" t="s">
        <v>1908</v>
      </c>
      <c r="N347" s="86" t="s">
        <v>1849</v>
      </c>
      <c r="O347" s="86"/>
      <c r="P347" s="86"/>
      <c r="Q347" s="86"/>
      <c r="R347" s="86"/>
      <c r="S347" s="126" t="b">
        <f t="shared" si="15"/>
        <v>0</v>
      </c>
      <c r="T347" s="88" t="s">
        <v>118</v>
      </c>
      <c r="U347" s="86" t="s">
        <v>513</v>
      </c>
      <c r="V347" s="87" t="s">
        <v>1909</v>
      </c>
      <c r="W347" s="87" t="s">
        <v>1910</v>
      </c>
      <c r="X347" s="90" t="b">
        <v>0</v>
      </c>
      <c r="Y347" s="90" t="b">
        <v>0</v>
      </c>
      <c r="Z347" s="90" t="b">
        <v>1</v>
      </c>
      <c r="AA347" s="86"/>
      <c r="AB347" s="127" t="b">
        <f t="shared" si="16"/>
        <v>1</v>
      </c>
      <c r="AC347" s="127" t="b">
        <f t="shared" si="17"/>
        <v>1</v>
      </c>
      <c r="AD347" s="127" t="b">
        <f t="shared" si="18"/>
        <v>1</v>
      </c>
      <c r="AE347" s="128" t="b">
        <f t="shared" si="19"/>
        <v>1</v>
      </c>
    </row>
    <row r="348" spans="1:31" x14ac:dyDescent="0.2">
      <c r="A348" s="123" t="s">
        <v>57</v>
      </c>
      <c r="B348" s="82">
        <v>4</v>
      </c>
      <c r="C348" s="76" t="s">
        <v>1911</v>
      </c>
      <c r="D348" s="77" t="s">
        <v>1912</v>
      </c>
      <c r="E348" s="76"/>
      <c r="F348" s="76" t="s">
        <v>467</v>
      </c>
      <c r="G348" s="76" t="s">
        <v>468</v>
      </c>
      <c r="H348" s="76" t="s">
        <v>469</v>
      </c>
      <c r="I348" s="76" t="s">
        <v>1913</v>
      </c>
      <c r="J348" s="76"/>
      <c r="K348" s="76"/>
      <c r="L348" s="76" t="str">
        <f t="shared" si="21"/>
        <v xml:space="preserve">Fischer, E. </v>
      </c>
      <c r="M348" s="76" t="s">
        <v>1914</v>
      </c>
      <c r="N348" s="76" t="s">
        <v>1849</v>
      </c>
      <c r="O348" s="76"/>
      <c r="P348" s="76"/>
      <c r="Q348" s="76"/>
      <c r="R348" s="76"/>
      <c r="S348" s="126" t="b">
        <f t="shared" si="15"/>
        <v>0</v>
      </c>
      <c r="T348" s="80" t="s">
        <v>118</v>
      </c>
      <c r="U348" s="76" t="s">
        <v>513</v>
      </c>
      <c r="V348" s="77" t="s">
        <v>1915</v>
      </c>
      <c r="W348" s="77" t="s">
        <v>1916</v>
      </c>
      <c r="X348" s="82" t="b">
        <v>0</v>
      </c>
      <c r="Y348" s="82" t="b">
        <v>0</v>
      </c>
      <c r="Z348" s="82" t="b">
        <v>1</v>
      </c>
      <c r="AA348" s="76"/>
      <c r="AB348" s="127" t="b">
        <f t="shared" si="16"/>
        <v>1</v>
      </c>
      <c r="AC348" s="127" t="b">
        <f t="shared" si="17"/>
        <v>1</v>
      </c>
      <c r="AD348" s="127" t="b">
        <f t="shared" si="18"/>
        <v>1</v>
      </c>
      <c r="AE348" s="128" t="b">
        <f t="shared" si="19"/>
        <v>1</v>
      </c>
    </row>
    <row r="349" spans="1:31" x14ac:dyDescent="0.2">
      <c r="A349" s="129" t="s">
        <v>57</v>
      </c>
      <c r="B349" s="90">
        <v>4</v>
      </c>
      <c r="C349" s="86" t="s">
        <v>1917</v>
      </c>
      <c r="D349" s="87" t="s">
        <v>1918</v>
      </c>
      <c r="E349" s="86" t="s">
        <v>4</v>
      </c>
      <c r="F349" s="86" t="s">
        <v>467</v>
      </c>
      <c r="G349" s="86" t="s">
        <v>509</v>
      </c>
      <c r="H349" s="86" t="s">
        <v>469</v>
      </c>
      <c r="I349" s="86" t="s">
        <v>1919</v>
      </c>
      <c r="J349" s="86" t="s">
        <v>1920</v>
      </c>
      <c r="K349" s="86"/>
      <c r="L349" s="86"/>
      <c r="M349" s="86"/>
      <c r="N349" s="86"/>
      <c r="O349" s="86"/>
      <c r="P349" s="86"/>
      <c r="Q349" s="86"/>
      <c r="R349" s="86"/>
      <c r="S349" s="126" t="b">
        <f t="shared" si="15"/>
        <v>1</v>
      </c>
      <c r="T349" s="88"/>
      <c r="U349" s="86"/>
      <c r="V349" s="86"/>
      <c r="W349" s="86"/>
      <c r="X349" s="90" t="b">
        <v>0</v>
      </c>
      <c r="Y349" s="90" t="b">
        <v>0</v>
      </c>
      <c r="Z349" s="90" t="b">
        <v>1</v>
      </c>
      <c r="AA349" s="86"/>
      <c r="AB349" s="127" t="b">
        <f t="shared" si="16"/>
        <v>1</v>
      </c>
      <c r="AC349" s="127" t="b">
        <f t="shared" si="17"/>
        <v>1</v>
      </c>
      <c r="AD349" s="127" t="b">
        <f t="shared" si="18"/>
        <v>0</v>
      </c>
      <c r="AE349" s="128" t="b">
        <f t="shared" si="19"/>
        <v>0</v>
      </c>
    </row>
    <row r="350" spans="1:31" x14ac:dyDescent="0.2">
      <c r="A350" s="123" t="s">
        <v>57</v>
      </c>
      <c r="B350" s="82">
        <v>4</v>
      </c>
      <c r="C350" s="76" t="s">
        <v>1917</v>
      </c>
      <c r="D350" s="77" t="s">
        <v>1918</v>
      </c>
      <c r="E350" s="76" t="s">
        <v>45</v>
      </c>
      <c r="F350" s="76" t="s">
        <v>467</v>
      </c>
      <c r="G350" s="76" t="s">
        <v>509</v>
      </c>
      <c r="H350" s="76" t="s">
        <v>469</v>
      </c>
      <c r="I350" s="76" t="s">
        <v>1919</v>
      </c>
      <c r="J350" s="76" t="s">
        <v>1921</v>
      </c>
      <c r="K350" s="76"/>
      <c r="L350" s="76"/>
      <c r="M350" s="76"/>
      <c r="N350" s="76"/>
      <c r="O350" s="76"/>
      <c r="P350" s="76"/>
      <c r="Q350" s="76"/>
      <c r="R350" s="76"/>
      <c r="S350" s="126" t="b">
        <f t="shared" si="15"/>
        <v>1</v>
      </c>
      <c r="T350" s="80"/>
      <c r="U350" s="76"/>
      <c r="V350" s="76"/>
      <c r="W350" s="76"/>
      <c r="X350" s="82" t="b">
        <v>0</v>
      </c>
      <c r="Y350" s="82" t="b">
        <v>0</v>
      </c>
      <c r="Z350" s="82" t="b">
        <v>1</v>
      </c>
      <c r="AA350" s="76"/>
      <c r="AB350" s="127" t="b">
        <f t="shared" si="16"/>
        <v>1</v>
      </c>
      <c r="AC350" s="127" t="b">
        <f t="shared" si="17"/>
        <v>1</v>
      </c>
      <c r="AD350" s="127" t="b">
        <f t="shared" si="18"/>
        <v>0</v>
      </c>
      <c r="AE350" s="128" t="b">
        <f t="shared" si="19"/>
        <v>0</v>
      </c>
    </row>
    <row r="351" spans="1:31" x14ac:dyDescent="0.2">
      <c r="A351" s="129" t="s">
        <v>57</v>
      </c>
      <c r="B351" s="90">
        <v>4</v>
      </c>
      <c r="C351" s="86" t="s">
        <v>1922</v>
      </c>
      <c r="D351" s="87" t="s">
        <v>1923</v>
      </c>
      <c r="E351" s="86" t="s">
        <v>4</v>
      </c>
      <c r="F351" s="86" t="s">
        <v>467</v>
      </c>
      <c r="G351" s="86" t="s">
        <v>509</v>
      </c>
      <c r="H351" s="86" t="s">
        <v>469</v>
      </c>
      <c r="I351" s="86" t="s">
        <v>1924</v>
      </c>
      <c r="J351" s="86" t="s">
        <v>1925</v>
      </c>
      <c r="K351" s="86"/>
      <c r="L351" s="86"/>
      <c r="M351" s="86"/>
      <c r="N351" s="86"/>
      <c r="O351" s="86"/>
      <c r="P351" s="86"/>
      <c r="Q351" s="86"/>
      <c r="R351" s="86"/>
      <c r="S351" s="126" t="b">
        <f t="shared" si="15"/>
        <v>1</v>
      </c>
      <c r="T351" s="88"/>
      <c r="U351" s="86"/>
      <c r="V351" s="86"/>
      <c r="W351" s="86"/>
      <c r="X351" s="90" t="b">
        <v>0</v>
      </c>
      <c r="Y351" s="90" t="b">
        <v>0</v>
      </c>
      <c r="Z351" s="90" t="b">
        <v>1</v>
      </c>
      <c r="AA351" s="86"/>
      <c r="AB351" s="127" t="b">
        <f t="shared" si="16"/>
        <v>1</v>
      </c>
      <c r="AC351" s="127" t="b">
        <f t="shared" si="17"/>
        <v>1</v>
      </c>
      <c r="AD351" s="127" t="b">
        <f t="shared" si="18"/>
        <v>0</v>
      </c>
      <c r="AE351" s="128" t="b">
        <f t="shared" si="19"/>
        <v>0</v>
      </c>
    </row>
    <row r="352" spans="1:31" x14ac:dyDescent="0.2">
      <c r="A352" s="123" t="s">
        <v>57</v>
      </c>
      <c r="B352" s="82">
        <v>4</v>
      </c>
      <c r="C352" s="76" t="s">
        <v>1922</v>
      </c>
      <c r="D352" s="77" t="s">
        <v>1923</v>
      </c>
      <c r="E352" s="76" t="s">
        <v>45</v>
      </c>
      <c r="F352" s="76" t="s">
        <v>467</v>
      </c>
      <c r="G352" s="76" t="s">
        <v>509</v>
      </c>
      <c r="H352" s="76" t="s">
        <v>469</v>
      </c>
      <c r="I352" s="76" t="s">
        <v>1924</v>
      </c>
      <c r="J352" s="76" t="s">
        <v>1926</v>
      </c>
      <c r="K352" s="76"/>
      <c r="L352" s="76"/>
      <c r="M352" s="76"/>
      <c r="N352" s="76"/>
      <c r="O352" s="76"/>
      <c r="P352" s="76"/>
      <c r="Q352" s="76"/>
      <c r="R352" s="76"/>
      <c r="S352" s="126" t="b">
        <f t="shared" si="15"/>
        <v>1</v>
      </c>
      <c r="T352" s="80"/>
      <c r="U352" s="76"/>
      <c r="V352" s="76"/>
      <c r="W352" s="76"/>
      <c r="X352" s="82" t="b">
        <v>0</v>
      </c>
      <c r="Y352" s="82" t="b">
        <v>0</v>
      </c>
      <c r="Z352" s="82" t="b">
        <v>1</v>
      </c>
      <c r="AA352" s="76"/>
      <c r="AB352" s="127" t="b">
        <f t="shared" si="16"/>
        <v>1</v>
      </c>
      <c r="AC352" s="127" t="b">
        <f t="shared" si="17"/>
        <v>1</v>
      </c>
      <c r="AD352" s="127" t="b">
        <f t="shared" si="18"/>
        <v>0</v>
      </c>
      <c r="AE352" s="128" t="b">
        <f t="shared" si="19"/>
        <v>0</v>
      </c>
    </row>
    <row r="353" spans="1:47" x14ac:dyDescent="0.2">
      <c r="A353" s="129" t="s">
        <v>57</v>
      </c>
      <c r="B353" s="90">
        <v>4</v>
      </c>
      <c r="C353" s="86" t="s">
        <v>1922</v>
      </c>
      <c r="D353" s="87" t="s">
        <v>1923</v>
      </c>
      <c r="E353" s="86" t="s">
        <v>71</v>
      </c>
      <c r="F353" s="86" t="s">
        <v>467</v>
      </c>
      <c r="G353" s="86" t="s">
        <v>509</v>
      </c>
      <c r="H353" s="86" t="s">
        <v>469</v>
      </c>
      <c r="I353" s="86" t="s">
        <v>1924</v>
      </c>
      <c r="J353" s="86" t="s">
        <v>1927</v>
      </c>
      <c r="K353" s="86"/>
      <c r="L353" s="86"/>
      <c r="M353" s="86"/>
      <c r="N353" s="86"/>
      <c r="O353" s="86"/>
      <c r="P353" s="86"/>
      <c r="Q353" s="86"/>
      <c r="R353" s="86"/>
      <c r="S353" s="126" t="b">
        <f t="shared" si="15"/>
        <v>1</v>
      </c>
      <c r="T353" s="88"/>
      <c r="U353" s="86"/>
      <c r="V353" s="86"/>
      <c r="W353" s="86"/>
      <c r="X353" s="90" t="b">
        <v>0</v>
      </c>
      <c r="Y353" s="90" t="b">
        <v>0</v>
      </c>
      <c r="Z353" s="90" t="b">
        <v>1</v>
      </c>
      <c r="AA353" s="86"/>
      <c r="AB353" s="127" t="b">
        <f t="shared" si="16"/>
        <v>1</v>
      </c>
      <c r="AC353" s="127" t="b">
        <f t="shared" si="17"/>
        <v>1</v>
      </c>
      <c r="AD353" s="127" t="b">
        <f t="shared" si="18"/>
        <v>0</v>
      </c>
      <c r="AE353" s="128" t="b">
        <f t="shared" si="19"/>
        <v>0</v>
      </c>
    </row>
    <row r="354" spans="1:47" x14ac:dyDescent="0.2">
      <c r="A354" s="123" t="s">
        <v>57</v>
      </c>
      <c r="B354" s="82">
        <v>4</v>
      </c>
      <c r="C354" s="76" t="s">
        <v>1928</v>
      </c>
      <c r="D354" s="77" t="s">
        <v>1929</v>
      </c>
      <c r="E354" s="76"/>
      <c r="F354" s="76" t="s">
        <v>467</v>
      </c>
      <c r="G354" s="76" t="s">
        <v>509</v>
      </c>
      <c r="H354" s="76" t="s">
        <v>469</v>
      </c>
      <c r="I354" s="76" t="s">
        <v>1930</v>
      </c>
      <c r="J354" s="76"/>
      <c r="K354" s="76"/>
      <c r="L354" s="76"/>
      <c r="M354" s="76"/>
      <c r="N354" s="76"/>
      <c r="O354" s="76"/>
      <c r="P354" s="76"/>
      <c r="Q354" s="76"/>
      <c r="R354" s="76"/>
      <c r="S354" s="126" t="b">
        <f t="shared" si="15"/>
        <v>1</v>
      </c>
      <c r="T354" s="80"/>
      <c r="U354" s="76"/>
      <c r="V354" s="76"/>
      <c r="W354" s="76"/>
      <c r="X354" s="82" t="b">
        <v>0</v>
      </c>
      <c r="Y354" s="82" t="b">
        <v>0</v>
      </c>
      <c r="Z354" s="82" t="b">
        <v>1</v>
      </c>
      <c r="AA354" s="76"/>
      <c r="AB354" s="127" t="b">
        <f t="shared" si="16"/>
        <v>1</v>
      </c>
      <c r="AC354" s="127" t="b">
        <f t="shared" si="17"/>
        <v>1</v>
      </c>
      <c r="AD354" s="127" t="b">
        <f t="shared" si="18"/>
        <v>0</v>
      </c>
      <c r="AE354" s="128" t="b">
        <f t="shared" si="19"/>
        <v>0</v>
      </c>
    </row>
    <row r="355" spans="1:47" x14ac:dyDescent="0.2">
      <c r="A355" s="129" t="s">
        <v>57</v>
      </c>
      <c r="B355" s="90">
        <v>4</v>
      </c>
      <c r="C355" s="86" t="s">
        <v>1931</v>
      </c>
      <c r="D355" s="87" t="s">
        <v>1932</v>
      </c>
      <c r="E355" s="86" t="s">
        <v>4</v>
      </c>
      <c r="F355" s="86" t="s">
        <v>467</v>
      </c>
      <c r="G355" s="86" t="s">
        <v>509</v>
      </c>
      <c r="H355" s="86" t="s">
        <v>469</v>
      </c>
      <c r="I355" s="86" t="s">
        <v>1933</v>
      </c>
      <c r="J355" s="86" t="s">
        <v>1870</v>
      </c>
      <c r="K355" s="86"/>
      <c r="L355" s="86"/>
      <c r="M355" s="86"/>
      <c r="N355" s="86"/>
      <c r="O355" s="86"/>
      <c r="P355" s="86"/>
      <c r="Q355" s="86"/>
      <c r="R355" s="86"/>
      <c r="S355" s="126" t="b">
        <f t="shared" si="15"/>
        <v>1</v>
      </c>
      <c r="T355" s="88" t="s">
        <v>118</v>
      </c>
      <c r="U355" s="86" t="s">
        <v>513</v>
      </c>
      <c r="V355" s="86"/>
      <c r="W355" s="86"/>
      <c r="X355" s="90" t="b">
        <v>0</v>
      </c>
      <c r="Y355" s="90" t="b">
        <v>0</v>
      </c>
      <c r="Z355" s="90" t="b">
        <v>1</v>
      </c>
      <c r="AA355" s="86"/>
      <c r="AB355" s="127" t="b">
        <f t="shared" si="16"/>
        <v>1</v>
      </c>
      <c r="AC355" s="127" t="b">
        <f t="shared" si="17"/>
        <v>1</v>
      </c>
      <c r="AD355" s="127" t="b">
        <f t="shared" si="18"/>
        <v>0</v>
      </c>
      <c r="AE355" s="128" t="b">
        <f t="shared" si="19"/>
        <v>0</v>
      </c>
    </row>
    <row r="356" spans="1:47" x14ac:dyDescent="0.2">
      <c r="A356" s="123" t="s">
        <v>57</v>
      </c>
      <c r="B356" s="82">
        <v>4</v>
      </c>
      <c r="C356" s="76" t="s">
        <v>1931</v>
      </c>
      <c r="D356" s="77" t="s">
        <v>1932</v>
      </c>
      <c r="E356" s="76" t="s">
        <v>45</v>
      </c>
      <c r="F356" s="76" t="s">
        <v>467</v>
      </c>
      <c r="G356" s="76" t="s">
        <v>509</v>
      </c>
      <c r="H356" s="76" t="s">
        <v>469</v>
      </c>
      <c r="I356" s="76" t="s">
        <v>1933</v>
      </c>
      <c r="J356" s="76" t="s">
        <v>1871</v>
      </c>
      <c r="K356" s="76"/>
      <c r="L356" s="76"/>
      <c r="M356" s="76"/>
      <c r="N356" s="76"/>
      <c r="O356" s="76"/>
      <c r="P356" s="76"/>
      <c r="Q356" s="76"/>
      <c r="R356" s="76"/>
      <c r="S356" s="126" t="b">
        <f t="shared" si="15"/>
        <v>1</v>
      </c>
      <c r="T356" s="80" t="s">
        <v>118</v>
      </c>
      <c r="U356" s="76" t="s">
        <v>513</v>
      </c>
      <c r="V356" s="76"/>
      <c r="W356" s="76"/>
      <c r="X356" s="82" t="b">
        <v>0</v>
      </c>
      <c r="Y356" s="82" t="b">
        <v>0</v>
      </c>
      <c r="Z356" s="82" t="b">
        <v>1</v>
      </c>
      <c r="AA356" s="76"/>
      <c r="AB356" s="127" t="b">
        <f t="shared" si="16"/>
        <v>1</v>
      </c>
      <c r="AC356" s="127" t="b">
        <f t="shared" si="17"/>
        <v>1</v>
      </c>
      <c r="AD356" s="127" t="b">
        <f t="shared" si="18"/>
        <v>0</v>
      </c>
      <c r="AE356" s="128" t="b">
        <f t="shared" si="19"/>
        <v>0</v>
      </c>
    </row>
    <row r="357" spans="1:47" x14ac:dyDescent="0.2">
      <c r="A357" s="129" t="s">
        <v>57</v>
      </c>
      <c r="B357" s="90">
        <v>4</v>
      </c>
      <c r="C357" s="86" t="s">
        <v>1934</v>
      </c>
      <c r="D357" s="87" t="s">
        <v>1935</v>
      </c>
      <c r="E357" s="86" t="s">
        <v>4</v>
      </c>
      <c r="F357" s="86" t="s">
        <v>467</v>
      </c>
      <c r="G357" s="86" t="s">
        <v>468</v>
      </c>
      <c r="H357" s="86" t="s">
        <v>469</v>
      </c>
      <c r="I357" s="86" t="s">
        <v>1936</v>
      </c>
      <c r="J357" s="86" t="s">
        <v>1937</v>
      </c>
      <c r="K357" s="86"/>
      <c r="L357" s="86" t="str">
        <f t="shared" ref="L357:L363" si="22">LEFT(M357,FIND(" (202",M357))</f>
        <v xml:space="preserve">Fischer, E. </v>
      </c>
      <c r="M357" s="86" t="s">
        <v>1938</v>
      </c>
      <c r="N357" s="86" t="s">
        <v>1849</v>
      </c>
      <c r="O357" s="86"/>
      <c r="P357" s="86"/>
      <c r="Q357" s="86"/>
      <c r="R357" s="86"/>
      <c r="S357" s="126" t="b">
        <f t="shared" si="15"/>
        <v>0</v>
      </c>
      <c r="T357" s="88" t="s">
        <v>118</v>
      </c>
      <c r="U357" s="86" t="s">
        <v>513</v>
      </c>
      <c r="V357" s="87" t="s">
        <v>1939</v>
      </c>
      <c r="W357" s="87" t="s">
        <v>1940</v>
      </c>
      <c r="X357" s="90" t="b">
        <v>0</v>
      </c>
      <c r="Y357" s="90" t="b">
        <v>0</v>
      </c>
      <c r="Z357" s="90" t="b">
        <v>1</v>
      </c>
      <c r="AA357" s="86"/>
      <c r="AB357" s="127" t="b">
        <f t="shared" si="16"/>
        <v>1</v>
      </c>
      <c r="AC357" s="127" t="b">
        <f t="shared" si="17"/>
        <v>1</v>
      </c>
      <c r="AD357" s="127" t="b">
        <f t="shared" si="18"/>
        <v>1</v>
      </c>
      <c r="AE357" s="128" t="b">
        <f t="shared" si="19"/>
        <v>1</v>
      </c>
    </row>
    <row r="358" spans="1:47" x14ac:dyDescent="0.2">
      <c r="A358" s="123" t="s">
        <v>57</v>
      </c>
      <c r="B358" s="82">
        <v>4</v>
      </c>
      <c r="C358" s="76" t="s">
        <v>1934</v>
      </c>
      <c r="D358" s="77" t="s">
        <v>1935</v>
      </c>
      <c r="E358" s="76" t="s">
        <v>45</v>
      </c>
      <c r="F358" s="76" t="s">
        <v>467</v>
      </c>
      <c r="G358" s="76" t="s">
        <v>468</v>
      </c>
      <c r="H358" s="76" t="s">
        <v>469</v>
      </c>
      <c r="I358" s="76" t="s">
        <v>1936</v>
      </c>
      <c r="J358" s="76" t="s">
        <v>1941</v>
      </c>
      <c r="K358" s="76"/>
      <c r="L358" s="76" t="str">
        <f t="shared" si="22"/>
        <v xml:space="preserve">Fischer, E. </v>
      </c>
      <c r="M358" s="76" t="s">
        <v>1938</v>
      </c>
      <c r="N358" s="76" t="s">
        <v>1849</v>
      </c>
      <c r="O358" s="76"/>
      <c r="P358" s="76"/>
      <c r="Q358" s="76"/>
      <c r="R358" s="76"/>
      <c r="S358" s="126" t="b">
        <f t="shared" si="15"/>
        <v>0</v>
      </c>
      <c r="T358" s="80" t="s">
        <v>118</v>
      </c>
      <c r="U358" s="76" t="s">
        <v>513</v>
      </c>
      <c r="V358" s="77" t="s">
        <v>1939</v>
      </c>
      <c r="W358" s="91" t="s">
        <v>1940</v>
      </c>
      <c r="X358" s="82" t="b">
        <v>0</v>
      </c>
      <c r="Y358" s="82" t="b">
        <v>0</v>
      </c>
      <c r="Z358" s="82" t="b">
        <v>1</v>
      </c>
      <c r="AA358" s="76"/>
      <c r="AB358" s="127" t="b">
        <f t="shared" si="16"/>
        <v>1</v>
      </c>
      <c r="AC358" s="127" t="b">
        <f t="shared" si="17"/>
        <v>1</v>
      </c>
      <c r="AD358" s="127" t="b">
        <f t="shared" si="18"/>
        <v>1</v>
      </c>
      <c r="AE358" s="128" t="b">
        <f t="shared" si="19"/>
        <v>1</v>
      </c>
    </row>
    <row r="359" spans="1:47" x14ac:dyDescent="0.2">
      <c r="A359" s="129" t="s">
        <v>57</v>
      </c>
      <c r="B359" s="90">
        <v>4</v>
      </c>
      <c r="C359" s="86" t="s">
        <v>1934</v>
      </c>
      <c r="D359" s="87" t="s">
        <v>1935</v>
      </c>
      <c r="E359" s="86" t="s">
        <v>71</v>
      </c>
      <c r="F359" s="86" t="s">
        <v>467</v>
      </c>
      <c r="G359" s="86" t="s">
        <v>468</v>
      </c>
      <c r="H359" s="86" t="s">
        <v>469</v>
      </c>
      <c r="I359" s="86" t="s">
        <v>1936</v>
      </c>
      <c r="J359" s="86" t="s">
        <v>1942</v>
      </c>
      <c r="K359" s="86"/>
      <c r="L359" s="86" t="str">
        <f t="shared" si="22"/>
        <v xml:space="preserve">Fischer, E. </v>
      </c>
      <c r="M359" s="86" t="s">
        <v>1938</v>
      </c>
      <c r="N359" s="86" t="s">
        <v>1849</v>
      </c>
      <c r="O359" s="86"/>
      <c r="P359" s="86"/>
      <c r="Q359" s="86"/>
      <c r="R359" s="86"/>
      <c r="S359" s="126" t="b">
        <f t="shared" si="15"/>
        <v>0</v>
      </c>
      <c r="T359" s="88" t="s">
        <v>118</v>
      </c>
      <c r="U359" s="86" t="s">
        <v>513</v>
      </c>
      <c r="V359" s="87" t="s">
        <v>1939</v>
      </c>
      <c r="W359" s="87" t="s">
        <v>1940</v>
      </c>
      <c r="X359" s="90" t="b">
        <v>0</v>
      </c>
      <c r="Y359" s="90" t="b">
        <v>0</v>
      </c>
      <c r="Z359" s="90" t="b">
        <v>1</v>
      </c>
      <c r="AA359" s="86"/>
      <c r="AB359" s="127" t="b">
        <f t="shared" si="16"/>
        <v>1</v>
      </c>
      <c r="AC359" s="127" t="b">
        <f t="shared" si="17"/>
        <v>1</v>
      </c>
      <c r="AD359" s="127" t="b">
        <f t="shared" si="18"/>
        <v>1</v>
      </c>
      <c r="AE359" s="128" t="b">
        <f t="shared" si="19"/>
        <v>1</v>
      </c>
    </row>
    <row r="360" spans="1:47" x14ac:dyDescent="0.2">
      <c r="A360" s="123" t="s">
        <v>57</v>
      </c>
      <c r="B360" s="82">
        <v>4</v>
      </c>
      <c r="C360" s="76" t="s">
        <v>1934</v>
      </c>
      <c r="D360" s="77" t="s">
        <v>1935</v>
      </c>
      <c r="E360" s="76" t="s">
        <v>518</v>
      </c>
      <c r="F360" s="76" t="s">
        <v>467</v>
      </c>
      <c r="G360" s="76" t="s">
        <v>468</v>
      </c>
      <c r="H360" s="76" t="s">
        <v>469</v>
      </c>
      <c r="I360" s="76" t="s">
        <v>1936</v>
      </c>
      <c r="J360" s="76" t="s">
        <v>1943</v>
      </c>
      <c r="K360" s="76"/>
      <c r="L360" s="76" t="str">
        <f t="shared" si="22"/>
        <v xml:space="preserve">Fischer, E. </v>
      </c>
      <c r="M360" s="76" t="s">
        <v>1938</v>
      </c>
      <c r="N360" s="76" t="s">
        <v>1849</v>
      </c>
      <c r="O360" s="76"/>
      <c r="P360" s="76"/>
      <c r="Q360" s="76"/>
      <c r="R360" s="76"/>
      <c r="S360" s="126" t="b">
        <f t="shared" si="15"/>
        <v>0</v>
      </c>
      <c r="T360" s="80" t="s">
        <v>118</v>
      </c>
      <c r="U360" s="76" t="s">
        <v>513</v>
      </c>
      <c r="V360" s="77" t="s">
        <v>1939</v>
      </c>
      <c r="W360" s="77" t="s">
        <v>1940</v>
      </c>
      <c r="X360" s="82" t="b">
        <v>0</v>
      </c>
      <c r="Y360" s="82" t="b">
        <v>0</v>
      </c>
      <c r="Z360" s="82" t="b">
        <v>1</v>
      </c>
      <c r="AA360" s="76"/>
      <c r="AB360" s="127" t="b">
        <f t="shared" si="16"/>
        <v>1</v>
      </c>
      <c r="AC360" s="127" t="b">
        <f t="shared" si="17"/>
        <v>1</v>
      </c>
      <c r="AD360" s="127" t="b">
        <f t="shared" si="18"/>
        <v>1</v>
      </c>
      <c r="AE360" s="128" t="b">
        <f t="shared" si="19"/>
        <v>1</v>
      </c>
    </row>
    <row r="361" spans="1:47" x14ac:dyDescent="0.2">
      <c r="A361" s="129" t="s">
        <v>57</v>
      </c>
      <c r="B361" s="90">
        <v>4</v>
      </c>
      <c r="C361" s="86" t="s">
        <v>1934</v>
      </c>
      <c r="D361" s="87" t="s">
        <v>1935</v>
      </c>
      <c r="E361" s="86" t="s">
        <v>542</v>
      </c>
      <c r="F361" s="86" t="s">
        <v>467</v>
      </c>
      <c r="G361" s="86" t="s">
        <v>468</v>
      </c>
      <c r="H361" s="86" t="s">
        <v>469</v>
      </c>
      <c r="I361" s="86" t="s">
        <v>1936</v>
      </c>
      <c r="J361" s="86" t="s">
        <v>1944</v>
      </c>
      <c r="K361" s="86"/>
      <c r="L361" s="86" t="str">
        <f t="shared" si="22"/>
        <v xml:space="preserve">Fischer, E. </v>
      </c>
      <c r="M361" s="86" t="s">
        <v>1938</v>
      </c>
      <c r="N361" s="86" t="s">
        <v>1849</v>
      </c>
      <c r="O361" s="86"/>
      <c r="P361" s="86"/>
      <c r="Q361" s="86"/>
      <c r="R361" s="86"/>
      <c r="S361" s="126" t="b">
        <f t="shared" si="15"/>
        <v>0</v>
      </c>
      <c r="T361" s="88" t="s">
        <v>118</v>
      </c>
      <c r="U361" s="86" t="s">
        <v>513</v>
      </c>
      <c r="V361" s="87" t="s">
        <v>1939</v>
      </c>
      <c r="W361" s="87" t="s">
        <v>1940</v>
      </c>
      <c r="X361" s="90" t="b">
        <v>0</v>
      </c>
      <c r="Y361" s="90" t="b">
        <v>0</v>
      </c>
      <c r="Z361" s="90" t="b">
        <v>1</v>
      </c>
      <c r="AA361" s="86"/>
      <c r="AB361" s="127" t="b">
        <f t="shared" si="16"/>
        <v>1</v>
      </c>
      <c r="AC361" s="127" t="b">
        <f t="shared" si="17"/>
        <v>1</v>
      </c>
      <c r="AD361" s="127" t="b">
        <f t="shared" si="18"/>
        <v>1</v>
      </c>
      <c r="AE361" s="128" t="b">
        <f t="shared" si="19"/>
        <v>1</v>
      </c>
    </row>
    <row r="362" spans="1:47" x14ac:dyDescent="0.2">
      <c r="A362" s="123" t="s">
        <v>57</v>
      </c>
      <c r="B362" s="82">
        <v>4</v>
      </c>
      <c r="C362" s="76" t="s">
        <v>1934</v>
      </c>
      <c r="D362" s="77" t="s">
        <v>1935</v>
      </c>
      <c r="E362" s="76" t="s">
        <v>635</v>
      </c>
      <c r="F362" s="76" t="s">
        <v>467</v>
      </c>
      <c r="G362" s="76" t="s">
        <v>468</v>
      </c>
      <c r="H362" s="76" t="s">
        <v>469</v>
      </c>
      <c r="I362" s="76" t="s">
        <v>1936</v>
      </c>
      <c r="J362" s="76" t="s">
        <v>1945</v>
      </c>
      <c r="K362" s="76"/>
      <c r="L362" s="76" t="str">
        <f t="shared" si="22"/>
        <v xml:space="preserve">Fischer, E. </v>
      </c>
      <c r="M362" s="76" t="s">
        <v>1938</v>
      </c>
      <c r="N362" s="76" t="s">
        <v>1849</v>
      </c>
      <c r="O362" s="76"/>
      <c r="P362" s="76"/>
      <c r="Q362" s="76"/>
      <c r="R362" s="76"/>
      <c r="S362" s="126" t="b">
        <f t="shared" si="15"/>
        <v>0</v>
      </c>
      <c r="T362" s="80" t="s">
        <v>118</v>
      </c>
      <c r="U362" s="76" t="s">
        <v>513</v>
      </c>
      <c r="V362" s="77" t="s">
        <v>1939</v>
      </c>
      <c r="W362" s="77" t="s">
        <v>1940</v>
      </c>
      <c r="X362" s="82" t="b">
        <v>0</v>
      </c>
      <c r="Y362" s="82" t="b">
        <v>0</v>
      </c>
      <c r="Z362" s="82" t="b">
        <v>1</v>
      </c>
      <c r="AA362" s="76"/>
      <c r="AB362" s="127" t="b">
        <f t="shared" si="16"/>
        <v>1</v>
      </c>
      <c r="AC362" s="127" t="b">
        <f t="shared" si="17"/>
        <v>1</v>
      </c>
      <c r="AD362" s="127" t="b">
        <f t="shared" si="18"/>
        <v>1</v>
      </c>
      <c r="AE362" s="128" t="b">
        <f t="shared" si="19"/>
        <v>1</v>
      </c>
    </row>
    <row r="363" spans="1:47" x14ac:dyDescent="0.2">
      <c r="A363" s="129" t="s">
        <v>57</v>
      </c>
      <c r="B363" s="90">
        <v>4</v>
      </c>
      <c r="C363" s="86" t="s">
        <v>1934</v>
      </c>
      <c r="D363" s="87" t="s">
        <v>1935</v>
      </c>
      <c r="E363" s="86" t="s">
        <v>658</v>
      </c>
      <c r="F363" s="86" t="s">
        <v>467</v>
      </c>
      <c r="G363" s="86" t="s">
        <v>468</v>
      </c>
      <c r="H363" s="86" t="s">
        <v>469</v>
      </c>
      <c r="I363" s="86" t="s">
        <v>1936</v>
      </c>
      <c r="J363" s="86" t="s">
        <v>1946</v>
      </c>
      <c r="K363" s="86"/>
      <c r="L363" s="86" t="str">
        <f t="shared" si="22"/>
        <v xml:space="preserve">Fischer, E. </v>
      </c>
      <c r="M363" s="86" t="s">
        <v>1938</v>
      </c>
      <c r="N363" s="86" t="s">
        <v>1849</v>
      </c>
      <c r="O363" s="86"/>
      <c r="P363" s="86"/>
      <c r="Q363" s="86"/>
      <c r="R363" s="86"/>
      <c r="S363" s="126" t="b">
        <f t="shared" si="15"/>
        <v>0</v>
      </c>
      <c r="T363" s="88" t="s">
        <v>118</v>
      </c>
      <c r="U363" s="86" t="s">
        <v>513</v>
      </c>
      <c r="V363" s="87" t="s">
        <v>1939</v>
      </c>
      <c r="W363" s="87" t="s">
        <v>1940</v>
      </c>
      <c r="X363" s="90" t="b">
        <v>0</v>
      </c>
      <c r="Y363" s="90" t="b">
        <v>0</v>
      </c>
      <c r="Z363" s="90" t="b">
        <v>1</v>
      </c>
      <c r="AA363" s="86"/>
      <c r="AB363" s="127" t="b">
        <f t="shared" si="16"/>
        <v>1</v>
      </c>
      <c r="AC363" s="127" t="b">
        <f t="shared" si="17"/>
        <v>1</v>
      </c>
      <c r="AD363" s="127" t="b">
        <f t="shared" si="18"/>
        <v>1</v>
      </c>
      <c r="AE363" s="128" t="b">
        <f t="shared" si="19"/>
        <v>1</v>
      </c>
    </row>
    <row r="364" spans="1:47" x14ac:dyDescent="0.2">
      <c r="A364" s="135" t="s">
        <v>57</v>
      </c>
      <c r="B364" s="136">
        <v>4</v>
      </c>
      <c r="C364" s="133" t="s">
        <v>1947</v>
      </c>
      <c r="D364" s="137" t="s">
        <v>1948</v>
      </c>
      <c r="E364" s="133" t="s">
        <v>4</v>
      </c>
      <c r="F364" s="133" t="s">
        <v>467</v>
      </c>
      <c r="G364" s="133" t="s">
        <v>509</v>
      </c>
      <c r="H364" s="133" t="s">
        <v>469</v>
      </c>
      <c r="I364" s="133" t="s">
        <v>1949</v>
      </c>
      <c r="J364" s="133" t="s">
        <v>1937</v>
      </c>
      <c r="K364" s="133"/>
      <c r="L364" s="133" t="s">
        <v>1950</v>
      </c>
      <c r="M364" s="133" t="s">
        <v>1951</v>
      </c>
      <c r="N364" s="133" t="s">
        <v>1849</v>
      </c>
      <c r="O364" s="133"/>
      <c r="P364" s="133"/>
      <c r="Q364" s="133"/>
      <c r="R364" s="133" t="s">
        <v>1952</v>
      </c>
      <c r="S364" s="126" t="b">
        <f t="shared" si="15"/>
        <v>1</v>
      </c>
      <c r="T364" s="138"/>
      <c r="U364" s="133"/>
      <c r="V364" s="137" t="s">
        <v>1953</v>
      </c>
      <c r="W364" s="137" t="s">
        <v>1954</v>
      </c>
      <c r="X364" s="136" t="b">
        <v>0</v>
      </c>
      <c r="Y364" s="136" t="b">
        <v>0</v>
      </c>
      <c r="Z364" s="136" t="b">
        <v>1</v>
      </c>
      <c r="AA364" s="133"/>
      <c r="AB364" s="127" t="b">
        <f t="shared" si="16"/>
        <v>1</v>
      </c>
      <c r="AC364" s="127" t="b">
        <f t="shared" si="17"/>
        <v>1</v>
      </c>
      <c r="AD364" s="127" t="b">
        <f t="shared" si="18"/>
        <v>0</v>
      </c>
      <c r="AE364" s="128" t="b">
        <f t="shared" si="19"/>
        <v>0</v>
      </c>
      <c r="AF364" s="134"/>
      <c r="AG364" s="134"/>
      <c r="AH364" s="134"/>
      <c r="AI364" s="134"/>
      <c r="AJ364" s="134"/>
      <c r="AK364" s="134"/>
      <c r="AL364" s="134"/>
      <c r="AM364" s="134"/>
      <c r="AN364" s="134"/>
      <c r="AO364" s="134"/>
      <c r="AP364" s="134"/>
      <c r="AQ364" s="134"/>
      <c r="AR364" s="134"/>
      <c r="AS364" s="134"/>
      <c r="AT364" s="134"/>
      <c r="AU364" s="134"/>
    </row>
    <row r="365" spans="1:47" x14ac:dyDescent="0.2">
      <c r="A365" s="135" t="s">
        <v>57</v>
      </c>
      <c r="B365" s="136">
        <v>4</v>
      </c>
      <c r="C365" s="133" t="s">
        <v>1947</v>
      </c>
      <c r="D365" s="137" t="s">
        <v>1948</v>
      </c>
      <c r="E365" s="133" t="s">
        <v>45</v>
      </c>
      <c r="F365" s="133" t="s">
        <v>467</v>
      </c>
      <c r="G365" s="133" t="s">
        <v>509</v>
      </c>
      <c r="H365" s="133" t="s">
        <v>469</v>
      </c>
      <c r="I365" s="133" t="s">
        <v>1949</v>
      </c>
      <c r="J365" s="133" t="s">
        <v>1941</v>
      </c>
      <c r="K365" s="133"/>
      <c r="L365" s="133" t="s">
        <v>1950</v>
      </c>
      <c r="M365" s="133" t="s">
        <v>1951</v>
      </c>
      <c r="N365" s="133" t="s">
        <v>1849</v>
      </c>
      <c r="O365" s="133"/>
      <c r="P365" s="133"/>
      <c r="Q365" s="133"/>
      <c r="R365" s="133" t="s">
        <v>1952</v>
      </c>
      <c r="S365" s="126" t="b">
        <f t="shared" si="15"/>
        <v>1</v>
      </c>
      <c r="T365" s="138"/>
      <c r="U365" s="133"/>
      <c r="V365" s="137" t="s">
        <v>1953</v>
      </c>
      <c r="W365" s="137" t="s">
        <v>1954</v>
      </c>
      <c r="X365" s="136" t="b">
        <v>0</v>
      </c>
      <c r="Y365" s="136" t="b">
        <v>0</v>
      </c>
      <c r="Z365" s="136" t="b">
        <v>1</v>
      </c>
      <c r="AA365" s="133"/>
      <c r="AB365" s="127" t="b">
        <f t="shared" si="16"/>
        <v>1</v>
      </c>
      <c r="AC365" s="127" t="b">
        <f t="shared" si="17"/>
        <v>1</v>
      </c>
      <c r="AD365" s="127" t="b">
        <f t="shared" si="18"/>
        <v>0</v>
      </c>
      <c r="AE365" s="128" t="b">
        <f t="shared" si="19"/>
        <v>0</v>
      </c>
      <c r="AF365" s="134"/>
      <c r="AG365" s="134"/>
      <c r="AH365" s="134"/>
      <c r="AI365" s="134"/>
      <c r="AJ365" s="134"/>
      <c r="AK365" s="134"/>
      <c r="AL365" s="134"/>
      <c r="AM365" s="134"/>
      <c r="AN365" s="134"/>
      <c r="AO365" s="134"/>
      <c r="AP365" s="134"/>
      <c r="AQ365" s="134"/>
      <c r="AR365" s="134"/>
      <c r="AS365" s="134"/>
      <c r="AT365" s="134"/>
      <c r="AU365" s="134"/>
    </row>
    <row r="366" spans="1:47" x14ac:dyDescent="0.2">
      <c r="A366" s="135" t="s">
        <v>57</v>
      </c>
      <c r="B366" s="136">
        <v>4</v>
      </c>
      <c r="C366" s="133" t="s">
        <v>1947</v>
      </c>
      <c r="D366" s="137" t="s">
        <v>1948</v>
      </c>
      <c r="E366" s="133" t="s">
        <v>71</v>
      </c>
      <c r="F366" s="133" t="s">
        <v>467</v>
      </c>
      <c r="G366" s="133" t="s">
        <v>509</v>
      </c>
      <c r="H366" s="133" t="s">
        <v>469</v>
      </c>
      <c r="I366" s="133" t="s">
        <v>1949</v>
      </c>
      <c r="J366" s="133" t="s">
        <v>1942</v>
      </c>
      <c r="K366" s="133"/>
      <c r="L366" s="133" t="s">
        <v>1950</v>
      </c>
      <c r="M366" s="133" t="s">
        <v>1951</v>
      </c>
      <c r="N366" s="133" t="s">
        <v>1849</v>
      </c>
      <c r="O366" s="133"/>
      <c r="P366" s="133"/>
      <c r="Q366" s="133"/>
      <c r="R366" s="133" t="s">
        <v>1952</v>
      </c>
      <c r="S366" s="126" t="b">
        <f t="shared" si="15"/>
        <v>1</v>
      </c>
      <c r="T366" s="138"/>
      <c r="U366" s="133"/>
      <c r="V366" s="137" t="s">
        <v>1953</v>
      </c>
      <c r="W366" s="137" t="s">
        <v>1954</v>
      </c>
      <c r="X366" s="136" t="b">
        <v>0</v>
      </c>
      <c r="Y366" s="136" t="b">
        <v>0</v>
      </c>
      <c r="Z366" s="136" t="b">
        <v>1</v>
      </c>
      <c r="AA366" s="133"/>
      <c r="AB366" s="127" t="b">
        <f t="shared" si="16"/>
        <v>1</v>
      </c>
      <c r="AC366" s="127" t="b">
        <f t="shared" si="17"/>
        <v>1</v>
      </c>
      <c r="AD366" s="127" t="b">
        <f t="shared" si="18"/>
        <v>0</v>
      </c>
      <c r="AE366" s="128" t="b">
        <f t="shared" si="19"/>
        <v>0</v>
      </c>
      <c r="AF366" s="134"/>
      <c r="AG366" s="134"/>
      <c r="AH366" s="134"/>
      <c r="AI366" s="134"/>
      <c r="AJ366" s="134"/>
      <c r="AK366" s="134"/>
      <c r="AL366" s="134"/>
      <c r="AM366" s="134"/>
      <c r="AN366" s="134"/>
      <c r="AO366" s="134"/>
      <c r="AP366" s="134"/>
      <c r="AQ366" s="134"/>
      <c r="AR366" s="134"/>
      <c r="AS366" s="134"/>
      <c r="AT366" s="134"/>
      <c r="AU366" s="134"/>
    </row>
    <row r="367" spans="1:47" x14ac:dyDescent="0.2">
      <c r="A367" s="135" t="s">
        <v>57</v>
      </c>
      <c r="B367" s="136">
        <v>4</v>
      </c>
      <c r="C367" s="133" t="s">
        <v>1947</v>
      </c>
      <c r="D367" s="137" t="s">
        <v>1948</v>
      </c>
      <c r="E367" s="133" t="s">
        <v>518</v>
      </c>
      <c r="F367" s="133" t="s">
        <v>467</v>
      </c>
      <c r="G367" s="133" t="s">
        <v>509</v>
      </c>
      <c r="H367" s="133" t="s">
        <v>469</v>
      </c>
      <c r="I367" s="133" t="s">
        <v>1949</v>
      </c>
      <c r="J367" s="133" t="s">
        <v>1943</v>
      </c>
      <c r="K367" s="133"/>
      <c r="L367" s="133" t="s">
        <v>1950</v>
      </c>
      <c r="M367" s="133" t="s">
        <v>1951</v>
      </c>
      <c r="N367" s="133" t="s">
        <v>1849</v>
      </c>
      <c r="O367" s="133"/>
      <c r="P367" s="133"/>
      <c r="Q367" s="133"/>
      <c r="R367" s="133" t="s">
        <v>1952</v>
      </c>
      <c r="S367" s="126" t="b">
        <f t="shared" si="15"/>
        <v>1</v>
      </c>
      <c r="T367" s="138"/>
      <c r="U367" s="133"/>
      <c r="V367" s="137" t="s">
        <v>1953</v>
      </c>
      <c r="W367" s="137" t="s">
        <v>1954</v>
      </c>
      <c r="X367" s="136" t="b">
        <v>0</v>
      </c>
      <c r="Y367" s="136" t="b">
        <v>0</v>
      </c>
      <c r="Z367" s="136" t="b">
        <v>1</v>
      </c>
      <c r="AA367" s="133"/>
      <c r="AB367" s="127" t="b">
        <f t="shared" si="16"/>
        <v>1</v>
      </c>
      <c r="AC367" s="127" t="b">
        <f t="shared" si="17"/>
        <v>1</v>
      </c>
      <c r="AD367" s="127" t="b">
        <f t="shared" si="18"/>
        <v>0</v>
      </c>
      <c r="AE367" s="128" t="b">
        <f t="shared" si="19"/>
        <v>0</v>
      </c>
      <c r="AF367" s="134"/>
      <c r="AG367" s="134"/>
      <c r="AH367" s="134"/>
      <c r="AI367" s="134"/>
      <c r="AJ367" s="134"/>
      <c r="AK367" s="134"/>
      <c r="AL367" s="134"/>
      <c r="AM367" s="134"/>
      <c r="AN367" s="134"/>
      <c r="AO367" s="134"/>
      <c r="AP367" s="134"/>
      <c r="AQ367" s="134"/>
      <c r="AR367" s="134"/>
      <c r="AS367" s="134"/>
      <c r="AT367" s="134"/>
      <c r="AU367" s="134"/>
    </row>
    <row r="368" spans="1:47" x14ac:dyDescent="0.2">
      <c r="A368" s="123" t="s">
        <v>57</v>
      </c>
      <c r="B368" s="82">
        <v>4</v>
      </c>
      <c r="C368" s="76" t="s">
        <v>1955</v>
      </c>
      <c r="D368" s="77" t="s">
        <v>1956</v>
      </c>
      <c r="E368" s="76"/>
      <c r="F368" s="76" t="s">
        <v>467</v>
      </c>
      <c r="G368" s="76" t="s">
        <v>509</v>
      </c>
      <c r="H368" s="76" t="s">
        <v>469</v>
      </c>
      <c r="I368" s="76" t="s">
        <v>1957</v>
      </c>
      <c r="J368" s="76"/>
      <c r="K368" s="76"/>
      <c r="L368" s="76"/>
      <c r="M368" s="76"/>
      <c r="N368" s="76"/>
      <c r="O368" s="76"/>
      <c r="P368" s="76"/>
      <c r="Q368" s="76"/>
      <c r="R368" s="76"/>
      <c r="S368" s="126" t="b">
        <f t="shared" si="15"/>
        <v>1</v>
      </c>
      <c r="T368" s="80"/>
      <c r="U368" s="76"/>
      <c r="V368" s="76"/>
      <c r="W368" s="76"/>
      <c r="X368" s="82" t="b">
        <v>0</v>
      </c>
      <c r="Y368" s="82" t="b">
        <v>0</v>
      </c>
      <c r="Z368" s="82" t="b">
        <v>1</v>
      </c>
      <c r="AA368" s="76"/>
      <c r="AB368" s="127" t="b">
        <f t="shared" si="16"/>
        <v>1</v>
      </c>
      <c r="AC368" s="127" t="b">
        <f t="shared" si="17"/>
        <v>1</v>
      </c>
      <c r="AD368" s="127" t="b">
        <f t="shared" si="18"/>
        <v>0</v>
      </c>
      <c r="AE368" s="128" t="b">
        <f t="shared" si="19"/>
        <v>0</v>
      </c>
    </row>
    <row r="369" spans="1:31" x14ac:dyDescent="0.2">
      <c r="A369" s="129" t="s">
        <v>57</v>
      </c>
      <c r="B369" s="90">
        <v>4</v>
      </c>
      <c r="C369" s="86" t="s">
        <v>1958</v>
      </c>
      <c r="D369" s="87" t="s">
        <v>1959</v>
      </c>
      <c r="E369" s="86" t="s">
        <v>4</v>
      </c>
      <c r="F369" s="86" t="s">
        <v>467</v>
      </c>
      <c r="G369" s="86" t="s">
        <v>509</v>
      </c>
      <c r="H369" s="86" t="s">
        <v>469</v>
      </c>
      <c r="I369" s="86" t="s">
        <v>1960</v>
      </c>
      <c r="J369" s="86" t="s">
        <v>1798</v>
      </c>
      <c r="K369" s="86"/>
      <c r="L369" s="86"/>
      <c r="M369" s="86"/>
      <c r="N369" s="86"/>
      <c r="O369" s="86"/>
      <c r="P369" s="86"/>
      <c r="Q369" s="86"/>
      <c r="R369" s="86"/>
      <c r="S369" s="126" t="b">
        <f t="shared" si="15"/>
        <v>1</v>
      </c>
      <c r="T369" s="88"/>
      <c r="U369" s="86"/>
      <c r="V369" s="86"/>
      <c r="W369" s="86"/>
      <c r="X369" s="90" t="b">
        <v>0</v>
      </c>
      <c r="Y369" s="90" t="b">
        <v>0</v>
      </c>
      <c r="Z369" s="90" t="b">
        <v>1</v>
      </c>
      <c r="AA369" s="86"/>
      <c r="AB369" s="127" t="b">
        <f t="shared" si="16"/>
        <v>1</v>
      </c>
      <c r="AC369" s="127" t="b">
        <f t="shared" si="17"/>
        <v>1</v>
      </c>
      <c r="AD369" s="127" t="b">
        <f t="shared" si="18"/>
        <v>0</v>
      </c>
      <c r="AE369" s="128" t="b">
        <f t="shared" si="19"/>
        <v>0</v>
      </c>
    </row>
    <row r="370" spans="1:31" x14ac:dyDescent="0.2">
      <c r="A370" s="123" t="s">
        <v>57</v>
      </c>
      <c r="B370" s="82">
        <v>4</v>
      </c>
      <c r="C370" s="76" t="s">
        <v>1958</v>
      </c>
      <c r="D370" s="77" t="s">
        <v>1959</v>
      </c>
      <c r="E370" s="76" t="s">
        <v>45</v>
      </c>
      <c r="F370" s="76" t="s">
        <v>467</v>
      </c>
      <c r="G370" s="76" t="s">
        <v>509</v>
      </c>
      <c r="H370" s="76" t="s">
        <v>469</v>
      </c>
      <c r="I370" s="76" t="s">
        <v>1960</v>
      </c>
      <c r="J370" s="76" t="s">
        <v>1799</v>
      </c>
      <c r="K370" s="76"/>
      <c r="L370" s="76"/>
      <c r="M370" s="76"/>
      <c r="N370" s="76"/>
      <c r="O370" s="76"/>
      <c r="P370" s="76"/>
      <c r="Q370" s="76"/>
      <c r="R370" s="76"/>
      <c r="S370" s="126" t="b">
        <f t="shared" si="15"/>
        <v>1</v>
      </c>
      <c r="T370" s="80"/>
      <c r="U370" s="76"/>
      <c r="V370" s="76"/>
      <c r="W370" s="76"/>
      <c r="X370" s="82" t="b">
        <v>0</v>
      </c>
      <c r="Y370" s="82" t="b">
        <v>0</v>
      </c>
      <c r="Z370" s="82" t="b">
        <v>1</v>
      </c>
      <c r="AA370" s="76"/>
      <c r="AB370" s="127" t="b">
        <f t="shared" si="16"/>
        <v>1</v>
      </c>
      <c r="AC370" s="127" t="b">
        <f t="shared" si="17"/>
        <v>1</v>
      </c>
      <c r="AD370" s="127" t="b">
        <f t="shared" si="18"/>
        <v>0</v>
      </c>
      <c r="AE370" s="128" t="b">
        <f t="shared" si="19"/>
        <v>0</v>
      </c>
    </row>
    <row r="371" spans="1:31" x14ac:dyDescent="0.2">
      <c r="A371" s="129" t="s">
        <v>57</v>
      </c>
      <c r="B371" s="90">
        <v>4</v>
      </c>
      <c r="C371" s="86" t="s">
        <v>1958</v>
      </c>
      <c r="D371" s="87" t="s">
        <v>1959</v>
      </c>
      <c r="E371" s="86" t="s">
        <v>71</v>
      </c>
      <c r="F371" s="86" t="s">
        <v>467</v>
      </c>
      <c r="G371" s="86" t="s">
        <v>509</v>
      </c>
      <c r="H371" s="86" t="s">
        <v>469</v>
      </c>
      <c r="I371" s="86" t="s">
        <v>1960</v>
      </c>
      <c r="J371" s="86" t="s">
        <v>1800</v>
      </c>
      <c r="K371" s="86"/>
      <c r="L371" s="86"/>
      <c r="M371" s="86"/>
      <c r="N371" s="86"/>
      <c r="O371" s="86"/>
      <c r="P371" s="86"/>
      <c r="Q371" s="86"/>
      <c r="R371" s="86"/>
      <c r="S371" s="126" t="b">
        <f t="shared" si="15"/>
        <v>1</v>
      </c>
      <c r="T371" s="88"/>
      <c r="U371" s="86"/>
      <c r="V371" s="86"/>
      <c r="W371" s="86"/>
      <c r="X371" s="90" t="b">
        <v>0</v>
      </c>
      <c r="Y371" s="90" t="b">
        <v>0</v>
      </c>
      <c r="Z371" s="90" t="b">
        <v>1</v>
      </c>
      <c r="AA371" s="86"/>
      <c r="AB371" s="127" t="b">
        <f t="shared" si="16"/>
        <v>1</v>
      </c>
      <c r="AC371" s="127" t="b">
        <f t="shared" si="17"/>
        <v>1</v>
      </c>
      <c r="AD371" s="127" t="b">
        <f t="shared" si="18"/>
        <v>0</v>
      </c>
      <c r="AE371" s="128" t="b">
        <f t="shared" si="19"/>
        <v>0</v>
      </c>
    </row>
    <row r="372" spans="1:31" x14ac:dyDescent="0.2">
      <c r="A372" s="123" t="s">
        <v>57</v>
      </c>
      <c r="B372" s="82">
        <v>4</v>
      </c>
      <c r="C372" s="76" t="s">
        <v>1958</v>
      </c>
      <c r="D372" s="77" t="s">
        <v>1959</v>
      </c>
      <c r="E372" s="76" t="s">
        <v>518</v>
      </c>
      <c r="F372" s="76" t="s">
        <v>467</v>
      </c>
      <c r="G372" s="76" t="s">
        <v>509</v>
      </c>
      <c r="H372" s="76" t="s">
        <v>469</v>
      </c>
      <c r="I372" s="76" t="s">
        <v>1960</v>
      </c>
      <c r="J372" s="76" t="s">
        <v>1961</v>
      </c>
      <c r="K372" s="76"/>
      <c r="L372" s="76"/>
      <c r="M372" s="76"/>
      <c r="N372" s="76"/>
      <c r="O372" s="76"/>
      <c r="P372" s="76"/>
      <c r="Q372" s="76"/>
      <c r="R372" s="76"/>
      <c r="S372" s="126" t="b">
        <f t="shared" si="15"/>
        <v>1</v>
      </c>
      <c r="T372" s="80"/>
      <c r="U372" s="76"/>
      <c r="V372" s="76"/>
      <c r="W372" s="76"/>
      <c r="X372" s="82" t="b">
        <v>0</v>
      </c>
      <c r="Y372" s="82" t="b">
        <v>0</v>
      </c>
      <c r="Z372" s="82" t="b">
        <v>1</v>
      </c>
      <c r="AA372" s="76"/>
      <c r="AB372" s="127" t="b">
        <f t="shared" si="16"/>
        <v>1</v>
      </c>
      <c r="AC372" s="127" t="b">
        <f t="shared" si="17"/>
        <v>1</v>
      </c>
      <c r="AD372" s="127" t="b">
        <f t="shared" si="18"/>
        <v>0</v>
      </c>
      <c r="AE372" s="128" t="b">
        <f t="shared" si="19"/>
        <v>0</v>
      </c>
    </row>
    <row r="373" spans="1:31" x14ac:dyDescent="0.2">
      <c r="A373" s="129" t="s">
        <v>57</v>
      </c>
      <c r="B373" s="90">
        <v>4</v>
      </c>
      <c r="C373" s="86" t="s">
        <v>1962</v>
      </c>
      <c r="D373" s="87" t="s">
        <v>1963</v>
      </c>
      <c r="E373" s="86" t="s">
        <v>4</v>
      </c>
      <c r="F373" s="86" t="s">
        <v>467</v>
      </c>
      <c r="G373" s="86" t="s">
        <v>509</v>
      </c>
      <c r="H373" s="86" t="s">
        <v>469</v>
      </c>
      <c r="I373" s="86" t="s">
        <v>1964</v>
      </c>
      <c r="J373" s="86" t="s">
        <v>1965</v>
      </c>
      <c r="K373" s="86"/>
      <c r="L373" s="86"/>
      <c r="M373" s="86"/>
      <c r="N373" s="86"/>
      <c r="O373" s="86"/>
      <c r="P373" s="86"/>
      <c r="Q373" s="86"/>
      <c r="R373" s="86"/>
      <c r="S373" s="126" t="b">
        <f t="shared" si="15"/>
        <v>1</v>
      </c>
      <c r="T373" s="88"/>
      <c r="U373" s="86"/>
      <c r="V373" s="86"/>
      <c r="W373" s="86"/>
      <c r="X373" s="90" t="b">
        <v>0</v>
      </c>
      <c r="Y373" s="90" t="b">
        <v>0</v>
      </c>
      <c r="Z373" s="90" t="b">
        <v>1</v>
      </c>
      <c r="AA373" s="86"/>
      <c r="AB373" s="127" t="b">
        <f t="shared" si="16"/>
        <v>1</v>
      </c>
      <c r="AC373" s="127" t="b">
        <f t="shared" si="17"/>
        <v>1</v>
      </c>
      <c r="AD373" s="127" t="b">
        <f t="shared" si="18"/>
        <v>0</v>
      </c>
      <c r="AE373" s="128" t="b">
        <f t="shared" si="19"/>
        <v>0</v>
      </c>
    </row>
    <row r="374" spans="1:31" x14ac:dyDescent="0.2">
      <c r="A374" s="123" t="s">
        <v>57</v>
      </c>
      <c r="B374" s="82">
        <v>4</v>
      </c>
      <c r="C374" s="76" t="s">
        <v>1962</v>
      </c>
      <c r="D374" s="77" t="s">
        <v>1963</v>
      </c>
      <c r="E374" s="76" t="s">
        <v>45</v>
      </c>
      <c r="F374" s="76" t="s">
        <v>467</v>
      </c>
      <c r="G374" s="76" t="s">
        <v>509</v>
      </c>
      <c r="H374" s="76" t="s">
        <v>469</v>
      </c>
      <c r="I374" s="76" t="s">
        <v>1964</v>
      </c>
      <c r="J374" s="76" t="s">
        <v>1966</v>
      </c>
      <c r="K374" s="76"/>
      <c r="L374" s="76"/>
      <c r="M374" s="76"/>
      <c r="N374" s="76"/>
      <c r="O374" s="76"/>
      <c r="P374" s="76"/>
      <c r="Q374" s="76"/>
      <c r="R374" s="76"/>
      <c r="S374" s="126" t="b">
        <f t="shared" si="15"/>
        <v>1</v>
      </c>
      <c r="T374" s="80"/>
      <c r="U374" s="76"/>
      <c r="V374" s="76"/>
      <c r="W374" s="76"/>
      <c r="X374" s="82" t="b">
        <v>0</v>
      </c>
      <c r="Y374" s="82" t="b">
        <v>0</v>
      </c>
      <c r="Z374" s="82" t="b">
        <v>1</v>
      </c>
      <c r="AA374" s="76"/>
      <c r="AB374" s="127" t="b">
        <f t="shared" si="16"/>
        <v>1</v>
      </c>
      <c r="AC374" s="127" t="b">
        <f t="shared" si="17"/>
        <v>1</v>
      </c>
      <c r="AD374" s="127" t="b">
        <f t="shared" si="18"/>
        <v>0</v>
      </c>
      <c r="AE374" s="128" t="b">
        <f t="shared" si="19"/>
        <v>0</v>
      </c>
    </row>
    <row r="375" spans="1:31" x14ac:dyDescent="0.2">
      <c r="A375" s="129" t="s">
        <v>57</v>
      </c>
      <c r="B375" s="90">
        <v>4</v>
      </c>
      <c r="C375" s="86" t="s">
        <v>1967</v>
      </c>
      <c r="D375" s="87" t="s">
        <v>1968</v>
      </c>
      <c r="E375" s="86"/>
      <c r="F375" s="86" t="s">
        <v>467</v>
      </c>
      <c r="G375" s="86" t="s">
        <v>509</v>
      </c>
      <c r="H375" s="86" t="s">
        <v>469</v>
      </c>
      <c r="I375" s="86" t="s">
        <v>1969</v>
      </c>
      <c r="J375" s="86"/>
      <c r="K375" s="86"/>
      <c r="L375" s="86"/>
      <c r="M375" s="86"/>
      <c r="N375" s="86"/>
      <c r="O375" s="86"/>
      <c r="P375" s="86"/>
      <c r="Q375" s="86"/>
      <c r="R375" s="86"/>
      <c r="S375" s="126" t="b">
        <f t="shared" si="15"/>
        <v>1</v>
      </c>
      <c r="T375" s="88"/>
      <c r="U375" s="86"/>
      <c r="V375" s="86"/>
      <c r="W375" s="86"/>
      <c r="X375" s="90" t="b">
        <v>0</v>
      </c>
      <c r="Y375" s="90" t="b">
        <v>0</v>
      </c>
      <c r="Z375" s="90" t="b">
        <v>1</v>
      </c>
      <c r="AA375" s="86"/>
      <c r="AB375" s="127" t="b">
        <f t="shared" si="16"/>
        <v>1</v>
      </c>
      <c r="AC375" s="127" t="b">
        <f t="shared" si="17"/>
        <v>1</v>
      </c>
      <c r="AD375" s="127" t="b">
        <f t="shared" si="18"/>
        <v>0</v>
      </c>
      <c r="AE375" s="128" t="b">
        <f t="shared" si="19"/>
        <v>0</v>
      </c>
    </row>
    <row r="376" spans="1:31" x14ac:dyDescent="0.2">
      <c r="A376" s="123" t="s">
        <v>57</v>
      </c>
      <c r="B376" s="82">
        <v>4</v>
      </c>
      <c r="C376" s="76" t="s">
        <v>1970</v>
      </c>
      <c r="D376" s="77" t="s">
        <v>1971</v>
      </c>
      <c r="E376" s="76" t="s">
        <v>4</v>
      </c>
      <c r="F376" s="76" t="s">
        <v>467</v>
      </c>
      <c r="G376" s="76" t="s">
        <v>509</v>
      </c>
      <c r="H376" s="76" t="s">
        <v>469</v>
      </c>
      <c r="I376" s="76" t="s">
        <v>1972</v>
      </c>
      <c r="J376" s="76" t="s">
        <v>1973</v>
      </c>
      <c r="K376" s="76"/>
      <c r="L376" s="76"/>
      <c r="M376" s="76"/>
      <c r="N376" s="76"/>
      <c r="O376" s="76"/>
      <c r="P376" s="76"/>
      <c r="Q376" s="76"/>
      <c r="R376" s="76"/>
      <c r="S376" s="126" t="b">
        <f t="shared" si="15"/>
        <v>1</v>
      </c>
      <c r="T376" s="80"/>
      <c r="U376" s="76"/>
      <c r="V376" s="76"/>
      <c r="W376" s="76"/>
      <c r="X376" s="82" t="b">
        <v>0</v>
      </c>
      <c r="Y376" s="82" t="b">
        <v>0</v>
      </c>
      <c r="Z376" s="82" t="b">
        <v>1</v>
      </c>
      <c r="AA376" s="76"/>
      <c r="AB376" s="127" t="b">
        <f t="shared" si="16"/>
        <v>1</v>
      </c>
      <c r="AC376" s="127" t="b">
        <f t="shared" si="17"/>
        <v>1</v>
      </c>
      <c r="AD376" s="127" t="b">
        <f t="shared" si="18"/>
        <v>0</v>
      </c>
      <c r="AE376" s="128" t="b">
        <f t="shared" si="19"/>
        <v>0</v>
      </c>
    </row>
    <row r="377" spans="1:31" x14ac:dyDescent="0.2">
      <c r="A377" s="129" t="s">
        <v>57</v>
      </c>
      <c r="B377" s="90">
        <v>4</v>
      </c>
      <c r="C377" s="86" t="s">
        <v>1970</v>
      </c>
      <c r="D377" s="87" t="s">
        <v>1971</v>
      </c>
      <c r="E377" s="86" t="s">
        <v>45</v>
      </c>
      <c r="F377" s="86" t="s">
        <v>467</v>
      </c>
      <c r="G377" s="86" t="s">
        <v>509</v>
      </c>
      <c r="H377" s="86" t="s">
        <v>469</v>
      </c>
      <c r="I377" s="86" t="s">
        <v>1972</v>
      </c>
      <c r="J377" s="86" t="s">
        <v>1974</v>
      </c>
      <c r="K377" s="86"/>
      <c r="L377" s="86"/>
      <c r="M377" s="86"/>
      <c r="N377" s="86"/>
      <c r="O377" s="86"/>
      <c r="P377" s="86"/>
      <c r="Q377" s="86"/>
      <c r="R377" s="86"/>
      <c r="S377" s="126" t="b">
        <f t="shared" si="15"/>
        <v>1</v>
      </c>
      <c r="T377" s="88"/>
      <c r="U377" s="86"/>
      <c r="V377" s="86"/>
      <c r="W377" s="86"/>
      <c r="X377" s="90" t="b">
        <v>0</v>
      </c>
      <c r="Y377" s="90" t="b">
        <v>0</v>
      </c>
      <c r="Z377" s="90" t="b">
        <v>1</v>
      </c>
      <c r="AA377" s="86"/>
      <c r="AB377" s="127" t="b">
        <f t="shared" si="16"/>
        <v>1</v>
      </c>
      <c r="AC377" s="127" t="b">
        <f t="shared" si="17"/>
        <v>1</v>
      </c>
      <c r="AD377" s="127" t="b">
        <f t="shared" si="18"/>
        <v>0</v>
      </c>
      <c r="AE377" s="128" t="b">
        <f t="shared" si="19"/>
        <v>0</v>
      </c>
    </row>
    <row r="378" spans="1:31" x14ac:dyDescent="0.2">
      <c r="A378" s="123" t="s">
        <v>57</v>
      </c>
      <c r="B378" s="82">
        <v>4</v>
      </c>
      <c r="C378" s="76" t="s">
        <v>1970</v>
      </c>
      <c r="D378" s="77" t="s">
        <v>1971</v>
      </c>
      <c r="E378" s="76" t="s">
        <v>71</v>
      </c>
      <c r="F378" s="76" t="s">
        <v>467</v>
      </c>
      <c r="G378" s="76" t="s">
        <v>509</v>
      </c>
      <c r="H378" s="76" t="s">
        <v>469</v>
      </c>
      <c r="I378" s="76" t="s">
        <v>1972</v>
      </c>
      <c r="J378" s="76" t="s">
        <v>663</v>
      </c>
      <c r="K378" s="76"/>
      <c r="L378" s="76"/>
      <c r="M378" s="76"/>
      <c r="N378" s="76"/>
      <c r="O378" s="76"/>
      <c r="P378" s="76"/>
      <c r="Q378" s="76"/>
      <c r="R378" s="76"/>
      <c r="S378" s="126" t="b">
        <f t="shared" si="15"/>
        <v>1</v>
      </c>
      <c r="T378" s="80"/>
      <c r="U378" s="76"/>
      <c r="V378" s="76"/>
      <c r="W378" s="76"/>
      <c r="X378" s="82" t="b">
        <v>0</v>
      </c>
      <c r="Y378" s="82" t="b">
        <v>0</v>
      </c>
      <c r="Z378" s="82" t="b">
        <v>1</v>
      </c>
      <c r="AA378" s="76"/>
      <c r="AB378" s="127" t="b">
        <f t="shared" si="16"/>
        <v>1</v>
      </c>
      <c r="AC378" s="127" t="b">
        <f t="shared" si="17"/>
        <v>1</v>
      </c>
      <c r="AD378" s="127" t="b">
        <f t="shared" si="18"/>
        <v>0</v>
      </c>
      <c r="AE378" s="128" t="b">
        <f t="shared" si="19"/>
        <v>0</v>
      </c>
    </row>
    <row r="379" spans="1:31" x14ac:dyDescent="0.2">
      <c r="A379" s="129" t="s">
        <v>57</v>
      </c>
      <c r="B379" s="90">
        <v>4</v>
      </c>
      <c r="C379" s="86" t="s">
        <v>1970</v>
      </c>
      <c r="D379" s="87" t="s">
        <v>1971</v>
      </c>
      <c r="E379" s="86" t="s">
        <v>518</v>
      </c>
      <c r="F379" s="86" t="s">
        <v>467</v>
      </c>
      <c r="G379" s="86" t="s">
        <v>509</v>
      </c>
      <c r="H379" s="86" t="s">
        <v>469</v>
      </c>
      <c r="I379" s="86" t="s">
        <v>1972</v>
      </c>
      <c r="J379" s="86" t="s">
        <v>1975</v>
      </c>
      <c r="K379" s="86"/>
      <c r="L379" s="86"/>
      <c r="M379" s="86"/>
      <c r="N379" s="86"/>
      <c r="O379" s="86"/>
      <c r="P379" s="86"/>
      <c r="Q379" s="86"/>
      <c r="R379" s="86"/>
      <c r="S379" s="126" t="b">
        <f t="shared" si="15"/>
        <v>1</v>
      </c>
      <c r="T379" s="88"/>
      <c r="U379" s="86"/>
      <c r="V379" s="86"/>
      <c r="W379" s="86"/>
      <c r="X379" s="90" t="b">
        <v>0</v>
      </c>
      <c r="Y379" s="90" t="b">
        <v>0</v>
      </c>
      <c r="Z379" s="90" t="b">
        <v>1</v>
      </c>
      <c r="AA379" s="86"/>
      <c r="AB379" s="127" t="b">
        <f t="shared" si="16"/>
        <v>1</v>
      </c>
      <c r="AC379" s="127" t="b">
        <f t="shared" si="17"/>
        <v>1</v>
      </c>
      <c r="AD379" s="127" t="b">
        <f t="shared" si="18"/>
        <v>0</v>
      </c>
      <c r="AE379" s="128" t="b">
        <f t="shared" si="19"/>
        <v>0</v>
      </c>
    </row>
    <row r="380" spans="1:31" x14ac:dyDescent="0.2">
      <c r="A380" s="123" t="s">
        <v>57</v>
      </c>
      <c r="B380" s="82">
        <v>4</v>
      </c>
      <c r="C380" s="76" t="s">
        <v>1970</v>
      </c>
      <c r="D380" s="77" t="s">
        <v>1971</v>
      </c>
      <c r="E380" s="76" t="s">
        <v>542</v>
      </c>
      <c r="F380" s="76" t="s">
        <v>467</v>
      </c>
      <c r="G380" s="76" t="s">
        <v>509</v>
      </c>
      <c r="H380" s="76" t="s">
        <v>469</v>
      </c>
      <c r="I380" s="76" t="s">
        <v>1972</v>
      </c>
      <c r="J380" s="76" t="s">
        <v>1976</v>
      </c>
      <c r="K380" s="76"/>
      <c r="L380" s="76"/>
      <c r="M380" s="76"/>
      <c r="N380" s="76"/>
      <c r="O380" s="76"/>
      <c r="P380" s="76"/>
      <c r="Q380" s="76"/>
      <c r="R380" s="76"/>
      <c r="S380" s="126" t="b">
        <f t="shared" si="15"/>
        <v>1</v>
      </c>
      <c r="T380" s="80"/>
      <c r="U380" s="76"/>
      <c r="V380" s="76"/>
      <c r="W380" s="76"/>
      <c r="X380" s="82" t="b">
        <v>0</v>
      </c>
      <c r="Y380" s="82" t="b">
        <v>0</v>
      </c>
      <c r="Z380" s="82" t="b">
        <v>1</v>
      </c>
      <c r="AA380" s="76"/>
      <c r="AB380" s="127" t="b">
        <f t="shared" si="16"/>
        <v>1</v>
      </c>
      <c r="AC380" s="127" t="b">
        <f t="shared" si="17"/>
        <v>1</v>
      </c>
      <c r="AD380" s="127" t="b">
        <f t="shared" si="18"/>
        <v>0</v>
      </c>
      <c r="AE380" s="128" t="b">
        <f t="shared" si="19"/>
        <v>0</v>
      </c>
    </row>
    <row r="381" spans="1:31" x14ac:dyDescent="0.2">
      <c r="A381" s="129" t="s">
        <v>57</v>
      </c>
      <c r="B381" s="90">
        <v>4</v>
      </c>
      <c r="C381" s="86" t="s">
        <v>1970</v>
      </c>
      <c r="D381" s="87" t="s">
        <v>1971</v>
      </c>
      <c r="E381" s="86" t="s">
        <v>635</v>
      </c>
      <c r="F381" s="86" t="s">
        <v>467</v>
      </c>
      <c r="G381" s="86" t="s">
        <v>509</v>
      </c>
      <c r="H381" s="86" t="s">
        <v>469</v>
      </c>
      <c r="I381" s="86" t="s">
        <v>1972</v>
      </c>
      <c r="J381" s="86" t="s">
        <v>1977</v>
      </c>
      <c r="K381" s="86"/>
      <c r="L381" s="86"/>
      <c r="M381" s="86"/>
      <c r="N381" s="86"/>
      <c r="O381" s="86"/>
      <c r="P381" s="86"/>
      <c r="Q381" s="86"/>
      <c r="R381" s="86"/>
      <c r="S381" s="126" t="b">
        <f t="shared" si="15"/>
        <v>1</v>
      </c>
      <c r="T381" s="88"/>
      <c r="U381" s="86"/>
      <c r="V381" s="86"/>
      <c r="W381" s="86"/>
      <c r="X381" s="90" t="b">
        <v>0</v>
      </c>
      <c r="Y381" s="90" t="b">
        <v>0</v>
      </c>
      <c r="Z381" s="90" t="b">
        <v>1</v>
      </c>
      <c r="AA381" s="86"/>
      <c r="AB381" s="127" t="b">
        <f t="shared" si="16"/>
        <v>1</v>
      </c>
      <c r="AC381" s="127" t="b">
        <f t="shared" si="17"/>
        <v>1</v>
      </c>
      <c r="AD381" s="127" t="b">
        <f t="shared" si="18"/>
        <v>0</v>
      </c>
      <c r="AE381" s="128" t="b">
        <f t="shared" si="19"/>
        <v>0</v>
      </c>
    </row>
    <row r="382" spans="1:31" x14ac:dyDescent="0.2">
      <c r="A382" s="123" t="s">
        <v>57</v>
      </c>
      <c r="B382" s="82">
        <v>4</v>
      </c>
      <c r="C382" s="76" t="s">
        <v>1978</v>
      </c>
      <c r="D382" s="77" t="s">
        <v>1979</v>
      </c>
      <c r="E382" s="76"/>
      <c r="F382" s="76" t="s">
        <v>467</v>
      </c>
      <c r="G382" s="76" t="s">
        <v>509</v>
      </c>
      <c r="H382" s="76" t="s">
        <v>469</v>
      </c>
      <c r="I382" s="76" t="s">
        <v>1980</v>
      </c>
      <c r="J382" s="76"/>
      <c r="K382" s="76"/>
      <c r="L382" s="76"/>
      <c r="M382" s="76"/>
      <c r="N382" s="76"/>
      <c r="O382" s="76"/>
      <c r="P382" s="76"/>
      <c r="Q382" s="76"/>
      <c r="R382" s="76"/>
      <c r="S382" s="126" t="b">
        <f t="shared" si="15"/>
        <v>1</v>
      </c>
      <c r="T382" s="80"/>
      <c r="U382" s="76"/>
      <c r="V382" s="76"/>
      <c r="W382" s="76"/>
      <c r="X382" s="82" t="b">
        <v>0</v>
      </c>
      <c r="Y382" s="82" t="b">
        <v>0</v>
      </c>
      <c r="Z382" s="82" t="b">
        <v>1</v>
      </c>
      <c r="AA382" s="76"/>
      <c r="AB382" s="127" t="b">
        <f t="shared" si="16"/>
        <v>1</v>
      </c>
      <c r="AC382" s="127" t="b">
        <f t="shared" si="17"/>
        <v>1</v>
      </c>
      <c r="AD382" s="127" t="b">
        <f t="shared" si="18"/>
        <v>0</v>
      </c>
      <c r="AE382" s="128" t="b">
        <f t="shared" si="19"/>
        <v>0</v>
      </c>
    </row>
    <row r="383" spans="1:31" x14ac:dyDescent="0.2">
      <c r="A383" s="129" t="s">
        <v>57</v>
      </c>
      <c r="B383" s="90">
        <v>4</v>
      </c>
      <c r="C383" s="86" t="s">
        <v>1981</v>
      </c>
      <c r="D383" s="87" t="s">
        <v>1982</v>
      </c>
      <c r="E383" s="86" t="s">
        <v>4</v>
      </c>
      <c r="F383" s="86" t="s">
        <v>467</v>
      </c>
      <c r="G383" s="86" t="s">
        <v>509</v>
      </c>
      <c r="H383" s="86" t="s">
        <v>469</v>
      </c>
      <c r="I383" s="86" t="s">
        <v>1983</v>
      </c>
      <c r="J383" s="86" t="s">
        <v>1984</v>
      </c>
      <c r="K383" s="86"/>
      <c r="L383" s="86"/>
      <c r="M383" s="86"/>
      <c r="N383" s="86"/>
      <c r="O383" s="86"/>
      <c r="P383" s="86"/>
      <c r="Q383" s="86"/>
      <c r="R383" s="86"/>
      <c r="S383" s="126" t="b">
        <f t="shared" si="15"/>
        <v>1</v>
      </c>
      <c r="T383" s="88"/>
      <c r="U383" s="86"/>
      <c r="V383" s="86"/>
      <c r="W383" s="86"/>
      <c r="X383" s="90" t="b">
        <v>0</v>
      </c>
      <c r="Y383" s="90" t="b">
        <v>0</v>
      </c>
      <c r="Z383" s="90" t="b">
        <v>1</v>
      </c>
      <c r="AA383" s="86"/>
      <c r="AB383" s="127" t="b">
        <f t="shared" si="16"/>
        <v>1</v>
      </c>
      <c r="AC383" s="127" t="b">
        <f t="shared" si="17"/>
        <v>1</v>
      </c>
      <c r="AD383" s="127" t="b">
        <f t="shared" si="18"/>
        <v>0</v>
      </c>
      <c r="AE383" s="128" t="b">
        <f t="shared" si="19"/>
        <v>0</v>
      </c>
    </row>
    <row r="384" spans="1:31" x14ac:dyDescent="0.2">
      <c r="A384" s="123" t="s">
        <v>57</v>
      </c>
      <c r="B384" s="82">
        <v>4</v>
      </c>
      <c r="C384" s="76" t="s">
        <v>1981</v>
      </c>
      <c r="D384" s="77" t="s">
        <v>1982</v>
      </c>
      <c r="E384" s="76" t="s">
        <v>45</v>
      </c>
      <c r="F384" s="76" t="s">
        <v>467</v>
      </c>
      <c r="G384" s="76" t="s">
        <v>509</v>
      </c>
      <c r="H384" s="76" t="s">
        <v>469</v>
      </c>
      <c r="I384" s="76" t="s">
        <v>1983</v>
      </c>
      <c r="J384" s="76" t="s">
        <v>1985</v>
      </c>
      <c r="K384" s="76"/>
      <c r="L384" s="76"/>
      <c r="M384" s="76"/>
      <c r="N384" s="76"/>
      <c r="O384" s="76"/>
      <c r="P384" s="76"/>
      <c r="Q384" s="76"/>
      <c r="R384" s="76"/>
      <c r="S384" s="126" t="b">
        <f t="shared" si="15"/>
        <v>1</v>
      </c>
      <c r="T384" s="80"/>
      <c r="U384" s="76"/>
      <c r="V384" s="76"/>
      <c r="W384" s="76"/>
      <c r="X384" s="82" t="b">
        <v>0</v>
      </c>
      <c r="Y384" s="82" t="b">
        <v>0</v>
      </c>
      <c r="Z384" s="82" t="b">
        <v>1</v>
      </c>
      <c r="AA384" s="76"/>
      <c r="AB384" s="127" t="b">
        <f t="shared" si="16"/>
        <v>1</v>
      </c>
      <c r="AC384" s="127" t="b">
        <f t="shared" si="17"/>
        <v>1</v>
      </c>
      <c r="AD384" s="127" t="b">
        <f t="shared" si="18"/>
        <v>0</v>
      </c>
      <c r="AE384" s="128" t="b">
        <f t="shared" si="19"/>
        <v>0</v>
      </c>
    </row>
    <row r="385" spans="1:31" x14ac:dyDescent="0.2">
      <c r="A385" s="129" t="s">
        <v>57</v>
      </c>
      <c r="B385" s="90">
        <v>4</v>
      </c>
      <c r="C385" s="86" t="s">
        <v>1986</v>
      </c>
      <c r="D385" s="87" t="s">
        <v>1987</v>
      </c>
      <c r="E385" s="86" t="s">
        <v>4</v>
      </c>
      <c r="F385" s="86" t="s">
        <v>467</v>
      </c>
      <c r="G385" s="86" t="s">
        <v>509</v>
      </c>
      <c r="H385" s="86" t="s">
        <v>469</v>
      </c>
      <c r="I385" s="86" t="s">
        <v>1988</v>
      </c>
      <c r="J385" s="86" t="s">
        <v>1989</v>
      </c>
      <c r="K385" s="86"/>
      <c r="L385" s="86"/>
      <c r="M385" s="86"/>
      <c r="N385" s="86"/>
      <c r="O385" s="86"/>
      <c r="P385" s="86"/>
      <c r="Q385" s="86"/>
      <c r="R385" s="86"/>
      <c r="S385" s="126" t="b">
        <f t="shared" si="15"/>
        <v>1</v>
      </c>
      <c r="T385" s="88"/>
      <c r="U385" s="86"/>
      <c r="V385" s="86"/>
      <c r="W385" s="86"/>
      <c r="X385" s="90" t="b">
        <v>0</v>
      </c>
      <c r="Y385" s="90" t="b">
        <v>0</v>
      </c>
      <c r="Z385" s="90" t="b">
        <v>1</v>
      </c>
      <c r="AA385" s="86"/>
      <c r="AB385" s="127" t="b">
        <f t="shared" si="16"/>
        <v>1</v>
      </c>
      <c r="AC385" s="127" t="b">
        <f t="shared" si="17"/>
        <v>1</v>
      </c>
      <c r="AD385" s="127" t="b">
        <f t="shared" si="18"/>
        <v>0</v>
      </c>
      <c r="AE385" s="128" t="b">
        <f t="shared" si="19"/>
        <v>0</v>
      </c>
    </row>
    <row r="386" spans="1:31" x14ac:dyDescent="0.2">
      <c r="A386" s="123" t="s">
        <v>57</v>
      </c>
      <c r="B386" s="82">
        <v>4</v>
      </c>
      <c r="C386" s="76" t="s">
        <v>1986</v>
      </c>
      <c r="D386" s="77" t="s">
        <v>1987</v>
      </c>
      <c r="E386" s="76" t="s">
        <v>45</v>
      </c>
      <c r="F386" s="76" t="s">
        <v>467</v>
      </c>
      <c r="G386" s="76" t="s">
        <v>509</v>
      </c>
      <c r="H386" s="76" t="s">
        <v>469</v>
      </c>
      <c r="I386" s="76" t="s">
        <v>1988</v>
      </c>
      <c r="J386" s="76" t="s">
        <v>1990</v>
      </c>
      <c r="K386" s="76"/>
      <c r="L386" s="76"/>
      <c r="M386" s="76"/>
      <c r="N386" s="76"/>
      <c r="O386" s="76"/>
      <c r="P386" s="76"/>
      <c r="Q386" s="76"/>
      <c r="R386" s="76"/>
      <c r="S386" s="126" t="b">
        <f t="shared" si="15"/>
        <v>1</v>
      </c>
      <c r="T386" s="80"/>
      <c r="U386" s="76"/>
      <c r="V386" s="76"/>
      <c r="W386" s="76"/>
      <c r="X386" s="82" t="b">
        <v>0</v>
      </c>
      <c r="Y386" s="82" t="b">
        <v>0</v>
      </c>
      <c r="Z386" s="82" t="b">
        <v>1</v>
      </c>
      <c r="AA386" s="76"/>
      <c r="AB386" s="127" t="b">
        <f t="shared" si="16"/>
        <v>1</v>
      </c>
      <c r="AC386" s="127" t="b">
        <f t="shared" si="17"/>
        <v>1</v>
      </c>
      <c r="AD386" s="127" t="b">
        <f t="shared" si="18"/>
        <v>0</v>
      </c>
      <c r="AE386" s="128" t="b">
        <f t="shared" si="19"/>
        <v>0</v>
      </c>
    </row>
    <row r="387" spans="1:31" x14ac:dyDescent="0.2">
      <c r="A387" s="129" t="s">
        <v>57</v>
      </c>
      <c r="B387" s="90">
        <v>4</v>
      </c>
      <c r="C387" s="86" t="s">
        <v>1986</v>
      </c>
      <c r="D387" s="87" t="s">
        <v>1987</v>
      </c>
      <c r="E387" s="86" t="s">
        <v>71</v>
      </c>
      <c r="F387" s="86" t="s">
        <v>467</v>
      </c>
      <c r="G387" s="86" t="s">
        <v>509</v>
      </c>
      <c r="H387" s="86" t="s">
        <v>469</v>
      </c>
      <c r="I387" s="86" t="s">
        <v>1988</v>
      </c>
      <c r="J387" s="86" t="s">
        <v>1799</v>
      </c>
      <c r="K387" s="86"/>
      <c r="L387" s="86"/>
      <c r="M387" s="86"/>
      <c r="N387" s="86"/>
      <c r="O387" s="86"/>
      <c r="P387" s="86"/>
      <c r="Q387" s="86"/>
      <c r="R387" s="86"/>
      <c r="S387" s="126" t="b">
        <f t="shared" si="15"/>
        <v>1</v>
      </c>
      <c r="T387" s="88"/>
      <c r="U387" s="86"/>
      <c r="V387" s="86"/>
      <c r="W387" s="86"/>
      <c r="X387" s="90" t="b">
        <v>0</v>
      </c>
      <c r="Y387" s="90" t="b">
        <v>0</v>
      </c>
      <c r="Z387" s="90" t="b">
        <v>1</v>
      </c>
      <c r="AA387" s="86"/>
      <c r="AB387" s="127" t="b">
        <f t="shared" si="16"/>
        <v>1</v>
      </c>
      <c r="AC387" s="127" t="b">
        <f t="shared" si="17"/>
        <v>1</v>
      </c>
      <c r="AD387" s="127" t="b">
        <f t="shared" si="18"/>
        <v>0</v>
      </c>
      <c r="AE387" s="128" t="b">
        <f t="shared" si="19"/>
        <v>0</v>
      </c>
    </row>
    <row r="388" spans="1:31" x14ac:dyDescent="0.2">
      <c r="A388" s="123" t="s">
        <v>57</v>
      </c>
      <c r="B388" s="82">
        <v>4</v>
      </c>
      <c r="C388" s="76" t="s">
        <v>1986</v>
      </c>
      <c r="D388" s="77" t="s">
        <v>1987</v>
      </c>
      <c r="E388" s="76" t="s">
        <v>518</v>
      </c>
      <c r="F388" s="76" t="s">
        <v>467</v>
      </c>
      <c r="G388" s="76" t="s">
        <v>509</v>
      </c>
      <c r="H388" s="76" t="s">
        <v>469</v>
      </c>
      <c r="I388" s="76" t="s">
        <v>1988</v>
      </c>
      <c r="J388" s="76" t="s">
        <v>1800</v>
      </c>
      <c r="K388" s="76"/>
      <c r="L388" s="76"/>
      <c r="M388" s="76"/>
      <c r="N388" s="76"/>
      <c r="O388" s="76"/>
      <c r="P388" s="76"/>
      <c r="Q388" s="76"/>
      <c r="R388" s="76"/>
      <c r="S388" s="126" t="b">
        <f t="shared" si="15"/>
        <v>1</v>
      </c>
      <c r="T388" s="80"/>
      <c r="U388" s="76"/>
      <c r="V388" s="76"/>
      <c r="W388" s="76"/>
      <c r="X388" s="82" t="b">
        <v>0</v>
      </c>
      <c r="Y388" s="82" t="b">
        <v>0</v>
      </c>
      <c r="Z388" s="82" t="b">
        <v>1</v>
      </c>
      <c r="AA388" s="76"/>
      <c r="AB388" s="127" t="b">
        <f t="shared" si="16"/>
        <v>1</v>
      </c>
      <c r="AC388" s="127" t="b">
        <f t="shared" si="17"/>
        <v>1</v>
      </c>
      <c r="AD388" s="127" t="b">
        <f t="shared" si="18"/>
        <v>0</v>
      </c>
      <c r="AE388" s="128" t="b">
        <f t="shared" si="19"/>
        <v>0</v>
      </c>
    </row>
    <row r="389" spans="1:31" x14ac:dyDescent="0.2">
      <c r="A389" s="129" t="s">
        <v>57</v>
      </c>
      <c r="B389" s="90">
        <v>4</v>
      </c>
      <c r="C389" s="86" t="s">
        <v>1991</v>
      </c>
      <c r="D389" s="87" t="s">
        <v>1992</v>
      </c>
      <c r="E389" s="86" t="s">
        <v>4</v>
      </c>
      <c r="F389" s="86" t="s">
        <v>467</v>
      </c>
      <c r="G389" s="86" t="s">
        <v>468</v>
      </c>
      <c r="H389" s="86" t="s">
        <v>469</v>
      </c>
      <c r="I389" s="86" t="s">
        <v>1993</v>
      </c>
      <c r="J389" s="86" t="s">
        <v>1994</v>
      </c>
      <c r="K389" s="86"/>
      <c r="L389" s="86" t="str">
        <f t="shared" ref="L389:L403" si="23">LEFT(M389,FIND(" (202",M389))</f>
        <v xml:space="preserve">Fischer, E. </v>
      </c>
      <c r="M389" s="86" t="s">
        <v>1995</v>
      </c>
      <c r="N389" s="86" t="s">
        <v>1849</v>
      </c>
      <c r="O389" s="86"/>
      <c r="P389" s="86"/>
      <c r="Q389" s="86"/>
      <c r="R389" s="86"/>
      <c r="S389" s="126" t="b">
        <f t="shared" si="15"/>
        <v>0</v>
      </c>
      <c r="T389" s="88" t="s">
        <v>118</v>
      </c>
      <c r="U389" s="86" t="s">
        <v>513</v>
      </c>
      <c r="V389" s="87" t="s">
        <v>625</v>
      </c>
      <c r="W389" s="87" t="s">
        <v>626</v>
      </c>
      <c r="X389" s="90" t="b">
        <v>0</v>
      </c>
      <c r="Y389" s="90" t="b">
        <v>1</v>
      </c>
      <c r="Z389" s="90" t="b">
        <v>1</v>
      </c>
      <c r="AA389" s="86" t="s">
        <v>1996</v>
      </c>
      <c r="AB389" s="127" t="b">
        <f t="shared" si="16"/>
        <v>0</v>
      </c>
      <c r="AC389" s="127" t="b">
        <f t="shared" si="17"/>
        <v>0</v>
      </c>
      <c r="AD389" s="127" t="b">
        <f t="shared" si="18"/>
        <v>0</v>
      </c>
      <c r="AE389" s="128" t="b">
        <f t="shared" si="19"/>
        <v>0</v>
      </c>
    </row>
    <row r="390" spans="1:31" x14ac:dyDescent="0.2">
      <c r="A390" s="123" t="s">
        <v>57</v>
      </c>
      <c r="B390" s="82">
        <v>4</v>
      </c>
      <c r="C390" s="76" t="s">
        <v>1991</v>
      </c>
      <c r="D390" s="77" t="s">
        <v>1992</v>
      </c>
      <c r="E390" s="76" t="s">
        <v>45</v>
      </c>
      <c r="F390" s="76" t="s">
        <v>467</v>
      </c>
      <c r="G390" s="76" t="s">
        <v>468</v>
      </c>
      <c r="H390" s="76" t="s">
        <v>469</v>
      </c>
      <c r="I390" s="76" t="s">
        <v>1993</v>
      </c>
      <c r="J390" s="76" t="s">
        <v>1997</v>
      </c>
      <c r="K390" s="76"/>
      <c r="L390" s="76" t="str">
        <f t="shared" si="23"/>
        <v xml:space="preserve">Fischer, E. </v>
      </c>
      <c r="M390" s="76" t="s">
        <v>1995</v>
      </c>
      <c r="N390" s="76" t="s">
        <v>1849</v>
      </c>
      <c r="O390" s="76"/>
      <c r="P390" s="76"/>
      <c r="Q390" s="76"/>
      <c r="R390" s="76"/>
      <c r="S390" s="126" t="b">
        <f t="shared" si="15"/>
        <v>0</v>
      </c>
      <c r="T390" s="80" t="s">
        <v>118</v>
      </c>
      <c r="U390" s="76" t="s">
        <v>513</v>
      </c>
      <c r="V390" s="77" t="s">
        <v>625</v>
      </c>
      <c r="W390" s="77" t="s">
        <v>626</v>
      </c>
      <c r="X390" s="82" t="b">
        <v>0</v>
      </c>
      <c r="Y390" s="82" t="b">
        <v>1</v>
      </c>
      <c r="Z390" s="82" t="b">
        <v>1</v>
      </c>
      <c r="AA390" s="76" t="s">
        <v>1998</v>
      </c>
      <c r="AB390" s="127" t="b">
        <f t="shared" si="16"/>
        <v>0</v>
      </c>
      <c r="AC390" s="127" t="b">
        <f t="shared" si="17"/>
        <v>0</v>
      </c>
      <c r="AD390" s="127" t="b">
        <f t="shared" si="18"/>
        <v>0</v>
      </c>
      <c r="AE390" s="128" t="b">
        <f t="shared" si="19"/>
        <v>0</v>
      </c>
    </row>
    <row r="391" spans="1:31" x14ac:dyDescent="0.2">
      <c r="A391" s="129" t="s">
        <v>57</v>
      </c>
      <c r="B391" s="90">
        <v>4</v>
      </c>
      <c r="C391" s="86" t="s">
        <v>1991</v>
      </c>
      <c r="D391" s="87" t="s">
        <v>1992</v>
      </c>
      <c r="E391" s="86" t="s">
        <v>71</v>
      </c>
      <c r="F391" s="86" t="s">
        <v>467</v>
      </c>
      <c r="G391" s="86" t="s">
        <v>468</v>
      </c>
      <c r="H391" s="86" t="s">
        <v>469</v>
      </c>
      <c r="I391" s="86" t="s">
        <v>1993</v>
      </c>
      <c r="J391" s="86" t="s">
        <v>1999</v>
      </c>
      <c r="K391" s="86"/>
      <c r="L391" s="86" t="str">
        <f t="shared" si="23"/>
        <v xml:space="preserve">Fischer, E. </v>
      </c>
      <c r="M391" s="86" t="s">
        <v>1995</v>
      </c>
      <c r="N391" s="86" t="s">
        <v>1849</v>
      </c>
      <c r="O391" s="86"/>
      <c r="P391" s="86"/>
      <c r="Q391" s="86"/>
      <c r="R391" s="86"/>
      <c r="S391" s="126" t="b">
        <f t="shared" si="15"/>
        <v>0</v>
      </c>
      <c r="T391" s="88" t="s">
        <v>118</v>
      </c>
      <c r="U391" s="86" t="s">
        <v>513</v>
      </c>
      <c r="V391" s="87" t="s">
        <v>625</v>
      </c>
      <c r="W391" s="87" t="s">
        <v>626</v>
      </c>
      <c r="X391" s="90" t="b">
        <v>0</v>
      </c>
      <c r="Y391" s="90" t="b">
        <v>0</v>
      </c>
      <c r="Z391" s="90" t="b">
        <v>1</v>
      </c>
      <c r="AA391" s="86"/>
      <c r="AB391" s="127" t="b">
        <f t="shared" si="16"/>
        <v>1</v>
      </c>
      <c r="AC391" s="127" t="b">
        <f t="shared" si="17"/>
        <v>1</v>
      </c>
      <c r="AD391" s="127" t="b">
        <f t="shared" si="18"/>
        <v>1</v>
      </c>
      <c r="AE391" s="128" t="b">
        <f t="shared" si="19"/>
        <v>1</v>
      </c>
    </row>
    <row r="392" spans="1:31" x14ac:dyDescent="0.2">
      <c r="A392" s="123" t="s">
        <v>57</v>
      </c>
      <c r="B392" s="82">
        <v>4</v>
      </c>
      <c r="C392" s="76" t="s">
        <v>1991</v>
      </c>
      <c r="D392" s="77" t="s">
        <v>1992</v>
      </c>
      <c r="E392" s="76" t="s">
        <v>518</v>
      </c>
      <c r="F392" s="76" t="s">
        <v>467</v>
      </c>
      <c r="G392" s="76" t="s">
        <v>468</v>
      </c>
      <c r="H392" s="76" t="s">
        <v>469</v>
      </c>
      <c r="I392" s="76" t="s">
        <v>1993</v>
      </c>
      <c r="J392" s="76" t="s">
        <v>2000</v>
      </c>
      <c r="K392" s="76"/>
      <c r="L392" s="76" t="str">
        <f t="shared" si="23"/>
        <v xml:space="preserve">Fischer, E. </v>
      </c>
      <c r="M392" s="76" t="s">
        <v>1995</v>
      </c>
      <c r="N392" s="76" t="s">
        <v>1849</v>
      </c>
      <c r="O392" s="76"/>
      <c r="P392" s="76"/>
      <c r="Q392" s="76"/>
      <c r="R392" s="76"/>
      <c r="S392" s="126" t="b">
        <f t="shared" si="15"/>
        <v>0</v>
      </c>
      <c r="T392" s="80" t="s">
        <v>118</v>
      </c>
      <c r="U392" s="76" t="s">
        <v>513</v>
      </c>
      <c r="V392" s="77" t="s">
        <v>625</v>
      </c>
      <c r="W392" s="77" t="s">
        <v>626</v>
      </c>
      <c r="X392" s="82" t="b">
        <v>0</v>
      </c>
      <c r="Y392" s="82" t="b">
        <v>0</v>
      </c>
      <c r="Z392" s="82" t="b">
        <v>1</v>
      </c>
      <c r="AA392" s="76"/>
      <c r="AB392" s="127" t="b">
        <f t="shared" si="16"/>
        <v>1</v>
      </c>
      <c r="AC392" s="127" t="b">
        <f t="shared" si="17"/>
        <v>1</v>
      </c>
      <c r="AD392" s="127" t="b">
        <f t="shared" si="18"/>
        <v>1</v>
      </c>
      <c r="AE392" s="128" t="b">
        <f t="shared" si="19"/>
        <v>1</v>
      </c>
    </row>
    <row r="393" spans="1:31" x14ac:dyDescent="0.2">
      <c r="A393" s="129" t="s">
        <v>57</v>
      </c>
      <c r="B393" s="90">
        <v>4</v>
      </c>
      <c r="C393" s="86" t="s">
        <v>1991</v>
      </c>
      <c r="D393" s="87" t="s">
        <v>1992</v>
      </c>
      <c r="E393" s="86" t="s">
        <v>542</v>
      </c>
      <c r="F393" s="86" t="s">
        <v>467</v>
      </c>
      <c r="G393" s="86" t="s">
        <v>468</v>
      </c>
      <c r="H393" s="86" t="s">
        <v>469</v>
      </c>
      <c r="I393" s="86" t="s">
        <v>1993</v>
      </c>
      <c r="J393" s="86" t="s">
        <v>2001</v>
      </c>
      <c r="K393" s="86"/>
      <c r="L393" s="86" t="str">
        <f t="shared" si="23"/>
        <v xml:space="preserve">Fischer, E. </v>
      </c>
      <c r="M393" s="86" t="s">
        <v>1995</v>
      </c>
      <c r="N393" s="86" t="s">
        <v>1849</v>
      </c>
      <c r="O393" s="86"/>
      <c r="P393" s="86"/>
      <c r="Q393" s="86"/>
      <c r="R393" s="86"/>
      <c r="S393" s="126" t="b">
        <f t="shared" si="15"/>
        <v>0</v>
      </c>
      <c r="T393" s="88" t="s">
        <v>118</v>
      </c>
      <c r="U393" s="86" t="s">
        <v>513</v>
      </c>
      <c r="V393" s="87" t="s">
        <v>625</v>
      </c>
      <c r="W393" s="87" t="s">
        <v>626</v>
      </c>
      <c r="X393" s="90" t="b">
        <v>0</v>
      </c>
      <c r="Y393" s="90" t="b">
        <v>1</v>
      </c>
      <c r="Z393" s="90" t="b">
        <v>1</v>
      </c>
      <c r="AA393" s="86" t="s">
        <v>2002</v>
      </c>
      <c r="AB393" s="127" t="b">
        <f t="shared" si="16"/>
        <v>0</v>
      </c>
      <c r="AC393" s="127" t="b">
        <f t="shared" si="17"/>
        <v>0</v>
      </c>
      <c r="AD393" s="127" t="b">
        <f t="shared" si="18"/>
        <v>0</v>
      </c>
      <c r="AE393" s="128" t="b">
        <f t="shared" si="19"/>
        <v>0</v>
      </c>
    </row>
    <row r="394" spans="1:31" x14ac:dyDescent="0.2">
      <c r="A394" s="123" t="s">
        <v>57</v>
      </c>
      <c r="B394" s="82">
        <v>4</v>
      </c>
      <c r="C394" s="76" t="s">
        <v>1991</v>
      </c>
      <c r="D394" s="77" t="s">
        <v>1992</v>
      </c>
      <c r="E394" s="76" t="s">
        <v>635</v>
      </c>
      <c r="F394" s="76" t="s">
        <v>467</v>
      </c>
      <c r="G394" s="76" t="s">
        <v>468</v>
      </c>
      <c r="H394" s="76" t="s">
        <v>469</v>
      </c>
      <c r="I394" s="76" t="s">
        <v>1993</v>
      </c>
      <c r="J394" s="76" t="s">
        <v>2003</v>
      </c>
      <c r="K394" s="76"/>
      <c r="L394" s="76" t="str">
        <f t="shared" si="23"/>
        <v xml:space="preserve">Fischer, E. </v>
      </c>
      <c r="M394" s="76" t="s">
        <v>1995</v>
      </c>
      <c r="N394" s="76" t="s">
        <v>1849</v>
      </c>
      <c r="O394" s="76"/>
      <c r="P394" s="76"/>
      <c r="Q394" s="76"/>
      <c r="R394" s="76"/>
      <c r="S394" s="126" t="b">
        <f t="shared" si="15"/>
        <v>0</v>
      </c>
      <c r="T394" s="80" t="s">
        <v>118</v>
      </c>
      <c r="U394" s="76" t="s">
        <v>513</v>
      </c>
      <c r="V394" s="77" t="s">
        <v>625</v>
      </c>
      <c r="W394" s="77" t="s">
        <v>626</v>
      </c>
      <c r="X394" s="82" t="b">
        <v>0</v>
      </c>
      <c r="Y394" s="82" t="b">
        <v>1</v>
      </c>
      <c r="Z394" s="82" t="b">
        <v>1</v>
      </c>
      <c r="AA394" s="76" t="s">
        <v>2004</v>
      </c>
      <c r="AB394" s="127" t="b">
        <f t="shared" si="16"/>
        <v>0</v>
      </c>
      <c r="AC394" s="127" t="b">
        <f t="shared" si="17"/>
        <v>0</v>
      </c>
      <c r="AD394" s="127" t="b">
        <f t="shared" si="18"/>
        <v>0</v>
      </c>
      <c r="AE394" s="128" t="b">
        <f t="shared" si="19"/>
        <v>0</v>
      </c>
    </row>
    <row r="395" spans="1:31" x14ac:dyDescent="0.2">
      <c r="A395" s="129" t="s">
        <v>57</v>
      </c>
      <c r="B395" s="90">
        <v>4</v>
      </c>
      <c r="C395" s="86" t="s">
        <v>1991</v>
      </c>
      <c r="D395" s="87" t="s">
        <v>1992</v>
      </c>
      <c r="E395" s="86" t="s">
        <v>658</v>
      </c>
      <c r="F395" s="86" t="s">
        <v>467</v>
      </c>
      <c r="G395" s="86" t="s">
        <v>468</v>
      </c>
      <c r="H395" s="86" t="s">
        <v>469</v>
      </c>
      <c r="I395" s="86" t="s">
        <v>1993</v>
      </c>
      <c r="J395" s="86" t="s">
        <v>2005</v>
      </c>
      <c r="K395" s="86"/>
      <c r="L395" s="86" t="str">
        <f t="shared" si="23"/>
        <v xml:space="preserve">Fischer, E. </v>
      </c>
      <c r="M395" s="86" t="s">
        <v>1995</v>
      </c>
      <c r="N395" s="86" t="s">
        <v>1849</v>
      </c>
      <c r="O395" s="86"/>
      <c r="P395" s="86"/>
      <c r="Q395" s="86"/>
      <c r="R395" s="86"/>
      <c r="S395" s="126" t="b">
        <f t="shared" si="15"/>
        <v>0</v>
      </c>
      <c r="T395" s="88" t="s">
        <v>118</v>
      </c>
      <c r="U395" s="86" t="s">
        <v>513</v>
      </c>
      <c r="V395" s="87" t="s">
        <v>625</v>
      </c>
      <c r="W395" s="87" t="s">
        <v>626</v>
      </c>
      <c r="X395" s="90" t="b">
        <v>0</v>
      </c>
      <c r="Y395" s="90" t="b">
        <v>1</v>
      </c>
      <c r="Z395" s="90" t="b">
        <v>1</v>
      </c>
      <c r="AA395" s="86" t="s">
        <v>2006</v>
      </c>
      <c r="AB395" s="127" t="b">
        <f t="shared" si="16"/>
        <v>0</v>
      </c>
      <c r="AC395" s="127" t="b">
        <f t="shared" si="17"/>
        <v>0</v>
      </c>
      <c r="AD395" s="127" t="b">
        <f t="shared" si="18"/>
        <v>0</v>
      </c>
      <c r="AE395" s="128" t="b">
        <f t="shared" si="19"/>
        <v>0</v>
      </c>
    </row>
    <row r="396" spans="1:31" x14ac:dyDescent="0.2">
      <c r="A396" s="123" t="s">
        <v>57</v>
      </c>
      <c r="B396" s="82">
        <v>4</v>
      </c>
      <c r="C396" s="76" t="s">
        <v>1991</v>
      </c>
      <c r="D396" s="77" t="s">
        <v>1992</v>
      </c>
      <c r="E396" s="76" t="s">
        <v>1464</v>
      </c>
      <c r="F396" s="76" t="s">
        <v>467</v>
      </c>
      <c r="G396" s="76" t="s">
        <v>468</v>
      </c>
      <c r="H396" s="76" t="s">
        <v>469</v>
      </c>
      <c r="I396" s="76" t="s">
        <v>1993</v>
      </c>
      <c r="J396" s="76" t="s">
        <v>2007</v>
      </c>
      <c r="K396" s="76"/>
      <c r="L396" s="76" t="str">
        <f t="shared" si="23"/>
        <v xml:space="preserve">Fischer, E. </v>
      </c>
      <c r="M396" s="76" t="s">
        <v>1995</v>
      </c>
      <c r="N396" s="76" t="s">
        <v>1849</v>
      </c>
      <c r="O396" s="76"/>
      <c r="P396" s="76"/>
      <c r="Q396" s="76"/>
      <c r="R396" s="76"/>
      <c r="S396" s="126" t="b">
        <f t="shared" si="15"/>
        <v>0</v>
      </c>
      <c r="T396" s="80" t="s">
        <v>118</v>
      </c>
      <c r="U396" s="76" t="s">
        <v>513</v>
      </c>
      <c r="V396" s="77" t="s">
        <v>625</v>
      </c>
      <c r="W396" s="77" t="s">
        <v>626</v>
      </c>
      <c r="X396" s="82" t="b">
        <v>0</v>
      </c>
      <c r="Y396" s="82" t="b">
        <v>1</v>
      </c>
      <c r="Z396" s="82" t="b">
        <v>1</v>
      </c>
      <c r="AA396" s="76" t="s">
        <v>2008</v>
      </c>
      <c r="AB396" s="127" t="b">
        <f t="shared" si="16"/>
        <v>0</v>
      </c>
      <c r="AC396" s="127" t="b">
        <f t="shared" si="17"/>
        <v>0</v>
      </c>
      <c r="AD396" s="127" t="b">
        <f t="shared" si="18"/>
        <v>0</v>
      </c>
      <c r="AE396" s="128" t="b">
        <f t="shared" si="19"/>
        <v>0</v>
      </c>
    </row>
    <row r="397" spans="1:31" x14ac:dyDescent="0.2">
      <c r="A397" s="129" t="s">
        <v>57</v>
      </c>
      <c r="B397" s="90">
        <v>4</v>
      </c>
      <c r="C397" s="86" t="s">
        <v>2009</v>
      </c>
      <c r="D397" s="87" t="s">
        <v>2010</v>
      </c>
      <c r="E397" s="86" t="s">
        <v>4</v>
      </c>
      <c r="F397" s="86" t="s">
        <v>467</v>
      </c>
      <c r="G397" s="86" t="s">
        <v>468</v>
      </c>
      <c r="H397" s="86" t="s">
        <v>469</v>
      </c>
      <c r="I397" s="86" t="s">
        <v>2011</v>
      </c>
      <c r="J397" s="86" t="s">
        <v>623</v>
      </c>
      <c r="K397" s="86"/>
      <c r="L397" s="86" t="str">
        <f t="shared" si="23"/>
        <v xml:space="preserve">Fischer, E. </v>
      </c>
      <c r="M397" s="86" t="s">
        <v>2012</v>
      </c>
      <c r="N397" s="86" t="s">
        <v>1849</v>
      </c>
      <c r="O397" s="86"/>
      <c r="P397" s="86"/>
      <c r="Q397" s="86"/>
      <c r="R397" s="86"/>
      <c r="S397" s="126" t="b">
        <f t="shared" si="15"/>
        <v>0</v>
      </c>
      <c r="T397" s="88" t="s">
        <v>118</v>
      </c>
      <c r="U397" s="86" t="s">
        <v>513</v>
      </c>
      <c r="V397" s="87" t="s">
        <v>2013</v>
      </c>
      <c r="W397" s="87" t="s">
        <v>2014</v>
      </c>
      <c r="X397" s="90" t="b">
        <v>0</v>
      </c>
      <c r="Y397" s="90" t="b">
        <v>0</v>
      </c>
      <c r="Z397" s="90" t="b">
        <v>1</v>
      </c>
      <c r="AA397" s="86"/>
      <c r="AB397" s="127" t="b">
        <f t="shared" si="16"/>
        <v>1</v>
      </c>
      <c r="AC397" s="127" t="b">
        <f t="shared" si="17"/>
        <v>1</v>
      </c>
      <c r="AD397" s="127" t="b">
        <f t="shared" si="18"/>
        <v>1</v>
      </c>
      <c r="AE397" s="128" t="b">
        <f t="shared" si="19"/>
        <v>1</v>
      </c>
    </row>
    <row r="398" spans="1:31" x14ac:dyDescent="0.2">
      <c r="A398" s="123" t="s">
        <v>57</v>
      </c>
      <c r="B398" s="82">
        <v>4</v>
      </c>
      <c r="C398" s="76" t="s">
        <v>2009</v>
      </c>
      <c r="D398" s="77" t="s">
        <v>2010</v>
      </c>
      <c r="E398" s="76" t="s">
        <v>45</v>
      </c>
      <c r="F398" s="76" t="s">
        <v>467</v>
      </c>
      <c r="G398" s="76" t="s">
        <v>468</v>
      </c>
      <c r="H398" s="76" t="s">
        <v>469</v>
      </c>
      <c r="I398" s="76" t="s">
        <v>2011</v>
      </c>
      <c r="J398" s="76" t="s">
        <v>2015</v>
      </c>
      <c r="K398" s="76"/>
      <c r="L398" s="76" t="str">
        <f t="shared" si="23"/>
        <v xml:space="preserve">Fischer, E. </v>
      </c>
      <c r="M398" s="76" t="s">
        <v>2012</v>
      </c>
      <c r="N398" s="76" t="s">
        <v>1849</v>
      </c>
      <c r="O398" s="76"/>
      <c r="P398" s="76"/>
      <c r="Q398" s="76"/>
      <c r="R398" s="76"/>
      <c r="S398" s="126" t="b">
        <f t="shared" si="15"/>
        <v>0</v>
      </c>
      <c r="T398" s="80" t="s">
        <v>118</v>
      </c>
      <c r="U398" s="76" t="s">
        <v>513</v>
      </c>
      <c r="V398" s="77" t="s">
        <v>2013</v>
      </c>
      <c r="W398" s="77" t="s">
        <v>2014</v>
      </c>
      <c r="X398" s="82" t="b">
        <v>0</v>
      </c>
      <c r="Y398" s="82" t="b">
        <v>0</v>
      </c>
      <c r="Z398" s="82" t="b">
        <v>1</v>
      </c>
      <c r="AA398" s="76"/>
      <c r="AB398" s="127" t="b">
        <f t="shared" si="16"/>
        <v>1</v>
      </c>
      <c r="AC398" s="127" t="b">
        <f t="shared" si="17"/>
        <v>1</v>
      </c>
      <c r="AD398" s="127" t="b">
        <f t="shared" si="18"/>
        <v>1</v>
      </c>
      <c r="AE398" s="128" t="b">
        <f t="shared" si="19"/>
        <v>1</v>
      </c>
    </row>
    <row r="399" spans="1:31" x14ac:dyDescent="0.2">
      <c r="A399" s="129" t="s">
        <v>57</v>
      </c>
      <c r="B399" s="90">
        <v>4</v>
      </c>
      <c r="C399" s="86" t="s">
        <v>2009</v>
      </c>
      <c r="D399" s="87" t="s">
        <v>2010</v>
      </c>
      <c r="E399" s="86" t="s">
        <v>71</v>
      </c>
      <c r="F399" s="86" t="s">
        <v>467</v>
      </c>
      <c r="G399" s="86" t="s">
        <v>468</v>
      </c>
      <c r="H399" s="86" t="s">
        <v>469</v>
      </c>
      <c r="I399" s="86" t="s">
        <v>2011</v>
      </c>
      <c r="J399" s="86" t="s">
        <v>2016</v>
      </c>
      <c r="K399" s="86"/>
      <c r="L399" s="86" t="str">
        <f t="shared" si="23"/>
        <v xml:space="preserve">Fischer, E. </v>
      </c>
      <c r="M399" s="86" t="s">
        <v>2012</v>
      </c>
      <c r="N399" s="86" t="s">
        <v>1849</v>
      </c>
      <c r="O399" s="86"/>
      <c r="P399" s="86"/>
      <c r="Q399" s="86"/>
      <c r="R399" s="86"/>
      <c r="S399" s="126" t="b">
        <f t="shared" si="15"/>
        <v>0</v>
      </c>
      <c r="T399" s="88" t="s">
        <v>118</v>
      </c>
      <c r="U399" s="86" t="s">
        <v>513</v>
      </c>
      <c r="V399" s="87" t="s">
        <v>2013</v>
      </c>
      <c r="W399" s="87" t="s">
        <v>2014</v>
      </c>
      <c r="X399" s="90" t="b">
        <v>0</v>
      </c>
      <c r="Y399" s="90" t="b">
        <v>0</v>
      </c>
      <c r="Z399" s="90" t="b">
        <v>1</v>
      </c>
      <c r="AA399" s="86"/>
      <c r="AB399" s="127" t="b">
        <f t="shared" si="16"/>
        <v>1</v>
      </c>
      <c r="AC399" s="127" t="b">
        <f t="shared" si="17"/>
        <v>1</v>
      </c>
      <c r="AD399" s="127" t="b">
        <f t="shared" si="18"/>
        <v>1</v>
      </c>
      <c r="AE399" s="128" t="b">
        <f t="shared" si="19"/>
        <v>1</v>
      </c>
    </row>
    <row r="400" spans="1:31" x14ac:dyDescent="0.2">
      <c r="A400" s="123" t="s">
        <v>57</v>
      </c>
      <c r="B400" s="82">
        <v>4</v>
      </c>
      <c r="C400" s="76" t="s">
        <v>2009</v>
      </c>
      <c r="D400" s="77" t="s">
        <v>2010</v>
      </c>
      <c r="E400" s="76" t="s">
        <v>518</v>
      </c>
      <c r="F400" s="76" t="s">
        <v>467</v>
      </c>
      <c r="G400" s="76" t="s">
        <v>468</v>
      </c>
      <c r="H400" s="76" t="s">
        <v>469</v>
      </c>
      <c r="I400" s="76" t="s">
        <v>2011</v>
      </c>
      <c r="J400" s="76" t="s">
        <v>2017</v>
      </c>
      <c r="K400" s="76"/>
      <c r="L400" s="76" t="str">
        <f t="shared" si="23"/>
        <v xml:space="preserve">Fischer, E. </v>
      </c>
      <c r="M400" s="76" t="s">
        <v>2012</v>
      </c>
      <c r="N400" s="76" t="s">
        <v>1849</v>
      </c>
      <c r="O400" s="76"/>
      <c r="P400" s="76"/>
      <c r="Q400" s="76"/>
      <c r="R400" s="76"/>
      <c r="S400" s="126" t="b">
        <f t="shared" si="15"/>
        <v>0</v>
      </c>
      <c r="T400" s="80" t="s">
        <v>118</v>
      </c>
      <c r="U400" s="76" t="s">
        <v>513</v>
      </c>
      <c r="V400" s="77" t="s">
        <v>2013</v>
      </c>
      <c r="W400" s="77" t="s">
        <v>2014</v>
      </c>
      <c r="X400" s="82" t="b">
        <v>0</v>
      </c>
      <c r="Y400" s="82" t="b">
        <v>0</v>
      </c>
      <c r="Z400" s="82" t="b">
        <v>1</v>
      </c>
      <c r="AA400" s="76"/>
      <c r="AB400" s="127" t="b">
        <f t="shared" si="16"/>
        <v>1</v>
      </c>
      <c r="AC400" s="127" t="b">
        <f t="shared" si="17"/>
        <v>1</v>
      </c>
      <c r="AD400" s="127" t="b">
        <f t="shared" si="18"/>
        <v>1</v>
      </c>
      <c r="AE400" s="128" t="b">
        <f t="shared" si="19"/>
        <v>1</v>
      </c>
    </row>
    <row r="401" spans="1:31" x14ac:dyDescent="0.2">
      <c r="A401" s="129" t="s">
        <v>57</v>
      </c>
      <c r="B401" s="90">
        <v>4</v>
      </c>
      <c r="C401" s="86" t="s">
        <v>2009</v>
      </c>
      <c r="D401" s="87" t="s">
        <v>2010</v>
      </c>
      <c r="E401" s="86" t="s">
        <v>542</v>
      </c>
      <c r="F401" s="86" t="s">
        <v>467</v>
      </c>
      <c r="G401" s="86" t="s">
        <v>468</v>
      </c>
      <c r="H401" s="86" t="s">
        <v>469</v>
      </c>
      <c r="I401" s="86" t="s">
        <v>2011</v>
      </c>
      <c r="J401" s="86" t="s">
        <v>2018</v>
      </c>
      <c r="K401" s="86"/>
      <c r="L401" s="86" t="str">
        <f t="shared" si="23"/>
        <v xml:space="preserve">Fischer, E. </v>
      </c>
      <c r="M401" s="86" t="s">
        <v>2012</v>
      </c>
      <c r="N401" s="86" t="s">
        <v>1849</v>
      </c>
      <c r="O401" s="86"/>
      <c r="P401" s="86"/>
      <c r="Q401" s="86"/>
      <c r="R401" s="86"/>
      <c r="S401" s="126" t="b">
        <f t="shared" si="15"/>
        <v>0</v>
      </c>
      <c r="T401" s="88" t="s">
        <v>118</v>
      </c>
      <c r="U401" s="86" t="s">
        <v>513</v>
      </c>
      <c r="V401" s="87" t="s">
        <v>2013</v>
      </c>
      <c r="W401" s="87" t="s">
        <v>2014</v>
      </c>
      <c r="X401" s="90" t="b">
        <v>0</v>
      </c>
      <c r="Y401" s="90" t="b">
        <v>0</v>
      </c>
      <c r="Z401" s="90" t="b">
        <v>1</v>
      </c>
      <c r="AA401" s="86"/>
      <c r="AB401" s="127" t="b">
        <f t="shared" si="16"/>
        <v>1</v>
      </c>
      <c r="AC401" s="127" t="b">
        <f t="shared" si="17"/>
        <v>1</v>
      </c>
      <c r="AD401" s="127" t="b">
        <f t="shared" si="18"/>
        <v>1</v>
      </c>
      <c r="AE401" s="128" t="b">
        <f t="shared" si="19"/>
        <v>1</v>
      </c>
    </row>
    <row r="402" spans="1:31" x14ac:dyDescent="0.2">
      <c r="A402" s="123" t="s">
        <v>57</v>
      </c>
      <c r="B402" s="82">
        <v>4</v>
      </c>
      <c r="C402" s="76" t="s">
        <v>2009</v>
      </c>
      <c r="D402" s="77" t="s">
        <v>2010</v>
      </c>
      <c r="E402" s="76" t="s">
        <v>635</v>
      </c>
      <c r="F402" s="76" t="s">
        <v>467</v>
      </c>
      <c r="G402" s="76" t="s">
        <v>468</v>
      </c>
      <c r="H402" s="76" t="s">
        <v>469</v>
      </c>
      <c r="I402" s="76" t="s">
        <v>2011</v>
      </c>
      <c r="J402" s="76" t="s">
        <v>2019</v>
      </c>
      <c r="K402" s="76"/>
      <c r="L402" s="76" t="str">
        <f t="shared" si="23"/>
        <v xml:space="preserve">Fischer, E. </v>
      </c>
      <c r="M402" s="76" t="s">
        <v>2012</v>
      </c>
      <c r="N402" s="76" t="s">
        <v>1849</v>
      </c>
      <c r="O402" s="76"/>
      <c r="P402" s="76"/>
      <c r="Q402" s="76"/>
      <c r="R402" s="76"/>
      <c r="S402" s="126" t="b">
        <f t="shared" si="15"/>
        <v>0</v>
      </c>
      <c r="T402" s="80" t="s">
        <v>118</v>
      </c>
      <c r="U402" s="76" t="s">
        <v>513</v>
      </c>
      <c r="V402" s="77" t="s">
        <v>2013</v>
      </c>
      <c r="W402" s="77" t="s">
        <v>2014</v>
      </c>
      <c r="X402" s="82" t="b">
        <v>0</v>
      </c>
      <c r="Y402" s="82" t="b">
        <v>0</v>
      </c>
      <c r="Z402" s="82" t="b">
        <v>1</v>
      </c>
      <c r="AA402" s="76"/>
      <c r="AB402" s="127" t="b">
        <f t="shared" si="16"/>
        <v>1</v>
      </c>
      <c r="AC402" s="127" t="b">
        <f t="shared" si="17"/>
        <v>1</v>
      </c>
      <c r="AD402" s="127" t="b">
        <f t="shared" si="18"/>
        <v>1</v>
      </c>
      <c r="AE402" s="128" t="b">
        <f t="shared" si="19"/>
        <v>1</v>
      </c>
    </row>
    <row r="403" spans="1:31" x14ac:dyDescent="0.2">
      <c r="A403" s="129" t="s">
        <v>57</v>
      </c>
      <c r="B403" s="90">
        <v>4</v>
      </c>
      <c r="C403" s="86" t="s">
        <v>2009</v>
      </c>
      <c r="D403" s="87" t="s">
        <v>2010</v>
      </c>
      <c r="E403" s="86" t="s">
        <v>658</v>
      </c>
      <c r="F403" s="86" t="s">
        <v>467</v>
      </c>
      <c r="G403" s="86" t="s">
        <v>468</v>
      </c>
      <c r="H403" s="86" t="s">
        <v>469</v>
      </c>
      <c r="I403" s="86" t="s">
        <v>2011</v>
      </c>
      <c r="J403" s="86" t="s">
        <v>2020</v>
      </c>
      <c r="K403" s="86"/>
      <c r="L403" s="86" t="str">
        <f t="shared" si="23"/>
        <v xml:space="preserve">Fischer, E. </v>
      </c>
      <c r="M403" s="86" t="s">
        <v>2012</v>
      </c>
      <c r="N403" s="86" t="s">
        <v>1849</v>
      </c>
      <c r="O403" s="86"/>
      <c r="P403" s="86"/>
      <c r="Q403" s="86"/>
      <c r="R403" s="86"/>
      <c r="S403" s="126" t="b">
        <f t="shared" si="15"/>
        <v>0</v>
      </c>
      <c r="T403" s="88" t="s">
        <v>118</v>
      </c>
      <c r="U403" s="86" t="s">
        <v>513</v>
      </c>
      <c r="V403" s="87" t="s">
        <v>2013</v>
      </c>
      <c r="W403" s="87" t="s">
        <v>2014</v>
      </c>
      <c r="X403" s="90" t="b">
        <v>0</v>
      </c>
      <c r="Y403" s="90" t="b">
        <v>0</v>
      </c>
      <c r="Z403" s="90" t="b">
        <v>1</v>
      </c>
      <c r="AA403" s="86"/>
      <c r="AB403" s="127" t="b">
        <f t="shared" si="16"/>
        <v>1</v>
      </c>
      <c r="AC403" s="127" t="b">
        <f t="shared" si="17"/>
        <v>1</v>
      </c>
      <c r="AD403" s="127" t="b">
        <f t="shared" si="18"/>
        <v>1</v>
      </c>
      <c r="AE403" s="128" t="b">
        <f t="shared" si="19"/>
        <v>1</v>
      </c>
    </row>
    <row r="404" spans="1:31" x14ac:dyDescent="0.2">
      <c r="A404" s="123" t="s">
        <v>57</v>
      </c>
      <c r="B404" s="82">
        <v>4</v>
      </c>
      <c r="C404" s="76" t="s">
        <v>2021</v>
      </c>
      <c r="D404" s="77" t="s">
        <v>2022</v>
      </c>
      <c r="E404" s="76"/>
      <c r="F404" s="76" t="s">
        <v>467</v>
      </c>
      <c r="G404" s="76" t="s">
        <v>509</v>
      </c>
      <c r="H404" s="76" t="s">
        <v>469</v>
      </c>
      <c r="I404" s="76" t="s">
        <v>2023</v>
      </c>
      <c r="J404" s="76"/>
      <c r="K404" s="76"/>
      <c r="L404" s="76"/>
      <c r="M404" s="76"/>
      <c r="N404" s="76"/>
      <c r="O404" s="76"/>
      <c r="P404" s="76"/>
      <c r="Q404" s="76"/>
      <c r="R404" s="76"/>
      <c r="S404" s="126" t="b">
        <f t="shared" si="15"/>
        <v>1</v>
      </c>
      <c r="T404" s="80"/>
      <c r="U404" s="76"/>
      <c r="V404" s="76"/>
      <c r="W404" s="76"/>
      <c r="X404" s="82" t="b">
        <v>0</v>
      </c>
      <c r="Y404" s="82" t="b">
        <v>0</v>
      </c>
      <c r="Z404" s="82" t="b">
        <v>1</v>
      </c>
      <c r="AA404" s="76"/>
      <c r="AB404" s="127" t="b">
        <f t="shared" si="16"/>
        <v>1</v>
      </c>
      <c r="AC404" s="127" t="b">
        <f t="shared" si="17"/>
        <v>1</v>
      </c>
      <c r="AD404" s="127" t="b">
        <f t="shared" si="18"/>
        <v>0</v>
      </c>
      <c r="AE404" s="128" t="b">
        <f t="shared" si="19"/>
        <v>0</v>
      </c>
    </row>
    <row r="405" spans="1:31" x14ac:dyDescent="0.2">
      <c r="A405" s="129" t="s">
        <v>57</v>
      </c>
      <c r="B405" s="90">
        <v>4</v>
      </c>
      <c r="C405" s="86" t="s">
        <v>2024</v>
      </c>
      <c r="D405" s="87" t="s">
        <v>2025</v>
      </c>
      <c r="E405" s="86"/>
      <c r="F405" s="86" t="s">
        <v>467</v>
      </c>
      <c r="G405" s="86" t="s">
        <v>509</v>
      </c>
      <c r="H405" s="86" t="s">
        <v>469</v>
      </c>
      <c r="I405" s="86" t="s">
        <v>2026</v>
      </c>
      <c r="J405" s="86"/>
      <c r="K405" s="86"/>
      <c r="L405" s="86"/>
      <c r="M405" s="86"/>
      <c r="N405" s="86"/>
      <c r="O405" s="86"/>
      <c r="P405" s="86"/>
      <c r="Q405" s="86"/>
      <c r="R405" s="86"/>
      <c r="S405" s="126" t="b">
        <f t="shared" si="15"/>
        <v>1</v>
      </c>
      <c r="T405" s="88"/>
      <c r="U405" s="86"/>
      <c r="V405" s="86"/>
      <c r="W405" s="86"/>
      <c r="X405" s="90" t="b">
        <v>0</v>
      </c>
      <c r="Y405" s="90" t="b">
        <v>0</v>
      </c>
      <c r="Z405" s="90" t="b">
        <v>1</v>
      </c>
      <c r="AA405" s="86"/>
      <c r="AB405" s="127" t="b">
        <f t="shared" si="16"/>
        <v>1</v>
      </c>
      <c r="AC405" s="127" t="b">
        <f t="shared" si="17"/>
        <v>1</v>
      </c>
      <c r="AD405" s="127" t="b">
        <f t="shared" si="18"/>
        <v>0</v>
      </c>
      <c r="AE405" s="128" t="b">
        <f t="shared" si="19"/>
        <v>0</v>
      </c>
    </row>
    <row r="406" spans="1:31" x14ac:dyDescent="0.2">
      <c r="A406" s="123" t="s">
        <v>57</v>
      </c>
      <c r="B406" s="82">
        <v>4</v>
      </c>
      <c r="C406" s="76" t="s">
        <v>2027</v>
      </c>
      <c r="D406" s="77" t="s">
        <v>2028</v>
      </c>
      <c r="E406" s="76"/>
      <c r="F406" s="76" t="s">
        <v>467</v>
      </c>
      <c r="G406" s="76" t="s">
        <v>509</v>
      </c>
      <c r="H406" s="76" t="s">
        <v>469</v>
      </c>
      <c r="I406" s="76" t="s">
        <v>2029</v>
      </c>
      <c r="J406" s="76"/>
      <c r="K406" s="76"/>
      <c r="L406" s="76"/>
      <c r="M406" s="76"/>
      <c r="N406" s="76"/>
      <c r="O406" s="76"/>
      <c r="P406" s="76"/>
      <c r="Q406" s="76"/>
      <c r="R406" s="76"/>
      <c r="S406" s="126" t="b">
        <f t="shared" si="15"/>
        <v>1</v>
      </c>
      <c r="T406" s="80"/>
      <c r="U406" s="76"/>
      <c r="V406" s="76"/>
      <c r="W406" s="76"/>
      <c r="X406" s="82" t="b">
        <v>0</v>
      </c>
      <c r="Y406" s="82" t="b">
        <v>0</v>
      </c>
      <c r="Z406" s="82" t="b">
        <v>1</v>
      </c>
      <c r="AA406" s="76"/>
      <c r="AB406" s="127" t="b">
        <f t="shared" si="16"/>
        <v>1</v>
      </c>
      <c r="AC406" s="127" t="b">
        <f t="shared" si="17"/>
        <v>1</v>
      </c>
      <c r="AD406" s="127" t="b">
        <f t="shared" si="18"/>
        <v>0</v>
      </c>
      <c r="AE406" s="128" t="b">
        <f t="shared" si="19"/>
        <v>0</v>
      </c>
    </row>
    <row r="407" spans="1:31" x14ac:dyDescent="0.2">
      <c r="A407" s="129" t="s">
        <v>57</v>
      </c>
      <c r="B407" s="90">
        <v>4</v>
      </c>
      <c r="C407" s="86" t="s">
        <v>2030</v>
      </c>
      <c r="D407" s="87" t="s">
        <v>2031</v>
      </c>
      <c r="E407" s="86"/>
      <c r="F407" s="86" t="s">
        <v>467</v>
      </c>
      <c r="G407" s="86" t="s">
        <v>509</v>
      </c>
      <c r="H407" s="86" t="s">
        <v>469</v>
      </c>
      <c r="I407" s="86" t="s">
        <v>2032</v>
      </c>
      <c r="J407" s="86"/>
      <c r="K407" s="86"/>
      <c r="L407" s="86"/>
      <c r="M407" s="86"/>
      <c r="N407" s="86"/>
      <c r="O407" s="86"/>
      <c r="P407" s="86"/>
      <c r="Q407" s="86"/>
      <c r="R407" s="86"/>
      <c r="S407" s="126" t="b">
        <f t="shared" si="15"/>
        <v>1</v>
      </c>
      <c r="T407" s="88"/>
      <c r="U407" s="86"/>
      <c r="V407" s="86"/>
      <c r="W407" s="86"/>
      <c r="X407" s="90" t="b">
        <v>0</v>
      </c>
      <c r="Y407" s="90" t="b">
        <v>0</v>
      </c>
      <c r="Z407" s="90" t="b">
        <v>1</v>
      </c>
      <c r="AA407" s="86"/>
      <c r="AB407" s="127" t="b">
        <f t="shared" si="16"/>
        <v>1</v>
      </c>
      <c r="AC407" s="127" t="b">
        <f t="shared" si="17"/>
        <v>1</v>
      </c>
      <c r="AD407" s="127" t="b">
        <f t="shared" si="18"/>
        <v>0</v>
      </c>
      <c r="AE407" s="128" t="b">
        <f t="shared" si="19"/>
        <v>0</v>
      </c>
    </row>
    <row r="408" spans="1:31" x14ac:dyDescent="0.2">
      <c r="A408" s="123" t="s">
        <v>57</v>
      </c>
      <c r="B408" s="82">
        <v>4</v>
      </c>
      <c r="C408" s="76" t="s">
        <v>2033</v>
      </c>
      <c r="D408" s="77" t="s">
        <v>2034</v>
      </c>
      <c r="E408" s="76" t="s">
        <v>4</v>
      </c>
      <c r="F408" s="76" t="s">
        <v>467</v>
      </c>
      <c r="G408" s="76" t="s">
        <v>509</v>
      </c>
      <c r="H408" s="76" t="s">
        <v>469</v>
      </c>
      <c r="I408" s="76" t="s">
        <v>2035</v>
      </c>
      <c r="J408" s="76" t="s">
        <v>2036</v>
      </c>
      <c r="K408" s="76"/>
      <c r="L408" s="76"/>
      <c r="M408" s="76"/>
      <c r="N408" s="76"/>
      <c r="O408" s="76"/>
      <c r="P408" s="76"/>
      <c r="Q408" s="76"/>
      <c r="R408" s="76"/>
      <c r="S408" s="126" t="b">
        <f t="shared" si="15"/>
        <v>1</v>
      </c>
      <c r="T408" s="80"/>
      <c r="U408" s="76"/>
      <c r="V408" s="76"/>
      <c r="W408" s="76"/>
      <c r="X408" s="82" t="b">
        <v>0</v>
      </c>
      <c r="Y408" s="82" t="b">
        <v>0</v>
      </c>
      <c r="Z408" s="82" t="b">
        <v>1</v>
      </c>
      <c r="AA408" s="76"/>
      <c r="AB408" s="127" t="b">
        <f t="shared" si="16"/>
        <v>1</v>
      </c>
      <c r="AC408" s="127" t="b">
        <f t="shared" si="17"/>
        <v>1</v>
      </c>
      <c r="AD408" s="127" t="b">
        <f t="shared" si="18"/>
        <v>0</v>
      </c>
      <c r="AE408" s="128" t="b">
        <f t="shared" si="19"/>
        <v>0</v>
      </c>
    </row>
    <row r="409" spans="1:31" x14ac:dyDescent="0.2">
      <c r="A409" s="129" t="s">
        <v>57</v>
      </c>
      <c r="B409" s="90">
        <v>4</v>
      </c>
      <c r="C409" s="86" t="s">
        <v>2033</v>
      </c>
      <c r="D409" s="87" t="s">
        <v>2034</v>
      </c>
      <c r="E409" s="86" t="s">
        <v>45</v>
      </c>
      <c r="F409" s="86" t="s">
        <v>467</v>
      </c>
      <c r="G409" s="86" t="s">
        <v>509</v>
      </c>
      <c r="H409" s="86" t="s">
        <v>469</v>
      </c>
      <c r="I409" s="86" t="s">
        <v>2035</v>
      </c>
      <c r="J409" s="86" t="s">
        <v>2037</v>
      </c>
      <c r="K409" s="86"/>
      <c r="L409" s="86"/>
      <c r="M409" s="86"/>
      <c r="N409" s="86"/>
      <c r="O409" s="86"/>
      <c r="P409" s="86"/>
      <c r="Q409" s="86"/>
      <c r="R409" s="86"/>
      <c r="S409" s="126" t="b">
        <f t="shared" si="15"/>
        <v>1</v>
      </c>
      <c r="T409" s="88"/>
      <c r="U409" s="86"/>
      <c r="V409" s="86"/>
      <c r="W409" s="86"/>
      <c r="X409" s="90" t="b">
        <v>0</v>
      </c>
      <c r="Y409" s="90" t="b">
        <v>0</v>
      </c>
      <c r="Z409" s="90" t="b">
        <v>1</v>
      </c>
      <c r="AA409" s="86"/>
      <c r="AB409" s="127" t="b">
        <f t="shared" si="16"/>
        <v>1</v>
      </c>
      <c r="AC409" s="127" t="b">
        <f t="shared" si="17"/>
        <v>1</v>
      </c>
      <c r="AD409" s="127" t="b">
        <f t="shared" si="18"/>
        <v>0</v>
      </c>
      <c r="AE409" s="128" t="b">
        <f t="shared" si="19"/>
        <v>0</v>
      </c>
    </row>
    <row r="410" spans="1:31" x14ac:dyDescent="0.2">
      <c r="A410" s="123" t="s">
        <v>57</v>
      </c>
      <c r="B410" s="82">
        <v>5</v>
      </c>
      <c r="C410" s="76" t="s">
        <v>2038</v>
      </c>
      <c r="D410" s="77" t="s">
        <v>2039</v>
      </c>
      <c r="E410" s="76"/>
      <c r="F410" s="76" t="s">
        <v>246</v>
      </c>
      <c r="G410" s="76" t="s">
        <v>564</v>
      </c>
      <c r="H410" s="76" t="s">
        <v>564</v>
      </c>
      <c r="I410" s="76" t="s">
        <v>2040</v>
      </c>
      <c r="J410" s="76"/>
      <c r="K410" s="76"/>
      <c r="L410" s="76" t="s">
        <v>2041</v>
      </c>
      <c r="M410" s="76" t="s">
        <v>2042</v>
      </c>
      <c r="N410" s="76"/>
      <c r="O410" s="76"/>
      <c r="P410" s="76"/>
      <c r="Q410" s="76"/>
      <c r="R410" s="76"/>
      <c r="S410" s="126" t="b">
        <f t="shared" si="15"/>
        <v>0</v>
      </c>
      <c r="T410" s="80"/>
      <c r="U410" s="76"/>
      <c r="V410" s="76"/>
      <c r="W410" s="76"/>
      <c r="X410" s="82" t="b">
        <v>0</v>
      </c>
      <c r="Y410" s="82" t="b">
        <v>0</v>
      </c>
      <c r="Z410" s="82" t="b">
        <v>1</v>
      </c>
      <c r="AA410" s="76"/>
      <c r="AB410" s="127" t="b">
        <f t="shared" si="16"/>
        <v>1</v>
      </c>
      <c r="AC410" s="127" t="b">
        <f t="shared" si="17"/>
        <v>0</v>
      </c>
      <c r="AD410" s="127" t="b">
        <f t="shared" si="18"/>
        <v>0</v>
      </c>
      <c r="AE410" s="128" t="b">
        <f t="shared" si="19"/>
        <v>0</v>
      </c>
    </row>
    <row r="411" spans="1:31" x14ac:dyDescent="0.2">
      <c r="A411" s="129" t="s">
        <v>57</v>
      </c>
      <c r="B411" s="90">
        <v>5</v>
      </c>
      <c r="C411" s="86" t="s">
        <v>2043</v>
      </c>
      <c r="D411" s="87" t="s">
        <v>2044</v>
      </c>
      <c r="E411" s="86"/>
      <c r="F411" s="86" t="s">
        <v>246</v>
      </c>
      <c r="G411" s="86" t="s">
        <v>564</v>
      </c>
      <c r="H411" s="86" t="s">
        <v>564</v>
      </c>
      <c r="I411" s="86" t="s">
        <v>2045</v>
      </c>
      <c r="J411" s="86"/>
      <c r="K411" s="86"/>
      <c r="L411" s="86" t="s">
        <v>2041</v>
      </c>
      <c r="M411" s="86" t="s">
        <v>2046</v>
      </c>
      <c r="N411" s="86"/>
      <c r="O411" s="86"/>
      <c r="P411" s="86"/>
      <c r="Q411" s="86"/>
      <c r="R411" s="86"/>
      <c r="S411" s="126" t="b">
        <f t="shared" si="15"/>
        <v>0</v>
      </c>
      <c r="T411" s="88"/>
      <c r="U411" s="86"/>
      <c r="V411" s="86"/>
      <c r="W411" s="86"/>
      <c r="X411" s="90" t="b">
        <v>0</v>
      </c>
      <c r="Y411" s="90" t="b">
        <v>0</v>
      </c>
      <c r="Z411" s="90" t="b">
        <v>1</v>
      </c>
      <c r="AA411" s="86"/>
      <c r="AB411" s="127" t="b">
        <f t="shared" si="16"/>
        <v>1</v>
      </c>
      <c r="AC411" s="127" t="b">
        <f t="shared" si="17"/>
        <v>0</v>
      </c>
      <c r="AD411" s="127" t="b">
        <f t="shared" si="18"/>
        <v>0</v>
      </c>
      <c r="AE411" s="128" t="b">
        <f t="shared" si="19"/>
        <v>0</v>
      </c>
    </row>
    <row r="412" spans="1:31" x14ac:dyDescent="0.2">
      <c r="A412" s="123" t="s">
        <v>57</v>
      </c>
      <c r="B412" s="82">
        <v>5</v>
      </c>
      <c r="C412" s="76" t="s">
        <v>2047</v>
      </c>
      <c r="D412" s="77" t="s">
        <v>2048</v>
      </c>
      <c r="E412" s="76" t="s">
        <v>4</v>
      </c>
      <c r="F412" s="76" t="s">
        <v>467</v>
      </c>
      <c r="G412" s="76" t="s">
        <v>509</v>
      </c>
      <c r="H412" s="76" t="s">
        <v>469</v>
      </c>
      <c r="I412" s="76" t="s">
        <v>2049</v>
      </c>
      <c r="J412" s="76" t="s">
        <v>2050</v>
      </c>
      <c r="K412" s="76"/>
      <c r="L412" s="76"/>
      <c r="M412" s="76"/>
      <c r="N412" s="76"/>
      <c r="O412" s="76"/>
      <c r="P412" s="76"/>
      <c r="Q412" s="76"/>
      <c r="R412" s="76"/>
      <c r="S412" s="126" t="b">
        <f t="shared" si="15"/>
        <v>1</v>
      </c>
      <c r="T412" s="80"/>
      <c r="U412" s="76"/>
      <c r="V412" s="76"/>
      <c r="W412" s="76"/>
      <c r="X412" s="82" t="b">
        <v>0</v>
      </c>
      <c r="Y412" s="82" t="b">
        <v>0</v>
      </c>
      <c r="Z412" s="82" t="b">
        <v>1</v>
      </c>
      <c r="AA412" s="76"/>
      <c r="AB412" s="127" t="b">
        <f t="shared" si="16"/>
        <v>1</v>
      </c>
      <c r="AC412" s="127" t="b">
        <f t="shared" si="17"/>
        <v>1</v>
      </c>
      <c r="AD412" s="127" t="b">
        <f t="shared" si="18"/>
        <v>0</v>
      </c>
      <c r="AE412" s="128" t="b">
        <f t="shared" si="19"/>
        <v>0</v>
      </c>
    </row>
    <row r="413" spans="1:31" x14ac:dyDescent="0.2">
      <c r="A413" s="129" t="s">
        <v>57</v>
      </c>
      <c r="B413" s="90">
        <v>5</v>
      </c>
      <c r="C413" s="86" t="s">
        <v>2047</v>
      </c>
      <c r="D413" s="87" t="s">
        <v>2048</v>
      </c>
      <c r="E413" s="86" t="s">
        <v>45</v>
      </c>
      <c r="F413" s="86" t="s">
        <v>467</v>
      </c>
      <c r="G413" s="86" t="s">
        <v>509</v>
      </c>
      <c r="H413" s="86" t="s">
        <v>469</v>
      </c>
      <c r="I413" s="86" t="s">
        <v>2049</v>
      </c>
      <c r="J413" s="86" t="s">
        <v>2051</v>
      </c>
      <c r="K413" s="86"/>
      <c r="L413" s="86"/>
      <c r="M413" s="86"/>
      <c r="N413" s="86"/>
      <c r="O413" s="86"/>
      <c r="P413" s="86"/>
      <c r="Q413" s="86"/>
      <c r="R413" s="86"/>
      <c r="S413" s="126" t="b">
        <f t="shared" si="15"/>
        <v>1</v>
      </c>
      <c r="T413" s="88"/>
      <c r="U413" s="86"/>
      <c r="V413" s="86"/>
      <c r="W413" s="86"/>
      <c r="X413" s="90" t="b">
        <v>0</v>
      </c>
      <c r="Y413" s="90" t="b">
        <v>0</v>
      </c>
      <c r="Z413" s="90" t="b">
        <v>1</v>
      </c>
      <c r="AA413" s="86"/>
      <c r="AB413" s="127" t="b">
        <f t="shared" si="16"/>
        <v>1</v>
      </c>
      <c r="AC413" s="127" t="b">
        <f t="shared" si="17"/>
        <v>1</v>
      </c>
      <c r="AD413" s="127" t="b">
        <f t="shared" si="18"/>
        <v>0</v>
      </c>
      <c r="AE413" s="128" t="b">
        <f t="shared" si="19"/>
        <v>0</v>
      </c>
    </row>
    <row r="414" spans="1:31" x14ac:dyDescent="0.2">
      <c r="A414" s="123" t="s">
        <v>57</v>
      </c>
      <c r="B414" s="82">
        <v>5</v>
      </c>
      <c r="C414" s="76" t="s">
        <v>2052</v>
      </c>
      <c r="D414" s="77" t="s">
        <v>2053</v>
      </c>
      <c r="E414" s="76" t="s">
        <v>4</v>
      </c>
      <c r="F414" s="76" t="s">
        <v>467</v>
      </c>
      <c r="G414" s="76" t="s">
        <v>468</v>
      </c>
      <c r="H414" s="76" t="s">
        <v>469</v>
      </c>
      <c r="I414" s="76" t="s">
        <v>2054</v>
      </c>
      <c r="J414" s="76" t="s">
        <v>925</v>
      </c>
      <c r="K414" s="76"/>
      <c r="L414" s="76"/>
      <c r="M414" s="76"/>
      <c r="N414" s="76" t="s">
        <v>767</v>
      </c>
      <c r="O414" s="76" t="s">
        <v>1349</v>
      </c>
      <c r="P414" s="76"/>
      <c r="Q414" s="76" t="s">
        <v>2055</v>
      </c>
      <c r="R414" s="76"/>
      <c r="S414" s="126" t="b">
        <f t="shared" si="15"/>
        <v>1</v>
      </c>
      <c r="T414" s="80" t="s">
        <v>118</v>
      </c>
      <c r="U414" s="76" t="s">
        <v>799</v>
      </c>
      <c r="V414" s="133"/>
      <c r="W414" s="77" t="s">
        <v>2056</v>
      </c>
      <c r="X414" s="82" t="b">
        <v>0</v>
      </c>
      <c r="Y414" s="82" t="b">
        <v>0</v>
      </c>
      <c r="Z414" s="82" t="b">
        <v>1</v>
      </c>
      <c r="AA414" s="76"/>
      <c r="AB414" s="127" t="b">
        <f t="shared" si="16"/>
        <v>1</v>
      </c>
      <c r="AC414" s="127" t="b">
        <f t="shared" si="17"/>
        <v>1</v>
      </c>
      <c r="AD414" s="127" t="b">
        <f t="shared" si="18"/>
        <v>0</v>
      </c>
      <c r="AE414" s="128" t="b">
        <f t="shared" si="19"/>
        <v>1</v>
      </c>
    </row>
    <row r="415" spans="1:31" x14ac:dyDescent="0.2">
      <c r="A415" s="129" t="s">
        <v>57</v>
      </c>
      <c r="B415" s="90">
        <v>5</v>
      </c>
      <c r="C415" s="86" t="s">
        <v>2052</v>
      </c>
      <c r="D415" s="87" t="s">
        <v>2053</v>
      </c>
      <c r="E415" s="86" t="s">
        <v>45</v>
      </c>
      <c r="F415" s="86" t="s">
        <v>467</v>
      </c>
      <c r="G415" s="86" t="s">
        <v>468</v>
      </c>
      <c r="H415" s="86" t="s">
        <v>469</v>
      </c>
      <c r="I415" s="86" t="s">
        <v>2054</v>
      </c>
      <c r="J415" s="86" t="s">
        <v>2057</v>
      </c>
      <c r="K415" s="86"/>
      <c r="L415" s="86"/>
      <c r="M415" s="86"/>
      <c r="N415" s="86" t="s">
        <v>767</v>
      </c>
      <c r="O415" s="86" t="s">
        <v>1349</v>
      </c>
      <c r="P415" s="86"/>
      <c r="Q415" s="86" t="s">
        <v>2055</v>
      </c>
      <c r="R415" s="86"/>
      <c r="S415" s="126" t="b">
        <f t="shared" si="15"/>
        <v>1</v>
      </c>
      <c r="T415" s="88" t="s">
        <v>118</v>
      </c>
      <c r="U415" s="86" t="s">
        <v>799</v>
      </c>
      <c r="V415" s="133"/>
      <c r="W415" s="87" t="s">
        <v>2056</v>
      </c>
      <c r="X415" s="90" t="b">
        <v>0</v>
      </c>
      <c r="Y415" s="90" t="b">
        <v>0</v>
      </c>
      <c r="Z415" s="90" t="b">
        <v>1</v>
      </c>
      <c r="AA415" s="86"/>
      <c r="AB415" s="127" t="b">
        <f t="shared" si="16"/>
        <v>1</v>
      </c>
      <c r="AC415" s="127" t="b">
        <f t="shared" si="17"/>
        <v>1</v>
      </c>
      <c r="AD415" s="127" t="b">
        <f t="shared" si="18"/>
        <v>0</v>
      </c>
      <c r="AE415" s="128" t="b">
        <f t="shared" si="19"/>
        <v>1</v>
      </c>
    </row>
    <row r="416" spans="1:31" x14ac:dyDescent="0.2">
      <c r="A416" s="123" t="s">
        <v>57</v>
      </c>
      <c r="B416" s="82">
        <v>5</v>
      </c>
      <c r="C416" s="76" t="s">
        <v>2052</v>
      </c>
      <c r="D416" s="77" t="s">
        <v>2053</v>
      </c>
      <c r="E416" s="76" t="s">
        <v>71</v>
      </c>
      <c r="F416" s="76" t="s">
        <v>467</v>
      </c>
      <c r="G416" s="76" t="s">
        <v>468</v>
      </c>
      <c r="H416" s="76" t="s">
        <v>469</v>
      </c>
      <c r="I416" s="76" t="s">
        <v>2054</v>
      </c>
      <c r="J416" s="76" t="s">
        <v>2058</v>
      </c>
      <c r="K416" s="76"/>
      <c r="L416" s="76"/>
      <c r="M416" s="76"/>
      <c r="N416" s="76" t="s">
        <v>767</v>
      </c>
      <c r="O416" s="76" t="s">
        <v>1349</v>
      </c>
      <c r="P416" s="76"/>
      <c r="Q416" s="76" t="s">
        <v>2055</v>
      </c>
      <c r="R416" s="76"/>
      <c r="S416" s="126" t="b">
        <f t="shared" si="15"/>
        <v>1</v>
      </c>
      <c r="T416" s="80" t="s">
        <v>118</v>
      </c>
      <c r="U416" s="76" t="s">
        <v>799</v>
      </c>
      <c r="V416" s="133"/>
      <c r="W416" s="77" t="s">
        <v>2056</v>
      </c>
      <c r="X416" s="82" t="b">
        <v>0</v>
      </c>
      <c r="Y416" s="82" t="b">
        <v>0</v>
      </c>
      <c r="Z416" s="82" t="b">
        <v>1</v>
      </c>
      <c r="AA416" s="76"/>
      <c r="AB416" s="127" t="b">
        <f t="shared" si="16"/>
        <v>1</v>
      </c>
      <c r="AC416" s="127" t="b">
        <f t="shared" si="17"/>
        <v>1</v>
      </c>
      <c r="AD416" s="127" t="b">
        <f t="shared" si="18"/>
        <v>0</v>
      </c>
      <c r="AE416" s="128" t="b">
        <f t="shared" si="19"/>
        <v>1</v>
      </c>
    </row>
    <row r="417" spans="1:31" x14ac:dyDescent="0.2">
      <c r="A417" s="129" t="s">
        <v>57</v>
      </c>
      <c r="B417" s="90">
        <v>5</v>
      </c>
      <c r="C417" s="86" t="s">
        <v>2059</v>
      </c>
      <c r="D417" s="87" t="s">
        <v>2060</v>
      </c>
      <c r="E417" s="86" t="s">
        <v>4</v>
      </c>
      <c r="F417" s="86" t="s">
        <v>467</v>
      </c>
      <c r="G417" s="86" t="s">
        <v>509</v>
      </c>
      <c r="H417" s="86" t="s">
        <v>469</v>
      </c>
      <c r="I417" s="86" t="s">
        <v>2061</v>
      </c>
      <c r="J417" s="86" t="s">
        <v>2062</v>
      </c>
      <c r="K417" s="86"/>
      <c r="L417" s="86"/>
      <c r="M417" s="86"/>
      <c r="N417" s="86"/>
      <c r="O417" s="86"/>
      <c r="P417" s="86"/>
      <c r="Q417" s="86"/>
      <c r="R417" s="86"/>
      <c r="S417" s="126" t="b">
        <f t="shared" si="15"/>
        <v>1</v>
      </c>
      <c r="T417" s="88"/>
      <c r="U417" s="86"/>
      <c r="V417" s="86"/>
      <c r="W417" s="86"/>
      <c r="X417" s="90" t="b">
        <v>0</v>
      </c>
      <c r="Y417" s="90" t="b">
        <v>0</v>
      </c>
      <c r="Z417" s="90" t="b">
        <v>1</v>
      </c>
      <c r="AA417" s="86"/>
      <c r="AB417" s="127" t="b">
        <f t="shared" si="16"/>
        <v>1</v>
      </c>
      <c r="AC417" s="127" t="b">
        <f t="shared" si="17"/>
        <v>1</v>
      </c>
      <c r="AD417" s="127" t="b">
        <f t="shared" si="18"/>
        <v>0</v>
      </c>
      <c r="AE417" s="128" t="b">
        <f t="shared" si="19"/>
        <v>0</v>
      </c>
    </row>
    <row r="418" spans="1:31" x14ac:dyDescent="0.2">
      <c r="A418" s="123" t="s">
        <v>57</v>
      </c>
      <c r="B418" s="82">
        <v>5</v>
      </c>
      <c r="C418" s="76" t="s">
        <v>2059</v>
      </c>
      <c r="D418" s="77" t="s">
        <v>2060</v>
      </c>
      <c r="E418" s="76" t="s">
        <v>45</v>
      </c>
      <c r="F418" s="76" t="s">
        <v>467</v>
      </c>
      <c r="G418" s="76" t="s">
        <v>509</v>
      </c>
      <c r="H418" s="76" t="s">
        <v>469</v>
      </c>
      <c r="I418" s="76" t="s">
        <v>2061</v>
      </c>
      <c r="J418" s="76" t="s">
        <v>2063</v>
      </c>
      <c r="K418" s="76"/>
      <c r="L418" s="76"/>
      <c r="M418" s="76"/>
      <c r="N418" s="76"/>
      <c r="O418" s="76"/>
      <c r="P418" s="76"/>
      <c r="Q418" s="76"/>
      <c r="R418" s="76"/>
      <c r="S418" s="126" t="b">
        <f t="shared" si="15"/>
        <v>1</v>
      </c>
      <c r="T418" s="80"/>
      <c r="U418" s="76"/>
      <c r="V418" s="76"/>
      <c r="W418" s="76"/>
      <c r="X418" s="82" t="b">
        <v>0</v>
      </c>
      <c r="Y418" s="82" t="b">
        <v>0</v>
      </c>
      <c r="Z418" s="82" t="b">
        <v>1</v>
      </c>
      <c r="AA418" s="76"/>
      <c r="AB418" s="127" t="b">
        <f t="shared" si="16"/>
        <v>1</v>
      </c>
      <c r="AC418" s="127" t="b">
        <f t="shared" si="17"/>
        <v>1</v>
      </c>
      <c r="AD418" s="127" t="b">
        <f t="shared" si="18"/>
        <v>0</v>
      </c>
      <c r="AE418" s="128" t="b">
        <f t="shared" si="19"/>
        <v>0</v>
      </c>
    </row>
    <row r="419" spans="1:31" x14ac:dyDescent="0.2">
      <c r="A419" s="129" t="s">
        <v>57</v>
      </c>
      <c r="B419" s="90">
        <v>5</v>
      </c>
      <c r="C419" s="86" t="s">
        <v>2064</v>
      </c>
      <c r="D419" s="87" t="s">
        <v>2065</v>
      </c>
      <c r="E419" s="86" t="s">
        <v>4</v>
      </c>
      <c r="F419" s="86" t="s">
        <v>467</v>
      </c>
      <c r="G419" s="86" t="s">
        <v>509</v>
      </c>
      <c r="H419" s="86" t="s">
        <v>469</v>
      </c>
      <c r="I419" s="86" t="s">
        <v>2066</v>
      </c>
      <c r="J419" s="86" t="s">
        <v>2067</v>
      </c>
      <c r="K419" s="86"/>
      <c r="L419" s="86"/>
      <c r="M419" s="86"/>
      <c r="N419" s="86"/>
      <c r="O419" s="86"/>
      <c r="P419" s="86"/>
      <c r="Q419" s="86"/>
      <c r="R419" s="86"/>
      <c r="S419" s="126" t="b">
        <f t="shared" si="15"/>
        <v>1</v>
      </c>
      <c r="T419" s="88"/>
      <c r="U419" s="86"/>
      <c r="V419" s="86"/>
      <c r="W419" s="86"/>
      <c r="X419" s="90" t="b">
        <v>0</v>
      </c>
      <c r="Y419" s="90" t="b">
        <v>0</v>
      </c>
      <c r="Z419" s="90" t="b">
        <v>1</v>
      </c>
      <c r="AA419" s="86"/>
      <c r="AB419" s="127" t="b">
        <f t="shared" si="16"/>
        <v>1</v>
      </c>
      <c r="AC419" s="127" t="b">
        <f t="shared" si="17"/>
        <v>1</v>
      </c>
      <c r="AD419" s="127" t="b">
        <f t="shared" si="18"/>
        <v>0</v>
      </c>
      <c r="AE419" s="128" t="b">
        <f t="shared" si="19"/>
        <v>0</v>
      </c>
    </row>
    <row r="420" spans="1:31" x14ac:dyDescent="0.2">
      <c r="A420" s="123" t="s">
        <v>57</v>
      </c>
      <c r="B420" s="82">
        <v>5</v>
      </c>
      <c r="C420" s="76" t="s">
        <v>2064</v>
      </c>
      <c r="D420" s="77" t="s">
        <v>2065</v>
      </c>
      <c r="E420" s="76" t="s">
        <v>45</v>
      </c>
      <c r="F420" s="76" t="s">
        <v>467</v>
      </c>
      <c r="G420" s="76" t="s">
        <v>509</v>
      </c>
      <c r="H420" s="76" t="s">
        <v>469</v>
      </c>
      <c r="I420" s="76" t="s">
        <v>2066</v>
      </c>
      <c r="J420" s="76" t="s">
        <v>2068</v>
      </c>
      <c r="K420" s="76"/>
      <c r="L420" s="76"/>
      <c r="M420" s="76"/>
      <c r="N420" s="76"/>
      <c r="O420" s="76"/>
      <c r="P420" s="76"/>
      <c r="Q420" s="76"/>
      <c r="R420" s="76"/>
      <c r="S420" s="126" t="b">
        <f t="shared" si="15"/>
        <v>1</v>
      </c>
      <c r="T420" s="80"/>
      <c r="U420" s="76"/>
      <c r="V420" s="76"/>
      <c r="W420" s="76"/>
      <c r="X420" s="82" t="b">
        <v>0</v>
      </c>
      <c r="Y420" s="82" t="b">
        <v>0</v>
      </c>
      <c r="Z420" s="82" t="b">
        <v>1</v>
      </c>
      <c r="AA420" s="76"/>
      <c r="AB420" s="127" t="b">
        <f t="shared" si="16"/>
        <v>1</v>
      </c>
      <c r="AC420" s="127" t="b">
        <f t="shared" si="17"/>
        <v>1</v>
      </c>
      <c r="AD420" s="127" t="b">
        <f t="shared" si="18"/>
        <v>0</v>
      </c>
      <c r="AE420" s="128" t="b">
        <f t="shared" si="19"/>
        <v>0</v>
      </c>
    </row>
    <row r="421" spans="1:31" x14ac:dyDescent="0.2">
      <c r="A421" s="129" t="s">
        <v>57</v>
      </c>
      <c r="B421" s="90">
        <v>5</v>
      </c>
      <c r="C421" s="86" t="s">
        <v>2064</v>
      </c>
      <c r="D421" s="87" t="s">
        <v>2065</v>
      </c>
      <c r="E421" s="86" t="s">
        <v>71</v>
      </c>
      <c r="F421" s="86" t="s">
        <v>467</v>
      </c>
      <c r="G421" s="86" t="s">
        <v>509</v>
      </c>
      <c r="H421" s="86" t="s">
        <v>469</v>
      </c>
      <c r="I421" s="86" t="s">
        <v>2066</v>
      </c>
      <c r="J421" s="86" t="s">
        <v>2069</v>
      </c>
      <c r="K421" s="86"/>
      <c r="L421" s="86"/>
      <c r="M421" s="86"/>
      <c r="N421" s="86"/>
      <c r="O421" s="86"/>
      <c r="P421" s="86"/>
      <c r="Q421" s="86"/>
      <c r="R421" s="86"/>
      <c r="S421" s="126" t="b">
        <f t="shared" si="15"/>
        <v>1</v>
      </c>
      <c r="T421" s="88"/>
      <c r="U421" s="86"/>
      <c r="V421" s="86"/>
      <c r="W421" s="86"/>
      <c r="X421" s="90" t="b">
        <v>0</v>
      </c>
      <c r="Y421" s="90" t="b">
        <v>0</v>
      </c>
      <c r="Z421" s="90" t="b">
        <v>1</v>
      </c>
      <c r="AA421" s="86"/>
      <c r="AB421" s="127" t="b">
        <f t="shared" si="16"/>
        <v>1</v>
      </c>
      <c r="AC421" s="127" t="b">
        <f t="shared" si="17"/>
        <v>1</v>
      </c>
      <c r="AD421" s="127" t="b">
        <f t="shared" si="18"/>
        <v>0</v>
      </c>
      <c r="AE421" s="128" t="b">
        <f t="shared" si="19"/>
        <v>0</v>
      </c>
    </row>
    <row r="422" spans="1:31" x14ac:dyDescent="0.2">
      <c r="A422" s="123" t="s">
        <v>57</v>
      </c>
      <c r="B422" s="82">
        <v>5</v>
      </c>
      <c r="C422" s="76" t="s">
        <v>2064</v>
      </c>
      <c r="D422" s="77" t="s">
        <v>2065</v>
      </c>
      <c r="E422" s="76" t="s">
        <v>518</v>
      </c>
      <c r="F422" s="76" t="s">
        <v>467</v>
      </c>
      <c r="G422" s="76" t="s">
        <v>509</v>
      </c>
      <c r="H422" s="76" t="s">
        <v>469</v>
      </c>
      <c r="I422" s="76" t="s">
        <v>2066</v>
      </c>
      <c r="J422" s="76" t="s">
        <v>2070</v>
      </c>
      <c r="K422" s="76"/>
      <c r="L422" s="76"/>
      <c r="M422" s="76"/>
      <c r="N422" s="76"/>
      <c r="O422" s="76"/>
      <c r="P422" s="76"/>
      <c r="Q422" s="76"/>
      <c r="R422" s="76"/>
      <c r="S422" s="126" t="b">
        <f t="shared" si="15"/>
        <v>1</v>
      </c>
      <c r="T422" s="80"/>
      <c r="U422" s="76"/>
      <c r="V422" s="76"/>
      <c r="W422" s="76"/>
      <c r="X422" s="82" t="b">
        <v>0</v>
      </c>
      <c r="Y422" s="82" t="b">
        <v>0</v>
      </c>
      <c r="Z422" s="82" t="b">
        <v>1</v>
      </c>
      <c r="AA422" s="76"/>
      <c r="AB422" s="127" t="b">
        <f t="shared" si="16"/>
        <v>1</v>
      </c>
      <c r="AC422" s="127" t="b">
        <f t="shared" si="17"/>
        <v>1</v>
      </c>
      <c r="AD422" s="127" t="b">
        <f t="shared" si="18"/>
        <v>0</v>
      </c>
      <c r="AE422" s="128" t="b">
        <f t="shared" si="19"/>
        <v>0</v>
      </c>
    </row>
    <row r="423" spans="1:31" x14ac:dyDescent="0.2">
      <c r="A423" s="129" t="s">
        <v>57</v>
      </c>
      <c r="B423" s="90">
        <v>5</v>
      </c>
      <c r="C423" s="86" t="s">
        <v>2071</v>
      </c>
      <c r="D423" s="87" t="s">
        <v>2072</v>
      </c>
      <c r="E423" s="86"/>
      <c r="F423" s="86" t="s">
        <v>467</v>
      </c>
      <c r="G423" s="86" t="s">
        <v>509</v>
      </c>
      <c r="H423" s="86" t="s">
        <v>469</v>
      </c>
      <c r="I423" s="86" t="s">
        <v>2073</v>
      </c>
      <c r="J423" s="86"/>
      <c r="K423" s="86"/>
      <c r="L423" s="86"/>
      <c r="M423" s="86"/>
      <c r="N423" s="86"/>
      <c r="O423" s="86"/>
      <c r="P423" s="86"/>
      <c r="Q423" s="86"/>
      <c r="R423" s="86"/>
      <c r="S423" s="126" t="b">
        <f t="shared" si="15"/>
        <v>1</v>
      </c>
      <c r="T423" s="88"/>
      <c r="U423" s="86"/>
      <c r="V423" s="86"/>
      <c r="W423" s="86"/>
      <c r="X423" s="90" t="b">
        <v>0</v>
      </c>
      <c r="Y423" s="90" t="b">
        <v>0</v>
      </c>
      <c r="Z423" s="90" t="b">
        <v>1</v>
      </c>
      <c r="AA423" s="86"/>
      <c r="AB423" s="127" t="b">
        <f t="shared" si="16"/>
        <v>1</v>
      </c>
      <c r="AC423" s="127" t="b">
        <f t="shared" si="17"/>
        <v>1</v>
      </c>
      <c r="AD423" s="127" t="b">
        <f t="shared" si="18"/>
        <v>0</v>
      </c>
      <c r="AE423" s="128" t="b">
        <f t="shared" si="19"/>
        <v>0</v>
      </c>
    </row>
    <row r="424" spans="1:31" x14ac:dyDescent="0.2">
      <c r="A424" s="123" t="s">
        <v>57</v>
      </c>
      <c r="B424" s="82">
        <v>5</v>
      </c>
      <c r="C424" s="76" t="s">
        <v>2074</v>
      </c>
      <c r="D424" s="77" t="s">
        <v>2075</v>
      </c>
      <c r="E424" s="76" t="s">
        <v>4</v>
      </c>
      <c r="F424" s="76" t="s">
        <v>467</v>
      </c>
      <c r="G424" s="76" t="s">
        <v>509</v>
      </c>
      <c r="H424" s="76" t="s">
        <v>469</v>
      </c>
      <c r="I424" s="76" t="s">
        <v>2076</v>
      </c>
      <c r="J424" s="76" t="s">
        <v>2077</v>
      </c>
      <c r="K424" s="76"/>
      <c r="L424" s="76"/>
      <c r="M424" s="76"/>
      <c r="N424" s="76"/>
      <c r="O424" s="76"/>
      <c r="P424" s="76"/>
      <c r="Q424" s="76"/>
      <c r="R424" s="76"/>
      <c r="S424" s="126" t="b">
        <f t="shared" si="15"/>
        <v>1</v>
      </c>
      <c r="T424" s="80"/>
      <c r="U424" s="76"/>
      <c r="V424" s="76"/>
      <c r="W424" s="76"/>
      <c r="X424" s="82" t="b">
        <v>0</v>
      </c>
      <c r="Y424" s="82" t="b">
        <v>0</v>
      </c>
      <c r="Z424" s="82" t="b">
        <v>1</v>
      </c>
      <c r="AA424" s="76"/>
      <c r="AB424" s="127" t="b">
        <f t="shared" si="16"/>
        <v>1</v>
      </c>
      <c r="AC424" s="127" t="b">
        <f t="shared" si="17"/>
        <v>1</v>
      </c>
      <c r="AD424" s="127" t="b">
        <f t="shared" si="18"/>
        <v>0</v>
      </c>
      <c r="AE424" s="128" t="b">
        <f t="shared" si="19"/>
        <v>0</v>
      </c>
    </row>
    <row r="425" spans="1:31" x14ac:dyDescent="0.2">
      <c r="A425" s="129" t="s">
        <v>57</v>
      </c>
      <c r="B425" s="90">
        <v>5</v>
      </c>
      <c r="C425" s="86" t="s">
        <v>2074</v>
      </c>
      <c r="D425" s="87" t="s">
        <v>2075</v>
      </c>
      <c r="E425" s="86" t="s">
        <v>45</v>
      </c>
      <c r="F425" s="86" t="s">
        <v>467</v>
      </c>
      <c r="G425" s="86" t="s">
        <v>509</v>
      </c>
      <c r="H425" s="86" t="s">
        <v>469</v>
      </c>
      <c r="I425" s="86" t="s">
        <v>2076</v>
      </c>
      <c r="J425" s="86" t="s">
        <v>2078</v>
      </c>
      <c r="K425" s="86"/>
      <c r="L425" s="86"/>
      <c r="M425" s="86"/>
      <c r="N425" s="86"/>
      <c r="O425" s="86"/>
      <c r="P425" s="86"/>
      <c r="Q425" s="86"/>
      <c r="R425" s="86"/>
      <c r="S425" s="126" t="b">
        <f t="shared" si="15"/>
        <v>1</v>
      </c>
      <c r="T425" s="88"/>
      <c r="U425" s="86"/>
      <c r="V425" s="86"/>
      <c r="W425" s="86"/>
      <c r="X425" s="90" t="b">
        <v>0</v>
      </c>
      <c r="Y425" s="90" t="b">
        <v>0</v>
      </c>
      <c r="Z425" s="90" t="b">
        <v>1</v>
      </c>
      <c r="AA425" s="86"/>
      <c r="AB425" s="127" t="b">
        <f t="shared" si="16"/>
        <v>1</v>
      </c>
      <c r="AC425" s="127" t="b">
        <f t="shared" si="17"/>
        <v>1</v>
      </c>
      <c r="AD425" s="127" t="b">
        <f t="shared" si="18"/>
        <v>0</v>
      </c>
      <c r="AE425" s="128" t="b">
        <f t="shared" si="19"/>
        <v>0</v>
      </c>
    </row>
    <row r="426" spans="1:31" x14ac:dyDescent="0.2">
      <c r="A426" s="123" t="s">
        <v>57</v>
      </c>
      <c r="B426" s="82">
        <v>5</v>
      </c>
      <c r="C426" s="76" t="s">
        <v>2079</v>
      </c>
      <c r="D426" s="77" t="s">
        <v>2080</v>
      </c>
      <c r="E426" s="76" t="s">
        <v>4</v>
      </c>
      <c r="F426" s="76" t="s">
        <v>467</v>
      </c>
      <c r="G426" s="76" t="s">
        <v>509</v>
      </c>
      <c r="H426" s="76" t="s">
        <v>469</v>
      </c>
      <c r="I426" s="76" t="s">
        <v>2081</v>
      </c>
      <c r="J426" s="76" t="s">
        <v>2082</v>
      </c>
      <c r="K426" s="76"/>
      <c r="L426" s="76"/>
      <c r="M426" s="76"/>
      <c r="N426" s="76"/>
      <c r="O426" s="76"/>
      <c r="P426" s="76"/>
      <c r="Q426" s="76"/>
      <c r="R426" s="76"/>
      <c r="S426" s="126" t="b">
        <f t="shared" si="15"/>
        <v>1</v>
      </c>
      <c r="T426" s="80"/>
      <c r="U426" s="76"/>
      <c r="V426" s="76"/>
      <c r="W426" s="76"/>
      <c r="X426" s="82" t="b">
        <v>0</v>
      </c>
      <c r="Y426" s="82" t="b">
        <v>0</v>
      </c>
      <c r="Z426" s="82" t="b">
        <v>1</v>
      </c>
      <c r="AA426" s="76"/>
      <c r="AB426" s="127" t="b">
        <f t="shared" si="16"/>
        <v>1</v>
      </c>
      <c r="AC426" s="127" t="b">
        <f t="shared" si="17"/>
        <v>1</v>
      </c>
      <c r="AD426" s="127" t="b">
        <f t="shared" si="18"/>
        <v>0</v>
      </c>
      <c r="AE426" s="128" t="b">
        <f t="shared" si="19"/>
        <v>0</v>
      </c>
    </row>
    <row r="427" spans="1:31" x14ac:dyDescent="0.2">
      <c r="A427" s="129" t="s">
        <v>57</v>
      </c>
      <c r="B427" s="90">
        <v>5</v>
      </c>
      <c r="C427" s="86" t="s">
        <v>2079</v>
      </c>
      <c r="D427" s="87" t="s">
        <v>2080</v>
      </c>
      <c r="E427" s="86" t="s">
        <v>45</v>
      </c>
      <c r="F427" s="86" t="s">
        <v>467</v>
      </c>
      <c r="G427" s="86" t="s">
        <v>509</v>
      </c>
      <c r="H427" s="86" t="s">
        <v>469</v>
      </c>
      <c r="I427" s="86" t="s">
        <v>2081</v>
      </c>
      <c r="J427" s="86" t="s">
        <v>2083</v>
      </c>
      <c r="K427" s="86"/>
      <c r="L427" s="86"/>
      <c r="M427" s="86"/>
      <c r="N427" s="86"/>
      <c r="O427" s="86"/>
      <c r="P427" s="86"/>
      <c r="Q427" s="86"/>
      <c r="R427" s="86"/>
      <c r="S427" s="126" t="b">
        <f t="shared" si="15"/>
        <v>1</v>
      </c>
      <c r="T427" s="88"/>
      <c r="U427" s="86"/>
      <c r="V427" s="86"/>
      <c r="W427" s="86"/>
      <c r="X427" s="90" t="b">
        <v>0</v>
      </c>
      <c r="Y427" s="90" t="b">
        <v>0</v>
      </c>
      <c r="Z427" s="90" t="b">
        <v>1</v>
      </c>
      <c r="AA427" s="86"/>
      <c r="AB427" s="127" t="b">
        <f t="shared" si="16"/>
        <v>1</v>
      </c>
      <c r="AC427" s="127" t="b">
        <f t="shared" si="17"/>
        <v>1</v>
      </c>
      <c r="AD427" s="127" t="b">
        <f t="shared" si="18"/>
        <v>0</v>
      </c>
      <c r="AE427" s="128" t="b">
        <f t="shared" si="19"/>
        <v>0</v>
      </c>
    </row>
    <row r="428" spans="1:31" x14ac:dyDescent="0.2">
      <c r="A428" s="123" t="s">
        <v>57</v>
      </c>
      <c r="B428" s="82">
        <v>5</v>
      </c>
      <c r="C428" s="76" t="s">
        <v>2084</v>
      </c>
      <c r="D428" s="77" t="s">
        <v>2085</v>
      </c>
      <c r="E428" s="76" t="s">
        <v>4</v>
      </c>
      <c r="F428" s="76" t="s">
        <v>467</v>
      </c>
      <c r="G428" s="76" t="s">
        <v>509</v>
      </c>
      <c r="H428" s="76" t="s">
        <v>469</v>
      </c>
      <c r="I428" s="76" t="s">
        <v>2086</v>
      </c>
      <c r="J428" s="76" t="s">
        <v>2087</v>
      </c>
      <c r="K428" s="76"/>
      <c r="L428" s="76"/>
      <c r="M428" s="76"/>
      <c r="N428" s="76"/>
      <c r="O428" s="76"/>
      <c r="P428" s="76"/>
      <c r="Q428" s="76"/>
      <c r="R428" s="76"/>
      <c r="S428" s="126" t="b">
        <f t="shared" si="15"/>
        <v>1</v>
      </c>
      <c r="T428" s="80"/>
      <c r="U428" s="76"/>
      <c r="V428" s="76"/>
      <c r="W428" s="76"/>
      <c r="X428" s="82" t="b">
        <v>0</v>
      </c>
      <c r="Y428" s="82" t="b">
        <v>0</v>
      </c>
      <c r="Z428" s="82" t="b">
        <v>1</v>
      </c>
      <c r="AA428" s="76"/>
      <c r="AB428" s="127" t="b">
        <f t="shared" si="16"/>
        <v>1</v>
      </c>
      <c r="AC428" s="127" t="b">
        <f t="shared" si="17"/>
        <v>1</v>
      </c>
      <c r="AD428" s="127" t="b">
        <f t="shared" si="18"/>
        <v>0</v>
      </c>
      <c r="AE428" s="128" t="b">
        <f t="shared" si="19"/>
        <v>0</v>
      </c>
    </row>
    <row r="429" spans="1:31" x14ac:dyDescent="0.2">
      <c r="A429" s="129" t="s">
        <v>57</v>
      </c>
      <c r="B429" s="90">
        <v>5</v>
      </c>
      <c r="C429" s="86" t="s">
        <v>2084</v>
      </c>
      <c r="D429" s="87" t="s">
        <v>2085</v>
      </c>
      <c r="E429" s="86" t="s">
        <v>45</v>
      </c>
      <c r="F429" s="86" t="s">
        <v>467</v>
      </c>
      <c r="G429" s="86" t="s">
        <v>509</v>
      </c>
      <c r="H429" s="86" t="s">
        <v>469</v>
      </c>
      <c r="I429" s="86" t="s">
        <v>2086</v>
      </c>
      <c r="J429" s="86" t="s">
        <v>2088</v>
      </c>
      <c r="K429" s="86"/>
      <c r="L429" s="86"/>
      <c r="M429" s="86"/>
      <c r="N429" s="86"/>
      <c r="O429" s="86"/>
      <c r="P429" s="86"/>
      <c r="Q429" s="86"/>
      <c r="R429" s="86"/>
      <c r="S429" s="126" t="b">
        <f t="shared" si="15"/>
        <v>1</v>
      </c>
      <c r="T429" s="88"/>
      <c r="U429" s="86"/>
      <c r="V429" s="86"/>
      <c r="W429" s="86"/>
      <c r="X429" s="90" t="b">
        <v>0</v>
      </c>
      <c r="Y429" s="90" t="b">
        <v>0</v>
      </c>
      <c r="Z429" s="90" t="b">
        <v>1</v>
      </c>
      <c r="AA429" s="86"/>
      <c r="AB429" s="127" t="b">
        <f t="shared" si="16"/>
        <v>1</v>
      </c>
      <c r="AC429" s="127" t="b">
        <f t="shared" si="17"/>
        <v>1</v>
      </c>
      <c r="AD429" s="127" t="b">
        <f t="shared" si="18"/>
        <v>0</v>
      </c>
      <c r="AE429" s="128" t="b">
        <f t="shared" si="19"/>
        <v>0</v>
      </c>
    </row>
    <row r="430" spans="1:31" x14ac:dyDescent="0.2">
      <c r="A430" s="123" t="s">
        <v>57</v>
      </c>
      <c r="B430" s="82">
        <v>5</v>
      </c>
      <c r="C430" s="76" t="s">
        <v>2084</v>
      </c>
      <c r="D430" s="77" t="s">
        <v>2085</v>
      </c>
      <c r="E430" s="76" t="s">
        <v>71</v>
      </c>
      <c r="F430" s="76" t="s">
        <v>467</v>
      </c>
      <c r="G430" s="76" t="s">
        <v>509</v>
      </c>
      <c r="H430" s="76" t="s">
        <v>469</v>
      </c>
      <c r="I430" s="76" t="s">
        <v>2086</v>
      </c>
      <c r="J430" s="76" t="s">
        <v>2089</v>
      </c>
      <c r="K430" s="76"/>
      <c r="L430" s="76"/>
      <c r="M430" s="76"/>
      <c r="N430" s="76"/>
      <c r="O430" s="76"/>
      <c r="P430" s="76"/>
      <c r="Q430" s="76"/>
      <c r="R430" s="76"/>
      <c r="S430" s="126" t="b">
        <f t="shared" si="15"/>
        <v>1</v>
      </c>
      <c r="T430" s="80"/>
      <c r="U430" s="76"/>
      <c r="V430" s="76"/>
      <c r="W430" s="76"/>
      <c r="X430" s="82" t="b">
        <v>0</v>
      </c>
      <c r="Y430" s="82" t="b">
        <v>0</v>
      </c>
      <c r="Z430" s="82" t="b">
        <v>1</v>
      </c>
      <c r="AA430" s="76"/>
      <c r="AB430" s="127" t="b">
        <f t="shared" si="16"/>
        <v>1</v>
      </c>
      <c r="AC430" s="127" t="b">
        <f t="shared" si="17"/>
        <v>1</v>
      </c>
      <c r="AD430" s="127" t="b">
        <f t="shared" si="18"/>
        <v>0</v>
      </c>
      <c r="AE430" s="128" t="b">
        <f t="shared" si="19"/>
        <v>0</v>
      </c>
    </row>
    <row r="431" spans="1:31" x14ac:dyDescent="0.2">
      <c r="A431" s="129" t="s">
        <v>57</v>
      </c>
      <c r="B431" s="90">
        <v>5</v>
      </c>
      <c r="C431" s="86" t="s">
        <v>2084</v>
      </c>
      <c r="D431" s="87" t="s">
        <v>2085</v>
      </c>
      <c r="E431" s="86" t="s">
        <v>518</v>
      </c>
      <c r="F431" s="86" t="s">
        <v>467</v>
      </c>
      <c r="G431" s="86" t="s">
        <v>509</v>
      </c>
      <c r="H431" s="86" t="s">
        <v>469</v>
      </c>
      <c r="I431" s="86" t="s">
        <v>2086</v>
      </c>
      <c r="J431" s="86" t="s">
        <v>2090</v>
      </c>
      <c r="K431" s="86"/>
      <c r="L431" s="86"/>
      <c r="M431" s="86"/>
      <c r="N431" s="86"/>
      <c r="O431" s="86"/>
      <c r="P431" s="86"/>
      <c r="Q431" s="86"/>
      <c r="R431" s="86"/>
      <c r="S431" s="126" t="b">
        <f t="shared" si="15"/>
        <v>1</v>
      </c>
      <c r="T431" s="88"/>
      <c r="U431" s="86"/>
      <c r="V431" s="86"/>
      <c r="W431" s="86"/>
      <c r="X431" s="90" t="b">
        <v>0</v>
      </c>
      <c r="Y431" s="90" t="b">
        <v>0</v>
      </c>
      <c r="Z431" s="90" t="b">
        <v>1</v>
      </c>
      <c r="AA431" s="86"/>
      <c r="AB431" s="127" t="b">
        <f t="shared" si="16"/>
        <v>1</v>
      </c>
      <c r="AC431" s="127" t="b">
        <f t="shared" si="17"/>
        <v>1</v>
      </c>
      <c r="AD431" s="127" t="b">
        <f t="shared" si="18"/>
        <v>0</v>
      </c>
      <c r="AE431" s="128" t="b">
        <f t="shared" si="19"/>
        <v>0</v>
      </c>
    </row>
    <row r="432" spans="1:31" x14ac:dyDescent="0.2">
      <c r="A432" s="123" t="s">
        <v>57</v>
      </c>
      <c r="B432" s="82">
        <v>5</v>
      </c>
      <c r="C432" s="76" t="s">
        <v>2091</v>
      </c>
      <c r="D432" s="77" t="s">
        <v>2092</v>
      </c>
      <c r="E432" s="76" t="s">
        <v>4</v>
      </c>
      <c r="F432" s="76" t="s">
        <v>467</v>
      </c>
      <c r="G432" s="76" t="s">
        <v>509</v>
      </c>
      <c r="H432" s="76" t="s">
        <v>469</v>
      </c>
      <c r="I432" s="76" t="s">
        <v>2093</v>
      </c>
      <c r="J432" s="76" t="s">
        <v>1203</v>
      </c>
      <c r="K432" s="76"/>
      <c r="L432" s="76"/>
      <c r="M432" s="76"/>
      <c r="N432" s="76"/>
      <c r="O432" s="76"/>
      <c r="P432" s="76"/>
      <c r="Q432" s="76"/>
      <c r="R432" s="76"/>
      <c r="S432" s="126" t="b">
        <f t="shared" si="15"/>
        <v>1</v>
      </c>
      <c r="T432" s="80"/>
      <c r="U432" s="76"/>
      <c r="V432" s="76"/>
      <c r="W432" s="76"/>
      <c r="X432" s="82" t="b">
        <v>0</v>
      </c>
      <c r="Y432" s="82" t="b">
        <v>0</v>
      </c>
      <c r="Z432" s="82" t="b">
        <v>1</v>
      </c>
      <c r="AA432" s="76"/>
      <c r="AB432" s="127" t="b">
        <f t="shared" si="16"/>
        <v>1</v>
      </c>
      <c r="AC432" s="127" t="b">
        <f t="shared" si="17"/>
        <v>1</v>
      </c>
      <c r="AD432" s="127" t="b">
        <f t="shared" si="18"/>
        <v>0</v>
      </c>
      <c r="AE432" s="128" t="b">
        <f t="shared" si="19"/>
        <v>0</v>
      </c>
    </row>
    <row r="433" spans="1:31" x14ac:dyDescent="0.2">
      <c r="A433" s="129" t="s">
        <v>57</v>
      </c>
      <c r="B433" s="90">
        <v>5</v>
      </c>
      <c r="C433" s="86" t="s">
        <v>2091</v>
      </c>
      <c r="D433" s="87" t="s">
        <v>2092</v>
      </c>
      <c r="E433" s="86" t="s">
        <v>45</v>
      </c>
      <c r="F433" s="86" t="s">
        <v>467</v>
      </c>
      <c r="G433" s="86" t="s">
        <v>509</v>
      </c>
      <c r="H433" s="86" t="s">
        <v>469</v>
      </c>
      <c r="I433" s="86" t="s">
        <v>2093</v>
      </c>
      <c r="J433" s="86" t="s">
        <v>2094</v>
      </c>
      <c r="K433" s="86"/>
      <c r="L433" s="86"/>
      <c r="M433" s="86"/>
      <c r="N433" s="86"/>
      <c r="O433" s="86"/>
      <c r="P433" s="86"/>
      <c r="Q433" s="86"/>
      <c r="R433" s="86"/>
      <c r="S433" s="126" t="b">
        <f t="shared" si="15"/>
        <v>1</v>
      </c>
      <c r="T433" s="88"/>
      <c r="U433" s="86"/>
      <c r="V433" s="86"/>
      <c r="W433" s="86"/>
      <c r="X433" s="90" t="b">
        <v>0</v>
      </c>
      <c r="Y433" s="90" t="b">
        <v>0</v>
      </c>
      <c r="Z433" s="90" t="b">
        <v>1</v>
      </c>
      <c r="AA433" s="86"/>
      <c r="AB433" s="127" t="b">
        <f t="shared" si="16"/>
        <v>1</v>
      </c>
      <c r="AC433" s="127" t="b">
        <f t="shared" si="17"/>
        <v>1</v>
      </c>
      <c r="AD433" s="127" t="b">
        <f t="shared" si="18"/>
        <v>0</v>
      </c>
      <c r="AE433" s="128" t="b">
        <f t="shared" si="19"/>
        <v>0</v>
      </c>
    </row>
    <row r="434" spans="1:31" x14ac:dyDescent="0.2">
      <c r="A434" s="123" t="s">
        <v>57</v>
      </c>
      <c r="B434" s="82">
        <v>5</v>
      </c>
      <c r="C434" s="76" t="s">
        <v>2091</v>
      </c>
      <c r="D434" s="77" t="s">
        <v>2092</v>
      </c>
      <c r="E434" s="76" t="s">
        <v>71</v>
      </c>
      <c r="F434" s="76" t="s">
        <v>467</v>
      </c>
      <c r="G434" s="76" t="s">
        <v>509</v>
      </c>
      <c r="H434" s="76" t="s">
        <v>469</v>
      </c>
      <c r="I434" s="76" t="s">
        <v>2093</v>
      </c>
      <c r="J434" s="76" t="s">
        <v>1110</v>
      </c>
      <c r="K434" s="76"/>
      <c r="L434" s="76"/>
      <c r="M434" s="76"/>
      <c r="N434" s="76"/>
      <c r="O434" s="76"/>
      <c r="P434" s="76"/>
      <c r="Q434" s="76"/>
      <c r="R434" s="76"/>
      <c r="S434" s="126" t="b">
        <f t="shared" si="15"/>
        <v>1</v>
      </c>
      <c r="T434" s="80"/>
      <c r="U434" s="76"/>
      <c r="V434" s="76"/>
      <c r="W434" s="76"/>
      <c r="X434" s="82" t="b">
        <v>0</v>
      </c>
      <c r="Y434" s="82" t="b">
        <v>0</v>
      </c>
      <c r="Z434" s="82" t="b">
        <v>1</v>
      </c>
      <c r="AA434" s="76"/>
      <c r="AB434" s="127" t="b">
        <f t="shared" si="16"/>
        <v>1</v>
      </c>
      <c r="AC434" s="127" t="b">
        <f t="shared" si="17"/>
        <v>1</v>
      </c>
      <c r="AD434" s="127" t="b">
        <f t="shared" si="18"/>
        <v>0</v>
      </c>
      <c r="AE434" s="128" t="b">
        <f t="shared" si="19"/>
        <v>0</v>
      </c>
    </row>
    <row r="435" spans="1:31" x14ac:dyDescent="0.2">
      <c r="A435" s="129" t="s">
        <v>57</v>
      </c>
      <c r="B435" s="90">
        <v>5</v>
      </c>
      <c r="C435" s="86" t="s">
        <v>2091</v>
      </c>
      <c r="D435" s="87" t="s">
        <v>2092</v>
      </c>
      <c r="E435" s="86" t="s">
        <v>518</v>
      </c>
      <c r="F435" s="86" t="s">
        <v>467</v>
      </c>
      <c r="G435" s="86" t="s">
        <v>509</v>
      </c>
      <c r="H435" s="86" t="s">
        <v>469</v>
      </c>
      <c r="I435" s="86" t="s">
        <v>2093</v>
      </c>
      <c r="J435" s="86" t="s">
        <v>2095</v>
      </c>
      <c r="K435" s="86"/>
      <c r="L435" s="86"/>
      <c r="M435" s="86"/>
      <c r="N435" s="86"/>
      <c r="O435" s="86"/>
      <c r="P435" s="86"/>
      <c r="Q435" s="86"/>
      <c r="R435" s="86"/>
      <c r="S435" s="126" t="b">
        <f t="shared" si="15"/>
        <v>1</v>
      </c>
      <c r="T435" s="88"/>
      <c r="U435" s="86"/>
      <c r="V435" s="86"/>
      <c r="W435" s="86"/>
      <c r="X435" s="90" t="b">
        <v>0</v>
      </c>
      <c r="Y435" s="90" t="b">
        <v>0</v>
      </c>
      <c r="Z435" s="90" t="b">
        <v>1</v>
      </c>
      <c r="AA435" s="86"/>
      <c r="AB435" s="127" t="b">
        <f t="shared" si="16"/>
        <v>1</v>
      </c>
      <c r="AC435" s="127" t="b">
        <f t="shared" si="17"/>
        <v>1</v>
      </c>
      <c r="AD435" s="127" t="b">
        <f t="shared" si="18"/>
        <v>0</v>
      </c>
      <c r="AE435" s="128" t="b">
        <f t="shared" si="19"/>
        <v>0</v>
      </c>
    </row>
    <row r="436" spans="1:31" x14ac:dyDescent="0.2">
      <c r="A436" s="123" t="s">
        <v>57</v>
      </c>
      <c r="B436" s="82">
        <v>5</v>
      </c>
      <c r="C436" s="76" t="s">
        <v>2096</v>
      </c>
      <c r="D436" s="77" t="s">
        <v>2097</v>
      </c>
      <c r="E436" s="76"/>
      <c r="F436" s="76" t="s">
        <v>467</v>
      </c>
      <c r="G436" s="76" t="s">
        <v>509</v>
      </c>
      <c r="H436" s="76" t="s">
        <v>469</v>
      </c>
      <c r="I436" s="76" t="s">
        <v>2098</v>
      </c>
      <c r="J436" s="76"/>
      <c r="K436" s="76"/>
      <c r="L436" s="76"/>
      <c r="M436" s="76"/>
      <c r="N436" s="76"/>
      <c r="O436" s="76"/>
      <c r="P436" s="76"/>
      <c r="Q436" s="76"/>
      <c r="R436" s="76"/>
      <c r="S436" s="126" t="b">
        <f t="shared" si="15"/>
        <v>1</v>
      </c>
      <c r="T436" s="80"/>
      <c r="U436" s="76"/>
      <c r="V436" s="76"/>
      <c r="W436" s="76"/>
      <c r="X436" s="82" t="b">
        <v>0</v>
      </c>
      <c r="Y436" s="82" t="b">
        <v>0</v>
      </c>
      <c r="Z436" s="82" t="b">
        <v>1</v>
      </c>
      <c r="AA436" s="76"/>
      <c r="AB436" s="127" t="b">
        <f t="shared" si="16"/>
        <v>1</v>
      </c>
      <c r="AC436" s="127" t="b">
        <f t="shared" si="17"/>
        <v>1</v>
      </c>
      <c r="AD436" s="127" t="b">
        <f t="shared" si="18"/>
        <v>0</v>
      </c>
      <c r="AE436" s="128" t="b">
        <f t="shared" si="19"/>
        <v>0</v>
      </c>
    </row>
    <row r="437" spans="1:31" x14ac:dyDescent="0.2">
      <c r="A437" s="129" t="s">
        <v>57</v>
      </c>
      <c r="B437" s="90">
        <v>5</v>
      </c>
      <c r="C437" s="86" t="s">
        <v>2099</v>
      </c>
      <c r="D437" s="87" t="s">
        <v>2100</v>
      </c>
      <c r="E437" s="86" t="s">
        <v>4</v>
      </c>
      <c r="F437" s="86" t="s">
        <v>467</v>
      </c>
      <c r="G437" s="86" t="s">
        <v>509</v>
      </c>
      <c r="H437" s="86" t="s">
        <v>469</v>
      </c>
      <c r="I437" s="86" t="s">
        <v>2101</v>
      </c>
      <c r="J437" s="86" t="s">
        <v>2102</v>
      </c>
      <c r="K437" s="86"/>
      <c r="L437" s="86"/>
      <c r="M437" s="86"/>
      <c r="N437" s="86"/>
      <c r="O437" s="86"/>
      <c r="P437" s="86"/>
      <c r="Q437" s="86"/>
      <c r="R437" s="86"/>
      <c r="S437" s="126" t="b">
        <f t="shared" si="15"/>
        <v>1</v>
      </c>
      <c r="T437" s="88"/>
      <c r="U437" s="86"/>
      <c r="V437" s="86"/>
      <c r="W437" s="86"/>
      <c r="X437" s="90" t="b">
        <v>0</v>
      </c>
      <c r="Y437" s="90" t="b">
        <v>0</v>
      </c>
      <c r="Z437" s="90" t="b">
        <v>1</v>
      </c>
      <c r="AA437" s="86"/>
      <c r="AB437" s="127" t="b">
        <f t="shared" si="16"/>
        <v>1</v>
      </c>
      <c r="AC437" s="127" t="b">
        <f t="shared" si="17"/>
        <v>1</v>
      </c>
      <c r="AD437" s="127" t="b">
        <f t="shared" si="18"/>
        <v>0</v>
      </c>
      <c r="AE437" s="128" t="b">
        <f t="shared" si="19"/>
        <v>0</v>
      </c>
    </row>
    <row r="438" spans="1:31" x14ac:dyDescent="0.2">
      <c r="A438" s="123" t="s">
        <v>57</v>
      </c>
      <c r="B438" s="82">
        <v>5</v>
      </c>
      <c r="C438" s="76" t="s">
        <v>2099</v>
      </c>
      <c r="D438" s="77" t="s">
        <v>2100</v>
      </c>
      <c r="E438" s="76" t="s">
        <v>45</v>
      </c>
      <c r="F438" s="76" t="s">
        <v>467</v>
      </c>
      <c r="G438" s="76" t="s">
        <v>509</v>
      </c>
      <c r="H438" s="76" t="s">
        <v>469</v>
      </c>
      <c r="I438" s="76" t="s">
        <v>2101</v>
      </c>
      <c r="J438" s="76" t="s">
        <v>2103</v>
      </c>
      <c r="K438" s="76"/>
      <c r="L438" s="76"/>
      <c r="M438" s="76"/>
      <c r="N438" s="76"/>
      <c r="O438" s="76"/>
      <c r="P438" s="76"/>
      <c r="Q438" s="76"/>
      <c r="R438" s="76"/>
      <c r="S438" s="126" t="b">
        <f t="shared" si="15"/>
        <v>1</v>
      </c>
      <c r="T438" s="80"/>
      <c r="U438" s="76"/>
      <c r="V438" s="76"/>
      <c r="W438" s="76"/>
      <c r="X438" s="82" t="b">
        <v>0</v>
      </c>
      <c r="Y438" s="82" t="b">
        <v>0</v>
      </c>
      <c r="Z438" s="82" t="b">
        <v>1</v>
      </c>
      <c r="AA438" s="76"/>
      <c r="AB438" s="127" t="b">
        <f t="shared" si="16"/>
        <v>1</v>
      </c>
      <c r="AC438" s="127" t="b">
        <f t="shared" si="17"/>
        <v>1</v>
      </c>
      <c r="AD438" s="127" t="b">
        <f t="shared" si="18"/>
        <v>0</v>
      </c>
      <c r="AE438" s="128" t="b">
        <f t="shared" si="19"/>
        <v>0</v>
      </c>
    </row>
    <row r="439" spans="1:31" x14ac:dyDescent="0.2">
      <c r="A439" s="129" t="s">
        <v>57</v>
      </c>
      <c r="B439" s="90">
        <v>5</v>
      </c>
      <c r="C439" s="86" t="s">
        <v>2099</v>
      </c>
      <c r="D439" s="87" t="s">
        <v>2100</v>
      </c>
      <c r="E439" s="86" t="s">
        <v>71</v>
      </c>
      <c r="F439" s="86" t="s">
        <v>467</v>
      </c>
      <c r="G439" s="86" t="s">
        <v>509</v>
      </c>
      <c r="H439" s="86" t="s">
        <v>469</v>
      </c>
      <c r="I439" s="86" t="s">
        <v>2101</v>
      </c>
      <c r="J439" s="86" t="s">
        <v>2104</v>
      </c>
      <c r="K439" s="86"/>
      <c r="L439" s="86"/>
      <c r="M439" s="86"/>
      <c r="N439" s="86"/>
      <c r="O439" s="86"/>
      <c r="P439" s="86"/>
      <c r="Q439" s="86"/>
      <c r="R439" s="86"/>
      <c r="S439" s="126" t="b">
        <f t="shared" si="15"/>
        <v>1</v>
      </c>
      <c r="T439" s="88"/>
      <c r="U439" s="86"/>
      <c r="V439" s="86"/>
      <c r="W439" s="86"/>
      <c r="X439" s="90" t="b">
        <v>0</v>
      </c>
      <c r="Y439" s="90" t="b">
        <v>0</v>
      </c>
      <c r="Z439" s="90" t="b">
        <v>1</v>
      </c>
      <c r="AA439" s="86"/>
      <c r="AB439" s="127" t="b">
        <f t="shared" si="16"/>
        <v>1</v>
      </c>
      <c r="AC439" s="127" t="b">
        <f t="shared" si="17"/>
        <v>1</v>
      </c>
      <c r="AD439" s="127" t="b">
        <f t="shared" si="18"/>
        <v>0</v>
      </c>
      <c r="AE439" s="128" t="b">
        <f t="shared" si="19"/>
        <v>0</v>
      </c>
    </row>
    <row r="440" spans="1:31" x14ac:dyDescent="0.2">
      <c r="A440" s="123" t="s">
        <v>57</v>
      </c>
      <c r="B440" s="82">
        <v>5</v>
      </c>
      <c r="C440" s="76" t="s">
        <v>2105</v>
      </c>
      <c r="D440" s="77" t="s">
        <v>2106</v>
      </c>
      <c r="E440" s="76"/>
      <c r="F440" s="76" t="s">
        <v>467</v>
      </c>
      <c r="G440" s="76" t="s">
        <v>509</v>
      </c>
      <c r="H440" s="76" t="s">
        <v>469</v>
      </c>
      <c r="I440" s="76" t="s">
        <v>2107</v>
      </c>
      <c r="J440" s="76"/>
      <c r="K440" s="76"/>
      <c r="L440" s="76"/>
      <c r="M440" s="76"/>
      <c r="N440" s="76"/>
      <c r="O440" s="76"/>
      <c r="P440" s="76"/>
      <c r="Q440" s="76"/>
      <c r="R440" s="76"/>
      <c r="S440" s="126" t="b">
        <f t="shared" si="15"/>
        <v>1</v>
      </c>
      <c r="T440" s="80"/>
      <c r="U440" s="76"/>
      <c r="V440" s="76"/>
      <c r="W440" s="76"/>
      <c r="X440" s="82" t="b">
        <v>0</v>
      </c>
      <c r="Y440" s="82" t="b">
        <v>0</v>
      </c>
      <c r="Z440" s="82" t="b">
        <v>1</v>
      </c>
      <c r="AA440" s="76"/>
      <c r="AB440" s="127" t="b">
        <f t="shared" si="16"/>
        <v>1</v>
      </c>
      <c r="AC440" s="127" t="b">
        <f t="shared" si="17"/>
        <v>1</v>
      </c>
      <c r="AD440" s="127" t="b">
        <f t="shared" si="18"/>
        <v>0</v>
      </c>
      <c r="AE440" s="128" t="b">
        <f t="shared" si="19"/>
        <v>0</v>
      </c>
    </row>
    <row r="441" spans="1:31" x14ac:dyDescent="0.2">
      <c r="A441" s="129" t="s">
        <v>57</v>
      </c>
      <c r="B441" s="90">
        <v>5</v>
      </c>
      <c r="C441" s="86" t="s">
        <v>2108</v>
      </c>
      <c r="D441" s="87" t="s">
        <v>2109</v>
      </c>
      <c r="E441" s="86" t="s">
        <v>4</v>
      </c>
      <c r="F441" s="86" t="s">
        <v>467</v>
      </c>
      <c r="G441" s="86" t="s">
        <v>509</v>
      </c>
      <c r="H441" s="86" t="s">
        <v>469</v>
      </c>
      <c r="I441" s="86" t="s">
        <v>2110</v>
      </c>
      <c r="J441" s="86" t="s">
        <v>2111</v>
      </c>
      <c r="K441" s="86"/>
      <c r="L441" s="86"/>
      <c r="M441" s="86"/>
      <c r="N441" s="86"/>
      <c r="O441" s="86"/>
      <c r="P441" s="86"/>
      <c r="Q441" s="86"/>
      <c r="R441" s="86"/>
      <c r="S441" s="126" t="b">
        <f t="shared" si="15"/>
        <v>1</v>
      </c>
      <c r="T441" s="88"/>
      <c r="U441" s="86"/>
      <c r="V441" s="86"/>
      <c r="W441" s="86"/>
      <c r="X441" s="90" t="b">
        <v>0</v>
      </c>
      <c r="Y441" s="90" t="b">
        <v>0</v>
      </c>
      <c r="Z441" s="90" t="b">
        <v>1</v>
      </c>
      <c r="AA441" s="86"/>
      <c r="AB441" s="127" t="b">
        <f t="shared" si="16"/>
        <v>1</v>
      </c>
      <c r="AC441" s="127" t="b">
        <f t="shared" si="17"/>
        <v>1</v>
      </c>
      <c r="AD441" s="127" t="b">
        <f t="shared" si="18"/>
        <v>0</v>
      </c>
      <c r="AE441" s="128" t="b">
        <f t="shared" si="19"/>
        <v>0</v>
      </c>
    </row>
    <row r="442" spans="1:31" x14ac:dyDescent="0.2">
      <c r="A442" s="123" t="s">
        <v>57</v>
      </c>
      <c r="B442" s="82">
        <v>5</v>
      </c>
      <c r="C442" s="76" t="s">
        <v>2108</v>
      </c>
      <c r="D442" s="77" t="s">
        <v>2109</v>
      </c>
      <c r="E442" s="76" t="s">
        <v>45</v>
      </c>
      <c r="F442" s="76" t="s">
        <v>467</v>
      </c>
      <c r="G442" s="76" t="s">
        <v>509</v>
      </c>
      <c r="H442" s="76" t="s">
        <v>469</v>
      </c>
      <c r="I442" s="76" t="s">
        <v>2110</v>
      </c>
      <c r="J442" s="76" t="s">
        <v>2112</v>
      </c>
      <c r="K442" s="76"/>
      <c r="L442" s="76"/>
      <c r="M442" s="76"/>
      <c r="N442" s="76"/>
      <c r="O442" s="76"/>
      <c r="P442" s="76"/>
      <c r="Q442" s="76"/>
      <c r="R442" s="76"/>
      <c r="S442" s="126" t="b">
        <f t="shared" si="15"/>
        <v>1</v>
      </c>
      <c r="T442" s="80"/>
      <c r="U442" s="76"/>
      <c r="V442" s="76"/>
      <c r="W442" s="76"/>
      <c r="X442" s="82" t="b">
        <v>0</v>
      </c>
      <c r="Y442" s="82" t="b">
        <v>0</v>
      </c>
      <c r="Z442" s="82" t="b">
        <v>1</v>
      </c>
      <c r="AA442" s="76"/>
      <c r="AB442" s="127" t="b">
        <f t="shared" si="16"/>
        <v>1</v>
      </c>
      <c r="AC442" s="127" t="b">
        <f t="shared" si="17"/>
        <v>1</v>
      </c>
      <c r="AD442" s="127" t="b">
        <f t="shared" si="18"/>
        <v>0</v>
      </c>
      <c r="AE442" s="128" t="b">
        <f t="shared" si="19"/>
        <v>0</v>
      </c>
    </row>
    <row r="443" spans="1:31" x14ac:dyDescent="0.2">
      <c r="A443" s="129" t="s">
        <v>57</v>
      </c>
      <c r="B443" s="90">
        <v>5</v>
      </c>
      <c r="C443" s="86" t="s">
        <v>2108</v>
      </c>
      <c r="D443" s="87" t="s">
        <v>2109</v>
      </c>
      <c r="E443" s="86" t="s">
        <v>71</v>
      </c>
      <c r="F443" s="86" t="s">
        <v>467</v>
      </c>
      <c r="G443" s="86" t="s">
        <v>509</v>
      </c>
      <c r="H443" s="86" t="s">
        <v>469</v>
      </c>
      <c r="I443" s="86" t="s">
        <v>2110</v>
      </c>
      <c r="J443" s="86" t="s">
        <v>2113</v>
      </c>
      <c r="K443" s="86"/>
      <c r="L443" s="86"/>
      <c r="M443" s="86"/>
      <c r="N443" s="86"/>
      <c r="O443" s="86"/>
      <c r="P443" s="86"/>
      <c r="Q443" s="86"/>
      <c r="R443" s="86"/>
      <c r="S443" s="126" t="b">
        <f t="shared" si="15"/>
        <v>1</v>
      </c>
      <c r="T443" s="88"/>
      <c r="U443" s="86"/>
      <c r="V443" s="86"/>
      <c r="W443" s="86"/>
      <c r="X443" s="90" t="b">
        <v>0</v>
      </c>
      <c r="Y443" s="90" t="b">
        <v>0</v>
      </c>
      <c r="Z443" s="90" t="b">
        <v>1</v>
      </c>
      <c r="AA443" s="86"/>
      <c r="AB443" s="127" t="b">
        <f t="shared" si="16"/>
        <v>1</v>
      </c>
      <c r="AC443" s="127" t="b">
        <f t="shared" si="17"/>
        <v>1</v>
      </c>
      <c r="AD443" s="127" t="b">
        <f t="shared" si="18"/>
        <v>0</v>
      </c>
      <c r="AE443" s="128" t="b">
        <f t="shared" si="19"/>
        <v>0</v>
      </c>
    </row>
    <row r="444" spans="1:31" x14ac:dyDescent="0.2">
      <c r="A444" s="123" t="s">
        <v>57</v>
      </c>
      <c r="B444" s="82">
        <v>5</v>
      </c>
      <c r="C444" s="76" t="s">
        <v>2114</v>
      </c>
      <c r="D444" s="77" t="s">
        <v>2115</v>
      </c>
      <c r="E444" s="76" t="s">
        <v>4</v>
      </c>
      <c r="F444" s="76" t="s">
        <v>467</v>
      </c>
      <c r="G444" s="76" t="s">
        <v>509</v>
      </c>
      <c r="H444" s="76" t="s">
        <v>469</v>
      </c>
      <c r="I444" s="76" t="s">
        <v>2116</v>
      </c>
      <c r="J444" s="76" t="s">
        <v>2117</v>
      </c>
      <c r="K444" s="76"/>
      <c r="L444" s="76"/>
      <c r="M444" s="76"/>
      <c r="N444" s="76"/>
      <c r="O444" s="76"/>
      <c r="P444" s="76"/>
      <c r="Q444" s="76"/>
      <c r="R444" s="76"/>
      <c r="S444" s="126" t="b">
        <f t="shared" si="15"/>
        <v>1</v>
      </c>
      <c r="T444" s="80"/>
      <c r="U444" s="76"/>
      <c r="V444" s="76"/>
      <c r="W444" s="76"/>
      <c r="X444" s="82" t="b">
        <v>0</v>
      </c>
      <c r="Y444" s="82" t="b">
        <v>0</v>
      </c>
      <c r="Z444" s="82" t="b">
        <v>1</v>
      </c>
      <c r="AA444" s="76"/>
      <c r="AB444" s="127" t="b">
        <f t="shared" si="16"/>
        <v>1</v>
      </c>
      <c r="AC444" s="127" t="b">
        <f t="shared" si="17"/>
        <v>1</v>
      </c>
      <c r="AD444" s="127" t="b">
        <f t="shared" si="18"/>
        <v>0</v>
      </c>
      <c r="AE444" s="128" t="b">
        <f t="shared" si="19"/>
        <v>0</v>
      </c>
    </row>
    <row r="445" spans="1:31" x14ac:dyDescent="0.2">
      <c r="A445" s="129" t="s">
        <v>57</v>
      </c>
      <c r="B445" s="90">
        <v>5</v>
      </c>
      <c r="C445" s="86" t="s">
        <v>2114</v>
      </c>
      <c r="D445" s="87" t="s">
        <v>2115</v>
      </c>
      <c r="E445" s="86" t="s">
        <v>45</v>
      </c>
      <c r="F445" s="86" t="s">
        <v>467</v>
      </c>
      <c r="G445" s="86" t="s">
        <v>509</v>
      </c>
      <c r="H445" s="86" t="s">
        <v>469</v>
      </c>
      <c r="I445" s="86" t="s">
        <v>2116</v>
      </c>
      <c r="J445" s="86" t="s">
        <v>2118</v>
      </c>
      <c r="K445" s="86"/>
      <c r="L445" s="86"/>
      <c r="M445" s="86"/>
      <c r="N445" s="86"/>
      <c r="O445" s="86"/>
      <c r="P445" s="86"/>
      <c r="Q445" s="86"/>
      <c r="R445" s="86"/>
      <c r="S445" s="126" t="b">
        <f t="shared" si="15"/>
        <v>1</v>
      </c>
      <c r="T445" s="88"/>
      <c r="U445" s="86"/>
      <c r="V445" s="86"/>
      <c r="W445" s="86"/>
      <c r="X445" s="90" t="b">
        <v>0</v>
      </c>
      <c r="Y445" s="90" t="b">
        <v>0</v>
      </c>
      <c r="Z445" s="90" t="b">
        <v>1</v>
      </c>
      <c r="AA445" s="86"/>
      <c r="AB445" s="127" t="b">
        <f t="shared" si="16"/>
        <v>1</v>
      </c>
      <c r="AC445" s="127" t="b">
        <f t="shared" si="17"/>
        <v>1</v>
      </c>
      <c r="AD445" s="127" t="b">
        <f t="shared" si="18"/>
        <v>0</v>
      </c>
      <c r="AE445" s="128" t="b">
        <f t="shared" si="19"/>
        <v>0</v>
      </c>
    </row>
    <row r="446" spans="1:31" x14ac:dyDescent="0.2">
      <c r="A446" s="123" t="s">
        <v>57</v>
      </c>
      <c r="B446" s="82">
        <v>5</v>
      </c>
      <c r="C446" s="76" t="s">
        <v>2114</v>
      </c>
      <c r="D446" s="77" t="s">
        <v>2115</v>
      </c>
      <c r="E446" s="76" t="s">
        <v>71</v>
      </c>
      <c r="F446" s="76" t="s">
        <v>467</v>
      </c>
      <c r="G446" s="76" t="s">
        <v>509</v>
      </c>
      <c r="H446" s="76" t="s">
        <v>469</v>
      </c>
      <c r="I446" s="76" t="s">
        <v>2116</v>
      </c>
      <c r="J446" s="76" t="s">
        <v>2119</v>
      </c>
      <c r="K446" s="76"/>
      <c r="L446" s="76"/>
      <c r="M446" s="76"/>
      <c r="N446" s="76"/>
      <c r="O446" s="76"/>
      <c r="P446" s="76"/>
      <c r="Q446" s="76"/>
      <c r="R446" s="76"/>
      <c r="S446" s="126" t="b">
        <f t="shared" si="15"/>
        <v>1</v>
      </c>
      <c r="T446" s="80"/>
      <c r="U446" s="76"/>
      <c r="V446" s="76"/>
      <c r="W446" s="76"/>
      <c r="X446" s="82" t="b">
        <v>0</v>
      </c>
      <c r="Y446" s="82" t="b">
        <v>0</v>
      </c>
      <c r="Z446" s="82" t="b">
        <v>1</v>
      </c>
      <c r="AA446" s="76"/>
      <c r="AB446" s="127" t="b">
        <f t="shared" si="16"/>
        <v>1</v>
      </c>
      <c r="AC446" s="127" t="b">
        <f t="shared" si="17"/>
        <v>1</v>
      </c>
      <c r="AD446" s="127" t="b">
        <f t="shared" si="18"/>
        <v>0</v>
      </c>
      <c r="AE446" s="128" t="b">
        <f t="shared" si="19"/>
        <v>0</v>
      </c>
    </row>
    <row r="447" spans="1:31" x14ac:dyDescent="0.2">
      <c r="A447" s="129" t="s">
        <v>57</v>
      </c>
      <c r="B447" s="90">
        <v>5</v>
      </c>
      <c r="C447" s="86" t="s">
        <v>2114</v>
      </c>
      <c r="D447" s="87" t="s">
        <v>2115</v>
      </c>
      <c r="E447" s="86" t="s">
        <v>518</v>
      </c>
      <c r="F447" s="86" t="s">
        <v>467</v>
      </c>
      <c r="G447" s="86" t="s">
        <v>509</v>
      </c>
      <c r="H447" s="86" t="s">
        <v>469</v>
      </c>
      <c r="I447" s="86" t="s">
        <v>2116</v>
      </c>
      <c r="J447" s="86" t="s">
        <v>2120</v>
      </c>
      <c r="K447" s="86"/>
      <c r="L447" s="86"/>
      <c r="M447" s="86"/>
      <c r="N447" s="86"/>
      <c r="O447" s="86"/>
      <c r="P447" s="86"/>
      <c r="Q447" s="86"/>
      <c r="R447" s="86"/>
      <c r="S447" s="126" t="b">
        <f t="shared" si="15"/>
        <v>1</v>
      </c>
      <c r="T447" s="88"/>
      <c r="U447" s="86"/>
      <c r="V447" s="86"/>
      <c r="W447" s="86"/>
      <c r="X447" s="90" t="b">
        <v>0</v>
      </c>
      <c r="Y447" s="90" t="b">
        <v>0</v>
      </c>
      <c r="Z447" s="90" t="b">
        <v>1</v>
      </c>
      <c r="AA447" s="86"/>
      <c r="AB447" s="127" t="b">
        <f t="shared" si="16"/>
        <v>1</v>
      </c>
      <c r="AC447" s="127" t="b">
        <f t="shared" si="17"/>
        <v>1</v>
      </c>
      <c r="AD447" s="127" t="b">
        <f t="shared" si="18"/>
        <v>0</v>
      </c>
      <c r="AE447" s="128" t="b">
        <f t="shared" si="19"/>
        <v>0</v>
      </c>
    </row>
    <row r="448" spans="1:31" x14ac:dyDescent="0.2">
      <c r="A448" s="123" t="s">
        <v>57</v>
      </c>
      <c r="B448" s="82">
        <v>5</v>
      </c>
      <c r="C448" s="76" t="s">
        <v>2114</v>
      </c>
      <c r="D448" s="77" t="s">
        <v>2115</v>
      </c>
      <c r="E448" s="76" t="s">
        <v>542</v>
      </c>
      <c r="F448" s="76" t="s">
        <v>467</v>
      </c>
      <c r="G448" s="76" t="s">
        <v>509</v>
      </c>
      <c r="H448" s="76" t="s">
        <v>469</v>
      </c>
      <c r="I448" s="76" t="s">
        <v>2116</v>
      </c>
      <c r="J448" s="76" t="s">
        <v>2121</v>
      </c>
      <c r="K448" s="76"/>
      <c r="L448" s="76"/>
      <c r="M448" s="76"/>
      <c r="N448" s="76"/>
      <c r="O448" s="76"/>
      <c r="P448" s="76"/>
      <c r="Q448" s="76"/>
      <c r="R448" s="76"/>
      <c r="S448" s="126" t="b">
        <f t="shared" si="15"/>
        <v>1</v>
      </c>
      <c r="T448" s="80"/>
      <c r="U448" s="76"/>
      <c r="V448" s="76"/>
      <c r="W448" s="76"/>
      <c r="X448" s="82" t="b">
        <v>0</v>
      </c>
      <c r="Y448" s="82" t="b">
        <v>0</v>
      </c>
      <c r="Z448" s="82" t="b">
        <v>1</v>
      </c>
      <c r="AA448" s="76"/>
      <c r="AB448" s="127" t="b">
        <f t="shared" si="16"/>
        <v>1</v>
      </c>
      <c r="AC448" s="127" t="b">
        <f t="shared" si="17"/>
        <v>1</v>
      </c>
      <c r="AD448" s="127" t="b">
        <f t="shared" si="18"/>
        <v>0</v>
      </c>
      <c r="AE448" s="128" t="b">
        <f t="shared" si="19"/>
        <v>0</v>
      </c>
    </row>
    <row r="449" spans="1:31" x14ac:dyDescent="0.2">
      <c r="A449" s="129" t="s">
        <v>57</v>
      </c>
      <c r="B449" s="90">
        <v>5</v>
      </c>
      <c r="C449" s="86" t="s">
        <v>2114</v>
      </c>
      <c r="D449" s="87" t="s">
        <v>2115</v>
      </c>
      <c r="E449" s="86" t="s">
        <v>635</v>
      </c>
      <c r="F449" s="86" t="s">
        <v>467</v>
      </c>
      <c r="G449" s="86" t="s">
        <v>509</v>
      </c>
      <c r="H449" s="86" t="s">
        <v>469</v>
      </c>
      <c r="I449" s="86" t="s">
        <v>2116</v>
      </c>
      <c r="J449" s="86" t="s">
        <v>2122</v>
      </c>
      <c r="K449" s="86"/>
      <c r="L449" s="86"/>
      <c r="M449" s="86"/>
      <c r="N449" s="86"/>
      <c r="O449" s="86"/>
      <c r="P449" s="86"/>
      <c r="Q449" s="86"/>
      <c r="R449" s="86"/>
      <c r="S449" s="126" t="b">
        <f t="shared" si="15"/>
        <v>1</v>
      </c>
      <c r="T449" s="88"/>
      <c r="U449" s="86"/>
      <c r="V449" s="86"/>
      <c r="W449" s="86"/>
      <c r="X449" s="90" t="b">
        <v>0</v>
      </c>
      <c r="Y449" s="90" t="b">
        <v>0</v>
      </c>
      <c r="Z449" s="90" t="b">
        <v>1</v>
      </c>
      <c r="AA449" s="86"/>
      <c r="AB449" s="127" t="b">
        <f t="shared" si="16"/>
        <v>1</v>
      </c>
      <c r="AC449" s="127" t="b">
        <f t="shared" si="17"/>
        <v>1</v>
      </c>
      <c r="AD449" s="127" t="b">
        <f t="shared" si="18"/>
        <v>0</v>
      </c>
      <c r="AE449" s="128" t="b">
        <f t="shared" si="19"/>
        <v>0</v>
      </c>
    </row>
    <row r="450" spans="1:31" x14ac:dyDescent="0.2">
      <c r="A450" s="123" t="s">
        <v>57</v>
      </c>
      <c r="B450" s="82">
        <v>5</v>
      </c>
      <c r="C450" s="76" t="s">
        <v>2114</v>
      </c>
      <c r="D450" s="77" t="s">
        <v>2115</v>
      </c>
      <c r="E450" s="76" t="s">
        <v>658</v>
      </c>
      <c r="F450" s="76" t="s">
        <v>467</v>
      </c>
      <c r="G450" s="76" t="s">
        <v>509</v>
      </c>
      <c r="H450" s="76" t="s">
        <v>469</v>
      </c>
      <c r="I450" s="76" t="s">
        <v>2116</v>
      </c>
      <c r="J450" s="76" t="s">
        <v>2123</v>
      </c>
      <c r="K450" s="76"/>
      <c r="L450" s="76"/>
      <c r="M450" s="76"/>
      <c r="N450" s="76"/>
      <c r="O450" s="76"/>
      <c r="P450" s="76"/>
      <c r="Q450" s="76"/>
      <c r="R450" s="76"/>
      <c r="S450" s="126" t="b">
        <f t="shared" si="15"/>
        <v>1</v>
      </c>
      <c r="T450" s="80"/>
      <c r="U450" s="76"/>
      <c r="V450" s="76"/>
      <c r="W450" s="76"/>
      <c r="X450" s="82" t="b">
        <v>0</v>
      </c>
      <c r="Y450" s="82" t="b">
        <v>0</v>
      </c>
      <c r="Z450" s="82" t="b">
        <v>1</v>
      </c>
      <c r="AA450" s="76"/>
      <c r="AB450" s="127" t="b">
        <f t="shared" si="16"/>
        <v>1</v>
      </c>
      <c r="AC450" s="127" t="b">
        <f t="shared" si="17"/>
        <v>1</v>
      </c>
      <c r="AD450" s="127" t="b">
        <f t="shared" si="18"/>
        <v>0</v>
      </c>
      <c r="AE450" s="128" t="b">
        <f t="shared" si="19"/>
        <v>0</v>
      </c>
    </row>
    <row r="451" spans="1:31" x14ac:dyDescent="0.2">
      <c r="A451" s="129" t="s">
        <v>57</v>
      </c>
      <c r="B451" s="90">
        <v>5</v>
      </c>
      <c r="C451" s="86" t="s">
        <v>2114</v>
      </c>
      <c r="D451" s="87" t="s">
        <v>2115</v>
      </c>
      <c r="E451" s="86" t="s">
        <v>1464</v>
      </c>
      <c r="F451" s="86" t="s">
        <v>467</v>
      </c>
      <c r="G451" s="86" t="s">
        <v>509</v>
      </c>
      <c r="H451" s="86" t="s">
        <v>469</v>
      </c>
      <c r="I451" s="86" t="s">
        <v>2116</v>
      </c>
      <c r="J451" s="86" t="s">
        <v>2124</v>
      </c>
      <c r="K451" s="86"/>
      <c r="L451" s="86"/>
      <c r="M451" s="86"/>
      <c r="N451" s="86"/>
      <c r="O451" s="86"/>
      <c r="P451" s="86"/>
      <c r="Q451" s="86"/>
      <c r="R451" s="86"/>
      <c r="S451" s="126" t="b">
        <f t="shared" si="15"/>
        <v>1</v>
      </c>
      <c r="T451" s="88"/>
      <c r="U451" s="86"/>
      <c r="V451" s="86"/>
      <c r="W451" s="86"/>
      <c r="X451" s="90" t="b">
        <v>0</v>
      </c>
      <c r="Y451" s="90" t="b">
        <v>0</v>
      </c>
      <c r="Z451" s="90" t="b">
        <v>1</v>
      </c>
      <c r="AA451" s="86"/>
      <c r="AB451" s="127" t="b">
        <f t="shared" si="16"/>
        <v>1</v>
      </c>
      <c r="AC451" s="127" t="b">
        <f t="shared" si="17"/>
        <v>1</v>
      </c>
      <c r="AD451" s="127" t="b">
        <f t="shared" si="18"/>
        <v>0</v>
      </c>
      <c r="AE451" s="128" t="b">
        <f t="shared" si="19"/>
        <v>0</v>
      </c>
    </row>
    <row r="452" spans="1:31" x14ac:dyDescent="0.2">
      <c r="A452" s="123" t="s">
        <v>57</v>
      </c>
      <c r="B452" s="82">
        <v>5</v>
      </c>
      <c r="C452" s="76" t="s">
        <v>2114</v>
      </c>
      <c r="D452" s="77" t="s">
        <v>2115</v>
      </c>
      <c r="E452" s="76" t="s">
        <v>1466</v>
      </c>
      <c r="F452" s="76" t="s">
        <v>467</v>
      </c>
      <c r="G452" s="76" t="s">
        <v>509</v>
      </c>
      <c r="H452" s="76" t="s">
        <v>469</v>
      </c>
      <c r="I452" s="76" t="s">
        <v>2116</v>
      </c>
      <c r="J452" s="76" t="s">
        <v>2125</v>
      </c>
      <c r="K452" s="76"/>
      <c r="L452" s="76"/>
      <c r="M452" s="76"/>
      <c r="N452" s="76"/>
      <c r="O452" s="76"/>
      <c r="P452" s="76"/>
      <c r="Q452" s="76"/>
      <c r="R452" s="76"/>
      <c r="S452" s="126" t="b">
        <f t="shared" si="15"/>
        <v>1</v>
      </c>
      <c r="T452" s="80"/>
      <c r="U452" s="76"/>
      <c r="V452" s="76"/>
      <c r="W452" s="76"/>
      <c r="X452" s="82" t="b">
        <v>0</v>
      </c>
      <c r="Y452" s="82" t="b">
        <v>0</v>
      </c>
      <c r="Z452" s="82" t="b">
        <v>1</v>
      </c>
      <c r="AA452" s="76"/>
      <c r="AB452" s="127" t="b">
        <f t="shared" si="16"/>
        <v>1</v>
      </c>
      <c r="AC452" s="127" t="b">
        <f t="shared" si="17"/>
        <v>1</v>
      </c>
      <c r="AD452" s="127" t="b">
        <f t="shared" si="18"/>
        <v>0</v>
      </c>
      <c r="AE452" s="128" t="b">
        <f t="shared" si="19"/>
        <v>0</v>
      </c>
    </row>
    <row r="453" spans="1:31" x14ac:dyDescent="0.2">
      <c r="A453" s="129" t="s">
        <v>57</v>
      </c>
      <c r="B453" s="90">
        <v>5</v>
      </c>
      <c r="C453" s="86" t="s">
        <v>2114</v>
      </c>
      <c r="D453" s="87" t="s">
        <v>2115</v>
      </c>
      <c r="E453" s="86" t="s">
        <v>1468</v>
      </c>
      <c r="F453" s="86" t="s">
        <v>467</v>
      </c>
      <c r="G453" s="86" t="s">
        <v>509</v>
      </c>
      <c r="H453" s="86" t="s">
        <v>469</v>
      </c>
      <c r="I453" s="86" t="s">
        <v>2116</v>
      </c>
      <c r="J453" s="86" t="s">
        <v>2126</v>
      </c>
      <c r="K453" s="86"/>
      <c r="L453" s="86"/>
      <c r="M453" s="86"/>
      <c r="N453" s="86"/>
      <c r="O453" s="86"/>
      <c r="P453" s="86"/>
      <c r="Q453" s="86"/>
      <c r="R453" s="86"/>
      <c r="S453" s="126" t="b">
        <f t="shared" si="15"/>
        <v>1</v>
      </c>
      <c r="T453" s="88"/>
      <c r="U453" s="86"/>
      <c r="V453" s="86"/>
      <c r="W453" s="86"/>
      <c r="X453" s="90" t="b">
        <v>0</v>
      </c>
      <c r="Y453" s="90" t="b">
        <v>0</v>
      </c>
      <c r="Z453" s="90" t="b">
        <v>1</v>
      </c>
      <c r="AA453" s="86"/>
      <c r="AB453" s="127" t="b">
        <f t="shared" si="16"/>
        <v>1</v>
      </c>
      <c r="AC453" s="127" t="b">
        <f t="shared" si="17"/>
        <v>1</v>
      </c>
      <c r="AD453" s="127" t="b">
        <f t="shared" si="18"/>
        <v>0</v>
      </c>
      <c r="AE453" s="128" t="b">
        <f t="shared" si="19"/>
        <v>0</v>
      </c>
    </row>
    <row r="454" spans="1:31" x14ac:dyDescent="0.2">
      <c r="A454" s="123" t="s">
        <v>57</v>
      </c>
      <c r="B454" s="82">
        <v>5</v>
      </c>
      <c r="C454" s="76" t="s">
        <v>2114</v>
      </c>
      <c r="D454" s="77" t="s">
        <v>2115</v>
      </c>
      <c r="E454" s="76" t="s">
        <v>1671</v>
      </c>
      <c r="F454" s="76" t="s">
        <v>467</v>
      </c>
      <c r="G454" s="76" t="s">
        <v>509</v>
      </c>
      <c r="H454" s="76" t="s">
        <v>469</v>
      </c>
      <c r="I454" s="76" t="s">
        <v>2116</v>
      </c>
      <c r="J454" s="76" t="s">
        <v>2127</v>
      </c>
      <c r="K454" s="76"/>
      <c r="L454" s="76"/>
      <c r="M454" s="76"/>
      <c r="N454" s="76"/>
      <c r="O454" s="76"/>
      <c r="P454" s="76"/>
      <c r="Q454" s="76"/>
      <c r="R454" s="76"/>
      <c r="S454" s="126" t="b">
        <f t="shared" si="15"/>
        <v>1</v>
      </c>
      <c r="T454" s="80"/>
      <c r="U454" s="76"/>
      <c r="V454" s="76"/>
      <c r="W454" s="76"/>
      <c r="X454" s="82" t="b">
        <v>0</v>
      </c>
      <c r="Y454" s="82" t="b">
        <v>0</v>
      </c>
      <c r="Z454" s="82" t="b">
        <v>1</v>
      </c>
      <c r="AA454" s="76"/>
      <c r="AB454" s="127" t="b">
        <f t="shared" si="16"/>
        <v>1</v>
      </c>
      <c r="AC454" s="127" t="b">
        <f t="shared" si="17"/>
        <v>1</v>
      </c>
      <c r="AD454" s="127" t="b">
        <f t="shared" si="18"/>
        <v>0</v>
      </c>
      <c r="AE454" s="128" t="b">
        <f t="shared" si="19"/>
        <v>0</v>
      </c>
    </row>
    <row r="455" spans="1:31" x14ac:dyDescent="0.2">
      <c r="A455" s="129" t="s">
        <v>57</v>
      </c>
      <c r="B455" s="90">
        <v>5</v>
      </c>
      <c r="C455" s="86" t="s">
        <v>2114</v>
      </c>
      <c r="D455" s="87" t="s">
        <v>2115</v>
      </c>
      <c r="E455" s="86" t="s">
        <v>1673</v>
      </c>
      <c r="F455" s="86" t="s">
        <v>467</v>
      </c>
      <c r="G455" s="86" t="s">
        <v>509</v>
      </c>
      <c r="H455" s="86" t="s">
        <v>469</v>
      </c>
      <c r="I455" s="86" t="s">
        <v>2116</v>
      </c>
      <c r="J455" s="86" t="s">
        <v>2128</v>
      </c>
      <c r="K455" s="86"/>
      <c r="L455" s="86"/>
      <c r="M455" s="86"/>
      <c r="N455" s="86"/>
      <c r="O455" s="86"/>
      <c r="P455" s="86"/>
      <c r="Q455" s="86"/>
      <c r="R455" s="86"/>
      <c r="S455" s="126" t="b">
        <f t="shared" si="15"/>
        <v>1</v>
      </c>
      <c r="T455" s="88"/>
      <c r="U455" s="86"/>
      <c r="V455" s="86"/>
      <c r="W455" s="86"/>
      <c r="X455" s="90" t="b">
        <v>0</v>
      </c>
      <c r="Y455" s="90" t="b">
        <v>0</v>
      </c>
      <c r="Z455" s="90" t="b">
        <v>1</v>
      </c>
      <c r="AA455" s="86"/>
      <c r="AB455" s="127" t="b">
        <f t="shared" si="16"/>
        <v>1</v>
      </c>
      <c r="AC455" s="127" t="b">
        <f t="shared" si="17"/>
        <v>1</v>
      </c>
      <c r="AD455" s="127" t="b">
        <f t="shared" si="18"/>
        <v>0</v>
      </c>
      <c r="AE455" s="128" t="b">
        <f t="shared" si="19"/>
        <v>0</v>
      </c>
    </row>
    <row r="456" spans="1:31" x14ac:dyDescent="0.2">
      <c r="A456" s="123" t="s">
        <v>57</v>
      </c>
      <c r="B456" s="82">
        <v>5</v>
      </c>
      <c r="C456" s="76" t="s">
        <v>2114</v>
      </c>
      <c r="D456" s="77" t="s">
        <v>2115</v>
      </c>
      <c r="E456" s="76" t="s">
        <v>2129</v>
      </c>
      <c r="F456" s="76" t="s">
        <v>467</v>
      </c>
      <c r="G456" s="76" t="s">
        <v>509</v>
      </c>
      <c r="H456" s="76" t="s">
        <v>469</v>
      </c>
      <c r="I456" s="76" t="s">
        <v>2116</v>
      </c>
      <c r="J456" s="76" t="s">
        <v>2130</v>
      </c>
      <c r="K456" s="76"/>
      <c r="L456" s="76"/>
      <c r="M456" s="76"/>
      <c r="N456" s="76"/>
      <c r="O456" s="76"/>
      <c r="P456" s="76"/>
      <c r="Q456" s="76"/>
      <c r="R456" s="76"/>
      <c r="S456" s="126" t="b">
        <f t="shared" si="15"/>
        <v>1</v>
      </c>
      <c r="T456" s="80"/>
      <c r="U456" s="76"/>
      <c r="V456" s="76"/>
      <c r="W456" s="76"/>
      <c r="X456" s="82" t="b">
        <v>0</v>
      </c>
      <c r="Y456" s="82" t="b">
        <v>0</v>
      </c>
      <c r="Z456" s="82" t="b">
        <v>1</v>
      </c>
      <c r="AA456" s="76"/>
      <c r="AB456" s="127" t="b">
        <f t="shared" si="16"/>
        <v>1</v>
      </c>
      <c r="AC456" s="127" t="b">
        <f t="shared" si="17"/>
        <v>1</v>
      </c>
      <c r="AD456" s="127" t="b">
        <f t="shared" si="18"/>
        <v>0</v>
      </c>
      <c r="AE456" s="128" t="b">
        <f t="shared" si="19"/>
        <v>0</v>
      </c>
    </row>
    <row r="457" spans="1:31" x14ac:dyDescent="0.2">
      <c r="A457" s="129" t="s">
        <v>57</v>
      </c>
      <c r="B457" s="90">
        <v>5</v>
      </c>
      <c r="C457" s="86" t="s">
        <v>2114</v>
      </c>
      <c r="D457" s="87" t="s">
        <v>2115</v>
      </c>
      <c r="E457" s="86" t="s">
        <v>2131</v>
      </c>
      <c r="F457" s="86" t="s">
        <v>467</v>
      </c>
      <c r="G457" s="86" t="s">
        <v>509</v>
      </c>
      <c r="H457" s="86" t="s">
        <v>469</v>
      </c>
      <c r="I457" s="86" t="s">
        <v>2116</v>
      </c>
      <c r="J457" s="86" t="s">
        <v>2132</v>
      </c>
      <c r="K457" s="86"/>
      <c r="L457" s="86"/>
      <c r="M457" s="86"/>
      <c r="N457" s="86"/>
      <c r="O457" s="86"/>
      <c r="P457" s="86"/>
      <c r="Q457" s="86"/>
      <c r="R457" s="86"/>
      <c r="S457" s="126" t="b">
        <f t="shared" si="15"/>
        <v>1</v>
      </c>
      <c r="T457" s="88"/>
      <c r="U457" s="86"/>
      <c r="V457" s="86"/>
      <c r="W457" s="86"/>
      <c r="X457" s="90" t="b">
        <v>0</v>
      </c>
      <c r="Y457" s="90" t="b">
        <v>0</v>
      </c>
      <c r="Z457" s="90" t="b">
        <v>1</v>
      </c>
      <c r="AA457" s="86"/>
      <c r="AB457" s="127" t="b">
        <f t="shared" si="16"/>
        <v>1</v>
      </c>
      <c r="AC457" s="127" t="b">
        <f t="shared" si="17"/>
        <v>1</v>
      </c>
      <c r="AD457" s="127" t="b">
        <f t="shared" si="18"/>
        <v>0</v>
      </c>
      <c r="AE457" s="128" t="b">
        <f t="shared" si="19"/>
        <v>0</v>
      </c>
    </row>
    <row r="458" spans="1:31" x14ac:dyDescent="0.2">
      <c r="A458" s="123" t="s">
        <v>57</v>
      </c>
      <c r="B458" s="82">
        <v>5</v>
      </c>
      <c r="C458" s="76" t="s">
        <v>2114</v>
      </c>
      <c r="D458" s="77" t="s">
        <v>2115</v>
      </c>
      <c r="E458" s="76" t="s">
        <v>2133</v>
      </c>
      <c r="F458" s="76" t="s">
        <v>467</v>
      </c>
      <c r="G458" s="76" t="s">
        <v>509</v>
      </c>
      <c r="H458" s="76" t="s">
        <v>469</v>
      </c>
      <c r="I458" s="76" t="s">
        <v>2116</v>
      </c>
      <c r="J458" s="76" t="s">
        <v>2134</v>
      </c>
      <c r="K458" s="76"/>
      <c r="L458" s="76"/>
      <c r="M458" s="76"/>
      <c r="N458" s="76"/>
      <c r="O458" s="76"/>
      <c r="P458" s="76"/>
      <c r="Q458" s="76"/>
      <c r="R458" s="76"/>
      <c r="S458" s="126" t="b">
        <f t="shared" si="15"/>
        <v>1</v>
      </c>
      <c r="T458" s="80"/>
      <c r="U458" s="76"/>
      <c r="V458" s="76"/>
      <c r="W458" s="76"/>
      <c r="X458" s="82" t="b">
        <v>0</v>
      </c>
      <c r="Y458" s="82" t="b">
        <v>0</v>
      </c>
      <c r="Z458" s="82" t="b">
        <v>1</v>
      </c>
      <c r="AA458" s="76"/>
      <c r="AB458" s="127" t="b">
        <f t="shared" si="16"/>
        <v>1</v>
      </c>
      <c r="AC458" s="127" t="b">
        <f t="shared" si="17"/>
        <v>1</v>
      </c>
      <c r="AD458" s="127" t="b">
        <f t="shared" si="18"/>
        <v>0</v>
      </c>
      <c r="AE458" s="128" t="b">
        <f t="shared" si="19"/>
        <v>0</v>
      </c>
    </row>
    <row r="459" spans="1:31" x14ac:dyDescent="0.2">
      <c r="A459" s="129" t="s">
        <v>57</v>
      </c>
      <c r="B459" s="90">
        <v>5</v>
      </c>
      <c r="C459" s="86" t="s">
        <v>2114</v>
      </c>
      <c r="D459" s="87" t="s">
        <v>2115</v>
      </c>
      <c r="E459" s="86" t="s">
        <v>2135</v>
      </c>
      <c r="F459" s="86" t="s">
        <v>467</v>
      </c>
      <c r="G459" s="86" t="s">
        <v>509</v>
      </c>
      <c r="H459" s="86" t="s">
        <v>469</v>
      </c>
      <c r="I459" s="86" t="s">
        <v>2116</v>
      </c>
      <c r="J459" s="86" t="s">
        <v>2136</v>
      </c>
      <c r="K459" s="86"/>
      <c r="L459" s="86"/>
      <c r="M459" s="86"/>
      <c r="N459" s="86"/>
      <c r="O459" s="86"/>
      <c r="P459" s="86"/>
      <c r="Q459" s="86"/>
      <c r="R459" s="86"/>
      <c r="S459" s="126" t="b">
        <f t="shared" si="15"/>
        <v>1</v>
      </c>
      <c r="T459" s="88"/>
      <c r="U459" s="86"/>
      <c r="V459" s="86"/>
      <c r="W459" s="86"/>
      <c r="X459" s="90" t="b">
        <v>0</v>
      </c>
      <c r="Y459" s="90" t="b">
        <v>0</v>
      </c>
      <c r="Z459" s="90" t="b">
        <v>1</v>
      </c>
      <c r="AA459" s="86"/>
      <c r="AB459" s="127" t="b">
        <f t="shared" si="16"/>
        <v>1</v>
      </c>
      <c r="AC459" s="127" t="b">
        <f t="shared" si="17"/>
        <v>1</v>
      </c>
      <c r="AD459" s="127" t="b">
        <f t="shared" si="18"/>
        <v>0</v>
      </c>
      <c r="AE459" s="128" t="b">
        <f t="shared" si="19"/>
        <v>0</v>
      </c>
    </row>
    <row r="460" spans="1:31" x14ac:dyDescent="0.2">
      <c r="A460" s="123" t="s">
        <v>57</v>
      </c>
      <c r="B460" s="82">
        <v>5</v>
      </c>
      <c r="C460" s="76" t="s">
        <v>2137</v>
      </c>
      <c r="D460" s="77" t="s">
        <v>2138</v>
      </c>
      <c r="E460" s="76"/>
      <c r="F460" s="76" t="s">
        <v>467</v>
      </c>
      <c r="G460" s="76" t="s">
        <v>509</v>
      </c>
      <c r="H460" s="76" t="s">
        <v>469</v>
      </c>
      <c r="I460" s="76" t="s">
        <v>2139</v>
      </c>
      <c r="J460" s="76"/>
      <c r="K460" s="76"/>
      <c r="L460" s="76"/>
      <c r="M460" s="76"/>
      <c r="N460" s="76"/>
      <c r="O460" s="76"/>
      <c r="P460" s="76"/>
      <c r="Q460" s="76"/>
      <c r="R460" s="76"/>
      <c r="S460" s="126" t="b">
        <f t="shared" si="15"/>
        <v>1</v>
      </c>
      <c r="T460" s="80"/>
      <c r="U460" s="76"/>
      <c r="V460" s="76"/>
      <c r="W460" s="76"/>
      <c r="X460" s="82" t="b">
        <v>0</v>
      </c>
      <c r="Y460" s="82" t="b">
        <v>0</v>
      </c>
      <c r="Z460" s="82" t="b">
        <v>1</v>
      </c>
      <c r="AA460" s="76"/>
      <c r="AB460" s="127" t="b">
        <f t="shared" si="16"/>
        <v>1</v>
      </c>
      <c r="AC460" s="127" t="b">
        <f t="shared" si="17"/>
        <v>1</v>
      </c>
      <c r="AD460" s="127" t="b">
        <f t="shared" si="18"/>
        <v>0</v>
      </c>
      <c r="AE460" s="128" t="b">
        <f t="shared" si="19"/>
        <v>0</v>
      </c>
    </row>
    <row r="461" spans="1:31" x14ac:dyDescent="0.2">
      <c r="A461" s="129" t="s">
        <v>57</v>
      </c>
      <c r="B461" s="90">
        <v>5</v>
      </c>
      <c r="C461" s="86" t="s">
        <v>2140</v>
      </c>
      <c r="D461" s="87" t="s">
        <v>2141</v>
      </c>
      <c r="E461" s="86"/>
      <c r="F461" s="86" t="s">
        <v>467</v>
      </c>
      <c r="G461" s="86" t="s">
        <v>509</v>
      </c>
      <c r="H461" s="86" t="s">
        <v>469</v>
      </c>
      <c r="I461" s="86" t="s">
        <v>2142</v>
      </c>
      <c r="J461" s="86"/>
      <c r="K461" s="86"/>
      <c r="L461" s="86"/>
      <c r="M461" s="86"/>
      <c r="N461" s="86"/>
      <c r="O461" s="86"/>
      <c r="P461" s="86"/>
      <c r="Q461" s="86"/>
      <c r="R461" s="86"/>
      <c r="S461" s="126" t="b">
        <f t="shared" si="15"/>
        <v>1</v>
      </c>
      <c r="T461" s="88"/>
      <c r="U461" s="86"/>
      <c r="V461" s="86"/>
      <c r="W461" s="86"/>
      <c r="X461" s="90" t="b">
        <v>0</v>
      </c>
      <c r="Y461" s="90" t="b">
        <v>0</v>
      </c>
      <c r="Z461" s="90" t="b">
        <v>1</v>
      </c>
      <c r="AA461" s="86"/>
      <c r="AB461" s="127" t="b">
        <f t="shared" si="16"/>
        <v>1</v>
      </c>
      <c r="AC461" s="127" t="b">
        <f t="shared" si="17"/>
        <v>1</v>
      </c>
      <c r="AD461" s="127" t="b">
        <f t="shared" si="18"/>
        <v>0</v>
      </c>
      <c r="AE461" s="128" t="b">
        <f t="shared" si="19"/>
        <v>0</v>
      </c>
    </row>
    <row r="462" spans="1:31" x14ac:dyDescent="0.2">
      <c r="A462" s="123" t="s">
        <v>57</v>
      </c>
      <c r="B462" s="82">
        <v>5</v>
      </c>
      <c r="C462" s="76" t="s">
        <v>2143</v>
      </c>
      <c r="D462" s="77" t="s">
        <v>2144</v>
      </c>
      <c r="E462" s="76"/>
      <c r="F462" s="76" t="s">
        <v>467</v>
      </c>
      <c r="G462" s="76" t="s">
        <v>509</v>
      </c>
      <c r="H462" s="76" t="s">
        <v>469</v>
      </c>
      <c r="I462" s="76" t="s">
        <v>2145</v>
      </c>
      <c r="J462" s="76"/>
      <c r="K462" s="76"/>
      <c r="L462" s="76"/>
      <c r="M462" s="76"/>
      <c r="N462" s="76"/>
      <c r="O462" s="76"/>
      <c r="P462" s="76"/>
      <c r="Q462" s="76"/>
      <c r="R462" s="76"/>
      <c r="S462" s="126" t="b">
        <f t="shared" si="15"/>
        <v>1</v>
      </c>
      <c r="T462" s="80"/>
      <c r="U462" s="76"/>
      <c r="V462" s="76"/>
      <c r="W462" s="76"/>
      <c r="X462" s="82" t="b">
        <v>0</v>
      </c>
      <c r="Y462" s="82" t="b">
        <v>0</v>
      </c>
      <c r="Z462" s="82" t="b">
        <v>1</v>
      </c>
      <c r="AA462" s="76"/>
      <c r="AB462" s="127" t="b">
        <f t="shared" si="16"/>
        <v>1</v>
      </c>
      <c r="AC462" s="127" t="b">
        <f t="shared" si="17"/>
        <v>1</v>
      </c>
      <c r="AD462" s="127" t="b">
        <f t="shared" si="18"/>
        <v>0</v>
      </c>
      <c r="AE462" s="128" t="b">
        <f t="shared" si="19"/>
        <v>0</v>
      </c>
    </row>
    <row r="463" spans="1:31" x14ac:dyDescent="0.2">
      <c r="A463" s="129" t="s">
        <v>57</v>
      </c>
      <c r="B463" s="90">
        <v>5</v>
      </c>
      <c r="C463" s="86" t="s">
        <v>2146</v>
      </c>
      <c r="D463" s="87" t="s">
        <v>2147</v>
      </c>
      <c r="E463" s="86"/>
      <c r="F463" s="86" t="s">
        <v>467</v>
      </c>
      <c r="G463" s="86" t="s">
        <v>509</v>
      </c>
      <c r="H463" s="86" t="s">
        <v>469</v>
      </c>
      <c r="I463" s="86" t="s">
        <v>2148</v>
      </c>
      <c r="J463" s="86"/>
      <c r="K463" s="86"/>
      <c r="L463" s="86"/>
      <c r="M463" s="86"/>
      <c r="N463" s="86"/>
      <c r="O463" s="86"/>
      <c r="P463" s="86"/>
      <c r="Q463" s="86"/>
      <c r="R463" s="86"/>
      <c r="S463" s="126" t="b">
        <f t="shared" si="15"/>
        <v>1</v>
      </c>
      <c r="T463" s="88"/>
      <c r="U463" s="86"/>
      <c r="V463" s="86"/>
      <c r="W463" s="86"/>
      <c r="X463" s="90" t="b">
        <v>0</v>
      </c>
      <c r="Y463" s="90" t="b">
        <v>0</v>
      </c>
      <c r="Z463" s="90" t="b">
        <v>1</v>
      </c>
      <c r="AA463" s="86"/>
      <c r="AB463" s="127" t="b">
        <f t="shared" si="16"/>
        <v>1</v>
      </c>
      <c r="AC463" s="127" t="b">
        <f t="shared" si="17"/>
        <v>1</v>
      </c>
      <c r="AD463" s="127" t="b">
        <f t="shared" si="18"/>
        <v>0</v>
      </c>
      <c r="AE463" s="128" t="b">
        <f t="shared" si="19"/>
        <v>0</v>
      </c>
    </row>
    <row r="464" spans="1:31" x14ac:dyDescent="0.2">
      <c r="A464" s="123" t="s">
        <v>57</v>
      </c>
      <c r="B464" s="82">
        <v>5</v>
      </c>
      <c r="C464" s="76" t="s">
        <v>2149</v>
      </c>
      <c r="D464" s="77" t="s">
        <v>2150</v>
      </c>
      <c r="E464" s="76" t="s">
        <v>4</v>
      </c>
      <c r="F464" s="76" t="s">
        <v>467</v>
      </c>
      <c r="G464" s="76" t="s">
        <v>509</v>
      </c>
      <c r="H464" s="76" t="s">
        <v>469</v>
      </c>
      <c r="I464" s="76" t="s">
        <v>2151</v>
      </c>
      <c r="J464" s="76" t="s">
        <v>2152</v>
      </c>
      <c r="K464" s="76"/>
      <c r="L464" s="76"/>
      <c r="M464" s="76"/>
      <c r="N464" s="76"/>
      <c r="O464" s="76"/>
      <c r="P464" s="76"/>
      <c r="Q464" s="76"/>
      <c r="R464" s="76"/>
      <c r="S464" s="126" t="b">
        <f t="shared" si="15"/>
        <v>1</v>
      </c>
      <c r="T464" s="80"/>
      <c r="U464" s="76"/>
      <c r="V464" s="76"/>
      <c r="W464" s="76"/>
      <c r="X464" s="82" t="b">
        <v>0</v>
      </c>
      <c r="Y464" s="82" t="b">
        <v>0</v>
      </c>
      <c r="Z464" s="82" t="b">
        <v>1</v>
      </c>
      <c r="AA464" s="76"/>
      <c r="AB464" s="127" t="b">
        <f t="shared" si="16"/>
        <v>1</v>
      </c>
      <c r="AC464" s="127" t="b">
        <f t="shared" si="17"/>
        <v>1</v>
      </c>
      <c r="AD464" s="127" t="b">
        <f t="shared" si="18"/>
        <v>0</v>
      </c>
      <c r="AE464" s="128" t="b">
        <f t="shared" si="19"/>
        <v>0</v>
      </c>
    </row>
    <row r="465" spans="1:31" x14ac:dyDescent="0.2">
      <c r="A465" s="129" t="s">
        <v>57</v>
      </c>
      <c r="B465" s="90">
        <v>5</v>
      </c>
      <c r="C465" s="86" t="s">
        <v>2149</v>
      </c>
      <c r="D465" s="87" t="s">
        <v>2150</v>
      </c>
      <c r="E465" s="86" t="s">
        <v>45</v>
      </c>
      <c r="F465" s="86" t="s">
        <v>467</v>
      </c>
      <c r="G465" s="86" t="s">
        <v>509</v>
      </c>
      <c r="H465" s="86" t="s">
        <v>469</v>
      </c>
      <c r="I465" s="86" t="s">
        <v>2151</v>
      </c>
      <c r="J465" s="86" t="s">
        <v>2153</v>
      </c>
      <c r="K465" s="86"/>
      <c r="L465" s="86"/>
      <c r="M465" s="86"/>
      <c r="N465" s="86"/>
      <c r="O465" s="86"/>
      <c r="P465" s="86"/>
      <c r="Q465" s="86"/>
      <c r="R465" s="86"/>
      <c r="S465" s="126" t="b">
        <f t="shared" si="15"/>
        <v>1</v>
      </c>
      <c r="T465" s="88"/>
      <c r="U465" s="86"/>
      <c r="V465" s="86"/>
      <c r="W465" s="86"/>
      <c r="X465" s="90" t="b">
        <v>0</v>
      </c>
      <c r="Y465" s="90" t="b">
        <v>0</v>
      </c>
      <c r="Z465" s="90" t="b">
        <v>1</v>
      </c>
      <c r="AA465" s="86"/>
      <c r="AB465" s="127" t="b">
        <f t="shared" si="16"/>
        <v>1</v>
      </c>
      <c r="AC465" s="127" t="b">
        <f t="shared" si="17"/>
        <v>1</v>
      </c>
      <c r="AD465" s="127" t="b">
        <f t="shared" si="18"/>
        <v>0</v>
      </c>
      <c r="AE465" s="128" t="b">
        <f t="shared" si="19"/>
        <v>0</v>
      </c>
    </row>
    <row r="466" spans="1:31" x14ac:dyDescent="0.2">
      <c r="A466" s="123" t="s">
        <v>57</v>
      </c>
      <c r="B466" s="82">
        <v>5</v>
      </c>
      <c r="C466" s="76" t="s">
        <v>2149</v>
      </c>
      <c r="D466" s="77" t="s">
        <v>2150</v>
      </c>
      <c r="E466" s="76" t="s">
        <v>71</v>
      </c>
      <c r="F466" s="76" t="s">
        <v>467</v>
      </c>
      <c r="G466" s="76" t="s">
        <v>509</v>
      </c>
      <c r="H466" s="76" t="s">
        <v>469</v>
      </c>
      <c r="I466" s="76" t="s">
        <v>2151</v>
      </c>
      <c r="J466" s="76" t="s">
        <v>2154</v>
      </c>
      <c r="K466" s="76"/>
      <c r="L466" s="76"/>
      <c r="M466" s="76"/>
      <c r="N466" s="76"/>
      <c r="O466" s="76"/>
      <c r="P466" s="76"/>
      <c r="Q466" s="76"/>
      <c r="R466" s="76"/>
      <c r="S466" s="126" t="b">
        <f t="shared" si="15"/>
        <v>1</v>
      </c>
      <c r="T466" s="80"/>
      <c r="U466" s="76"/>
      <c r="V466" s="76"/>
      <c r="W466" s="76"/>
      <c r="X466" s="82" t="b">
        <v>0</v>
      </c>
      <c r="Y466" s="82" t="b">
        <v>0</v>
      </c>
      <c r="Z466" s="82" t="b">
        <v>1</v>
      </c>
      <c r="AA466" s="76"/>
      <c r="AB466" s="127" t="b">
        <f t="shared" si="16"/>
        <v>1</v>
      </c>
      <c r="AC466" s="127" t="b">
        <f t="shared" si="17"/>
        <v>1</v>
      </c>
      <c r="AD466" s="127" t="b">
        <f t="shared" si="18"/>
        <v>0</v>
      </c>
      <c r="AE466" s="128" t="b">
        <f t="shared" si="19"/>
        <v>0</v>
      </c>
    </row>
    <row r="467" spans="1:31" x14ac:dyDescent="0.2">
      <c r="A467" s="129" t="s">
        <v>57</v>
      </c>
      <c r="B467" s="90">
        <v>5</v>
      </c>
      <c r="C467" s="86" t="s">
        <v>2155</v>
      </c>
      <c r="D467" s="87" t="s">
        <v>2156</v>
      </c>
      <c r="E467" s="86" t="s">
        <v>4</v>
      </c>
      <c r="F467" s="86" t="s">
        <v>467</v>
      </c>
      <c r="G467" s="86" t="s">
        <v>509</v>
      </c>
      <c r="H467" s="86" t="s">
        <v>469</v>
      </c>
      <c r="I467" s="86" t="s">
        <v>2157</v>
      </c>
      <c r="J467" s="86" t="s">
        <v>2158</v>
      </c>
      <c r="K467" s="86"/>
      <c r="L467" s="86"/>
      <c r="M467" s="86"/>
      <c r="N467" s="86"/>
      <c r="O467" s="86"/>
      <c r="P467" s="86"/>
      <c r="Q467" s="86"/>
      <c r="R467" s="86"/>
      <c r="S467" s="126" t="b">
        <f t="shared" si="15"/>
        <v>1</v>
      </c>
      <c r="T467" s="88"/>
      <c r="U467" s="86"/>
      <c r="V467" s="86"/>
      <c r="W467" s="86"/>
      <c r="X467" s="90" t="b">
        <v>0</v>
      </c>
      <c r="Y467" s="90" t="b">
        <v>0</v>
      </c>
      <c r="Z467" s="90" t="b">
        <v>1</v>
      </c>
      <c r="AA467" s="86"/>
      <c r="AB467" s="127" t="b">
        <f t="shared" si="16"/>
        <v>1</v>
      </c>
      <c r="AC467" s="127" t="b">
        <f t="shared" si="17"/>
        <v>1</v>
      </c>
      <c r="AD467" s="127" t="b">
        <f t="shared" si="18"/>
        <v>0</v>
      </c>
      <c r="AE467" s="128" t="b">
        <f t="shared" si="19"/>
        <v>0</v>
      </c>
    </row>
    <row r="468" spans="1:31" x14ac:dyDescent="0.2">
      <c r="A468" s="123" t="s">
        <v>57</v>
      </c>
      <c r="B468" s="82">
        <v>5</v>
      </c>
      <c r="C468" s="76" t="s">
        <v>2155</v>
      </c>
      <c r="D468" s="77" t="s">
        <v>2156</v>
      </c>
      <c r="E468" s="76" t="s">
        <v>45</v>
      </c>
      <c r="F468" s="76" t="s">
        <v>467</v>
      </c>
      <c r="G468" s="76" t="s">
        <v>509</v>
      </c>
      <c r="H468" s="76" t="s">
        <v>469</v>
      </c>
      <c r="I468" s="76" t="s">
        <v>2157</v>
      </c>
      <c r="J468" s="76" t="s">
        <v>2159</v>
      </c>
      <c r="K468" s="76"/>
      <c r="L468" s="76"/>
      <c r="M468" s="76"/>
      <c r="N468" s="76"/>
      <c r="O468" s="76"/>
      <c r="P468" s="76"/>
      <c r="Q468" s="76"/>
      <c r="R468" s="76"/>
      <c r="S468" s="126" t="b">
        <f t="shared" si="15"/>
        <v>1</v>
      </c>
      <c r="T468" s="80"/>
      <c r="U468" s="76"/>
      <c r="V468" s="76"/>
      <c r="W468" s="76"/>
      <c r="X468" s="82" t="b">
        <v>0</v>
      </c>
      <c r="Y468" s="82" t="b">
        <v>0</v>
      </c>
      <c r="Z468" s="82" t="b">
        <v>1</v>
      </c>
      <c r="AA468" s="76"/>
      <c r="AB468" s="127" t="b">
        <f t="shared" si="16"/>
        <v>1</v>
      </c>
      <c r="AC468" s="127" t="b">
        <f t="shared" si="17"/>
        <v>1</v>
      </c>
      <c r="AD468" s="127" t="b">
        <f t="shared" si="18"/>
        <v>0</v>
      </c>
      <c r="AE468" s="128" t="b">
        <f t="shared" si="19"/>
        <v>0</v>
      </c>
    </row>
    <row r="469" spans="1:31" x14ac:dyDescent="0.2">
      <c r="A469" s="129" t="s">
        <v>57</v>
      </c>
      <c r="B469" s="90">
        <v>5</v>
      </c>
      <c r="C469" s="86" t="s">
        <v>2160</v>
      </c>
      <c r="D469" s="87" t="s">
        <v>2161</v>
      </c>
      <c r="E469" s="86" t="s">
        <v>4</v>
      </c>
      <c r="F469" s="86" t="s">
        <v>467</v>
      </c>
      <c r="G469" s="86" t="s">
        <v>509</v>
      </c>
      <c r="H469" s="86" t="s">
        <v>469</v>
      </c>
      <c r="I469" s="86" t="s">
        <v>2162</v>
      </c>
      <c r="J469" s="86" t="s">
        <v>2163</v>
      </c>
      <c r="K469" s="86"/>
      <c r="L469" s="86"/>
      <c r="M469" s="86"/>
      <c r="N469" s="86"/>
      <c r="O469" s="86"/>
      <c r="P469" s="86"/>
      <c r="Q469" s="86"/>
      <c r="R469" s="86"/>
      <c r="S469" s="126" t="b">
        <f t="shared" si="15"/>
        <v>1</v>
      </c>
      <c r="T469" s="88"/>
      <c r="U469" s="86"/>
      <c r="V469" s="86"/>
      <c r="W469" s="86"/>
      <c r="X469" s="90" t="b">
        <v>0</v>
      </c>
      <c r="Y469" s="90" t="b">
        <v>0</v>
      </c>
      <c r="Z469" s="90" t="b">
        <v>1</v>
      </c>
      <c r="AA469" s="86"/>
      <c r="AB469" s="127" t="b">
        <f t="shared" si="16"/>
        <v>1</v>
      </c>
      <c r="AC469" s="127" t="b">
        <f t="shared" si="17"/>
        <v>1</v>
      </c>
      <c r="AD469" s="127" t="b">
        <f t="shared" si="18"/>
        <v>0</v>
      </c>
      <c r="AE469" s="128" t="b">
        <f t="shared" si="19"/>
        <v>0</v>
      </c>
    </row>
    <row r="470" spans="1:31" x14ac:dyDescent="0.2">
      <c r="A470" s="123" t="s">
        <v>57</v>
      </c>
      <c r="B470" s="82">
        <v>5</v>
      </c>
      <c r="C470" s="76" t="s">
        <v>2160</v>
      </c>
      <c r="D470" s="77" t="s">
        <v>2161</v>
      </c>
      <c r="E470" s="76" t="s">
        <v>45</v>
      </c>
      <c r="F470" s="76" t="s">
        <v>467</v>
      </c>
      <c r="G470" s="76" t="s">
        <v>509</v>
      </c>
      <c r="H470" s="76" t="s">
        <v>469</v>
      </c>
      <c r="I470" s="76" t="s">
        <v>2162</v>
      </c>
      <c r="J470" s="76" t="s">
        <v>2164</v>
      </c>
      <c r="K470" s="76"/>
      <c r="L470" s="76"/>
      <c r="M470" s="76"/>
      <c r="N470" s="76"/>
      <c r="O470" s="76"/>
      <c r="P470" s="76"/>
      <c r="Q470" s="76"/>
      <c r="R470" s="76"/>
      <c r="S470" s="126" t="b">
        <f t="shared" si="15"/>
        <v>1</v>
      </c>
      <c r="T470" s="80"/>
      <c r="U470" s="76"/>
      <c r="V470" s="76"/>
      <c r="W470" s="76"/>
      <c r="X470" s="82" t="b">
        <v>0</v>
      </c>
      <c r="Y470" s="82" t="b">
        <v>0</v>
      </c>
      <c r="Z470" s="82" t="b">
        <v>1</v>
      </c>
      <c r="AA470" s="76"/>
      <c r="AB470" s="127" t="b">
        <f t="shared" si="16"/>
        <v>1</v>
      </c>
      <c r="AC470" s="127" t="b">
        <f t="shared" si="17"/>
        <v>1</v>
      </c>
      <c r="AD470" s="127" t="b">
        <f t="shared" si="18"/>
        <v>0</v>
      </c>
      <c r="AE470" s="128" t="b">
        <f t="shared" si="19"/>
        <v>0</v>
      </c>
    </row>
    <row r="471" spans="1:31" x14ac:dyDescent="0.2">
      <c r="A471" s="129" t="s">
        <v>57</v>
      </c>
      <c r="B471" s="90">
        <v>5</v>
      </c>
      <c r="C471" s="86" t="s">
        <v>2165</v>
      </c>
      <c r="D471" s="87" t="s">
        <v>2166</v>
      </c>
      <c r="E471" s="86" t="s">
        <v>4</v>
      </c>
      <c r="F471" s="86" t="s">
        <v>467</v>
      </c>
      <c r="G471" s="86" t="s">
        <v>509</v>
      </c>
      <c r="H471" s="86" t="s">
        <v>469</v>
      </c>
      <c r="I471" s="86" t="s">
        <v>2167</v>
      </c>
      <c r="J471" s="86" t="s">
        <v>2168</v>
      </c>
      <c r="K471" s="86"/>
      <c r="L471" s="86"/>
      <c r="M471" s="86"/>
      <c r="N471" s="86"/>
      <c r="O471" s="86"/>
      <c r="P471" s="86"/>
      <c r="Q471" s="86"/>
      <c r="R471" s="86"/>
      <c r="S471" s="126" t="b">
        <f t="shared" si="15"/>
        <v>1</v>
      </c>
      <c r="T471" s="88"/>
      <c r="U471" s="86"/>
      <c r="V471" s="86"/>
      <c r="W471" s="86"/>
      <c r="X471" s="90" t="b">
        <v>0</v>
      </c>
      <c r="Y471" s="90" t="b">
        <v>0</v>
      </c>
      <c r="Z471" s="90" t="b">
        <v>1</v>
      </c>
      <c r="AA471" s="86"/>
      <c r="AB471" s="127" t="b">
        <f t="shared" si="16"/>
        <v>1</v>
      </c>
      <c r="AC471" s="127" t="b">
        <f t="shared" si="17"/>
        <v>1</v>
      </c>
      <c r="AD471" s="127" t="b">
        <f t="shared" si="18"/>
        <v>0</v>
      </c>
      <c r="AE471" s="128" t="b">
        <f t="shared" si="19"/>
        <v>0</v>
      </c>
    </row>
    <row r="472" spans="1:31" x14ac:dyDescent="0.2">
      <c r="A472" s="123" t="s">
        <v>57</v>
      </c>
      <c r="B472" s="82">
        <v>5</v>
      </c>
      <c r="C472" s="76" t="s">
        <v>2165</v>
      </c>
      <c r="D472" s="77" t="s">
        <v>2166</v>
      </c>
      <c r="E472" s="76" t="s">
        <v>45</v>
      </c>
      <c r="F472" s="76" t="s">
        <v>467</v>
      </c>
      <c r="G472" s="76" t="s">
        <v>509</v>
      </c>
      <c r="H472" s="76" t="s">
        <v>469</v>
      </c>
      <c r="I472" s="76" t="s">
        <v>2167</v>
      </c>
      <c r="J472" s="76" t="s">
        <v>2169</v>
      </c>
      <c r="K472" s="76"/>
      <c r="L472" s="76"/>
      <c r="M472" s="76"/>
      <c r="N472" s="76"/>
      <c r="O472" s="76"/>
      <c r="P472" s="76"/>
      <c r="Q472" s="76"/>
      <c r="R472" s="76"/>
      <c r="S472" s="126" t="b">
        <f t="shared" si="15"/>
        <v>1</v>
      </c>
      <c r="T472" s="80"/>
      <c r="U472" s="76"/>
      <c r="V472" s="76"/>
      <c r="W472" s="76"/>
      <c r="X472" s="82" t="b">
        <v>0</v>
      </c>
      <c r="Y472" s="82" t="b">
        <v>0</v>
      </c>
      <c r="Z472" s="82" t="b">
        <v>1</v>
      </c>
      <c r="AA472" s="76"/>
      <c r="AB472" s="127" t="b">
        <f t="shared" si="16"/>
        <v>1</v>
      </c>
      <c r="AC472" s="127" t="b">
        <f t="shared" si="17"/>
        <v>1</v>
      </c>
      <c r="AD472" s="127" t="b">
        <f t="shared" si="18"/>
        <v>0</v>
      </c>
      <c r="AE472" s="128" t="b">
        <f t="shared" si="19"/>
        <v>0</v>
      </c>
    </row>
    <row r="473" spans="1:31" x14ac:dyDescent="0.2">
      <c r="A473" s="129" t="s">
        <v>57</v>
      </c>
      <c r="B473" s="90">
        <v>5</v>
      </c>
      <c r="C473" s="86" t="s">
        <v>2170</v>
      </c>
      <c r="D473" s="87" t="s">
        <v>2171</v>
      </c>
      <c r="E473" s="86" t="s">
        <v>4</v>
      </c>
      <c r="F473" s="86" t="s">
        <v>467</v>
      </c>
      <c r="G473" s="86" t="s">
        <v>509</v>
      </c>
      <c r="H473" s="86" t="s">
        <v>469</v>
      </c>
      <c r="I473" s="86" t="s">
        <v>2172</v>
      </c>
      <c r="J473" s="86" t="s">
        <v>2173</v>
      </c>
      <c r="K473" s="86"/>
      <c r="L473" s="86"/>
      <c r="M473" s="86"/>
      <c r="N473" s="86"/>
      <c r="O473" s="86"/>
      <c r="P473" s="86"/>
      <c r="Q473" s="86"/>
      <c r="R473" s="86"/>
      <c r="S473" s="126" t="b">
        <f t="shared" si="15"/>
        <v>1</v>
      </c>
      <c r="T473" s="88"/>
      <c r="U473" s="86"/>
      <c r="V473" s="86"/>
      <c r="W473" s="86"/>
      <c r="X473" s="90" t="b">
        <v>0</v>
      </c>
      <c r="Y473" s="90" t="b">
        <v>0</v>
      </c>
      <c r="Z473" s="90" t="b">
        <v>1</v>
      </c>
      <c r="AA473" s="86"/>
      <c r="AB473" s="127" t="b">
        <f t="shared" si="16"/>
        <v>1</v>
      </c>
      <c r="AC473" s="127" t="b">
        <f t="shared" si="17"/>
        <v>1</v>
      </c>
      <c r="AD473" s="127" t="b">
        <f t="shared" si="18"/>
        <v>0</v>
      </c>
      <c r="AE473" s="128" t="b">
        <f t="shared" si="19"/>
        <v>0</v>
      </c>
    </row>
    <row r="474" spans="1:31" x14ac:dyDescent="0.2">
      <c r="A474" s="123" t="s">
        <v>57</v>
      </c>
      <c r="B474" s="82">
        <v>5</v>
      </c>
      <c r="C474" s="76" t="s">
        <v>2170</v>
      </c>
      <c r="D474" s="77" t="s">
        <v>2171</v>
      </c>
      <c r="E474" s="76" t="s">
        <v>45</v>
      </c>
      <c r="F474" s="76" t="s">
        <v>467</v>
      </c>
      <c r="G474" s="76" t="s">
        <v>509</v>
      </c>
      <c r="H474" s="76" t="s">
        <v>469</v>
      </c>
      <c r="I474" s="76" t="s">
        <v>2172</v>
      </c>
      <c r="J474" s="76" t="s">
        <v>2174</v>
      </c>
      <c r="K474" s="76"/>
      <c r="L474" s="76"/>
      <c r="M474" s="76"/>
      <c r="N474" s="76"/>
      <c r="O474" s="76"/>
      <c r="P474" s="76"/>
      <c r="Q474" s="76"/>
      <c r="R474" s="76"/>
      <c r="S474" s="126" t="b">
        <f t="shared" si="15"/>
        <v>1</v>
      </c>
      <c r="T474" s="80"/>
      <c r="U474" s="76"/>
      <c r="V474" s="76"/>
      <c r="W474" s="76"/>
      <c r="X474" s="82" t="b">
        <v>0</v>
      </c>
      <c r="Y474" s="82" t="b">
        <v>0</v>
      </c>
      <c r="Z474" s="82" t="b">
        <v>1</v>
      </c>
      <c r="AA474" s="76"/>
      <c r="AB474" s="127" t="b">
        <f t="shared" si="16"/>
        <v>1</v>
      </c>
      <c r="AC474" s="127" t="b">
        <f t="shared" si="17"/>
        <v>1</v>
      </c>
      <c r="AD474" s="127" t="b">
        <f t="shared" si="18"/>
        <v>0</v>
      </c>
      <c r="AE474" s="128" t="b">
        <f t="shared" si="19"/>
        <v>0</v>
      </c>
    </row>
    <row r="475" spans="1:31" x14ac:dyDescent="0.2">
      <c r="A475" s="129" t="s">
        <v>57</v>
      </c>
      <c r="B475" s="90">
        <v>5</v>
      </c>
      <c r="C475" s="86" t="s">
        <v>2170</v>
      </c>
      <c r="D475" s="87" t="s">
        <v>2171</v>
      </c>
      <c r="E475" s="86" t="s">
        <v>71</v>
      </c>
      <c r="F475" s="86" t="s">
        <v>467</v>
      </c>
      <c r="G475" s="86" t="s">
        <v>509</v>
      </c>
      <c r="H475" s="86" t="s">
        <v>469</v>
      </c>
      <c r="I475" s="86" t="s">
        <v>2172</v>
      </c>
      <c r="J475" s="86" t="s">
        <v>2175</v>
      </c>
      <c r="K475" s="86"/>
      <c r="L475" s="86"/>
      <c r="M475" s="86"/>
      <c r="N475" s="86"/>
      <c r="O475" s="86"/>
      <c r="P475" s="86"/>
      <c r="Q475" s="86"/>
      <c r="R475" s="86"/>
      <c r="S475" s="126" t="b">
        <f t="shared" si="15"/>
        <v>1</v>
      </c>
      <c r="T475" s="88"/>
      <c r="U475" s="86"/>
      <c r="V475" s="86"/>
      <c r="W475" s="86"/>
      <c r="X475" s="90" t="b">
        <v>0</v>
      </c>
      <c r="Y475" s="90" t="b">
        <v>0</v>
      </c>
      <c r="Z475" s="90" t="b">
        <v>1</v>
      </c>
      <c r="AA475" s="86"/>
      <c r="AB475" s="127" t="b">
        <f t="shared" si="16"/>
        <v>1</v>
      </c>
      <c r="AC475" s="127" t="b">
        <f t="shared" si="17"/>
        <v>1</v>
      </c>
      <c r="AD475" s="127" t="b">
        <f t="shared" si="18"/>
        <v>0</v>
      </c>
      <c r="AE475" s="128" t="b">
        <f t="shared" si="19"/>
        <v>0</v>
      </c>
    </row>
    <row r="476" spans="1:31" x14ac:dyDescent="0.2">
      <c r="A476" s="123" t="s">
        <v>57</v>
      </c>
      <c r="B476" s="82">
        <v>5</v>
      </c>
      <c r="C476" s="76" t="s">
        <v>2170</v>
      </c>
      <c r="D476" s="77" t="s">
        <v>2171</v>
      </c>
      <c r="E476" s="76" t="s">
        <v>518</v>
      </c>
      <c r="F476" s="76" t="s">
        <v>467</v>
      </c>
      <c r="G476" s="76" t="s">
        <v>509</v>
      </c>
      <c r="H476" s="76" t="s">
        <v>469</v>
      </c>
      <c r="I476" s="76" t="s">
        <v>2172</v>
      </c>
      <c r="J476" s="76" t="s">
        <v>2176</v>
      </c>
      <c r="K476" s="76"/>
      <c r="L476" s="76"/>
      <c r="M476" s="76"/>
      <c r="N476" s="76"/>
      <c r="O476" s="76"/>
      <c r="P476" s="76"/>
      <c r="Q476" s="76"/>
      <c r="R476" s="76"/>
      <c r="S476" s="126" t="b">
        <f t="shared" si="15"/>
        <v>1</v>
      </c>
      <c r="T476" s="80"/>
      <c r="U476" s="76"/>
      <c r="V476" s="76"/>
      <c r="W476" s="76"/>
      <c r="X476" s="82" t="b">
        <v>0</v>
      </c>
      <c r="Y476" s="82" t="b">
        <v>0</v>
      </c>
      <c r="Z476" s="82" t="b">
        <v>1</v>
      </c>
      <c r="AA476" s="76"/>
      <c r="AB476" s="127" t="b">
        <f t="shared" si="16"/>
        <v>1</v>
      </c>
      <c r="AC476" s="127" t="b">
        <f t="shared" si="17"/>
        <v>1</v>
      </c>
      <c r="AD476" s="127" t="b">
        <f t="shared" si="18"/>
        <v>0</v>
      </c>
      <c r="AE476" s="128" t="b">
        <f t="shared" si="19"/>
        <v>0</v>
      </c>
    </row>
    <row r="477" spans="1:31" x14ac:dyDescent="0.2">
      <c r="A477" s="129" t="s">
        <v>57</v>
      </c>
      <c r="B477" s="90">
        <v>5</v>
      </c>
      <c r="C477" s="86" t="s">
        <v>2170</v>
      </c>
      <c r="D477" s="87" t="s">
        <v>2171</v>
      </c>
      <c r="E477" s="86" t="s">
        <v>542</v>
      </c>
      <c r="F477" s="86" t="s">
        <v>467</v>
      </c>
      <c r="G477" s="86" t="s">
        <v>509</v>
      </c>
      <c r="H477" s="86" t="s">
        <v>469</v>
      </c>
      <c r="I477" s="86" t="s">
        <v>2172</v>
      </c>
      <c r="J477" s="86" t="s">
        <v>2177</v>
      </c>
      <c r="K477" s="86"/>
      <c r="L477" s="86"/>
      <c r="M477" s="86"/>
      <c r="N477" s="86"/>
      <c r="O477" s="86"/>
      <c r="P477" s="86"/>
      <c r="Q477" s="86"/>
      <c r="R477" s="86"/>
      <c r="S477" s="126" t="b">
        <f t="shared" si="15"/>
        <v>1</v>
      </c>
      <c r="T477" s="88"/>
      <c r="U477" s="86"/>
      <c r="V477" s="86"/>
      <c r="W477" s="86"/>
      <c r="X477" s="90" t="b">
        <v>0</v>
      </c>
      <c r="Y477" s="90" t="b">
        <v>0</v>
      </c>
      <c r="Z477" s="90" t="b">
        <v>1</v>
      </c>
      <c r="AA477" s="86"/>
      <c r="AB477" s="127" t="b">
        <f t="shared" si="16"/>
        <v>1</v>
      </c>
      <c r="AC477" s="127" t="b">
        <f t="shared" si="17"/>
        <v>1</v>
      </c>
      <c r="AD477" s="127" t="b">
        <f t="shared" si="18"/>
        <v>0</v>
      </c>
      <c r="AE477" s="128" t="b">
        <f t="shared" si="19"/>
        <v>0</v>
      </c>
    </row>
    <row r="478" spans="1:31" x14ac:dyDescent="0.2">
      <c r="A478" s="123" t="s">
        <v>57</v>
      </c>
      <c r="B478" s="82">
        <v>5</v>
      </c>
      <c r="C478" s="76" t="s">
        <v>2170</v>
      </c>
      <c r="D478" s="77" t="s">
        <v>2171</v>
      </c>
      <c r="E478" s="76" t="s">
        <v>635</v>
      </c>
      <c r="F478" s="76" t="s">
        <v>467</v>
      </c>
      <c r="G478" s="76" t="s">
        <v>509</v>
      </c>
      <c r="H478" s="76" t="s">
        <v>469</v>
      </c>
      <c r="I478" s="76" t="s">
        <v>2172</v>
      </c>
      <c r="J478" s="76" t="s">
        <v>2178</v>
      </c>
      <c r="K478" s="76"/>
      <c r="L478" s="76"/>
      <c r="M478" s="76"/>
      <c r="N478" s="76"/>
      <c r="O478" s="76"/>
      <c r="P478" s="76"/>
      <c r="Q478" s="76"/>
      <c r="R478" s="76"/>
      <c r="S478" s="126" t="b">
        <f t="shared" si="15"/>
        <v>1</v>
      </c>
      <c r="T478" s="80"/>
      <c r="U478" s="76"/>
      <c r="V478" s="76"/>
      <c r="W478" s="76"/>
      <c r="X478" s="82" t="b">
        <v>0</v>
      </c>
      <c r="Y478" s="82" t="b">
        <v>0</v>
      </c>
      <c r="Z478" s="82" t="b">
        <v>1</v>
      </c>
      <c r="AA478" s="76"/>
      <c r="AB478" s="127" t="b">
        <f t="shared" si="16"/>
        <v>1</v>
      </c>
      <c r="AC478" s="127" t="b">
        <f t="shared" si="17"/>
        <v>1</v>
      </c>
      <c r="AD478" s="127" t="b">
        <f t="shared" si="18"/>
        <v>0</v>
      </c>
      <c r="AE478" s="128" t="b">
        <f t="shared" si="19"/>
        <v>0</v>
      </c>
    </row>
    <row r="479" spans="1:31" x14ac:dyDescent="0.2">
      <c r="A479" s="129" t="s">
        <v>57</v>
      </c>
      <c r="B479" s="90">
        <v>5</v>
      </c>
      <c r="C479" s="86" t="s">
        <v>2179</v>
      </c>
      <c r="D479" s="87" t="s">
        <v>2180</v>
      </c>
      <c r="E479" s="86"/>
      <c r="F479" s="86" t="s">
        <v>467</v>
      </c>
      <c r="G479" s="86" t="s">
        <v>509</v>
      </c>
      <c r="H479" s="86" t="s">
        <v>469</v>
      </c>
      <c r="I479" s="86" t="s">
        <v>2181</v>
      </c>
      <c r="J479" s="86"/>
      <c r="K479" s="86"/>
      <c r="L479" s="86"/>
      <c r="M479" s="86"/>
      <c r="N479" s="86"/>
      <c r="O479" s="86" t="s">
        <v>1349</v>
      </c>
      <c r="P479" s="86"/>
      <c r="Q479" s="86"/>
      <c r="R479" s="86" t="s">
        <v>2182</v>
      </c>
      <c r="S479" s="126" t="b">
        <f t="shared" si="15"/>
        <v>1</v>
      </c>
      <c r="T479" s="88"/>
      <c r="U479" s="86"/>
      <c r="V479" s="133"/>
      <c r="W479" s="87" t="s">
        <v>2183</v>
      </c>
      <c r="X479" s="90" t="b">
        <v>0</v>
      </c>
      <c r="Y479" s="90" t="b">
        <v>0</v>
      </c>
      <c r="Z479" s="90" t="b">
        <v>1</v>
      </c>
      <c r="AA479" s="86"/>
      <c r="AB479" s="127" t="b">
        <f t="shared" si="16"/>
        <v>1</v>
      </c>
      <c r="AC479" s="127" t="b">
        <f t="shared" si="17"/>
        <v>1</v>
      </c>
      <c r="AD479" s="127" t="b">
        <f t="shared" si="18"/>
        <v>0</v>
      </c>
      <c r="AE479" s="128" t="b">
        <f t="shared" si="19"/>
        <v>0</v>
      </c>
    </row>
    <row r="480" spans="1:31" x14ac:dyDescent="0.2">
      <c r="A480" s="123" t="s">
        <v>57</v>
      </c>
      <c r="B480" s="82">
        <v>5</v>
      </c>
      <c r="C480" s="76" t="s">
        <v>2184</v>
      </c>
      <c r="D480" s="77" t="s">
        <v>2185</v>
      </c>
      <c r="E480" s="76" t="s">
        <v>4</v>
      </c>
      <c r="F480" s="76" t="s">
        <v>467</v>
      </c>
      <c r="G480" s="76" t="s">
        <v>509</v>
      </c>
      <c r="H480" s="76" t="s">
        <v>469</v>
      </c>
      <c r="I480" s="76" t="s">
        <v>2186</v>
      </c>
      <c r="J480" s="76" t="s">
        <v>2187</v>
      </c>
      <c r="K480" s="76"/>
      <c r="L480" s="76"/>
      <c r="M480" s="76"/>
      <c r="N480" s="76"/>
      <c r="O480" s="76" t="s">
        <v>1349</v>
      </c>
      <c r="P480" s="76"/>
      <c r="Q480" s="76"/>
      <c r="R480" s="76" t="s">
        <v>2182</v>
      </c>
      <c r="S480" s="126" t="b">
        <f t="shared" si="15"/>
        <v>1</v>
      </c>
      <c r="T480" s="80"/>
      <c r="U480" s="76"/>
      <c r="V480" s="133"/>
      <c r="W480" s="77" t="s">
        <v>2188</v>
      </c>
      <c r="X480" s="82" t="b">
        <v>0</v>
      </c>
      <c r="Y480" s="82" t="b">
        <v>0</v>
      </c>
      <c r="Z480" s="82" t="b">
        <v>1</v>
      </c>
      <c r="AA480" s="76"/>
      <c r="AB480" s="127" t="b">
        <f t="shared" si="16"/>
        <v>1</v>
      </c>
      <c r="AC480" s="127" t="b">
        <f t="shared" si="17"/>
        <v>1</v>
      </c>
      <c r="AD480" s="127" t="b">
        <f t="shared" si="18"/>
        <v>0</v>
      </c>
      <c r="AE480" s="128" t="b">
        <f t="shared" si="19"/>
        <v>0</v>
      </c>
    </row>
    <row r="481" spans="1:31" x14ac:dyDescent="0.2">
      <c r="A481" s="129" t="s">
        <v>57</v>
      </c>
      <c r="B481" s="90">
        <v>5</v>
      </c>
      <c r="C481" s="86" t="s">
        <v>2184</v>
      </c>
      <c r="D481" s="87" t="s">
        <v>2185</v>
      </c>
      <c r="E481" s="86" t="s">
        <v>45</v>
      </c>
      <c r="F481" s="86" t="s">
        <v>467</v>
      </c>
      <c r="G481" s="86" t="s">
        <v>509</v>
      </c>
      <c r="H481" s="86" t="s">
        <v>469</v>
      </c>
      <c r="I481" s="86" t="s">
        <v>2186</v>
      </c>
      <c r="J481" s="86" t="s">
        <v>2189</v>
      </c>
      <c r="K481" s="86"/>
      <c r="L481" s="86"/>
      <c r="M481" s="86"/>
      <c r="N481" s="86"/>
      <c r="O481" s="86" t="s">
        <v>1349</v>
      </c>
      <c r="P481" s="86"/>
      <c r="Q481" s="86"/>
      <c r="R481" s="86" t="s">
        <v>2182</v>
      </c>
      <c r="S481" s="126" t="b">
        <f t="shared" si="15"/>
        <v>1</v>
      </c>
      <c r="T481" s="88"/>
      <c r="U481" s="86"/>
      <c r="V481" s="133"/>
      <c r="W481" s="87" t="s">
        <v>2188</v>
      </c>
      <c r="X481" s="90" t="b">
        <v>0</v>
      </c>
      <c r="Y481" s="90" t="b">
        <v>0</v>
      </c>
      <c r="Z481" s="90" t="b">
        <v>1</v>
      </c>
      <c r="AA481" s="86"/>
      <c r="AB481" s="127" t="b">
        <f t="shared" si="16"/>
        <v>1</v>
      </c>
      <c r="AC481" s="127" t="b">
        <f t="shared" si="17"/>
        <v>1</v>
      </c>
      <c r="AD481" s="127" t="b">
        <f t="shared" si="18"/>
        <v>0</v>
      </c>
      <c r="AE481" s="128" t="b">
        <f t="shared" si="19"/>
        <v>0</v>
      </c>
    </row>
    <row r="482" spans="1:31" x14ac:dyDescent="0.2">
      <c r="A482" s="123" t="s">
        <v>57</v>
      </c>
      <c r="B482" s="82">
        <v>5</v>
      </c>
      <c r="C482" s="76" t="s">
        <v>2184</v>
      </c>
      <c r="D482" s="77" t="s">
        <v>2185</v>
      </c>
      <c r="E482" s="76" t="s">
        <v>71</v>
      </c>
      <c r="F482" s="76" t="s">
        <v>467</v>
      </c>
      <c r="G482" s="76" t="s">
        <v>509</v>
      </c>
      <c r="H482" s="76" t="s">
        <v>469</v>
      </c>
      <c r="I482" s="76" t="s">
        <v>2186</v>
      </c>
      <c r="J482" s="76" t="s">
        <v>2190</v>
      </c>
      <c r="K482" s="76"/>
      <c r="L482" s="76"/>
      <c r="M482" s="76"/>
      <c r="N482" s="76"/>
      <c r="O482" s="76" t="s">
        <v>1349</v>
      </c>
      <c r="P482" s="76"/>
      <c r="Q482" s="76"/>
      <c r="R482" s="76" t="s">
        <v>2182</v>
      </c>
      <c r="S482" s="126" t="b">
        <f t="shared" si="15"/>
        <v>1</v>
      </c>
      <c r="T482" s="80"/>
      <c r="U482" s="76"/>
      <c r="V482" s="133"/>
      <c r="W482" s="77" t="s">
        <v>2188</v>
      </c>
      <c r="X482" s="82" t="b">
        <v>0</v>
      </c>
      <c r="Y482" s="82" t="b">
        <v>0</v>
      </c>
      <c r="Z482" s="82" t="b">
        <v>1</v>
      </c>
      <c r="AA482" s="76"/>
      <c r="AB482" s="127" t="b">
        <f t="shared" si="16"/>
        <v>1</v>
      </c>
      <c r="AC482" s="127" t="b">
        <f t="shared" si="17"/>
        <v>1</v>
      </c>
      <c r="AD482" s="127" t="b">
        <f t="shared" si="18"/>
        <v>0</v>
      </c>
      <c r="AE482" s="128" t="b">
        <f t="shared" si="19"/>
        <v>0</v>
      </c>
    </row>
    <row r="483" spans="1:31" x14ac:dyDescent="0.2">
      <c r="A483" s="129" t="s">
        <v>57</v>
      </c>
      <c r="B483" s="90">
        <v>5</v>
      </c>
      <c r="C483" s="86" t="s">
        <v>2191</v>
      </c>
      <c r="D483" s="87" t="s">
        <v>2192</v>
      </c>
      <c r="E483" s="86" t="s">
        <v>4</v>
      </c>
      <c r="F483" s="86" t="s">
        <v>467</v>
      </c>
      <c r="G483" s="86" t="s">
        <v>509</v>
      </c>
      <c r="H483" s="86" t="s">
        <v>469</v>
      </c>
      <c r="I483" s="86" t="s">
        <v>2193</v>
      </c>
      <c r="J483" s="86" t="s">
        <v>2194</v>
      </c>
      <c r="K483" s="86"/>
      <c r="L483" s="86"/>
      <c r="M483" s="86"/>
      <c r="N483" s="86"/>
      <c r="O483" s="86"/>
      <c r="P483" s="86"/>
      <c r="Q483" s="86"/>
      <c r="R483" s="86"/>
      <c r="S483" s="126" t="b">
        <f t="shared" si="15"/>
        <v>1</v>
      </c>
      <c r="T483" s="88"/>
      <c r="U483" s="86"/>
      <c r="V483" s="86"/>
      <c r="W483" s="86"/>
      <c r="X483" s="90" t="b">
        <v>0</v>
      </c>
      <c r="Y483" s="90" t="b">
        <v>0</v>
      </c>
      <c r="Z483" s="90" t="b">
        <v>1</v>
      </c>
      <c r="AA483" s="86"/>
      <c r="AB483" s="127" t="b">
        <f t="shared" si="16"/>
        <v>1</v>
      </c>
      <c r="AC483" s="127" t="b">
        <f t="shared" si="17"/>
        <v>1</v>
      </c>
      <c r="AD483" s="127" t="b">
        <f t="shared" si="18"/>
        <v>0</v>
      </c>
      <c r="AE483" s="128" t="b">
        <f t="shared" si="19"/>
        <v>0</v>
      </c>
    </row>
    <row r="484" spans="1:31" x14ac:dyDescent="0.2">
      <c r="A484" s="123" t="s">
        <v>57</v>
      </c>
      <c r="B484" s="82">
        <v>5</v>
      </c>
      <c r="C484" s="76" t="s">
        <v>2191</v>
      </c>
      <c r="D484" s="77" t="s">
        <v>2192</v>
      </c>
      <c r="E484" s="76" t="s">
        <v>45</v>
      </c>
      <c r="F484" s="76" t="s">
        <v>467</v>
      </c>
      <c r="G484" s="76" t="s">
        <v>509</v>
      </c>
      <c r="H484" s="76" t="s">
        <v>469</v>
      </c>
      <c r="I484" s="76" t="s">
        <v>2193</v>
      </c>
      <c r="J484" s="76" t="s">
        <v>2195</v>
      </c>
      <c r="K484" s="76"/>
      <c r="L484" s="76"/>
      <c r="M484" s="76"/>
      <c r="N484" s="76"/>
      <c r="O484" s="76"/>
      <c r="P484" s="76"/>
      <c r="Q484" s="76"/>
      <c r="R484" s="76"/>
      <c r="S484" s="126" t="b">
        <f t="shared" si="15"/>
        <v>1</v>
      </c>
      <c r="T484" s="80"/>
      <c r="U484" s="76"/>
      <c r="V484" s="76"/>
      <c r="W484" s="76"/>
      <c r="X484" s="82" t="b">
        <v>0</v>
      </c>
      <c r="Y484" s="82" t="b">
        <v>0</v>
      </c>
      <c r="Z484" s="82" t="b">
        <v>1</v>
      </c>
      <c r="AA484" s="76"/>
      <c r="AB484" s="127" t="b">
        <f t="shared" si="16"/>
        <v>1</v>
      </c>
      <c r="AC484" s="127" t="b">
        <f t="shared" si="17"/>
        <v>1</v>
      </c>
      <c r="AD484" s="127" t="b">
        <f t="shared" si="18"/>
        <v>0</v>
      </c>
      <c r="AE484" s="128" t="b">
        <f t="shared" si="19"/>
        <v>0</v>
      </c>
    </row>
    <row r="485" spans="1:31" x14ac:dyDescent="0.2">
      <c r="A485" s="129" t="s">
        <v>57</v>
      </c>
      <c r="B485" s="90">
        <v>5</v>
      </c>
      <c r="C485" s="86" t="s">
        <v>2191</v>
      </c>
      <c r="D485" s="87" t="s">
        <v>2192</v>
      </c>
      <c r="E485" s="86" t="s">
        <v>71</v>
      </c>
      <c r="F485" s="86" t="s">
        <v>467</v>
      </c>
      <c r="G485" s="86" t="s">
        <v>509</v>
      </c>
      <c r="H485" s="86" t="s">
        <v>469</v>
      </c>
      <c r="I485" s="86" t="s">
        <v>2193</v>
      </c>
      <c r="J485" s="86" t="s">
        <v>2196</v>
      </c>
      <c r="K485" s="86"/>
      <c r="L485" s="86"/>
      <c r="M485" s="86"/>
      <c r="N485" s="86"/>
      <c r="O485" s="86"/>
      <c r="P485" s="86"/>
      <c r="Q485" s="86"/>
      <c r="R485" s="86"/>
      <c r="S485" s="126" t="b">
        <f t="shared" si="15"/>
        <v>1</v>
      </c>
      <c r="T485" s="88"/>
      <c r="U485" s="86"/>
      <c r="V485" s="86"/>
      <c r="W485" s="86"/>
      <c r="X485" s="90" t="b">
        <v>0</v>
      </c>
      <c r="Y485" s="90" t="b">
        <v>0</v>
      </c>
      <c r="Z485" s="90" t="b">
        <v>1</v>
      </c>
      <c r="AA485" s="86"/>
      <c r="AB485" s="127" t="b">
        <f t="shared" si="16"/>
        <v>1</v>
      </c>
      <c r="AC485" s="127" t="b">
        <f t="shared" si="17"/>
        <v>1</v>
      </c>
      <c r="AD485" s="127" t="b">
        <f t="shared" si="18"/>
        <v>0</v>
      </c>
      <c r="AE485" s="128" t="b">
        <f t="shared" si="19"/>
        <v>0</v>
      </c>
    </row>
    <row r="486" spans="1:31" x14ac:dyDescent="0.2">
      <c r="A486" s="123" t="s">
        <v>57</v>
      </c>
      <c r="B486" s="82">
        <v>5</v>
      </c>
      <c r="C486" s="76" t="s">
        <v>2191</v>
      </c>
      <c r="D486" s="77" t="s">
        <v>2192</v>
      </c>
      <c r="E486" s="76" t="s">
        <v>518</v>
      </c>
      <c r="F486" s="76" t="s">
        <v>467</v>
      </c>
      <c r="G486" s="76" t="s">
        <v>509</v>
      </c>
      <c r="H486" s="76" t="s">
        <v>469</v>
      </c>
      <c r="I486" s="76" t="s">
        <v>2193</v>
      </c>
      <c r="J486" s="76" t="s">
        <v>2197</v>
      </c>
      <c r="K486" s="76"/>
      <c r="L486" s="76"/>
      <c r="M486" s="76"/>
      <c r="N486" s="76"/>
      <c r="O486" s="76"/>
      <c r="P486" s="76"/>
      <c r="Q486" s="76"/>
      <c r="R486" s="76"/>
      <c r="S486" s="126" t="b">
        <f t="shared" si="15"/>
        <v>1</v>
      </c>
      <c r="T486" s="80"/>
      <c r="U486" s="76"/>
      <c r="V486" s="76"/>
      <c r="W486" s="76"/>
      <c r="X486" s="82" t="b">
        <v>0</v>
      </c>
      <c r="Y486" s="82" t="b">
        <v>0</v>
      </c>
      <c r="Z486" s="82" t="b">
        <v>1</v>
      </c>
      <c r="AA486" s="76"/>
      <c r="AB486" s="127" t="b">
        <f t="shared" si="16"/>
        <v>1</v>
      </c>
      <c r="AC486" s="127" t="b">
        <f t="shared" si="17"/>
        <v>1</v>
      </c>
      <c r="AD486" s="127" t="b">
        <f t="shared" si="18"/>
        <v>0</v>
      </c>
      <c r="AE486" s="128" t="b">
        <f t="shared" si="19"/>
        <v>0</v>
      </c>
    </row>
    <row r="487" spans="1:31" x14ac:dyDescent="0.2">
      <c r="A487" s="129" t="s">
        <v>57</v>
      </c>
      <c r="B487" s="90">
        <v>5</v>
      </c>
      <c r="C487" s="86" t="s">
        <v>2191</v>
      </c>
      <c r="D487" s="87" t="s">
        <v>2192</v>
      </c>
      <c r="E487" s="86" t="s">
        <v>542</v>
      </c>
      <c r="F487" s="86" t="s">
        <v>467</v>
      </c>
      <c r="G487" s="86" t="s">
        <v>509</v>
      </c>
      <c r="H487" s="86" t="s">
        <v>469</v>
      </c>
      <c r="I487" s="86" t="s">
        <v>2193</v>
      </c>
      <c r="J487" s="86" t="s">
        <v>2198</v>
      </c>
      <c r="K487" s="86"/>
      <c r="L487" s="86"/>
      <c r="M487" s="86"/>
      <c r="N487" s="86"/>
      <c r="O487" s="86"/>
      <c r="P487" s="86"/>
      <c r="Q487" s="86"/>
      <c r="R487" s="86"/>
      <c r="S487" s="126" t="b">
        <f t="shared" si="15"/>
        <v>1</v>
      </c>
      <c r="T487" s="88"/>
      <c r="U487" s="86"/>
      <c r="V487" s="86"/>
      <c r="W487" s="86"/>
      <c r="X487" s="90" t="b">
        <v>0</v>
      </c>
      <c r="Y487" s="90" t="b">
        <v>0</v>
      </c>
      <c r="Z487" s="90" t="b">
        <v>1</v>
      </c>
      <c r="AA487" s="86"/>
      <c r="AB487" s="127" t="b">
        <f t="shared" si="16"/>
        <v>1</v>
      </c>
      <c r="AC487" s="127" t="b">
        <f t="shared" si="17"/>
        <v>1</v>
      </c>
      <c r="AD487" s="127" t="b">
        <f t="shared" si="18"/>
        <v>0</v>
      </c>
      <c r="AE487" s="128" t="b">
        <f t="shared" si="19"/>
        <v>0</v>
      </c>
    </row>
    <row r="488" spans="1:31" x14ac:dyDescent="0.2">
      <c r="A488" s="123" t="s">
        <v>57</v>
      </c>
      <c r="B488" s="82">
        <v>5</v>
      </c>
      <c r="C488" s="76" t="s">
        <v>2191</v>
      </c>
      <c r="D488" s="77" t="s">
        <v>2192</v>
      </c>
      <c r="E488" s="76" t="s">
        <v>635</v>
      </c>
      <c r="F488" s="76" t="s">
        <v>467</v>
      </c>
      <c r="G488" s="76" t="s">
        <v>509</v>
      </c>
      <c r="H488" s="76" t="s">
        <v>469</v>
      </c>
      <c r="I488" s="76" t="s">
        <v>2193</v>
      </c>
      <c r="J488" s="76" t="s">
        <v>2199</v>
      </c>
      <c r="K488" s="76"/>
      <c r="L488" s="76"/>
      <c r="M488" s="76"/>
      <c r="N488" s="76"/>
      <c r="O488" s="76"/>
      <c r="P488" s="76"/>
      <c r="Q488" s="76"/>
      <c r="R488" s="76"/>
      <c r="S488" s="126" t="b">
        <f t="shared" si="15"/>
        <v>1</v>
      </c>
      <c r="T488" s="80"/>
      <c r="U488" s="76"/>
      <c r="V488" s="76"/>
      <c r="W488" s="76"/>
      <c r="X488" s="82" t="b">
        <v>0</v>
      </c>
      <c r="Y488" s="82" t="b">
        <v>0</v>
      </c>
      <c r="Z488" s="82" t="b">
        <v>1</v>
      </c>
      <c r="AA488" s="76"/>
      <c r="AB488" s="127" t="b">
        <f t="shared" si="16"/>
        <v>1</v>
      </c>
      <c r="AC488" s="127" t="b">
        <f t="shared" si="17"/>
        <v>1</v>
      </c>
      <c r="AD488" s="127" t="b">
        <f t="shared" si="18"/>
        <v>0</v>
      </c>
      <c r="AE488" s="128" t="b">
        <f t="shared" si="19"/>
        <v>0</v>
      </c>
    </row>
    <row r="489" spans="1:31" x14ac:dyDescent="0.2">
      <c r="A489" s="129" t="s">
        <v>57</v>
      </c>
      <c r="B489" s="90">
        <v>5</v>
      </c>
      <c r="C489" s="86" t="s">
        <v>2200</v>
      </c>
      <c r="D489" s="87" t="s">
        <v>2201</v>
      </c>
      <c r="E489" s="86" t="s">
        <v>4</v>
      </c>
      <c r="F489" s="86" t="s">
        <v>467</v>
      </c>
      <c r="G489" s="86" t="s">
        <v>509</v>
      </c>
      <c r="H489" s="86" t="s">
        <v>469</v>
      </c>
      <c r="I489" s="86" t="s">
        <v>2202</v>
      </c>
      <c r="J489" s="86" t="s">
        <v>2203</v>
      </c>
      <c r="K489" s="86"/>
      <c r="L489" s="86"/>
      <c r="M489" s="86"/>
      <c r="N489" s="86"/>
      <c r="O489" s="86"/>
      <c r="P489" s="86"/>
      <c r="Q489" s="86"/>
      <c r="R489" s="86"/>
      <c r="S489" s="126" t="b">
        <f t="shared" si="15"/>
        <v>1</v>
      </c>
      <c r="T489" s="88"/>
      <c r="U489" s="86"/>
      <c r="V489" s="86"/>
      <c r="W489" s="86"/>
      <c r="X489" s="90" t="b">
        <v>0</v>
      </c>
      <c r="Y489" s="90" t="b">
        <v>0</v>
      </c>
      <c r="Z489" s="90" t="b">
        <v>1</v>
      </c>
      <c r="AA489" s="86"/>
      <c r="AB489" s="127" t="b">
        <f t="shared" si="16"/>
        <v>1</v>
      </c>
      <c r="AC489" s="127" t="b">
        <f t="shared" si="17"/>
        <v>1</v>
      </c>
      <c r="AD489" s="127" t="b">
        <f t="shared" si="18"/>
        <v>0</v>
      </c>
      <c r="AE489" s="128" t="b">
        <f t="shared" si="19"/>
        <v>0</v>
      </c>
    </row>
    <row r="490" spans="1:31" x14ac:dyDescent="0.2">
      <c r="A490" s="123" t="s">
        <v>57</v>
      </c>
      <c r="B490" s="82">
        <v>5</v>
      </c>
      <c r="C490" s="76" t="s">
        <v>2200</v>
      </c>
      <c r="D490" s="77" t="s">
        <v>2201</v>
      </c>
      <c r="E490" s="76" t="s">
        <v>45</v>
      </c>
      <c r="F490" s="76" t="s">
        <v>467</v>
      </c>
      <c r="G490" s="76" t="s">
        <v>509</v>
      </c>
      <c r="H490" s="76" t="s">
        <v>469</v>
      </c>
      <c r="I490" s="76" t="s">
        <v>2202</v>
      </c>
      <c r="J490" s="76" t="s">
        <v>2204</v>
      </c>
      <c r="K490" s="76"/>
      <c r="L490" s="76"/>
      <c r="M490" s="76"/>
      <c r="N490" s="76"/>
      <c r="O490" s="76"/>
      <c r="P490" s="76"/>
      <c r="Q490" s="76"/>
      <c r="R490" s="76"/>
      <c r="S490" s="126" t="b">
        <f t="shared" si="15"/>
        <v>1</v>
      </c>
      <c r="T490" s="80"/>
      <c r="U490" s="76"/>
      <c r="V490" s="76"/>
      <c r="W490" s="76"/>
      <c r="X490" s="82" t="b">
        <v>0</v>
      </c>
      <c r="Y490" s="82" t="b">
        <v>0</v>
      </c>
      <c r="Z490" s="82" t="b">
        <v>1</v>
      </c>
      <c r="AA490" s="76"/>
      <c r="AB490" s="127" t="b">
        <f t="shared" si="16"/>
        <v>1</v>
      </c>
      <c r="AC490" s="127" t="b">
        <f t="shared" si="17"/>
        <v>1</v>
      </c>
      <c r="AD490" s="127" t="b">
        <f t="shared" si="18"/>
        <v>0</v>
      </c>
      <c r="AE490" s="128" t="b">
        <f t="shared" si="19"/>
        <v>0</v>
      </c>
    </row>
    <row r="491" spans="1:31" x14ac:dyDescent="0.2">
      <c r="A491" s="129" t="s">
        <v>57</v>
      </c>
      <c r="B491" s="90">
        <v>5</v>
      </c>
      <c r="C491" s="86" t="s">
        <v>2200</v>
      </c>
      <c r="D491" s="87" t="s">
        <v>2201</v>
      </c>
      <c r="E491" s="86" t="s">
        <v>71</v>
      </c>
      <c r="F491" s="86" t="s">
        <v>467</v>
      </c>
      <c r="G491" s="86" t="s">
        <v>509</v>
      </c>
      <c r="H491" s="86" t="s">
        <v>469</v>
      </c>
      <c r="I491" s="86" t="s">
        <v>2202</v>
      </c>
      <c r="J491" s="86" t="s">
        <v>2205</v>
      </c>
      <c r="K491" s="86"/>
      <c r="L491" s="86"/>
      <c r="M491" s="86"/>
      <c r="N491" s="86"/>
      <c r="O491" s="86"/>
      <c r="P491" s="86"/>
      <c r="Q491" s="86"/>
      <c r="R491" s="86"/>
      <c r="S491" s="126" t="b">
        <f t="shared" si="15"/>
        <v>1</v>
      </c>
      <c r="T491" s="88"/>
      <c r="U491" s="86"/>
      <c r="V491" s="86"/>
      <c r="W491" s="86"/>
      <c r="X491" s="90" t="b">
        <v>0</v>
      </c>
      <c r="Y491" s="90" t="b">
        <v>0</v>
      </c>
      <c r="Z491" s="90" t="b">
        <v>1</v>
      </c>
      <c r="AA491" s="86"/>
      <c r="AB491" s="127" t="b">
        <f t="shared" si="16"/>
        <v>1</v>
      </c>
      <c r="AC491" s="127" t="b">
        <f t="shared" si="17"/>
        <v>1</v>
      </c>
      <c r="AD491" s="127" t="b">
        <f t="shared" si="18"/>
        <v>0</v>
      </c>
      <c r="AE491" s="128" t="b">
        <f t="shared" si="19"/>
        <v>0</v>
      </c>
    </row>
    <row r="492" spans="1:31" x14ac:dyDescent="0.2">
      <c r="A492" s="123" t="s">
        <v>57</v>
      </c>
      <c r="B492" s="82">
        <v>5</v>
      </c>
      <c r="C492" s="76" t="s">
        <v>2206</v>
      </c>
      <c r="D492" s="77" t="s">
        <v>2207</v>
      </c>
      <c r="E492" s="76" t="s">
        <v>4</v>
      </c>
      <c r="F492" s="76" t="s">
        <v>467</v>
      </c>
      <c r="G492" s="76" t="s">
        <v>509</v>
      </c>
      <c r="H492" s="76" t="s">
        <v>469</v>
      </c>
      <c r="I492" s="76" t="s">
        <v>2208</v>
      </c>
      <c r="J492" s="76" t="s">
        <v>2209</v>
      </c>
      <c r="K492" s="76"/>
      <c r="L492" s="76"/>
      <c r="M492" s="76"/>
      <c r="N492" s="76"/>
      <c r="O492" s="76" t="s">
        <v>1349</v>
      </c>
      <c r="P492" s="76"/>
      <c r="Q492" s="76"/>
      <c r="R492" s="76" t="s">
        <v>2182</v>
      </c>
      <c r="S492" s="126" t="b">
        <f t="shared" si="15"/>
        <v>1</v>
      </c>
      <c r="T492" s="80"/>
      <c r="U492" s="76"/>
      <c r="V492" s="133"/>
      <c r="W492" s="77" t="s">
        <v>2210</v>
      </c>
      <c r="X492" s="82" t="b">
        <v>0</v>
      </c>
      <c r="Y492" s="82" t="b">
        <v>0</v>
      </c>
      <c r="Z492" s="82" t="b">
        <v>1</v>
      </c>
      <c r="AA492" s="76"/>
      <c r="AB492" s="127" t="b">
        <f t="shared" si="16"/>
        <v>1</v>
      </c>
      <c r="AC492" s="127" t="b">
        <f t="shared" si="17"/>
        <v>1</v>
      </c>
      <c r="AD492" s="127" t="b">
        <f t="shared" si="18"/>
        <v>0</v>
      </c>
      <c r="AE492" s="128" t="b">
        <f t="shared" si="19"/>
        <v>0</v>
      </c>
    </row>
    <row r="493" spans="1:31" x14ac:dyDescent="0.2">
      <c r="A493" s="129" t="s">
        <v>57</v>
      </c>
      <c r="B493" s="90">
        <v>5</v>
      </c>
      <c r="C493" s="86" t="s">
        <v>2206</v>
      </c>
      <c r="D493" s="87" t="s">
        <v>2207</v>
      </c>
      <c r="E493" s="86" t="s">
        <v>45</v>
      </c>
      <c r="F493" s="86" t="s">
        <v>467</v>
      </c>
      <c r="G493" s="86" t="s">
        <v>509</v>
      </c>
      <c r="H493" s="86" t="s">
        <v>469</v>
      </c>
      <c r="I493" s="86" t="s">
        <v>2208</v>
      </c>
      <c r="J493" s="86" t="s">
        <v>2211</v>
      </c>
      <c r="K493" s="86"/>
      <c r="L493" s="86"/>
      <c r="M493" s="86"/>
      <c r="N493" s="86"/>
      <c r="O493" s="86" t="s">
        <v>1349</v>
      </c>
      <c r="P493" s="86"/>
      <c r="Q493" s="86"/>
      <c r="R493" s="86" t="s">
        <v>2182</v>
      </c>
      <c r="S493" s="126" t="b">
        <f t="shared" si="15"/>
        <v>1</v>
      </c>
      <c r="T493" s="88"/>
      <c r="U493" s="86"/>
      <c r="V493" s="133"/>
      <c r="W493" s="87" t="s">
        <v>2210</v>
      </c>
      <c r="X493" s="90" t="b">
        <v>0</v>
      </c>
      <c r="Y493" s="90" t="b">
        <v>0</v>
      </c>
      <c r="Z493" s="90" t="b">
        <v>1</v>
      </c>
      <c r="AA493" s="86"/>
      <c r="AB493" s="127" t="b">
        <f t="shared" si="16"/>
        <v>1</v>
      </c>
      <c r="AC493" s="127" t="b">
        <f t="shared" si="17"/>
        <v>1</v>
      </c>
      <c r="AD493" s="127" t="b">
        <f t="shared" si="18"/>
        <v>0</v>
      </c>
      <c r="AE493" s="128" t="b">
        <f t="shared" si="19"/>
        <v>0</v>
      </c>
    </row>
    <row r="494" spans="1:31" x14ac:dyDescent="0.2">
      <c r="A494" s="123" t="s">
        <v>57</v>
      </c>
      <c r="B494" s="82">
        <v>5</v>
      </c>
      <c r="C494" s="76" t="s">
        <v>2212</v>
      </c>
      <c r="D494" s="77" t="s">
        <v>2213</v>
      </c>
      <c r="E494" s="76"/>
      <c r="F494" s="76" t="s">
        <v>467</v>
      </c>
      <c r="G494" s="76" t="s">
        <v>509</v>
      </c>
      <c r="H494" s="76" t="s">
        <v>469</v>
      </c>
      <c r="I494" s="76" t="s">
        <v>2214</v>
      </c>
      <c r="J494" s="76"/>
      <c r="K494" s="76"/>
      <c r="L494" s="76"/>
      <c r="M494" s="76"/>
      <c r="N494" s="76"/>
      <c r="O494" s="76"/>
      <c r="P494" s="76"/>
      <c r="Q494" s="76"/>
      <c r="R494" s="76"/>
      <c r="S494" s="126" t="b">
        <f t="shared" si="15"/>
        <v>1</v>
      </c>
      <c r="T494" s="80"/>
      <c r="U494" s="76"/>
      <c r="V494" s="76"/>
      <c r="W494" s="76"/>
      <c r="X494" s="82" t="b">
        <v>0</v>
      </c>
      <c r="Y494" s="82" t="b">
        <v>0</v>
      </c>
      <c r="Z494" s="82" t="b">
        <v>1</v>
      </c>
      <c r="AA494" s="76"/>
      <c r="AB494" s="127" t="b">
        <f t="shared" si="16"/>
        <v>1</v>
      </c>
      <c r="AC494" s="127" t="b">
        <f t="shared" si="17"/>
        <v>1</v>
      </c>
      <c r="AD494" s="127" t="b">
        <f t="shared" si="18"/>
        <v>0</v>
      </c>
      <c r="AE494" s="128" t="b">
        <f t="shared" si="19"/>
        <v>0</v>
      </c>
    </row>
    <row r="495" spans="1:31" x14ac:dyDescent="0.2">
      <c r="A495" s="129" t="s">
        <v>57</v>
      </c>
      <c r="B495" s="90">
        <v>5</v>
      </c>
      <c r="C495" s="86" t="s">
        <v>2215</v>
      </c>
      <c r="D495" s="87" t="s">
        <v>2216</v>
      </c>
      <c r="E495" s="86" t="s">
        <v>4</v>
      </c>
      <c r="F495" s="86" t="s">
        <v>467</v>
      </c>
      <c r="G495" s="86" t="s">
        <v>509</v>
      </c>
      <c r="H495" s="86" t="s">
        <v>469</v>
      </c>
      <c r="I495" s="86" t="s">
        <v>925</v>
      </c>
      <c r="J495" s="86"/>
      <c r="K495" s="86"/>
      <c r="L495" s="86"/>
      <c r="M495" s="86"/>
      <c r="N495" s="86"/>
      <c r="O495" s="86"/>
      <c r="P495" s="86"/>
      <c r="Q495" s="86"/>
      <c r="R495" s="86"/>
      <c r="S495" s="126" t="b">
        <f t="shared" si="15"/>
        <v>1</v>
      </c>
      <c r="T495" s="88"/>
      <c r="U495" s="86"/>
      <c r="V495" s="86"/>
      <c r="W495" s="86"/>
      <c r="X495" s="90" t="b">
        <v>0</v>
      </c>
      <c r="Y495" s="90" t="b">
        <v>0</v>
      </c>
      <c r="Z495" s="90" t="b">
        <v>1</v>
      </c>
      <c r="AA495" s="86"/>
      <c r="AB495" s="127" t="b">
        <f t="shared" si="16"/>
        <v>1</v>
      </c>
      <c r="AC495" s="127" t="b">
        <f t="shared" si="17"/>
        <v>1</v>
      </c>
      <c r="AD495" s="127" t="b">
        <f t="shared" si="18"/>
        <v>0</v>
      </c>
      <c r="AE495" s="128" t="b">
        <f t="shared" si="19"/>
        <v>0</v>
      </c>
    </row>
    <row r="496" spans="1:31" x14ac:dyDescent="0.2">
      <c r="A496" s="123" t="s">
        <v>57</v>
      </c>
      <c r="B496" s="82">
        <v>5</v>
      </c>
      <c r="C496" s="76" t="s">
        <v>2215</v>
      </c>
      <c r="D496" s="77" t="s">
        <v>2216</v>
      </c>
      <c r="E496" s="76" t="s">
        <v>45</v>
      </c>
      <c r="F496" s="76" t="s">
        <v>467</v>
      </c>
      <c r="G496" s="76" t="s">
        <v>509</v>
      </c>
      <c r="H496" s="76" t="s">
        <v>469</v>
      </c>
      <c r="I496" s="76" t="s">
        <v>2217</v>
      </c>
      <c r="J496" s="76"/>
      <c r="K496" s="76"/>
      <c r="L496" s="76"/>
      <c r="M496" s="76"/>
      <c r="N496" s="76"/>
      <c r="O496" s="76"/>
      <c r="P496" s="76"/>
      <c r="Q496" s="76"/>
      <c r="R496" s="76"/>
      <c r="S496" s="126" t="b">
        <f t="shared" si="15"/>
        <v>1</v>
      </c>
      <c r="T496" s="80"/>
      <c r="U496" s="76"/>
      <c r="V496" s="76"/>
      <c r="W496" s="76"/>
      <c r="X496" s="82" t="b">
        <v>0</v>
      </c>
      <c r="Y496" s="82" t="b">
        <v>0</v>
      </c>
      <c r="Z496" s="82" t="b">
        <v>1</v>
      </c>
      <c r="AA496" s="76"/>
      <c r="AB496" s="127" t="b">
        <f t="shared" si="16"/>
        <v>1</v>
      </c>
      <c r="AC496" s="127" t="b">
        <f t="shared" si="17"/>
        <v>1</v>
      </c>
      <c r="AD496" s="127" t="b">
        <f t="shared" si="18"/>
        <v>0</v>
      </c>
      <c r="AE496" s="128" t="b">
        <f t="shared" si="19"/>
        <v>0</v>
      </c>
    </row>
    <row r="497" spans="1:31" x14ac:dyDescent="0.2">
      <c r="A497" s="129" t="s">
        <v>57</v>
      </c>
      <c r="B497" s="90">
        <v>5</v>
      </c>
      <c r="C497" s="86" t="s">
        <v>2215</v>
      </c>
      <c r="D497" s="87" t="s">
        <v>2216</v>
      </c>
      <c r="E497" s="86" t="s">
        <v>71</v>
      </c>
      <c r="F497" s="86" t="s">
        <v>467</v>
      </c>
      <c r="G497" s="86" t="s">
        <v>509</v>
      </c>
      <c r="H497" s="86" t="s">
        <v>469</v>
      </c>
      <c r="I497" s="86" t="s">
        <v>2218</v>
      </c>
      <c r="J497" s="86"/>
      <c r="K497" s="86"/>
      <c r="L497" s="86"/>
      <c r="M497" s="86"/>
      <c r="N497" s="86"/>
      <c r="O497" s="86"/>
      <c r="P497" s="86"/>
      <c r="Q497" s="86"/>
      <c r="R497" s="86"/>
      <c r="S497" s="126" t="b">
        <f t="shared" si="15"/>
        <v>1</v>
      </c>
      <c r="T497" s="88"/>
      <c r="U497" s="86"/>
      <c r="V497" s="86"/>
      <c r="W497" s="86"/>
      <c r="X497" s="90" t="b">
        <v>0</v>
      </c>
      <c r="Y497" s="90" t="b">
        <v>0</v>
      </c>
      <c r="Z497" s="90" t="b">
        <v>1</v>
      </c>
      <c r="AA497" s="86"/>
      <c r="AB497" s="127" t="b">
        <f t="shared" si="16"/>
        <v>1</v>
      </c>
      <c r="AC497" s="127" t="b">
        <f t="shared" si="17"/>
        <v>1</v>
      </c>
      <c r="AD497" s="127" t="b">
        <f t="shared" si="18"/>
        <v>0</v>
      </c>
      <c r="AE497" s="128" t="b">
        <f t="shared" si="19"/>
        <v>0</v>
      </c>
    </row>
    <row r="498" spans="1:31" x14ac:dyDescent="0.2">
      <c r="A498" s="123" t="s">
        <v>57</v>
      </c>
      <c r="B498" s="82">
        <v>5</v>
      </c>
      <c r="C498" s="76" t="s">
        <v>2219</v>
      </c>
      <c r="D498" s="77" t="s">
        <v>2220</v>
      </c>
      <c r="E498" s="76" t="s">
        <v>4</v>
      </c>
      <c r="F498" s="76" t="s">
        <v>467</v>
      </c>
      <c r="G498" s="76" t="s">
        <v>468</v>
      </c>
      <c r="H498" s="76" t="s">
        <v>469</v>
      </c>
      <c r="I498" s="76" t="s">
        <v>2221</v>
      </c>
      <c r="J498" s="76" t="s">
        <v>776</v>
      </c>
      <c r="K498" s="76"/>
      <c r="L498" s="76" t="str">
        <f t="shared" ref="L498:L502" si="24">LEFT(M498,FIND(" (202",M498))</f>
        <v xml:space="preserve">Mathesius, S.; Koven, C.; Zickfeld, K. </v>
      </c>
      <c r="M498" s="76" t="s">
        <v>2222</v>
      </c>
      <c r="N498" s="76" t="s">
        <v>767</v>
      </c>
      <c r="O498" s="76"/>
      <c r="P498" s="76"/>
      <c r="Q498" s="76"/>
      <c r="R498" s="76"/>
      <c r="S498" s="126" t="b">
        <f t="shared" si="15"/>
        <v>0</v>
      </c>
      <c r="T498" s="80" t="s">
        <v>118</v>
      </c>
      <c r="U498" s="76" t="s">
        <v>513</v>
      </c>
      <c r="V498" s="77" t="s">
        <v>2223</v>
      </c>
      <c r="W498" s="77" t="s">
        <v>2224</v>
      </c>
      <c r="X498" s="82" t="b">
        <v>0</v>
      </c>
      <c r="Y498" s="82" t="b">
        <v>0</v>
      </c>
      <c r="Z498" s="82" t="b">
        <v>1</v>
      </c>
      <c r="AA498" s="76"/>
      <c r="AB498" s="127" t="b">
        <f t="shared" si="16"/>
        <v>1</v>
      </c>
      <c r="AC498" s="127" t="b">
        <f t="shared" si="17"/>
        <v>1</v>
      </c>
      <c r="AD498" s="127" t="b">
        <f t="shared" si="18"/>
        <v>1</v>
      </c>
      <c r="AE498" s="128" t="b">
        <f t="shared" si="19"/>
        <v>1</v>
      </c>
    </row>
    <row r="499" spans="1:31" x14ac:dyDescent="0.2">
      <c r="A499" s="129" t="s">
        <v>57</v>
      </c>
      <c r="B499" s="90">
        <v>5</v>
      </c>
      <c r="C499" s="86" t="s">
        <v>2219</v>
      </c>
      <c r="D499" s="87" t="s">
        <v>2220</v>
      </c>
      <c r="E499" s="86" t="s">
        <v>45</v>
      </c>
      <c r="F499" s="86" t="s">
        <v>467</v>
      </c>
      <c r="G499" s="86" t="s">
        <v>468</v>
      </c>
      <c r="H499" s="86" t="s">
        <v>469</v>
      </c>
      <c r="I499" s="86" t="s">
        <v>2221</v>
      </c>
      <c r="J499" s="86" t="s">
        <v>780</v>
      </c>
      <c r="K499" s="86"/>
      <c r="L499" s="86" t="str">
        <f t="shared" si="24"/>
        <v xml:space="preserve">Mathesius, S.; Koven, C.; Zickfeld, K. </v>
      </c>
      <c r="M499" s="86" t="s">
        <v>2222</v>
      </c>
      <c r="N499" s="86" t="s">
        <v>767</v>
      </c>
      <c r="O499" s="86"/>
      <c r="P499" s="86"/>
      <c r="Q499" s="86"/>
      <c r="R499" s="86"/>
      <c r="S499" s="126" t="b">
        <f t="shared" si="15"/>
        <v>0</v>
      </c>
      <c r="T499" s="88" t="s">
        <v>118</v>
      </c>
      <c r="U499" s="86" t="s">
        <v>513</v>
      </c>
      <c r="V499" s="87" t="s">
        <v>2223</v>
      </c>
      <c r="W499" s="87" t="s">
        <v>2224</v>
      </c>
      <c r="X499" s="90" t="b">
        <v>0</v>
      </c>
      <c r="Y499" s="90" t="b">
        <v>0</v>
      </c>
      <c r="Z499" s="90" t="b">
        <v>1</v>
      </c>
      <c r="AA499" s="86"/>
      <c r="AB499" s="127" t="b">
        <f t="shared" si="16"/>
        <v>1</v>
      </c>
      <c r="AC499" s="127" t="b">
        <f t="shared" si="17"/>
        <v>1</v>
      </c>
      <c r="AD499" s="127" t="b">
        <f t="shared" si="18"/>
        <v>1</v>
      </c>
      <c r="AE499" s="128" t="b">
        <f t="shared" si="19"/>
        <v>1</v>
      </c>
    </row>
    <row r="500" spans="1:31" x14ac:dyDescent="0.2">
      <c r="A500" s="123" t="s">
        <v>57</v>
      </c>
      <c r="B500" s="82">
        <v>5</v>
      </c>
      <c r="C500" s="76" t="s">
        <v>2219</v>
      </c>
      <c r="D500" s="77" t="s">
        <v>2220</v>
      </c>
      <c r="E500" s="76" t="s">
        <v>71</v>
      </c>
      <c r="F500" s="76" t="s">
        <v>467</v>
      </c>
      <c r="G500" s="76" t="s">
        <v>468</v>
      </c>
      <c r="H500" s="76" t="s">
        <v>469</v>
      </c>
      <c r="I500" s="76" t="s">
        <v>2221</v>
      </c>
      <c r="J500" s="76" t="s">
        <v>781</v>
      </c>
      <c r="K500" s="76"/>
      <c r="L500" s="76" t="str">
        <f t="shared" si="24"/>
        <v xml:space="preserve">Mathesius, S.; Koven, C.; Zickfeld, K. </v>
      </c>
      <c r="M500" s="76" t="s">
        <v>2222</v>
      </c>
      <c r="N500" s="76" t="s">
        <v>767</v>
      </c>
      <c r="O500" s="76"/>
      <c r="P500" s="76"/>
      <c r="Q500" s="76"/>
      <c r="R500" s="76"/>
      <c r="S500" s="126" t="b">
        <f t="shared" si="15"/>
        <v>0</v>
      </c>
      <c r="T500" s="80" t="s">
        <v>118</v>
      </c>
      <c r="U500" s="76" t="s">
        <v>513</v>
      </c>
      <c r="V500" s="77" t="s">
        <v>2223</v>
      </c>
      <c r="W500" s="77" t="s">
        <v>2224</v>
      </c>
      <c r="X500" s="82" t="b">
        <v>0</v>
      </c>
      <c r="Y500" s="82" t="b">
        <v>0</v>
      </c>
      <c r="Z500" s="82" t="b">
        <v>1</v>
      </c>
      <c r="AA500" s="76"/>
      <c r="AB500" s="127" t="b">
        <f t="shared" si="16"/>
        <v>1</v>
      </c>
      <c r="AC500" s="127" t="b">
        <f t="shared" si="17"/>
        <v>1</v>
      </c>
      <c r="AD500" s="127" t="b">
        <f t="shared" si="18"/>
        <v>1</v>
      </c>
      <c r="AE500" s="128" t="b">
        <f t="shared" si="19"/>
        <v>1</v>
      </c>
    </row>
    <row r="501" spans="1:31" x14ac:dyDescent="0.2">
      <c r="A501" s="129" t="s">
        <v>57</v>
      </c>
      <c r="B501" s="90">
        <v>5</v>
      </c>
      <c r="C501" s="86" t="s">
        <v>2219</v>
      </c>
      <c r="D501" s="87" t="s">
        <v>2220</v>
      </c>
      <c r="E501" s="86" t="s">
        <v>518</v>
      </c>
      <c r="F501" s="86" t="s">
        <v>467</v>
      </c>
      <c r="G501" s="86" t="s">
        <v>468</v>
      </c>
      <c r="H501" s="86" t="s">
        <v>469</v>
      </c>
      <c r="I501" s="86" t="s">
        <v>2221</v>
      </c>
      <c r="J501" s="86" t="s">
        <v>781</v>
      </c>
      <c r="K501" s="86"/>
      <c r="L501" s="86" t="str">
        <f t="shared" si="24"/>
        <v xml:space="preserve">Mathesius, S.; Koven, C.; Zickfeld, K. </v>
      </c>
      <c r="M501" s="86" t="s">
        <v>2222</v>
      </c>
      <c r="N501" s="86" t="s">
        <v>767</v>
      </c>
      <c r="O501" s="86"/>
      <c r="P501" s="86"/>
      <c r="Q501" s="86"/>
      <c r="R501" s="86"/>
      <c r="S501" s="126" t="b">
        <f t="shared" si="15"/>
        <v>0</v>
      </c>
      <c r="T501" s="88" t="s">
        <v>118</v>
      </c>
      <c r="U501" s="86" t="s">
        <v>513</v>
      </c>
      <c r="V501" s="87" t="s">
        <v>2223</v>
      </c>
      <c r="W501" s="87" t="s">
        <v>2224</v>
      </c>
      <c r="X501" s="90" t="b">
        <v>0</v>
      </c>
      <c r="Y501" s="90" t="b">
        <v>0</v>
      </c>
      <c r="Z501" s="90" t="b">
        <v>1</v>
      </c>
      <c r="AA501" s="86"/>
      <c r="AB501" s="127" t="b">
        <f t="shared" si="16"/>
        <v>1</v>
      </c>
      <c r="AC501" s="127" t="b">
        <f t="shared" si="17"/>
        <v>1</v>
      </c>
      <c r="AD501" s="127" t="b">
        <f t="shared" si="18"/>
        <v>1</v>
      </c>
      <c r="AE501" s="128" t="b">
        <f t="shared" si="19"/>
        <v>1</v>
      </c>
    </row>
    <row r="502" spans="1:31" x14ac:dyDescent="0.2">
      <c r="A502" s="123" t="s">
        <v>57</v>
      </c>
      <c r="B502" s="82">
        <v>5</v>
      </c>
      <c r="C502" s="76" t="s">
        <v>2219</v>
      </c>
      <c r="D502" s="77" t="s">
        <v>2220</v>
      </c>
      <c r="E502" s="76" t="s">
        <v>542</v>
      </c>
      <c r="F502" s="76" t="s">
        <v>467</v>
      </c>
      <c r="G502" s="76" t="s">
        <v>468</v>
      </c>
      <c r="H502" s="76" t="s">
        <v>469</v>
      </c>
      <c r="I502" s="76" t="s">
        <v>2221</v>
      </c>
      <c r="J502" s="76" t="s">
        <v>782</v>
      </c>
      <c r="K502" s="76"/>
      <c r="L502" s="76" t="str">
        <f t="shared" si="24"/>
        <v xml:space="preserve">Mathesius, S.; Koven, C.; Zickfeld, K. </v>
      </c>
      <c r="M502" s="76" t="s">
        <v>2222</v>
      </c>
      <c r="N502" s="76" t="s">
        <v>767</v>
      </c>
      <c r="O502" s="76"/>
      <c r="P502" s="76"/>
      <c r="Q502" s="76"/>
      <c r="R502" s="76"/>
      <c r="S502" s="126" t="b">
        <f t="shared" si="15"/>
        <v>0</v>
      </c>
      <c r="T502" s="80" t="s">
        <v>118</v>
      </c>
      <c r="U502" s="76" t="s">
        <v>513</v>
      </c>
      <c r="V502" s="77" t="s">
        <v>2223</v>
      </c>
      <c r="W502" s="77" t="s">
        <v>2224</v>
      </c>
      <c r="X502" s="82" t="b">
        <v>0</v>
      </c>
      <c r="Y502" s="82" t="b">
        <v>0</v>
      </c>
      <c r="Z502" s="82" t="b">
        <v>1</v>
      </c>
      <c r="AA502" s="76"/>
      <c r="AB502" s="127" t="b">
        <f t="shared" si="16"/>
        <v>1</v>
      </c>
      <c r="AC502" s="127" t="b">
        <f t="shared" si="17"/>
        <v>1</v>
      </c>
      <c r="AD502" s="127" t="b">
        <f t="shared" si="18"/>
        <v>1</v>
      </c>
      <c r="AE502" s="128" t="b">
        <f t="shared" si="19"/>
        <v>1</v>
      </c>
    </row>
    <row r="503" spans="1:31" x14ac:dyDescent="0.2">
      <c r="A503" s="129" t="s">
        <v>57</v>
      </c>
      <c r="B503" s="90">
        <v>5</v>
      </c>
      <c r="C503" s="86" t="s">
        <v>2225</v>
      </c>
      <c r="D503" s="87" t="s">
        <v>2226</v>
      </c>
      <c r="E503" s="86" t="s">
        <v>4</v>
      </c>
      <c r="F503" s="86" t="s">
        <v>467</v>
      </c>
      <c r="G503" s="86" t="s">
        <v>509</v>
      </c>
      <c r="H503" s="86" t="s">
        <v>469</v>
      </c>
      <c r="I503" s="86" t="s">
        <v>2227</v>
      </c>
      <c r="J503" s="86" t="s">
        <v>2228</v>
      </c>
      <c r="K503" s="86"/>
      <c r="L503" s="86"/>
      <c r="M503" s="86"/>
      <c r="N503" s="86"/>
      <c r="O503" s="86"/>
      <c r="P503" s="86"/>
      <c r="Q503" s="86"/>
      <c r="R503" s="86"/>
      <c r="S503" s="126" t="b">
        <f t="shared" si="15"/>
        <v>1</v>
      </c>
      <c r="T503" s="88"/>
      <c r="U503" s="86"/>
      <c r="V503" s="86"/>
      <c r="W503" s="86"/>
      <c r="X503" s="90" t="b">
        <v>0</v>
      </c>
      <c r="Y503" s="90" t="b">
        <v>0</v>
      </c>
      <c r="Z503" s="90" t="b">
        <v>1</v>
      </c>
      <c r="AA503" s="86"/>
      <c r="AB503" s="127" t="b">
        <f t="shared" si="16"/>
        <v>1</v>
      </c>
      <c r="AC503" s="127" t="b">
        <f t="shared" si="17"/>
        <v>1</v>
      </c>
      <c r="AD503" s="127" t="b">
        <f t="shared" si="18"/>
        <v>0</v>
      </c>
      <c r="AE503" s="128" t="b">
        <f t="shared" si="19"/>
        <v>0</v>
      </c>
    </row>
    <row r="504" spans="1:31" x14ac:dyDescent="0.2">
      <c r="A504" s="123" t="s">
        <v>57</v>
      </c>
      <c r="B504" s="82">
        <v>5</v>
      </c>
      <c r="C504" s="76" t="s">
        <v>2225</v>
      </c>
      <c r="D504" s="77" t="s">
        <v>2226</v>
      </c>
      <c r="E504" s="76" t="s">
        <v>45</v>
      </c>
      <c r="F504" s="76" t="s">
        <v>467</v>
      </c>
      <c r="G504" s="76" t="s">
        <v>509</v>
      </c>
      <c r="H504" s="76" t="s">
        <v>469</v>
      </c>
      <c r="I504" s="76" t="s">
        <v>2227</v>
      </c>
      <c r="J504" s="76" t="s">
        <v>2228</v>
      </c>
      <c r="K504" s="76"/>
      <c r="L504" s="76"/>
      <c r="M504" s="76"/>
      <c r="N504" s="76"/>
      <c r="O504" s="76"/>
      <c r="P504" s="76"/>
      <c r="Q504" s="76"/>
      <c r="R504" s="76"/>
      <c r="S504" s="126" t="b">
        <f t="shared" si="15"/>
        <v>1</v>
      </c>
      <c r="T504" s="80"/>
      <c r="U504" s="76"/>
      <c r="V504" s="76"/>
      <c r="W504" s="76"/>
      <c r="X504" s="82" t="b">
        <v>0</v>
      </c>
      <c r="Y504" s="82" t="b">
        <v>0</v>
      </c>
      <c r="Z504" s="82" t="b">
        <v>1</v>
      </c>
      <c r="AA504" s="76"/>
      <c r="AB504" s="127" t="b">
        <f t="shared" si="16"/>
        <v>1</v>
      </c>
      <c r="AC504" s="127" t="b">
        <f t="shared" si="17"/>
        <v>1</v>
      </c>
      <c r="AD504" s="127" t="b">
        <f t="shared" si="18"/>
        <v>0</v>
      </c>
      <c r="AE504" s="128" t="b">
        <f t="shared" si="19"/>
        <v>0</v>
      </c>
    </row>
    <row r="505" spans="1:31" x14ac:dyDescent="0.2">
      <c r="A505" s="129" t="s">
        <v>57</v>
      </c>
      <c r="B505" s="90">
        <v>5</v>
      </c>
      <c r="C505" s="86" t="s">
        <v>2229</v>
      </c>
      <c r="D505" s="87" t="s">
        <v>2230</v>
      </c>
      <c r="E505" s="86"/>
      <c r="F505" s="86" t="s">
        <v>467</v>
      </c>
      <c r="G505" s="86" t="s">
        <v>509</v>
      </c>
      <c r="H505" s="86" t="s">
        <v>469</v>
      </c>
      <c r="I505" s="86" t="s">
        <v>2231</v>
      </c>
      <c r="J505" s="86"/>
      <c r="K505" s="86"/>
      <c r="L505" s="86"/>
      <c r="M505" s="86"/>
      <c r="N505" s="86"/>
      <c r="O505" s="86"/>
      <c r="P505" s="86"/>
      <c r="Q505" s="86"/>
      <c r="R505" s="86"/>
      <c r="S505" s="126" t="b">
        <f t="shared" si="15"/>
        <v>1</v>
      </c>
      <c r="T505" s="88"/>
      <c r="U505" s="86"/>
      <c r="V505" s="86"/>
      <c r="W505" s="86"/>
      <c r="X505" s="90" t="b">
        <v>0</v>
      </c>
      <c r="Y505" s="90" t="b">
        <v>0</v>
      </c>
      <c r="Z505" s="90" t="b">
        <v>1</v>
      </c>
      <c r="AA505" s="86"/>
      <c r="AB505" s="127" t="b">
        <f t="shared" si="16"/>
        <v>1</v>
      </c>
      <c r="AC505" s="127" t="b">
        <f t="shared" si="17"/>
        <v>1</v>
      </c>
      <c r="AD505" s="127" t="b">
        <f t="shared" si="18"/>
        <v>0</v>
      </c>
      <c r="AE505" s="128" t="b">
        <f t="shared" si="19"/>
        <v>0</v>
      </c>
    </row>
    <row r="506" spans="1:31" x14ac:dyDescent="0.2">
      <c r="A506" s="123" t="s">
        <v>57</v>
      </c>
      <c r="B506" s="82">
        <v>5</v>
      </c>
      <c r="C506" s="76" t="s">
        <v>2232</v>
      </c>
      <c r="D506" s="77" t="s">
        <v>2233</v>
      </c>
      <c r="E506" s="76"/>
      <c r="F506" s="76" t="s">
        <v>467</v>
      </c>
      <c r="G506" s="76" t="s">
        <v>509</v>
      </c>
      <c r="H506" s="76" t="s">
        <v>469</v>
      </c>
      <c r="I506" s="76" t="s">
        <v>2234</v>
      </c>
      <c r="J506" s="76"/>
      <c r="K506" s="76"/>
      <c r="L506" s="76"/>
      <c r="M506" s="76"/>
      <c r="N506" s="76"/>
      <c r="O506" s="76"/>
      <c r="P506" s="76"/>
      <c r="Q506" s="76"/>
      <c r="R506" s="76"/>
      <c r="S506" s="126" t="b">
        <f t="shared" si="15"/>
        <v>1</v>
      </c>
      <c r="T506" s="80"/>
      <c r="U506" s="76"/>
      <c r="V506" s="76"/>
      <c r="W506" s="76"/>
      <c r="X506" s="82" t="b">
        <v>0</v>
      </c>
      <c r="Y506" s="82" t="b">
        <v>0</v>
      </c>
      <c r="Z506" s="82" t="b">
        <v>1</v>
      </c>
      <c r="AA506" s="76"/>
      <c r="AB506" s="127" t="b">
        <f t="shared" si="16"/>
        <v>1</v>
      </c>
      <c r="AC506" s="127" t="b">
        <f t="shared" si="17"/>
        <v>1</v>
      </c>
      <c r="AD506" s="127" t="b">
        <f t="shared" si="18"/>
        <v>0</v>
      </c>
      <c r="AE506" s="128" t="b">
        <f t="shared" si="19"/>
        <v>0</v>
      </c>
    </row>
    <row r="507" spans="1:31" x14ac:dyDescent="0.2">
      <c r="A507" s="129" t="s">
        <v>57</v>
      </c>
      <c r="B507" s="90">
        <v>5</v>
      </c>
      <c r="C507" s="86" t="s">
        <v>2235</v>
      </c>
      <c r="D507" s="87" t="s">
        <v>2236</v>
      </c>
      <c r="E507" s="86"/>
      <c r="F507" s="86" t="s">
        <v>467</v>
      </c>
      <c r="G507" s="86" t="s">
        <v>509</v>
      </c>
      <c r="H507" s="86" t="s">
        <v>469</v>
      </c>
      <c r="I507" s="86" t="s">
        <v>2237</v>
      </c>
      <c r="J507" s="86"/>
      <c r="K507" s="86"/>
      <c r="L507" s="86"/>
      <c r="M507" s="86"/>
      <c r="N507" s="86"/>
      <c r="O507" s="86"/>
      <c r="P507" s="86"/>
      <c r="Q507" s="86"/>
      <c r="R507" s="86"/>
      <c r="S507" s="126" t="b">
        <f t="shared" si="15"/>
        <v>1</v>
      </c>
      <c r="T507" s="88"/>
      <c r="U507" s="86"/>
      <c r="V507" s="86"/>
      <c r="W507" s="86"/>
      <c r="X507" s="90" t="b">
        <v>0</v>
      </c>
      <c r="Y507" s="90" t="b">
        <v>0</v>
      </c>
      <c r="Z507" s="90" t="b">
        <v>1</v>
      </c>
      <c r="AA507" s="86"/>
      <c r="AB507" s="127" t="b">
        <f t="shared" si="16"/>
        <v>1</v>
      </c>
      <c r="AC507" s="127" t="b">
        <f t="shared" si="17"/>
        <v>1</v>
      </c>
      <c r="AD507" s="127" t="b">
        <f t="shared" si="18"/>
        <v>0</v>
      </c>
      <c r="AE507" s="128" t="b">
        <f t="shared" si="19"/>
        <v>0</v>
      </c>
    </row>
    <row r="508" spans="1:31" x14ac:dyDescent="0.2">
      <c r="A508" s="123" t="s">
        <v>57</v>
      </c>
      <c r="B508" s="82">
        <v>5</v>
      </c>
      <c r="C508" s="76" t="s">
        <v>2238</v>
      </c>
      <c r="D508" s="77" t="s">
        <v>2239</v>
      </c>
      <c r="E508" s="76"/>
      <c r="F508" s="76" t="s">
        <v>467</v>
      </c>
      <c r="G508" s="76" t="s">
        <v>509</v>
      </c>
      <c r="H508" s="76" t="s">
        <v>469</v>
      </c>
      <c r="I508" s="76" t="s">
        <v>2240</v>
      </c>
      <c r="J508" s="76"/>
      <c r="K508" s="76"/>
      <c r="L508" s="76"/>
      <c r="M508" s="76"/>
      <c r="N508" s="76"/>
      <c r="O508" s="76"/>
      <c r="P508" s="76"/>
      <c r="Q508" s="76"/>
      <c r="R508" s="76"/>
      <c r="S508" s="126" t="b">
        <f t="shared" si="15"/>
        <v>1</v>
      </c>
      <c r="T508" s="76"/>
      <c r="U508" s="76"/>
      <c r="V508" s="76"/>
      <c r="W508" s="76"/>
      <c r="X508" s="82" t="b">
        <v>0</v>
      </c>
      <c r="Y508" s="82" t="b">
        <v>0</v>
      </c>
      <c r="Z508" s="82" t="b">
        <v>1</v>
      </c>
      <c r="AA508" s="76"/>
      <c r="AB508" s="127" t="b">
        <f t="shared" si="16"/>
        <v>1</v>
      </c>
      <c r="AC508" s="127" t="b">
        <f t="shared" si="17"/>
        <v>1</v>
      </c>
      <c r="AD508" s="127" t="b">
        <f t="shared" si="18"/>
        <v>0</v>
      </c>
      <c r="AE508" s="128" t="b">
        <f t="shared" si="19"/>
        <v>0</v>
      </c>
    </row>
    <row r="509" spans="1:31" x14ac:dyDescent="0.2">
      <c r="A509" s="129" t="s">
        <v>57</v>
      </c>
      <c r="B509" s="90">
        <v>5</v>
      </c>
      <c r="C509" s="86" t="s">
        <v>2241</v>
      </c>
      <c r="D509" s="87" t="s">
        <v>2242</v>
      </c>
      <c r="E509" s="86" t="s">
        <v>4</v>
      </c>
      <c r="F509" s="86" t="s">
        <v>246</v>
      </c>
      <c r="G509" s="86" t="s">
        <v>564</v>
      </c>
      <c r="H509" s="86" t="s">
        <v>564</v>
      </c>
      <c r="I509" s="86" t="s">
        <v>2243</v>
      </c>
      <c r="J509" s="86" t="s">
        <v>2244</v>
      </c>
      <c r="K509" s="86"/>
      <c r="L509" s="86"/>
      <c r="M509" s="86"/>
      <c r="N509" s="86"/>
      <c r="O509" s="86"/>
      <c r="P509" s="86"/>
      <c r="Q509" s="86"/>
      <c r="R509" s="86"/>
      <c r="S509" s="126" t="b">
        <f t="shared" si="15"/>
        <v>0</v>
      </c>
      <c r="T509" s="88"/>
      <c r="U509" s="86"/>
      <c r="V509" s="86"/>
      <c r="W509" s="86"/>
      <c r="X509" s="90" t="b">
        <v>0</v>
      </c>
      <c r="Y509" s="90" t="b">
        <v>0</v>
      </c>
      <c r="Z509" s="90" t="b">
        <v>1</v>
      </c>
      <c r="AA509" s="86"/>
      <c r="AB509" s="127" t="b">
        <f t="shared" si="16"/>
        <v>1</v>
      </c>
      <c r="AC509" s="127" t="b">
        <f t="shared" si="17"/>
        <v>0</v>
      </c>
      <c r="AD509" s="127" t="b">
        <f t="shared" si="18"/>
        <v>0</v>
      </c>
      <c r="AE509" s="128" t="b">
        <f t="shared" si="19"/>
        <v>0</v>
      </c>
    </row>
    <row r="510" spans="1:31" x14ac:dyDescent="0.2">
      <c r="A510" s="123" t="s">
        <v>57</v>
      </c>
      <c r="B510" s="82">
        <v>5</v>
      </c>
      <c r="C510" s="76" t="s">
        <v>2241</v>
      </c>
      <c r="D510" s="77" t="s">
        <v>2242</v>
      </c>
      <c r="E510" s="76" t="s">
        <v>45</v>
      </c>
      <c r="F510" s="76" t="s">
        <v>246</v>
      </c>
      <c r="G510" s="76" t="s">
        <v>564</v>
      </c>
      <c r="H510" s="76" t="s">
        <v>564</v>
      </c>
      <c r="I510" s="76" t="s">
        <v>2243</v>
      </c>
      <c r="J510" s="76" t="s">
        <v>2245</v>
      </c>
      <c r="K510" s="76"/>
      <c r="L510" s="76"/>
      <c r="M510" s="76"/>
      <c r="N510" s="76"/>
      <c r="O510" s="76"/>
      <c r="P510" s="76"/>
      <c r="Q510" s="76"/>
      <c r="R510" s="76"/>
      <c r="S510" s="126" t="b">
        <f t="shared" si="15"/>
        <v>0</v>
      </c>
      <c r="T510" s="80"/>
      <c r="U510" s="76"/>
      <c r="V510" s="76"/>
      <c r="W510" s="76"/>
      <c r="X510" s="82" t="b">
        <v>0</v>
      </c>
      <c r="Y510" s="82" t="b">
        <v>0</v>
      </c>
      <c r="Z510" s="82" t="b">
        <v>1</v>
      </c>
      <c r="AA510" s="76"/>
      <c r="AB510" s="127" t="b">
        <f t="shared" si="16"/>
        <v>1</v>
      </c>
      <c r="AC510" s="127" t="b">
        <f t="shared" si="17"/>
        <v>0</v>
      </c>
      <c r="AD510" s="127" t="b">
        <f t="shared" si="18"/>
        <v>0</v>
      </c>
      <c r="AE510" s="128" t="b">
        <f t="shared" si="19"/>
        <v>0</v>
      </c>
    </row>
    <row r="511" spans="1:31" x14ac:dyDescent="0.2">
      <c r="A511" s="129" t="s">
        <v>57</v>
      </c>
      <c r="B511" s="90">
        <v>5</v>
      </c>
      <c r="C511" s="86" t="s">
        <v>2241</v>
      </c>
      <c r="D511" s="87" t="s">
        <v>2242</v>
      </c>
      <c r="E511" s="86" t="s">
        <v>71</v>
      </c>
      <c r="F511" s="86" t="s">
        <v>246</v>
      </c>
      <c r="G511" s="86" t="s">
        <v>564</v>
      </c>
      <c r="H511" s="86" t="s">
        <v>564</v>
      </c>
      <c r="I511" s="86" t="s">
        <v>2243</v>
      </c>
      <c r="J511" s="86" t="s">
        <v>2246</v>
      </c>
      <c r="K511" s="86"/>
      <c r="L511" s="86"/>
      <c r="M511" s="86"/>
      <c r="N511" s="86"/>
      <c r="O511" s="86"/>
      <c r="P511" s="86"/>
      <c r="Q511" s="86"/>
      <c r="R511" s="86"/>
      <c r="S511" s="126" t="b">
        <f t="shared" si="15"/>
        <v>0</v>
      </c>
      <c r="T511" s="88"/>
      <c r="U511" s="86"/>
      <c r="V511" s="86"/>
      <c r="W511" s="86"/>
      <c r="X511" s="90" t="b">
        <v>0</v>
      </c>
      <c r="Y511" s="90" t="b">
        <v>0</v>
      </c>
      <c r="Z511" s="90" t="b">
        <v>1</v>
      </c>
      <c r="AA511" s="86"/>
      <c r="AB511" s="127" t="b">
        <f t="shared" si="16"/>
        <v>1</v>
      </c>
      <c r="AC511" s="127" t="b">
        <f t="shared" si="17"/>
        <v>0</v>
      </c>
      <c r="AD511" s="127" t="b">
        <f t="shared" si="18"/>
        <v>0</v>
      </c>
      <c r="AE511" s="128" t="b">
        <f t="shared" si="19"/>
        <v>0</v>
      </c>
    </row>
    <row r="512" spans="1:31" x14ac:dyDescent="0.2">
      <c r="A512" s="123" t="s">
        <v>57</v>
      </c>
      <c r="B512" s="82">
        <v>5</v>
      </c>
      <c r="C512" s="76" t="s">
        <v>2241</v>
      </c>
      <c r="D512" s="77" t="s">
        <v>2242</v>
      </c>
      <c r="E512" s="76" t="s">
        <v>518</v>
      </c>
      <c r="F512" s="76" t="s">
        <v>246</v>
      </c>
      <c r="G512" s="76" t="s">
        <v>564</v>
      </c>
      <c r="H512" s="76" t="s">
        <v>564</v>
      </c>
      <c r="I512" s="76" t="s">
        <v>2243</v>
      </c>
      <c r="J512" s="76" t="s">
        <v>781</v>
      </c>
      <c r="K512" s="76"/>
      <c r="L512" s="76"/>
      <c r="M512" s="76"/>
      <c r="N512" s="76"/>
      <c r="O512" s="76"/>
      <c r="P512" s="76"/>
      <c r="Q512" s="76"/>
      <c r="R512" s="76"/>
      <c r="S512" s="126" t="b">
        <f t="shared" ref="S512:S762" si="25">OR(O512&lt;&gt;"",P512&lt;&gt;"",Q512&lt;&gt;"",G512="Not Found")</f>
        <v>0</v>
      </c>
      <c r="T512" s="80"/>
      <c r="U512" s="76"/>
      <c r="V512" s="76"/>
      <c r="W512" s="76"/>
      <c r="X512" s="82" t="b">
        <v>0</v>
      </c>
      <c r="Y512" s="82" t="b">
        <v>0</v>
      </c>
      <c r="Z512" s="82" t="b">
        <v>1</v>
      </c>
      <c r="AA512" s="76"/>
      <c r="AB512" s="127" t="b">
        <f t="shared" ref="AB512:AB766" si="26">AND(X512=FALSE,Y512=FALSE)</f>
        <v>1</v>
      </c>
      <c r="AC512" s="127" t="b">
        <f t="shared" ref="AC512:AC766" si="27">AND(AB512=TRUE,F512="Quantitative")</f>
        <v>0</v>
      </c>
      <c r="AD512" s="127" t="b">
        <f t="shared" ref="AD512:AD766" si="28">AND(AC512=TRUE,G512="Found",S512=FALSE)</f>
        <v>0</v>
      </c>
      <c r="AE512" s="128" t="b">
        <f t="shared" ref="AE512:AE766" si="29">AND(AC512=TRUE,G512="Found")</f>
        <v>0</v>
      </c>
    </row>
    <row r="513" spans="1:31" x14ac:dyDescent="0.2">
      <c r="A513" s="129" t="s">
        <v>57</v>
      </c>
      <c r="B513" s="90">
        <v>5</v>
      </c>
      <c r="C513" s="86" t="s">
        <v>2247</v>
      </c>
      <c r="D513" s="87" t="s">
        <v>2248</v>
      </c>
      <c r="E513" s="86"/>
      <c r="F513" s="86" t="s">
        <v>467</v>
      </c>
      <c r="G513" s="86" t="s">
        <v>509</v>
      </c>
      <c r="H513" s="86" t="s">
        <v>469</v>
      </c>
      <c r="I513" s="86" t="s">
        <v>2249</v>
      </c>
      <c r="J513" s="86"/>
      <c r="K513" s="86"/>
      <c r="L513" s="86"/>
      <c r="M513" s="86"/>
      <c r="N513" s="86"/>
      <c r="O513" s="86"/>
      <c r="P513" s="86"/>
      <c r="Q513" s="86"/>
      <c r="R513" s="86"/>
      <c r="S513" s="126" t="b">
        <f t="shared" si="25"/>
        <v>1</v>
      </c>
      <c r="T513" s="86"/>
      <c r="U513" s="86"/>
      <c r="V513" s="86"/>
      <c r="W513" s="86"/>
      <c r="X513" s="90" t="b">
        <v>0</v>
      </c>
      <c r="Y513" s="90" t="b">
        <v>0</v>
      </c>
      <c r="Z513" s="90" t="b">
        <v>1</v>
      </c>
      <c r="AA513" s="86"/>
      <c r="AB513" s="127" t="b">
        <f t="shared" si="26"/>
        <v>1</v>
      </c>
      <c r="AC513" s="127" t="b">
        <f t="shared" si="27"/>
        <v>1</v>
      </c>
      <c r="AD513" s="127" t="b">
        <f t="shared" si="28"/>
        <v>0</v>
      </c>
      <c r="AE513" s="128" t="b">
        <f t="shared" si="29"/>
        <v>0</v>
      </c>
    </row>
    <row r="514" spans="1:31" x14ac:dyDescent="0.2">
      <c r="A514" s="123" t="s">
        <v>57</v>
      </c>
      <c r="B514" s="82">
        <v>5</v>
      </c>
      <c r="C514" s="76" t="s">
        <v>2250</v>
      </c>
      <c r="D514" s="77" t="s">
        <v>2251</v>
      </c>
      <c r="E514" s="76"/>
      <c r="F514" s="76" t="s">
        <v>467</v>
      </c>
      <c r="G514" s="76" t="s">
        <v>509</v>
      </c>
      <c r="H514" s="76" t="s">
        <v>469</v>
      </c>
      <c r="I514" s="76" t="s">
        <v>2252</v>
      </c>
      <c r="J514" s="76"/>
      <c r="K514" s="76"/>
      <c r="L514" s="76"/>
      <c r="M514" s="76"/>
      <c r="N514" s="76"/>
      <c r="O514" s="76"/>
      <c r="P514" s="76"/>
      <c r="Q514" s="76"/>
      <c r="R514" s="76"/>
      <c r="S514" s="126" t="b">
        <f t="shared" si="25"/>
        <v>1</v>
      </c>
      <c r="T514" s="76"/>
      <c r="U514" s="76"/>
      <c r="V514" s="76"/>
      <c r="W514" s="76"/>
      <c r="X514" s="82" t="b">
        <v>0</v>
      </c>
      <c r="Y514" s="82" t="b">
        <v>0</v>
      </c>
      <c r="Z514" s="82" t="b">
        <v>1</v>
      </c>
      <c r="AA514" s="76"/>
      <c r="AB514" s="127" t="b">
        <f t="shared" si="26"/>
        <v>1</v>
      </c>
      <c r="AC514" s="127" t="b">
        <f t="shared" si="27"/>
        <v>1</v>
      </c>
      <c r="AD514" s="127" t="b">
        <f t="shared" si="28"/>
        <v>0</v>
      </c>
      <c r="AE514" s="128" t="b">
        <f t="shared" si="29"/>
        <v>0</v>
      </c>
    </row>
    <row r="515" spans="1:31" x14ac:dyDescent="0.2">
      <c r="A515" s="129" t="s">
        <v>57</v>
      </c>
      <c r="B515" s="90">
        <v>5</v>
      </c>
      <c r="C515" s="86" t="s">
        <v>2253</v>
      </c>
      <c r="D515" s="87" t="s">
        <v>2254</v>
      </c>
      <c r="E515" s="86"/>
      <c r="F515" s="86" t="s">
        <v>467</v>
      </c>
      <c r="G515" s="86" t="s">
        <v>509</v>
      </c>
      <c r="H515" s="86" t="s">
        <v>469</v>
      </c>
      <c r="I515" s="86" t="s">
        <v>2255</v>
      </c>
      <c r="J515" s="86"/>
      <c r="K515" s="86"/>
      <c r="L515" s="86"/>
      <c r="M515" s="86"/>
      <c r="N515" s="86"/>
      <c r="O515" s="86"/>
      <c r="P515" s="86"/>
      <c r="Q515" s="86"/>
      <c r="R515" s="86"/>
      <c r="S515" s="126" t="b">
        <f t="shared" si="25"/>
        <v>1</v>
      </c>
      <c r="T515" s="88"/>
      <c r="U515" s="86"/>
      <c r="V515" s="86"/>
      <c r="W515" s="86"/>
      <c r="X515" s="90" t="b">
        <v>0</v>
      </c>
      <c r="Y515" s="90" t="b">
        <v>0</v>
      </c>
      <c r="Z515" s="90" t="b">
        <v>1</v>
      </c>
      <c r="AA515" s="86"/>
      <c r="AB515" s="127" t="b">
        <f t="shared" si="26"/>
        <v>1</v>
      </c>
      <c r="AC515" s="127" t="b">
        <f t="shared" si="27"/>
        <v>1</v>
      </c>
      <c r="AD515" s="127" t="b">
        <f t="shared" si="28"/>
        <v>0</v>
      </c>
      <c r="AE515" s="128" t="b">
        <f t="shared" si="29"/>
        <v>0</v>
      </c>
    </row>
    <row r="516" spans="1:31" x14ac:dyDescent="0.2">
      <c r="A516" s="123" t="s">
        <v>57</v>
      </c>
      <c r="B516" s="82">
        <v>5</v>
      </c>
      <c r="C516" s="76" t="s">
        <v>2256</v>
      </c>
      <c r="D516" s="77" t="s">
        <v>2257</v>
      </c>
      <c r="E516" s="76" t="s">
        <v>4</v>
      </c>
      <c r="F516" s="76" t="s">
        <v>467</v>
      </c>
      <c r="G516" s="76" t="s">
        <v>509</v>
      </c>
      <c r="H516" s="76" t="s">
        <v>469</v>
      </c>
      <c r="I516" s="76" t="s">
        <v>2258</v>
      </c>
      <c r="J516" s="76" t="s">
        <v>1203</v>
      </c>
      <c r="K516" s="76"/>
      <c r="L516" s="76"/>
      <c r="M516" s="76"/>
      <c r="N516" s="76"/>
      <c r="O516" s="76"/>
      <c r="P516" s="76"/>
      <c r="Q516" s="76"/>
      <c r="R516" s="76"/>
      <c r="S516" s="126" t="b">
        <f t="shared" si="25"/>
        <v>1</v>
      </c>
      <c r="T516" s="80"/>
      <c r="U516" s="76"/>
      <c r="V516" s="76"/>
      <c r="W516" s="76"/>
      <c r="X516" s="82" t="b">
        <v>0</v>
      </c>
      <c r="Y516" s="82" t="b">
        <v>0</v>
      </c>
      <c r="Z516" s="82" t="b">
        <v>1</v>
      </c>
      <c r="AA516" s="76"/>
      <c r="AB516" s="127" t="b">
        <f t="shared" si="26"/>
        <v>1</v>
      </c>
      <c r="AC516" s="127" t="b">
        <f t="shared" si="27"/>
        <v>1</v>
      </c>
      <c r="AD516" s="127" t="b">
        <f t="shared" si="28"/>
        <v>0</v>
      </c>
      <c r="AE516" s="128" t="b">
        <f t="shared" si="29"/>
        <v>0</v>
      </c>
    </row>
    <row r="517" spans="1:31" x14ac:dyDescent="0.2">
      <c r="A517" s="129" t="s">
        <v>57</v>
      </c>
      <c r="B517" s="90">
        <v>5</v>
      </c>
      <c r="C517" s="86" t="s">
        <v>2256</v>
      </c>
      <c r="D517" s="87" t="s">
        <v>2257</v>
      </c>
      <c r="E517" s="86" t="s">
        <v>45</v>
      </c>
      <c r="F517" s="86" t="s">
        <v>467</v>
      </c>
      <c r="G517" s="86" t="s">
        <v>509</v>
      </c>
      <c r="H517" s="86" t="s">
        <v>469</v>
      </c>
      <c r="I517" s="86" t="s">
        <v>2258</v>
      </c>
      <c r="J517" s="86" t="s">
        <v>2259</v>
      </c>
      <c r="K517" s="86"/>
      <c r="L517" s="86"/>
      <c r="M517" s="86"/>
      <c r="N517" s="86"/>
      <c r="O517" s="86"/>
      <c r="P517" s="86"/>
      <c r="Q517" s="86"/>
      <c r="R517" s="86"/>
      <c r="S517" s="126" t="b">
        <f t="shared" si="25"/>
        <v>1</v>
      </c>
      <c r="T517" s="88"/>
      <c r="U517" s="86"/>
      <c r="V517" s="86"/>
      <c r="W517" s="86"/>
      <c r="X517" s="90" t="b">
        <v>0</v>
      </c>
      <c r="Y517" s="90" t="b">
        <v>0</v>
      </c>
      <c r="Z517" s="90" t="b">
        <v>1</v>
      </c>
      <c r="AA517" s="86"/>
      <c r="AB517" s="127" t="b">
        <f t="shared" si="26"/>
        <v>1</v>
      </c>
      <c r="AC517" s="127" t="b">
        <f t="shared" si="27"/>
        <v>1</v>
      </c>
      <c r="AD517" s="127" t="b">
        <f t="shared" si="28"/>
        <v>0</v>
      </c>
      <c r="AE517" s="128" t="b">
        <f t="shared" si="29"/>
        <v>0</v>
      </c>
    </row>
    <row r="518" spans="1:31" x14ac:dyDescent="0.2">
      <c r="A518" s="123" t="s">
        <v>57</v>
      </c>
      <c r="B518" s="82">
        <v>5</v>
      </c>
      <c r="C518" s="76" t="s">
        <v>2256</v>
      </c>
      <c r="D518" s="77" t="s">
        <v>2257</v>
      </c>
      <c r="E518" s="76" t="s">
        <v>71</v>
      </c>
      <c r="F518" s="76" t="s">
        <v>467</v>
      </c>
      <c r="G518" s="76" t="s">
        <v>509</v>
      </c>
      <c r="H518" s="76" t="s">
        <v>469</v>
      </c>
      <c r="I518" s="76" t="s">
        <v>2258</v>
      </c>
      <c r="J518" s="76" t="s">
        <v>2123</v>
      </c>
      <c r="K518" s="76"/>
      <c r="L518" s="76"/>
      <c r="M518" s="76"/>
      <c r="N518" s="76"/>
      <c r="O518" s="76"/>
      <c r="P518" s="76"/>
      <c r="Q518" s="76"/>
      <c r="R518" s="76"/>
      <c r="S518" s="126" t="b">
        <f t="shared" si="25"/>
        <v>1</v>
      </c>
      <c r="T518" s="80"/>
      <c r="U518" s="76"/>
      <c r="V518" s="76"/>
      <c r="W518" s="76"/>
      <c r="X518" s="82" t="b">
        <v>0</v>
      </c>
      <c r="Y518" s="82" t="b">
        <v>0</v>
      </c>
      <c r="Z518" s="82" t="b">
        <v>1</v>
      </c>
      <c r="AA518" s="76"/>
      <c r="AB518" s="127" t="b">
        <f t="shared" si="26"/>
        <v>1</v>
      </c>
      <c r="AC518" s="127" t="b">
        <f t="shared" si="27"/>
        <v>1</v>
      </c>
      <c r="AD518" s="127" t="b">
        <f t="shared" si="28"/>
        <v>0</v>
      </c>
      <c r="AE518" s="128" t="b">
        <f t="shared" si="29"/>
        <v>0</v>
      </c>
    </row>
    <row r="519" spans="1:31" x14ac:dyDescent="0.2">
      <c r="A519" s="129" t="s">
        <v>57</v>
      </c>
      <c r="B519" s="90">
        <v>5</v>
      </c>
      <c r="C519" s="86" t="s">
        <v>2256</v>
      </c>
      <c r="D519" s="87" t="s">
        <v>2257</v>
      </c>
      <c r="E519" s="86" t="s">
        <v>518</v>
      </c>
      <c r="F519" s="86" t="s">
        <v>467</v>
      </c>
      <c r="G519" s="86" t="s">
        <v>509</v>
      </c>
      <c r="H519" s="86" t="s">
        <v>469</v>
      </c>
      <c r="I519" s="86" t="s">
        <v>2258</v>
      </c>
      <c r="J519" s="86" t="s">
        <v>2125</v>
      </c>
      <c r="K519" s="86"/>
      <c r="L519" s="86"/>
      <c r="M519" s="86"/>
      <c r="N519" s="86"/>
      <c r="O519" s="86"/>
      <c r="P519" s="86"/>
      <c r="Q519" s="86"/>
      <c r="R519" s="86"/>
      <c r="S519" s="126" t="b">
        <f t="shared" si="25"/>
        <v>1</v>
      </c>
      <c r="T519" s="88"/>
      <c r="U519" s="86"/>
      <c r="V519" s="86"/>
      <c r="W519" s="86"/>
      <c r="X519" s="90" t="b">
        <v>0</v>
      </c>
      <c r="Y519" s="90" t="b">
        <v>0</v>
      </c>
      <c r="Z519" s="90" t="b">
        <v>1</v>
      </c>
      <c r="AA519" s="86"/>
      <c r="AB519" s="127" t="b">
        <f t="shared" si="26"/>
        <v>1</v>
      </c>
      <c r="AC519" s="127" t="b">
        <f t="shared" si="27"/>
        <v>1</v>
      </c>
      <c r="AD519" s="127" t="b">
        <f t="shared" si="28"/>
        <v>0</v>
      </c>
      <c r="AE519" s="128" t="b">
        <f t="shared" si="29"/>
        <v>0</v>
      </c>
    </row>
    <row r="520" spans="1:31" x14ac:dyDescent="0.2">
      <c r="A520" s="123" t="s">
        <v>57</v>
      </c>
      <c r="B520" s="82">
        <v>5</v>
      </c>
      <c r="C520" s="76" t="s">
        <v>2256</v>
      </c>
      <c r="D520" s="77" t="s">
        <v>2257</v>
      </c>
      <c r="E520" s="76" t="s">
        <v>542</v>
      </c>
      <c r="F520" s="76" t="s">
        <v>467</v>
      </c>
      <c r="G520" s="76" t="s">
        <v>509</v>
      </c>
      <c r="H520" s="76" t="s">
        <v>469</v>
      </c>
      <c r="I520" s="76" t="s">
        <v>2258</v>
      </c>
      <c r="J520" s="76" t="s">
        <v>2127</v>
      </c>
      <c r="K520" s="76"/>
      <c r="L520" s="76"/>
      <c r="M520" s="76"/>
      <c r="N520" s="76"/>
      <c r="O520" s="76"/>
      <c r="P520" s="76"/>
      <c r="Q520" s="76"/>
      <c r="R520" s="76"/>
      <c r="S520" s="126" t="b">
        <f t="shared" si="25"/>
        <v>1</v>
      </c>
      <c r="T520" s="80"/>
      <c r="U520" s="76"/>
      <c r="V520" s="76"/>
      <c r="W520" s="76"/>
      <c r="X520" s="82" t="b">
        <v>0</v>
      </c>
      <c r="Y520" s="82" t="b">
        <v>0</v>
      </c>
      <c r="Z520" s="82" t="b">
        <v>1</v>
      </c>
      <c r="AA520" s="76"/>
      <c r="AB520" s="127" t="b">
        <f t="shared" si="26"/>
        <v>1</v>
      </c>
      <c r="AC520" s="127" t="b">
        <f t="shared" si="27"/>
        <v>1</v>
      </c>
      <c r="AD520" s="127" t="b">
        <f t="shared" si="28"/>
        <v>0</v>
      </c>
      <c r="AE520" s="128" t="b">
        <f t="shared" si="29"/>
        <v>0</v>
      </c>
    </row>
    <row r="521" spans="1:31" x14ac:dyDescent="0.2">
      <c r="A521" s="129" t="s">
        <v>57</v>
      </c>
      <c r="B521" s="90">
        <v>5</v>
      </c>
      <c r="C521" s="86" t="s">
        <v>2256</v>
      </c>
      <c r="D521" s="87" t="s">
        <v>2257</v>
      </c>
      <c r="E521" s="86" t="s">
        <v>635</v>
      </c>
      <c r="F521" s="86" t="s">
        <v>467</v>
      </c>
      <c r="G521" s="86" t="s">
        <v>509</v>
      </c>
      <c r="H521" s="86" t="s">
        <v>469</v>
      </c>
      <c r="I521" s="86" t="s">
        <v>2258</v>
      </c>
      <c r="J521" s="86" t="s">
        <v>2260</v>
      </c>
      <c r="K521" s="86"/>
      <c r="L521" s="86"/>
      <c r="M521" s="86"/>
      <c r="N521" s="86"/>
      <c r="O521" s="86"/>
      <c r="P521" s="86"/>
      <c r="Q521" s="86"/>
      <c r="R521" s="86"/>
      <c r="S521" s="126" t="b">
        <f t="shared" si="25"/>
        <v>1</v>
      </c>
      <c r="T521" s="88"/>
      <c r="U521" s="86"/>
      <c r="V521" s="86"/>
      <c r="W521" s="86"/>
      <c r="X521" s="90" t="b">
        <v>0</v>
      </c>
      <c r="Y521" s="90" t="b">
        <v>0</v>
      </c>
      <c r="Z521" s="90" t="b">
        <v>1</v>
      </c>
      <c r="AA521" s="86"/>
      <c r="AB521" s="127" t="b">
        <f t="shared" si="26"/>
        <v>1</v>
      </c>
      <c r="AC521" s="127" t="b">
        <f t="shared" si="27"/>
        <v>1</v>
      </c>
      <c r="AD521" s="127" t="b">
        <f t="shared" si="28"/>
        <v>0</v>
      </c>
      <c r="AE521" s="128" t="b">
        <f t="shared" si="29"/>
        <v>0</v>
      </c>
    </row>
    <row r="522" spans="1:31" x14ac:dyDescent="0.2">
      <c r="A522" s="123" t="s">
        <v>57</v>
      </c>
      <c r="B522" s="82">
        <v>5</v>
      </c>
      <c r="C522" s="76" t="s">
        <v>2256</v>
      </c>
      <c r="D522" s="77" t="s">
        <v>2257</v>
      </c>
      <c r="E522" s="76" t="s">
        <v>658</v>
      </c>
      <c r="F522" s="76" t="s">
        <v>467</v>
      </c>
      <c r="G522" s="76" t="s">
        <v>509</v>
      </c>
      <c r="H522" s="76" t="s">
        <v>469</v>
      </c>
      <c r="I522" s="76" t="s">
        <v>2258</v>
      </c>
      <c r="J522" s="76" t="s">
        <v>2132</v>
      </c>
      <c r="K522" s="76"/>
      <c r="L522" s="76"/>
      <c r="M522" s="76"/>
      <c r="N522" s="76"/>
      <c r="O522" s="76"/>
      <c r="P522" s="76"/>
      <c r="Q522" s="76"/>
      <c r="R522" s="76"/>
      <c r="S522" s="126" t="b">
        <f t="shared" si="25"/>
        <v>1</v>
      </c>
      <c r="T522" s="80"/>
      <c r="U522" s="76"/>
      <c r="V522" s="76"/>
      <c r="W522" s="76"/>
      <c r="X522" s="82" t="b">
        <v>0</v>
      </c>
      <c r="Y522" s="82" t="b">
        <v>0</v>
      </c>
      <c r="Z522" s="82" t="b">
        <v>1</v>
      </c>
      <c r="AA522" s="76"/>
      <c r="AB522" s="127" t="b">
        <f t="shared" si="26"/>
        <v>1</v>
      </c>
      <c r="AC522" s="127" t="b">
        <f t="shared" si="27"/>
        <v>1</v>
      </c>
      <c r="AD522" s="127" t="b">
        <f t="shared" si="28"/>
        <v>0</v>
      </c>
      <c r="AE522" s="128" t="b">
        <f t="shared" si="29"/>
        <v>0</v>
      </c>
    </row>
    <row r="523" spans="1:31" x14ac:dyDescent="0.2">
      <c r="A523" s="129" t="s">
        <v>57</v>
      </c>
      <c r="B523" s="90">
        <v>5</v>
      </c>
      <c r="C523" s="86" t="s">
        <v>2256</v>
      </c>
      <c r="D523" s="87" t="s">
        <v>2257</v>
      </c>
      <c r="E523" s="86" t="s">
        <v>1464</v>
      </c>
      <c r="F523" s="86" t="s">
        <v>467</v>
      </c>
      <c r="G523" s="86" t="s">
        <v>509</v>
      </c>
      <c r="H523" s="86" t="s">
        <v>469</v>
      </c>
      <c r="I523" s="86" t="s">
        <v>2258</v>
      </c>
      <c r="J523" s="86" t="s">
        <v>2120</v>
      </c>
      <c r="K523" s="86"/>
      <c r="L523" s="86"/>
      <c r="M523" s="86"/>
      <c r="N523" s="86"/>
      <c r="O523" s="86"/>
      <c r="P523" s="86"/>
      <c r="Q523" s="86"/>
      <c r="R523" s="86"/>
      <c r="S523" s="126" t="b">
        <f t="shared" si="25"/>
        <v>1</v>
      </c>
      <c r="T523" s="88"/>
      <c r="U523" s="86"/>
      <c r="V523" s="86"/>
      <c r="W523" s="86"/>
      <c r="X523" s="90" t="b">
        <v>0</v>
      </c>
      <c r="Y523" s="90" t="b">
        <v>0</v>
      </c>
      <c r="Z523" s="90" t="b">
        <v>1</v>
      </c>
      <c r="AA523" s="86"/>
      <c r="AB523" s="127" t="b">
        <f t="shared" si="26"/>
        <v>1</v>
      </c>
      <c r="AC523" s="127" t="b">
        <f t="shared" si="27"/>
        <v>1</v>
      </c>
      <c r="AD523" s="127" t="b">
        <f t="shared" si="28"/>
        <v>0</v>
      </c>
      <c r="AE523" s="128" t="b">
        <f t="shared" si="29"/>
        <v>0</v>
      </c>
    </row>
    <row r="524" spans="1:31" x14ac:dyDescent="0.2">
      <c r="A524" s="123" t="s">
        <v>57</v>
      </c>
      <c r="B524" s="82">
        <v>5</v>
      </c>
      <c r="C524" s="76" t="s">
        <v>2256</v>
      </c>
      <c r="D524" s="77" t="s">
        <v>2257</v>
      </c>
      <c r="E524" s="76" t="s">
        <v>1466</v>
      </c>
      <c r="F524" s="76" t="s">
        <v>467</v>
      </c>
      <c r="G524" s="76" t="s">
        <v>509</v>
      </c>
      <c r="H524" s="76" t="s">
        <v>469</v>
      </c>
      <c r="I524" s="76" t="s">
        <v>2258</v>
      </c>
      <c r="J524" s="76" t="s">
        <v>2130</v>
      </c>
      <c r="K524" s="76"/>
      <c r="L524" s="76"/>
      <c r="M524" s="76"/>
      <c r="N524" s="76"/>
      <c r="O524" s="76"/>
      <c r="P524" s="76"/>
      <c r="Q524" s="76"/>
      <c r="R524" s="76"/>
      <c r="S524" s="126" t="b">
        <f t="shared" si="25"/>
        <v>1</v>
      </c>
      <c r="T524" s="80"/>
      <c r="U524" s="76"/>
      <c r="V524" s="76"/>
      <c r="W524" s="76"/>
      <c r="X524" s="82" t="b">
        <v>0</v>
      </c>
      <c r="Y524" s="82" t="b">
        <v>0</v>
      </c>
      <c r="Z524" s="82" t="b">
        <v>1</v>
      </c>
      <c r="AA524" s="76"/>
      <c r="AB524" s="127" t="b">
        <f t="shared" si="26"/>
        <v>1</v>
      </c>
      <c r="AC524" s="127" t="b">
        <f t="shared" si="27"/>
        <v>1</v>
      </c>
      <c r="AD524" s="127" t="b">
        <f t="shared" si="28"/>
        <v>0</v>
      </c>
      <c r="AE524" s="128" t="b">
        <f t="shared" si="29"/>
        <v>0</v>
      </c>
    </row>
    <row r="525" spans="1:31" x14ac:dyDescent="0.2">
      <c r="A525" s="129" t="s">
        <v>57</v>
      </c>
      <c r="B525" s="90">
        <v>5</v>
      </c>
      <c r="C525" s="86" t="s">
        <v>2256</v>
      </c>
      <c r="D525" s="87" t="s">
        <v>2257</v>
      </c>
      <c r="E525" s="86" t="s">
        <v>1468</v>
      </c>
      <c r="F525" s="86" t="s">
        <v>467</v>
      </c>
      <c r="G525" s="86" t="s">
        <v>509</v>
      </c>
      <c r="H525" s="86" t="s">
        <v>469</v>
      </c>
      <c r="I525" s="86" t="s">
        <v>2258</v>
      </c>
      <c r="J525" s="86" t="s">
        <v>2121</v>
      </c>
      <c r="K525" s="86"/>
      <c r="L525" s="86"/>
      <c r="M525" s="86"/>
      <c r="N525" s="86"/>
      <c r="O525" s="86"/>
      <c r="P525" s="86"/>
      <c r="Q525" s="86"/>
      <c r="R525" s="86"/>
      <c r="S525" s="126" t="b">
        <f t="shared" si="25"/>
        <v>1</v>
      </c>
      <c r="T525" s="88"/>
      <c r="U525" s="86"/>
      <c r="V525" s="86"/>
      <c r="W525" s="86"/>
      <c r="X525" s="90" t="b">
        <v>0</v>
      </c>
      <c r="Y525" s="90" t="b">
        <v>0</v>
      </c>
      <c r="Z525" s="90" t="b">
        <v>1</v>
      </c>
      <c r="AA525" s="86"/>
      <c r="AB525" s="127" t="b">
        <f t="shared" si="26"/>
        <v>1</v>
      </c>
      <c r="AC525" s="127" t="b">
        <f t="shared" si="27"/>
        <v>1</v>
      </c>
      <c r="AD525" s="127" t="b">
        <f t="shared" si="28"/>
        <v>0</v>
      </c>
      <c r="AE525" s="128" t="b">
        <f t="shared" si="29"/>
        <v>0</v>
      </c>
    </row>
    <row r="526" spans="1:31" x14ac:dyDescent="0.2">
      <c r="A526" s="123" t="s">
        <v>57</v>
      </c>
      <c r="B526" s="82">
        <v>5</v>
      </c>
      <c r="C526" s="76" t="s">
        <v>2256</v>
      </c>
      <c r="D526" s="77" t="s">
        <v>2257</v>
      </c>
      <c r="E526" s="76" t="s">
        <v>1671</v>
      </c>
      <c r="F526" s="76" t="s">
        <v>467</v>
      </c>
      <c r="G526" s="76" t="s">
        <v>509</v>
      </c>
      <c r="H526" s="76" t="s">
        <v>469</v>
      </c>
      <c r="I526" s="76" t="s">
        <v>2258</v>
      </c>
      <c r="J526" s="76" t="s">
        <v>2134</v>
      </c>
      <c r="K526" s="76"/>
      <c r="L526" s="76"/>
      <c r="M526" s="76"/>
      <c r="N526" s="76"/>
      <c r="O526" s="76"/>
      <c r="P526" s="76"/>
      <c r="Q526" s="76"/>
      <c r="R526" s="76"/>
      <c r="S526" s="126" t="b">
        <f t="shared" si="25"/>
        <v>1</v>
      </c>
      <c r="T526" s="80"/>
      <c r="U526" s="76"/>
      <c r="V526" s="76"/>
      <c r="W526" s="76"/>
      <c r="X526" s="82" t="b">
        <v>0</v>
      </c>
      <c r="Y526" s="82" t="b">
        <v>0</v>
      </c>
      <c r="Z526" s="82" t="b">
        <v>1</v>
      </c>
      <c r="AA526" s="76"/>
      <c r="AB526" s="127" t="b">
        <f t="shared" si="26"/>
        <v>1</v>
      </c>
      <c r="AC526" s="127" t="b">
        <f t="shared" si="27"/>
        <v>1</v>
      </c>
      <c r="AD526" s="127" t="b">
        <f t="shared" si="28"/>
        <v>0</v>
      </c>
      <c r="AE526" s="128" t="b">
        <f t="shared" si="29"/>
        <v>0</v>
      </c>
    </row>
    <row r="527" spans="1:31" x14ac:dyDescent="0.2">
      <c r="A527" s="129" t="s">
        <v>57</v>
      </c>
      <c r="B527" s="90">
        <v>5</v>
      </c>
      <c r="C527" s="86" t="s">
        <v>2256</v>
      </c>
      <c r="D527" s="87" t="s">
        <v>2257</v>
      </c>
      <c r="E527" s="86" t="s">
        <v>1673</v>
      </c>
      <c r="F527" s="86" t="s">
        <v>467</v>
      </c>
      <c r="G527" s="86" t="s">
        <v>509</v>
      </c>
      <c r="H527" s="86" t="s">
        <v>469</v>
      </c>
      <c r="I527" s="86" t="s">
        <v>2258</v>
      </c>
      <c r="J527" s="86" t="s">
        <v>2261</v>
      </c>
      <c r="K527" s="86"/>
      <c r="L527" s="86"/>
      <c r="M527" s="86"/>
      <c r="N527" s="86"/>
      <c r="O527" s="86"/>
      <c r="P527" s="86"/>
      <c r="Q527" s="86"/>
      <c r="R527" s="86"/>
      <c r="S527" s="126" t="b">
        <f t="shared" si="25"/>
        <v>1</v>
      </c>
      <c r="T527" s="88"/>
      <c r="U527" s="86"/>
      <c r="V527" s="86"/>
      <c r="W527" s="86"/>
      <c r="X527" s="90" t="b">
        <v>0</v>
      </c>
      <c r="Y527" s="90" t="b">
        <v>0</v>
      </c>
      <c r="Z527" s="90" t="b">
        <v>1</v>
      </c>
      <c r="AA527" s="86"/>
      <c r="AB527" s="127" t="b">
        <f t="shared" si="26"/>
        <v>1</v>
      </c>
      <c r="AC527" s="127" t="b">
        <f t="shared" si="27"/>
        <v>1</v>
      </c>
      <c r="AD527" s="127" t="b">
        <f t="shared" si="28"/>
        <v>0</v>
      </c>
      <c r="AE527" s="128" t="b">
        <f t="shared" si="29"/>
        <v>0</v>
      </c>
    </row>
    <row r="528" spans="1:31" x14ac:dyDescent="0.2">
      <c r="A528" s="123" t="s">
        <v>57</v>
      </c>
      <c r="B528" s="82">
        <v>5</v>
      </c>
      <c r="C528" s="76" t="s">
        <v>2256</v>
      </c>
      <c r="D528" s="77" t="s">
        <v>2257</v>
      </c>
      <c r="E528" s="76" t="s">
        <v>2129</v>
      </c>
      <c r="F528" s="76" t="s">
        <v>467</v>
      </c>
      <c r="G528" s="76" t="s">
        <v>509</v>
      </c>
      <c r="H528" s="76" t="s">
        <v>469</v>
      </c>
      <c r="I528" s="76" t="s">
        <v>2258</v>
      </c>
      <c r="J528" s="76" t="s">
        <v>2124</v>
      </c>
      <c r="K528" s="76"/>
      <c r="L528" s="76"/>
      <c r="M528" s="76"/>
      <c r="N528" s="76"/>
      <c r="O528" s="76"/>
      <c r="P528" s="76"/>
      <c r="Q528" s="76"/>
      <c r="R528" s="76"/>
      <c r="S528" s="126" t="b">
        <f t="shared" si="25"/>
        <v>1</v>
      </c>
      <c r="T528" s="80"/>
      <c r="U528" s="76"/>
      <c r="V528" s="76"/>
      <c r="W528" s="76"/>
      <c r="X528" s="82" t="b">
        <v>0</v>
      </c>
      <c r="Y528" s="82" t="b">
        <v>0</v>
      </c>
      <c r="Z528" s="82" t="b">
        <v>1</v>
      </c>
      <c r="AA528" s="76"/>
      <c r="AB528" s="127" t="b">
        <f t="shared" si="26"/>
        <v>1</v>
      </c>
      <c r="AC528" s="127" t="b">
        <f t="shared" si="27"/>
        <v>1</v>
      </c>
      <c r="AD528" s="127" t="b">
        <f t="shared" si="28"/>
        <v>0</v>
      </c>
      <c r="AE528" s="128" t="b">
        <f t="shared" si="29"/>
        <v>0</v>
      </c>
    </row>
    <row r="529" spans="1:31" x14ac:dyDescent="0.2">
      <c r="A529" s="129" t="s">
        <v>57</v>
      </c>
      <c r="B529" s="90">
        <v>5</v>
      </c>
      <c r="C529" s="86" t="s">
        <v>2256</v>
      </c>
      <c r="D529" s="87" t="s">
        <v>2257</v>
      </c>
      <c r="E529" s="86" t="s">
        <v>2131</v>
      </c>
      <c r="F529" s="86" t="s">
        <v>467</v>
      </c>
      <c r="G529" s="86" t="s">
        <v>509</v>
      </c>
      <c r="H529" s="86" t="s">
        <v>469</v>
      </c>
      <c r="I529" s="86" t="s">
        <v>2258</v>
      </c>
      <c r="J529" s="86" t="s">
        <v>2126</v>
      </c>
      <c r="K529" s="86"/>
      <c r="L529" s="86"/>
      <c r="M529" s="86"/>
      <c r="N529" s="86"/>
      <c r="O529" s="86"/>
      <c r="P529" s="86"/>
      <c r="Q529" s="86"/>
      <c r="R529" s="86"/>
      <c r="S529" s="126" t="b">
        <f t="shared" si="25"/>
        <v>1</v>
      </c>
      <c r="T529" s="88"/>
      <c r="U529" s="86"/>
      <c r="V529" s="86"/>
      <c r="W529" s="86"/>
      <c r="X529" s="90" t="b">
        <v>0</v>
      </c>
      <c r="Y529" s="90" t="b">
        <v>0</v>
      </c>
      <c r="Z529" s="90" t="b">
        <v>1</v>
      </c>
      <c r="AA529" s="86"/>
      <c r="AB529" s="127" t="b">
        <f t="shared" si="26"/>
        <v>1</v>
      </c>
      <c r="AC529" s="127" t="b">
        <f t="shared" si="27"/>
        <v>1</v>
      </c>
      <c r="AD529" s="127" t="b">
        <f t="shared" si="28"/>
        <v>0</v>
      </c>
      <c r="AE529" s="128" t="b">
        <f t="shared" si="29"/>
        <v>0</v>
      </c>
    </row>
    <row r="530" spans="1:31" x14ac:dyDescent="0.2">
      <c r="A530" s="123" t="s">
        <v>57</v>
      </c>
      <c r="B530" s="82">
        <v>5</v>
      </c>
      <c r="C530" s="76" t="s">
        <v>2256</v>
      </c>
      <c r="D530" s="77" t="s">
        <v>2257</v>
      </c>
      <c r="E530" s="76" t="s">
        <v>2133</v>
      </c>
      <c r="F530" s="76" t="s">
        <v>467</v>
      </c>
      <c r="G530" s="76" t="s">
        <v>509</v>
      </c>
      <c r="H530" s="76" t="s">
        <v>469</v>
      </c>
      <c r="I530" s="76" t="s">
        <v>2258</v>
      </c>
      <c r="J530" s="76" t="s">
        <v>2128</v>
      </c>
      <c r="K530" s="76"/>
      <c r="L530" s="76"/>
      <c r="M530" s="76"/>
      <c r="N530" s="76"/>
      <c r="O530" s="76"/>
      <c r="P530" s="76"/>
      <c r="Q530" s="76"/>
      <c r="R530" s="76"/>
      <c r="S530" s="126" t="b">
        <f t="shared" si="25"/>
        <v>1</v>
      </c>
      <c r="T530" s="80"/>
      <c r="U530" s="76"/>
      <c r="V530" s="76"/>
      <c r="W530" s="76"/>
      <c r="X530" s="82" t="b">
        <v>0</v>
      </c>
      <c r="Y530" s="82" t="b">
        <v>0</v>
      </c>
      <c r="Z530" s="82" t="b">
        <v>1</v>
      </c>
      <c r="AA530" s="76"/>
      <c r="AB530" s="127" t="b">
        <f t="shared" si="26"/>
        <v>1</v>
      </c>
      <c r="AC530" s="127" t="b">
        <f t="shared" si="27"/>
        <v>1</v>
      </c>
      <c r="AD530" s="127" t="b">
        <f t="shared" si="28"/>
        <v>0</v>
      </c>
      <c r="AE530" s="128" t="b">
        <f t="shared" si="29"/>
        <v>0</v>
      </c>
    </row>
    <row r="531" spans="1:31" x14ac:dyDescent="0.2">
      <c r="A531" s="129" t="s">
        <v>57</v>
      </c>
      <c r="B531" s="90">
        <v>5</v>
      </c>
      <c r="C531" s="86" t="s">
        <v>2256</v>
      </c>
      <c r="D531" s="87" t="s">
        <v>2257</v>
      </c>
      <c r="E531" s="86" t="s">
        <v>2135</v>
      </c>
      <c r="F531" s="86" t="s">
        <v>467</v>
      </c>
      <c r="G531" s="86" t="s">
        <v>509</v>
      </c>
      <c r="H531" s="86" t="s">
        <v>469</v>
      </c>
      <c r="I531" s="86" t="s">
        <v>2258</v>
      </c>
      <c r="J531" s="86" t="s">
        <v>2136</v>
      </c>
      <c r="K531" s="86"/>
      <c r="L531" s="86"/>
      <c r="M531" s="86"/>
      <c r="N531" s="86"/>
      <c r="O531" s="86"/>
      <c r="P531" s="86"/>
      <c r="Q531" s="86"/>
      <c r="R531" s="86"/>
      <c r="S531" s="126" t="b">
        <f t="shared" si="25"/>
        <v>1</v>
      </c>
      <c r="T531" s="88"/>
      <c r="U531" s="86"/>
      <c r="V531" s="86"/>
      <c r="W531" s="86"/>
      <c r="X531" s="90" t="b">
        <v>0</v>
      </c>
      <c r="Y531" s="90" t="b">
        <v>0</v>
      </c>
      <c r="Z531" s="90" t="b">
        <v>1</v>
      </c>
      <c r="AA531" s="86"/>
      <c r="AB531" s="127" t="b">
        <f t="shared" si="26"/>
        <v>1</v>
      </c>
      <c r="AC531" s="127" t="b">
        <f t="shared" si="27"/>
        <v>1</v>
      </c>
      <c r="AD531" s="127" t="b">
        <f t="shared" si="28"/>
        <v>0</v>
      </c>
      <c r="AE531" s="128" t="b">
        <f t="shared" si="29"/>
        <v>0</v>
      </c>
    </row>
    <row r="532" spans="1:31" x14ac:dyDescent="0.2">
      <c r="A532" s="123" t="s">
        <v>57</v>
      </c>
      <c r="B532" s="82">
        <v>5</v>
      </c>
      <c r="C532" s="76" t="s">
        <v>2262</v>
      </c>
      <c r="D532" s="77" t="s">
        <v>2263</v>
      </c>
      <c r="E532" s="76" t="s">
        <v>4</v>
      </c>
      <c r="F532" s="76" t="s">
        <v>467</v>
      </c>
      <c r="G532" s="76" t="s">
        <v>509</v>
      </c>
      <c r="H532" s="76" t="s">
        <v>469</v>
      </c>
      <c r="I532" s="76" t="s">
        <v>2264</v>
      </c>
      <c r="J532" s="76" t="s">
        <v>2265</v>
      </c>
      <c r="K532" s="76"/>
      <c r="L532" s="76"/>
      <c r="M532" s="76"/>
      <c r="N532" s="76"/>
      <c r="O532" s="76"/>
      <c r="P532" s="76"/>
      <c r="Q532" s="76"/>
      <c r="R532" s="76"/>
      <c r="S532" s="126" t="b">
        <f t="shared" si="25"/>
        <v>1</v>
      </c>
      <c r="T532" s="80"/>
      <c r="U532" s="76"/>
      <c r="V532" s="76"/>
      <c r="W532" s="76"/>
      <c r="X532" s="82" t="b">
        <v>0</v>
      </c>
      <c r="Y532" s="82" t="b">
        <v>0</v>
      </c>
      <c r="Z532" s="82" t="b">
        <v>1</v>
      </c>
      <c r="AA532" s="76"/>
      <c r="AB532" s="127" t="b">
        <f t="shared" si="26"/>
        <v>1</v>
      </c>
      <c r="AC532" s="127" t="b">
        <f t="shared" si="27"/>
        <v>1</v>
      </c>
      <c r="AD532" s="127" t="b">
        <f t="shared" si="28"/>
        <v>0</v>
      </c>
      <c r="AE532" s="128" t="b">
        <f t="shared" si="29"/>
        <v>0</v>
      </c>
    </row>
    <row r="533" spans="1:31" x14ac:dyDescent="0.2">
      <c r="A533" s="129" t="s">
        <v>57</v>
      </c>
      <c r="B533" s="90">
        <v>5</v>
      </c>
      <c r="C533" s="86" t="s">
        <v>2262</v>
      </c>
      <c r="D533" s="87" t="s">
        <v>2263</v>
      </c>
      <c r="E533" s="86" t="s">
        <v>45</v>
      </c>
      <c r="F533" s="86" t="s">
        <v>467</v>
      </c>
      <c r="G533" s="86" t="s">
        <v>509</v>
      </c>
      <c r="H533" s="86" t="s">
        <v>469</v>
      </c>
      <c r="I533" s="86" t="s">
        <v>2264</v>
      </c>
      <c r="J533" s="86" t="s">
        <v>2266</v>
      </c>
      <c r="K533" s="86"/>
      <c r="L533" s="86"/>
      <c r="M533" s="86"/>
      <c r="N533" s="86"/>
      <c r="O533" s="86"/>
      <c r="P533" s="86"/>
      <c r="Q533" s="86"/>
      <c r="R533" s="86"/>
      <c r="S533" s="126" t="b">
        <f t="shared" si="25"/>
        <v>1</v>
      </c>
      <c r="T533" s="86"/>
      <c r="U533" s="86"/>
      <c r="V533" s="86"/>
      <c r="W533" s="86"/>
      <c r="X533" s="90" t="b">
        <v>0</v>
      </c>
      <c r="Y533" s="90" t="b">
        <v>0</v>
      </c>
      <c r="Z533" s="90" t="b">
        <v>1</v>
      </c>
      <c r="AA533" s="86"/>
      <c r="AB533" s="127" t="b">
        <f t="shared" si="26"/>
        <v>1</v>
      </c>
      <c r="AC533" s="127" t="b">
        <f t="shared" si="27"/>
        <v>1</v>
      </c>
      <c r="AD533" s="127" t="b">
        <f t="shared" si="28"/>
        <v>0</v>
      </c>
      <c r="AE533" s="128" t="b">
        <f t="shared" si="29"/>
        <v>0</v>
      </c>
    </row>
    <row r="534" spans="1:31" x14ac:dyDescent="0.2">
      <c r="A534" s="123" t="s">
        <v>57</v>
      </c>
      <c r="B534" s="82">
        <v>5</v>
      </c>
      <c r="C534" s="76" t="s">
        <v>2267</v>
      </c>
      <c r="D534" s="130" t="s">
        <v>2268</v>
      </c>
      <c r="E534" s="76"/>
      <c r="F534" s="76" t="s">
        <v>467</v>
      </c>
      <c r="G534" s="76" t="s">
        <v>509</v>
      </c>
      <c r="H534" s="76" t="s">
        <v>469</v>
      </c>
      <c r="I534" s="76" t="s">
        <v>2269</v>
      </c>
      <c r="J534" s="76"/>
      <c r="K534" s="76"/>
      <c r="L534" s="76"/>
      <c r="M534" s="76"/>
      <c r="N534" s="76"/>
      <c r="O534" s="76"/>
      <c r="P534" s="76"/>
      <c r="Q534" s="76"/>
      <c r="R534" s="76"/>
      <c r="S534" s="126" t="b">
        <f t="shared" si="25"/>
        <v>1</v>
      </c>
      <c r="T534" s="80"/>
      <c r="U534" s="76"/>
      <c r="V534" s="76"/>
      <c r="W534" s="76"/>
      <c r="X534" s="82" t="b">
        <v>0</v>
      </c>
      <c r="Y534" s="82" t="b">
        <v>0</v>
      </c>
      <c r="Z534" s="82" t="b">
        <v>1</v>
      </c>
      <c r="AA534" s="76"/>
      <c r="AB534" s="127" t="b">
        <f t="shared" si="26"/>
        <v>1</v>
      </c>
      <c r="AC534" s="127" t="b">
        <f t="shared" si="27"/>
        <v>1</v>
      </c>
      <c r="AD534" s="127" t="b">
        <f t="shared" si="28"/>
        <v>0</v>
      </c>
      <c r="AE534" s="128" t="b">
        <f t="shared" si="29"/>
        <v>0</v>
      </c>
    </row>
    <row r="535" spans="1:31" x14ac:dyDescent="0.2">
      <c r="A535" s="129" t="s">
        <v>57</v>
      </c>
      <c r="B535" s="90">
        <v>5</v>
      </c>
      <c r="C535" s="86" t="s">
        <v>2267</v>
      </c>
      <c r="D535" s="87" t="s">
        <v>2268</v>
      </c>
      <c r="E535" s="86"/>
      <c r="F535" s="86" t="s">
        <v>467</v>
      </c>
      <c r="G535" s="86" t="s">
        <v>509</v>
      </c>
      <c r="H535" s="86" t="s">
        <v>469</v>
      </c>
      <c r="I535" s="86" t="s">
        <v>2270</v>
      </c>
      <c r="J535" s="86"/>
      <c r="K535" s="86"/>
      <c r="L535" s="86"/>
      <c r="M535" s="86"/>
      <c r="N535" s="86"/>
      <c r="O535" s="86"/>
      <c r="P535" s="86"/>
      <c r="Q535" s="86"/>
      <c r="R535" s="86"/>
      <c r="S535" s="126" t="b">
        <f t="shared" si="25"/>
        <v>1</v>
      </c>
      <c r="T535" s="86"/>
      <c r="U535" s="86"/>
      <c r="V535" s="86"/>
      <c r="W535" s="86"/>
      <c r="X535" s="90" t="b">
        <v>0</v>
      </c>
      <c r="Y535" s="90" t="b">
        <v>0</v>
      </c>
      <c r="Z535" s="90" t="b">
        <v>1</v>
      </c>
      <c r="AA535" s="86"/>
      <c r="AB535" s="127" t="b">
        <f t="shared" si="26"/>
        <v>1</v>
      </c>
      <c r="AC535" s="127" t="b">
        <f t="shared" si="27"/>
        <v>1</v>
      </c>
      <c r="AD535" s="127" t="b">
        <f t="shared" si="28"/>
        <v>0</v>
      </c>
      <c r="AE535" s="128" t="b">
        <f t="shared" si="29"/>
        <v>0</v>
      </c>
    </row>
    <row r="536" spans="1:31" x14ac:dyDescent="0.2">
      <c r="A536" s="123" t="s">
        <v>57</v>
      </c>
      <c r="B536" s="82">
        <v>6</v>
      </c>
      <c r="C536" s="76" t="s">
        <v>2271</v>
      </c>
      <c r="D536" s="77" t="s">
        <v>2272</v>
      </c>
      <c r="E536" s="76"/>
      <c r="F536" s="76" t="s">
        <v>246</v>
      </c>
      <c r="G536" s="76" t="s">
        <v>564</v>
      </c>
      <c r="H536" s="76" t="s">
        <v>564</v>
      </c>
      <c r="I536" s="76" t="s">
        <v>2273</v>
      </c>
      <c r="J536" s="76"/>
      <c r="K536" s="76"/>
      <c r="L536" s="76"/>
      <c r="M536" s="76" t="s">
        <v>2274</v>
      </c>
      <c r="N536" s="76"/>
      <c r="O536" s="76"/>
      <c r="P536" s="76"/>
      <c r="Q536" s="76"/>
      <c r="R536" s="76"/>
      <c r="S536" s="126" t="b">
        <f t="shared" si="25"/>
        <v>0</v>
      </c>
      <c r="T536" s="76"/>
      <c r="U536" s="76"/>
      <c r="V536" s="76"/>
      <c r="W536" s="76"/>
      <c r="X536" s="82" t="b">
        <v>0</v>
      </c>
      <c r="Y536" s="82" t="b">
        <v>0</v>
      </c>
      <c r="Z536" s="82" t="b">
        <v>1</v>
      </c>
      <c r="AA536" s="76"/>
      <c r="AB536" s="127" t="b">
        <f t="shared" si="26"/>
        <v>1</v>
      </c>
      <c r="AC536" s="127" t="b">
        <f t="shared" si="27"/>
        <v>0</v>
      </c>
      <c r="AD536" s="127" t="b">
        <f t="shared" si="28"/>
        <v>0</v>
      </c>
      <c r="AE536" s="128" t="b">
        <f t="shared" si="29"/>
        <v>0</v>
      </c>
    </row>
    <row r="537" spans="1:31" x14ac:dyDescent="0.2">
      <c r="A537" s="129" t="s">
        <v>57</v>
      </c>
      <c r="B537" s="90">
        <v>6</v>
      </c>
      <c r="C537" s="86" t="s">
        <v>2275</v>
      </c>
      <c r="D537" s="87" t="s">
        <v>2276</v>
      </c>
      <c r="E537" s="86"/>
      <c r="F537" s="86" t="s">
        <v>246</v>
      </c>
      <c r="G537" s="86" t="s">
        <v>564</v>
      </c>
      <c r="H537" s="86" t="s">
        <v>564</v>
      </c>
      <c r="I537" s="86" t="s">
        <v>2277</v>
      </c>
      <c r="J537" s="86"/>
      <c r="K537" s="86"/>
      <c r="L537" s="86"/>
      <c r="M537" s="86" t="s">
        <v>2278</v>
      </c>
      <c r="N537" s="86"/>
      <c r="O537" s="86"/>
      <c r="P537" s="86"/>
      <c r="Q537" s="86"/>
      <c r="R537" s="86"/>
      <c r="S537" s="126" t="b">
        <f t="shared" si="25"/>
        <v>0</v>
      </c>
      <c r="T537" s="86"/>
      <c r="U537" s="86"/>
      <c r="V537" s="86"/>
      <c r="W537" s="86"/>
      <c r="X537" s="90" t="b">
        <v>0</v>
      </c>
      <c r="Y537" s="90" t="b">
        <v>0</v>
      </c>
      <c r="Z537" s="90" t="b">
        <v>1</v>
      </c>
      <c r="AA537" s="86"/>
      <c r="AB537" s="127" t="b">
        <f t="shared" si="26"/>
        <v>1</v>
      </c>
      <c r="AC537" s="127" t="b">
        <f t="shared" si="27"/>
        <v>0</v>
      </c>
      <c r="AD537" s="127" t="b">
        <f t="shared" si="28"/>
        <v>0</v>
      </c>
      <c r="AE537" s="128" t="b">
        <f t="shared" si="29"/>
        <v>0</v>
      </c>
    </row>
    <row r="538" spans="1:31" x14ac:dyDescent="0.2">
      <c r="A538" s="123" t="s">
        <v>57</v>
      </c>
      <c r="B538" s="82">
        <v>6</v>
      </c>
      <c r="C538" s="76" t="s">
        <v>2279</v>
      </c>
      <c r="D538" s="77" t="s">
        <v>2280</v>
      </c>
      <c r="E538" s="76"/>
      <c r="F538" s="76" t="s">
        <v>467</v>
      </c>
      <c r="G538" s="76" t="s">
        <v>468</v>
      </c>
      <c r="H538" s="76" t="s">
        <v>469</v>
      </c>
      <c r="I538" s="76" t="s">
        <v>2281</v>
      </c>
      <c r="J538" s="76"/>
      <c r="K538" s="76"/>
      <c r="L538" s="76" t="str">
        <f>LEFT(M538,FIND(" (202",M538))</f>
        <v xml:space="preserve">Zbigniew, K. </v>
      </c>
      <c r="M538" s="76" t="s">
        <v>2282</v>
      </c>
      <c r="N538" s="76" t="s">
        <v>796</v>
      </c>
      <c r="O538" s="76"/>
      <c r="P538" s="76"/>
      <c r="Q538" s="76"/>
      <c r="R538" s="76"/>
      <c r="S538" s="126" t="b">
        <f t="shared" si="25"/>
        <v>0</v>
      </c>
      <c r="T538" s="76" t="s">
        <v>118</v>
      </c>
      <c r="U538" s="76" t="s">
        <v>475</v>
      </c>
      <c r="V538" s="77" t="s">
        <v>2283</v>
      </c>
      <c r="W538" s="77" t="s">
        <v>2284</v>
      </c>
      <c r="X538" s="82" t="b">
        <v>0</v>
      </c>
      <c r="Y538" s="82" t="b">
        <v>0</v>
      </c>
      <c r="Z538" s="82" t="b">
        <v>1</v>
      </c>
      <c r="AA538" s="76"/>
      <c r="AB538" s="127" t="b">
        <f t="shared" si="26"/>
        <v>1</v>
      </c>
      <c r="AC538" s="127" t="b">
        <f t="shared" si="27"/>
        <v>1</v>
      </c>
      <c r="AD538" s="127" t="b">
        <f t="shared" si="28"/>
        <v>1</v>
      </c>
      <c r="AE538" s="128" t="b">
        <f t="shared" si="29"/>
        <v>1</v>
      </c>
    </row>
    <row r="539" spans="1:31" x14ac:dyDescent="0.2">
      <c r="A539" s="129" t="s">
        <v>57</v>
      </c>
      <c r="B539" s="90">
        <v>6</v>
      </c>
      <c r="C539" s="86" t="s">
        <v>2285</v>
      </c>
      <c r="D539" s="87" t="s">
        <v>2286</v>
      </c>
      <c r="E539" s="86"/>
      <c r="F539" s="86" t="s">
        <v>467</v>
      </c>
      <c r="G539" s="86" t="s">
        <v>509</v>
      </c>
      <c r="H539" s="86" t="s">
        <v>469</v>
      </c>
      <c r="I539" s="86" t="s">
        <v>2287</v>
      </c>
      <c r="J539" s="86"/>
      <c r="K539" s="86"/>
      <c r="L539" s="86"/>
      <c r="M539" s="86"/>
      <c r="N539" s="86"/>
      <c r="O539" s="86"/>
      <c r="P539" s="86"/>
      <c r="Q539" s="86"/>
      <c r="R539" s="86"/>
      <c r="S539" s="126" t="b">
        <f t="shared" si="25"/>
        <v>1</v>
      </c>
      <c r="T539" s="86"/>
      <c r="U539" s="86"/>
      <c r="V539" s="86"/>
      <c r="W539" s="86"/>
      <c r="X539" s="90" t="b">
        <v>0</v>
      </c>
      <c r="Y539" s="90" t="b">
        <v>0</v>
      </c>
      <c r="Z539" s="90" t="b">
        <v>1</v>
      </c>
      <c r="AA539" s="86"/>
      <c r="AB539" s="127" t="b">
        <f t="shared" si="26"/>
        <v>1</v>
      </c>
      <c r="AC539" s="127" t="b">
        <f t="shared" si="27"/>
        <v>1</v>
      </c>
      <c r="AD539" s="127" t="b">
        <f t="shared" si="28"/>
        <v>0</v>
      </c>
      <c r="AE539" s="128" t="b">
        <f t="shared" si="29"/>
        <v>0</v>
      </c>
    </row>
    <row r="540" spans="1:31" x14ac:dyDescent="0.2">
      <c r="A540" s="123" t="s">
        <v>57</v>
      </c>
      <c r="B540" s="82">
        <v>6</v>
      </c>
      <c r="C540" s="76" t="s">
        <v>2288</v>
      </c>
      <c r="D540" s="77" t="s">
        <v>2289</v>
      </c>
      <c r="E540" s="76"/>
      <c r="F540" s="76" t="s">
        <v>467</v>
      </c>
      <c r="G540" s="76" t="s">
        <v>509</v>
      </c>
      <c r="H540" s="76" t="s">
        <v>469</v>
      </c>
      <c r="I540" s="76" t="s">
        <v>2290</v>
      </c>
      <c r="J540" s="76"/>
      <c r="K540" s="76"/>
      <c r="L540" s="76"/>
      <c r="M540" s="76"/>
      <c r="N540" s="76"/>
      <c r="O540" s="76"/>
      <c r="P540" s="76"/>
      <c r="Q540" s="76"/>
      <c r="R540" s="76"/>
      <c r="S540" s="126" t="b">
        <f t="shared" si="25"/>
        <v>1</v>
      </c>
      <c r="T540" s="76"/>
      <c r="U540" s="76"/>
      <c r="V540" s="76"/>
      <c r="W540" s="76"/>
      <c r="X540" s="82" t="b">
        <v>0</v>
      </c>
      <c r="Y540" s="82" t="b">
        <v>0</v>
      </c>
      <c r="Z540" s="82" t="b">
        <v>1</v>
      </c>
      <c r="AA540" s="76"/>
      <c r="AB540" s="127" t="b">
        <f t="shared" si="26"/>
        <v>1</v>
      </c>
      <c r="AC540" s="127" t="b">
        <f t="shared" si="27"/>
        <v>1</v>
      </c>
      <c r="AD540" s="127" t="b">
        <f t="shared" si="28"/>
        <v>0</v>
      </c>
      <c r="AE540" s="128" t="b">
        <f t="shared" si="29"/>
        <v>0</v>
      </c>
    </row>
    <row r="541" spans="1:31" x14ac:dyDescent="0.2">
      <c r="A541" s="129" t="s">
        <v>57</v>
      </c>
      <c r="B541" s="90">
        <v>6</v>
      </c>
      <c r="C541" s="86" t="s">
        <v>2291</v>
      </c>
      <c r="D541" s="87" t="s">
        <v>2292</v>
      </c>
      <c r="E541" s="86" t="s">
        <v>4</v>
      </c>
      <c r="F541" s="86" t="s">
        <v>467</v>
      </c>
      <c r="G541" s="86" t="s">
        <v>509</v>
      </c>
      <c r="H541" s="86" t="s">
        <v>469</v>
      </c>
      <c r="I541" s="86" t="s">
        <v>2293</v>
      </c>
      <c r="J541" s="86" t="s">
        <v>2294</v>
      </c>
      <c r="K541" s="86"/>
      <c r="L541" s="86"/>
      <c r="M541" s="86"/>
      <c r="N541" s="86"/>
      <c r="O541" s="86"/>
      <c r="P541" s="86"/>
      <c r="Q541" s="86"/>
      <c r="R541" s="86"/>
      <c r="S541" s="126" t="b">
        <f t="shared" si="25"/>
        <v>1</v>
      </c>
      <c r="T541" s="86"/>
      <c r="U541" s="86"/>
      <c r="V541" s="86"/>
      <c r="W541" s="86"/>
      <c r="X541" s="90" t="b">
        <v>0</v>
      </c>
      <c r="Y541" s="90" t="b">
        <v>0</v>
      </c>
      <c r="Z541" s="90" t="b">
        <v>1</v>
      </c>
      <c r="AA541" s="86"/>
      <c r="AB541" s="127" t="b">
        <f t="shared" si="26"/>
        <v>1</v>
      </c>
      <c r="AC541" s="127" t="b">
        <f t="shared" si="27"/>
        <v>1</v>
      </c>
      <c r="AD541" s="127" t="b">
        <f t="shared" si="28"/>
        <v>0</v>
      </c>
      <c r="AE541" s="128" t="b">
        <f t="shared" si="29"/>
        <v>0</v>
      </c>
    </row>
    <row r="542" spans="1:31" x14ac:dyDescent="0.2">
      <c r="A542" s="123" t="s">
        <v>57</v>
      </c>
      <c r="B542" s="82">
        <v>6</v>
      </c>
      <c r="C542" s="76" t="s">
        <v>2291</v>
      </c>
      <c r="D542" s="77" t="s">
        <v>2292</v>
      </c>
      <c r="E542" s="76" t="s">
        <v>45</v>
      </c>
      <c r="F542" s="76" t="s">
        <v>467</v>
      </c>
      <c r="G542" s="76" t="s">
        <v>509</v>
      </c>
      <c r="H542" s="76" t="s">
        <v>469</v>
      </c>
      <c r="I542" s="76" t="s">
        <v>2293</v>
      </c>
      <c r="J542" s="76" t="s">
        <v>2295</v>
      </c>
      <c r="K542" s="76"/>
      <c r="L542" s="76"/>
      <c r="M542" s="76"/>
      <c r="N542" s="76"/>
      <c r="O542" s="76"/>
      <c r="P542" s="76"/>
      <c r="Q542" s="76"/>
      <c r="R542" s="76"/>
      <c r="S542" s="126" t="b">
        <f t="shared" si="25"/>
        <v>1</v>
      </c>
      <c r="T542" s="76"/>
      <c r="U542" s="76"/>
      <c r="V542" s="76"/>
      <c r="W542" s="76"/>
      <c r="X542" s="82" t="b">
        <v>0</v>
      </c>
      <c r="Y542" s="82" t="b">
        <v>0</v>
      </c>
      <c r="Z542" s="82" t="b">
        <v>1</v>
      </c>
      <c r="AA542" s="76"/>
      <c r="AB542" s="127" t="b">
        <f t="shared" si="26"/>
        <v>1</v>
      </c>
      <c r="AC542" s="127" t="b">
        <f t="shared" si="27"/>
        <v>1</v>
      </c>
      <c r="AD542" s="127" t="b">
        <f t="shared" si="28"/>
        <v>0</v>
      </c>
      <c r="AE542" s="128" t="b">
        <f t="shared" si="29"/>
        <v>0</v>
      </c>
    </row>
    <row r="543" spans="1:31" x14ac:dyDescent="0.2">
      <c r="A543" s="129" t="s">
        <v>57</v>
      </c>
      <c r="B543" s="90">
        <v>6</v>
      </c>
      <c r="C543" s="86" t="s">
        <v>2296</v>
      </c>
      <c r="D543" s="87" t="s">
        <v>2297</v>
      </c>
      <c r="E543" s="86"/>
      <c r="F543" s="86" t="s">
        <v>467</v>
      </c>
      <c r="G543" s="86" t="s">
        <v>468</v>
      </c>
      <c r="H543" s="86" t="s">
        <v>469</v>
      </c>
      <c r="I543" s="86" t="s">
        <v>2298</v>
      </c>
      <c r="J543" s="86"/>
      <c r="K543" s="86"/>
      <c r="L543" s="86" t="str">
        <f t="shared" ref="L543:L545" si="30">LEFT(M543,FIND(" (202",M543))</f>
        <v xml:space="preserve">Tsimpidi, A. </v>
      </c>
      <c r="M543" s="86" t="s">
        <v>2299</v>
      </c>
      <c r="N543" s="86" t="s">
        <v>796</v>
      </c>
      <c r="O543" s="86"/>
      <c r="P543" s="86"/>
      <c r="Q543" s="86" t="s">
        <v>1837</v>
      </c>
      <c r="R543" s="86"/>
      <c r="S543" s="126" t="b">
        <f t="shared" si="25"/>
        <v>1</v>
      </c>
      <c r="T543" s="86" t="s">
        <v>118</v>
      </c>
      <c r="U543" s="86" t="s">
        <v>513</v>
      </c>
      <c r="V543" s="87" t="s">
        <v>2300</v>
      </c>
      <c r="W543" s="87" t="s">
        <v>2301</v>
      </c>
      <c r="X543" s="90" t="b">
        <v>0</v>
      </c>
      <c r="Y543" s="90" t="b">
        <v>0</v>
      </c>
      <c r="Z543" s="90" t="b">
        <v>1</v>
      </c>
      <c r="AA543" s="86"/>
      <c r="AB543" s="127" t="b">
        <f t="shared" si="26"/>
        <v>1</v>
      </c>
      <c r="AC543" s="127" t="b">
        <f t="shared" si="27"/>
        <v>1</v>
      </c>
      <c r="AD543" s="127" t="b">
        <f t="shared" si="28"/>
        <v>0</v>
      </c>
      <c r="AE543" s="128" t="b">
        <f t="shared" si="29"/>
        <v>1</v>
      </c>
    </row>
    <row r="544" spans="1:31" x14ac:dyDescent="0.2">
      <c r="A544" s="123" t="s">
        <v>57</v>
      </c>
      <c r="B544" s="82">
        <v>6</v>
      </c>
      <c r="C544" s="76" t="s">
        <v>2302</v>
      </c>
      <c r="D544" s="77" t="s">
        <v>2303</v>
      </c>
      <c r="E544" s="76"/>
      <c r="F544" s="76" t="s">
        <v>467</v>
      </c>
      <c r="G544" s="76" t="s">
        <v>468</v>
      </c>
      <c r="H544" s="76" t="s">
        <v>469</v>
      </c>
      <c r="I544" s="76" t="s">
        <v>2304</v>
      </c>
      <c r="J544" s="76"/>
      <c r="K544" s="76"/>
      <c r="L544" s="76" t="str">
        <f t="shared" si="30"/>
        <v xml:space="preserve">Tsimpidi, A. </v>
      </c>
      <c r="M544" s="76" t="s">
        <v>2305</v>
      </c>
      <c r="N544" s="76" t="s">
        <v>796</v>
      </c>
      <c r="O544" s="76"/>
      <c r="P544" s="76"/>
      <c r="Q544" s="76" t="s">
        <v>1837</v>
      </c>
      <c r="R544" s="76"/>
      <c r="S544" s="126" t="b">
        <f t="shared" si="25"/>
        <v>1</v>
      </c>
      <c r="T544" s="76" t="s">
        <v>118</v>
      </c>
      <c r="U544" s="76" t="s">
        <v>513</v>
      </c>
      <c r="V544" s="77" t="s">
        <v>2306</v>
      </c>
      <c r="W544" s="77" t="s">
        <v>2307</v>
      </c>
      <c r="X544" s="82" t="b">
        <v>0</v>
      </c>
      <c r="Y544" s="82" t="b">
        <v>0</v>
      </c>
      <c r="Z544" s="82" t="b">
        <v>1</v>
      </c>
      <c r="AA544" s="76"/>
      <c r="AB544" s="127" t="b">
        <f t="shared" si="26"/>
        <v>1</v>
      </c>
      <c r="AC544" s="127" t="b">
        <f t="shared" si="27"/>
        <v>1</v>
      </c>
      <c r="AD544" s="127" t="b">
        <f t="shared" si="28"/>
        <v>0</v>
      </c>
      <c r="AE544" s="128" t="b">
        <f t="shared" si="29"/>
        <v>1</v>
      </c>
    </row>
    <row r="545" spans="1:47" x14ac:dyDescent="0.2">
      <c r="A545" s="135" t="s">
        <v>57</v>
      </c>
      <c r="B545" s="136">
        <v>6</v>
      </c>
      <c r="C545" s="133" t="s">
        <v>2308</v>
      </c>
      <c r="D545" s="137" t="s">
        <v>2309</v>
      </c>
      <c r="E545" s="133"/>
      <c r="F545" s="133" t="s">
        <v>467</v>
      </c>
      <c r="G545" s="133" t="s">
        <v>509</v>
      </c>
      <c r="H545" s="133" t="s">
        <v>469</v>
      </c>
      <c r="I545" s="133" t="s">
        <v>2310</v>
      </c>
      <c r="J545" s="133"/>
      <c r="K545" s="133"/>
      <c r="L545" s="133" t="str">
        <f t="shared" si="30"/>
        <v xml:space="preserve">Stevenson et al. </v>
      </c>
      <c r="M545" s="133" t="s">
        <v>2311</v>
      </c>
      <c r="N545" s="133"/>
      <c r="O545" s="133"/>
      <c r="P545" s="133"/>
      <c r="Q545" s="133" t="s">
        <v>2312</v>
      </c>
      <c r="R545" s="133"/>
      <c r="S545" s="126" t="b">
        <f t="shared" si="25"/>
        <v>1</v>
      </c>
      <c r="T545" s="133" t="s">
        <v>2313</v>
      </c>
      <c r="U545" s="133"/>
      <c r="V545" s="137" t="s">
        <v>2314</v>
      </c>
      <c r="W545" s="137" t="s">
        <v>2315</v>
      </c>
      <c r="X545" s="136" t="b">
        <v>0</v>
      </c>
      <c r="Y545" s="136" t="b">
        <v>0</v>
      </c>
      <c r="Z545" s="136" t="b">
        <v>1</v>
      </c>
      <c r="AA545" s="133"/>
      <c r="AB545" s="127" t="b">
        <f t="shared" si="26"/>
        <v>1</v>
      </c>
      <c r="AC545" s="127" t="b">
        <f t="shared" si="27"/>
        <v>1</v>
      </c>
      <c r="AD545" s="127" t="b">
        <f t="shared" si="28"/>
        <v>0</v>
      </c>
      <c r="AE545" s="128" t="b">
        <f t="shared" si="29"/>
        <v>0</v>
      </c>
      <c r="AF545" s="134"/>
      <c r="AG545" s="134"/>
      <c r="AH545" s="134"/>
      <c r="AI545" s="134"/>
      <c r="AJ545" s="134"/>
      <c r="AK545" s="134"/>
      <c r="AL545" s="134"/>
      <c r="AM545" s="134"/>
      <c r="AN545" s="134"/>
      <c r="AO545" s="134"/>
      <c r="AP545" s="134"/>
      <c r="AQ545" s="134"/>
      <c r="AR545" s="134"/>
      <c r="AS545" s="134"/>
      <c r="AT545" s="134"/>
      <c r="AU545" s="134"/>
    </row>
    <row r="546" spans="1:47" x14ac:dyDescent="0.2">
      <c r="A546" s="123" t="s">
        <v>57</v>
      </c>
      <c r="B546" s="82">
        <v>6</v>
      </c>
      <c r="C546" s="76" t="s">
        <v>2316</v>
      </c>
      <c r="D546" s="77" t="s">
        <v>2317</v>
      </c>
      <c r="E546" s="76" t="s">
        <v>4</v>
      </c>
      <c r="F546" s="76" t="s">
        <v>467</v>
      </c>
      <c r="G546" s="76" t="s">
        <v>509</v>
      </c>
      <c r="H546" s="76" t="s">
        <v>469</v>
      </c>
      <c r="I546" s="76" t="s">
        <v>2318</v>
      </c>
      <c r="J546" s="76" t="s">
        <v>2319</v>
      </c>
      <c r="K546" s="76"/>
      <c r="L546" s="76"/>
      <c r="M546" s="76"/>
      <c r="N546" s="76"/>
      <c r="O546" s="76"/>
      <c r="P546" s="76"/>
      <c r="Q546" s="76"/>
      <c r="R546" s="76"/>
      <c r="S546" s="126" t="b">
        <f t="shared" si="25"/>
        <v>1</v>
      </c>
      <c r="T546" s="76"/>
      <c r="U546" s="76"/>
      <c r="V546" s="76"/>
      <c r="W546" s="76"/>
      <c r="X546" s="82" t="b">
        <v>0</v>
      </c>
      <c r="Y546" s="82" t="b">
        <v>0</v>
      </c>
      <c r="Z546" s="82" t="b">
        <v>1</v>
      </c>
      <c r="AA546" s="76"/>
      <c r="AB546" s="127" t="b">
        <f t="shared" si="26"/>
        <v>1</v>
      </c>
      <c r="AC546" s="127" t="b">
        <f t="shared" si="27"/>
        <v>1</v>
      </c>
      <c r="AD546" s="127" t="b">
        <f t="shared" si="28"/>
        <v>0</v>
      </c>
      <c r="AE546" s="128" t="b">
        <f t="shared" si="29"/>
        <v>0</v>
      </c>
    </row>
    <row r="547" spans="1:47" x14ac:dyDescent="0.2">
      <c r="A547" s="129" t="s">
        <v>57</v>
      </c>
      <c r="B547" s="90">
        <v>6</v>
      </c>
      <c r="C547" s="86" t="s">
        <v>2316</v>
      </c>
      <c r="D547" s="87" t="s">
        <v>2317</v>
      </c>
      <c r="E547" s="86" t="s">
        <v>45</v>
      </c>
      <c r="F547" s="86" t="s">
        <v>467</v>
      </c>
      <c r="G547" s="86" t="s">
        <v>509</v>
      </c>
      <c r="H547" s="86" t="s">
        <v>469</v>
      </c>
      <c r="I547" s="86" t="s">
        <v>2318</v>
      </c>
      <c r="J547" s="86" t="s">
        <v>2320</v>
      </c>
      <c r="K547" s="86"/>
      <c r="L547" s="86"/>
      <c r="M547" s="86"/>
      <c r="N547" s="86"/>
      <c r="O547" s="86"/>
      <c r="P547" s="86"/>
      <c r="Q547" s="86"/>
      <c r="R547" s="86"/>
      <c r="S547" s="126" t="b">
        <f t="shared" si="25"/>
        <v>1</v>
      </c>
      <c r="T547" s="86"/>
      <c r="U547" s="86"/>
      <c r="V547" s="86"/>
      <c r="W547" s="86"/>
      <c r="X547" s="90" t="b">
        <v>0</v>
      </c>
      <c r="Y547" s="90" t="b">
        <v>0</v>
      </c>
      <c r="Z547" s="90" t="b">
        <v>1</v>
      </c>
      <c r="AA547" s="86"/>
      <c r="AB547" s="127" t="b">
        <f t="shared" si="26"/>
        <v>1</v>
      </c>
      <c r="AC547" s="127" t="b">
        <f t="shared" si="27"/>
        <v>1</v>
      </c>
      <c r="AD547" s="127" t="b">
        <f t="shared" si="28"/>
        <v>0</v>
      </c>
      <c r="AE547" s="128" t="b">
        <f t="shared" si="29"/>
        <v>0</v>
      </c>
    </row>
    <row r="548" spans="1:47" x14ac:dyDescent="0.2">
      <c r="A548" s="123" t="s">
        <v>57</v>
      </c>
      <c r="B548" s="82">
        <v>6</v>
      </c>
      <c r="C548" s="76" t="s">
        <v>2321</v>
      </c>
      <c r="D548" s="77" t="s">
        <v>2322</v>
      </c>
      <c r="E548" s="76"/>
      <c r="F548" s="76" t="s">
        <v>467</v>
      </c>
      <c r="G548" s="76" t="s">
        <v>509</v>
      </c>
      <c r="H548" s="76" t="s">
        <v>469</v>
      </c>
      <c r="I548" s="76" t="s">
        <v>2323</v>
      </c>
      <c r="J548" s="76"/>
      <c r="K548" s="76"/>
      <c r="L548" s="76"/>
      <c r="M548" s="76"/>
      <c r="N548" s="76"/>
      <c r="O548" s="76"/>
      <c r="P548" s="76"/>
      <c r="Q548" s="76"/>
      <c r="R548" s="76"/>
      <c r="S548" s="126" t="b">
        <f t="shared" si="25"/>
        <v>1</v>
      </c>
      <c r="T548" s="76"/>
      <c r="U548" s="76"/>
      <c r="V548" s="76"/>
      <c r="W548" s="76"/>
      <c r="X548" s="82" t="b">
        <v>0</v>
      </c>
      <c r="Y548" s="82" t="b">
        <v>0</v>
      </c>
      <c r="Z548" s="82" t="b">
        <v>1</v>
      </c>
      <c r="AA548" s="76"/>
      <c r="AB548" s="127" t="b">
        <f t="shared" si="26"/>
        <v>1</v>
      </c>
      <c r="AC548" s="127" t="b">
        <f t="shared" si="27"/>
        <v>1</v>
      </c>
      <c r="AD548" s="127" t="b">
        <f t="shared" si="28"/>
        <v>0</v>
      </c>
      <c r="AE548" s="128" t="b">
        <f t="shared" si="29"/>
        <v>0</v>
      </c>
    </row>
    <row r="549" spans="1:47" x14ac:dyDescent="0.2">
      <c r="A549" s="129" t="s">
        <v>57</v>
      </c>
      <c r="B549" s="90">
        <v>6</v>
      </c>
      <c r="C549" s="86" t="s">
        <v>2324</v>
      </c>
      <c r="D549" s="87" t="s">
        <v>2325</v>
      </c>
      <c r="E549" s="86" t="s">
        <v>4</v>
      </c>
      <c r="F549" s="86" t="s">
        <v>467</v>
      </c>
      <c r="G549" s="86" t="s">
        <v>468</v>
      </c>
      <c r="H549" s="86" t="s">
        <v>469</v>
      </c>
      <c r="I549" s="86" t="s">
        <v>2326</v>
      </c>
      <c r="J549" s="86" t="s">
        <v>2327</v>
      </c>
      <c r="K549" s="86"/>
      <c r="L549" s="86" t="str">
        <f t="shared" ref="L549:L550" si="31">LEFT(M549,FIND(" (202",M549))</f>
        <v xml:space="preserve">Blichner, S.M.; Berntsen, T. </v>
      </c>
      <c r="M549" s="86" t="s">
        <v>2328</v>
      </c>
      <c r="N549" s="86" t="s">
        <v>796</v>
      </c>
      <c r="O549" s="86"/>
      <c r="P549" s="86"/>
      <c r="Q549" s="86"/>
      <c r="R549" s="86"/>
      <c r="S549" s="126" t="b">
        <f t="shared" si="25"/>
        <v>0</v>
      </c>
      <c r="T549" s="86" t="s">
        <v>118</v>
      </c>
      <c r="U549" s="86" t="s">
        <v>475</v>
      </c>
      <c r="V549" s="87" t="s">
        <v>2329</v>
      </c>
      <c r="W549" s="87" t="s">
        <v>2330</v>
      </c>
      <c r="X549" s="90" t="b">
        <v>0</v>
      </c>
      <c r="Y549" s="90" t="b">
        <v>1</v>
      </c>
      <c r="Z549" s="90" t="b">
        <v>1</v>
      </c>
      <c r="AA549" s="86"/>
      <c r="AB549" s="127" t="b">
        <f t="shared" si="26"/>
        <v>0</v>
      </c>
      <c r="AC549" s="127" t="b">
        <f t="shared" si="27"/>
        <v>0</v>
      </c>
      <c r="AD549" s="127" t="b">
        <f t="shared" si="28"/>
        <v>0</v>
      </c>
      <c r="AE549" s="128" t="b">
        <f t="shared" si="29"/>
        <v>0</v>
      </c>
    </row>
    <row r="550" spans="1:47" x14ac:dyDescent="0.2">
      <c r="A550" s="123" t="s">
        <v>57</v>
      </c>
      <c r="B550" s="82">
        <v>6</v>
      </c>
      <c r="C550" s="76" t="s">
        <v>2324</v>
      </c>
      <c r="D550" s="77" t="s">
        <v>2325</v>
      </c>
      <c r="E550" s="76" t="s">
        <v>45</v>
      </c>
      <c r="F550" s="76" t="s">
        <v>467</v>
      </c>
      <c r="G550" s="76" t="s">
        <v>468</v>
      </c>
      <c r="H550" s="76" t="s">
        <v>469</v>
      </c>
      <c r="I550" s="76" t="s">
        <v>2326</v>
      </c>
      <c r="J550" s="76" t="s">
        <v>2331</v>
      </c>
      <c r="K550" s="76"/>
      <c r="L550" s="76" t="str">
        <f t="shared" si="31"/>
        <v xml:space="preserve">Blichner, S.M.; Berntsen, T. </v>
      </c>
      <c r="M550" s="76" t="s">
        <v>2328</v>
      </c>
      <c r="N550" s="76" t="s">
        <v>796</v>
      </c>
      <c r="O550" s="76"/>
      <c r="P550" s="76"/>
      <c r="Q550" s="76"/>
      <c r="R550" s="76"/>
      <c r="S550" s="126" t="b">
        <f t="shared" si="25"/>
        <v>0</v>
      </c>
      <c r="T550" s="76" t="s">
        <v>118</v>
      </c>
      <c r="U550" s="76" t="s">
        <v>475</v>
      </c>
      <c r="V550" s="77" t="s">
        <v>2329</v>
      </c>
      <c r="W550" s="77" t="s">
        <v>2330</v>
      </c>
      <c r="X550" s="82" t="b">
        <v>0</v>
      </c>
      <c r="Y550" s="82" t="b">
        <v>1</v>
      </c>
      <c r="Z550" s="82" t="b">
        <v>1</v>
      </c>
      <c r="AA550" s="76"/>
      <c r="AB550" s="127" t="b">
        <f t="shared" si="26"/>
        <v>0</v>
      </c>
      <c r="AC550" s="127" t="b">
        <f t="shared" si="27"/>
        <v>0</v>
      </c>
      <c r="AD550" s="127" t="b">
        <f t="shared" si="28"/>
        <v>0</v>
      </c>
      <c r="AE550" s="128" t="b">
        <f t="shared" si="29"/>
        <v>0</v>
      </c>
    </row>
    <row r="551" spans="1:47" x14ac:dyDescent="0.2">
      <c r="A551" s="129" t="s">
        <v>57</v>
      </c>
      <c r="B551" s="90">
        <v>6</v>
      </c>
      <c r="C551" s="86" t="s">
        <v>2332</v>
      </c>
      <c r="D551" s="87" t="s">
        <v>2333</v>
      </c>
      <c r="E551" s="86" t="s">
        <v>4</v>
      </c>
      <c r="F551" s="86" t="s">
        <v>467</v>
      </c>
      <c r="G551" s="86" t="s">
        <v>509</v>
      </c>
      <c r="H551" s="86" t="s">
        <v>469</v>
      </c>
      <c r="I551" s="86" t="s">
        <v>2334</v>
      </c>
      <c r="J551" s="86" t="s">
        <v>2335</v>
      </c>
      <c r="K551" s="86"/>
      <c r="L551" s="86"/>
      <c r="M551" s="86"/>
      <c r="N551" s="86"/>
      <c r="O551" s="86"/>
      <c r="P551" s="86"/>
      <c r="Q551" s="86"/>
      <c r="R551" s="86"/>
      <c r="S551" s="126" t="b">
        <f t="shared" si="25"/>
        <v>1</v>
      </c>
      <c r="T551" s="86"/>
      <c r="U551" s="86"/>
      <c r="V551" s="86"/>
      <c r="W551" s="86"/>
      <c r="X551" s="90" t="b">
        <v>0</v>
      </c>
      <c r="Y551" s="90" t="b">
        <v>0</v>
      </c>
      <c r="Z551" s="90" t="b">
        <v>1</v>
      </c>
      <c r="AA551" s="86"/>
      <c r="AB551" s="127" t="b">
        <f t="shared" si="26"/>
        <v>1</v>
      </c>
      <c r="AC551" s="127" t="b">
        <f t="shared" si="27"/>
        <v>1</v>
      </c>
      <c r="AD551" s="127" t="b">
        <f t="shared" si="28"/>
        <v>0</v>
      </c>
      <c r="AE551" s="128" t="b">
        <f t="shared" si="29"/>
        <v>0</v>
      </c>
    </row>
    <row r="552" spans="1:47" x14ac:dyDescent="0.2">
      <c r="A552" s="123" t="s">
        <v>57</v>
      </c>
      <c r="B552" s="82">
        <v>6</v>
      </c>
      <c r="C552" s="76" t="s">
        <v>2332</v>
      </c>
      <c r="D552" s="77" t="s">
        <v>2333</v>
      </c>
      <c r="E552" s="76" t="s">
        <v>45</v>
      </c>
      <c r="F552" s="76" t="s">
        <v>467</v>
      </c>
      <c r="G552" s="76" t="s">
        <v>509</v>
      </c>
      <c r="H552" s="76" t="s">
        <v>469</v>
      </c>
      <c r="I552" s="76" t="s">
        <v>2334</v>
      </c>
      <c r="J552" s="76" t="s">
        <v>2336</v>
      </c>
      <c r="K552" s="76"/>
      <c r="L552" s="76"/>
      <c r="M552" s="76"/>
      <c r="N552" s="76"/>
      <c r="O552" s="76"/>
      <c r="P552" s="76"/>
      <c r="Q552" s="76"/>
      <c r="R552" s="76"/>
      <c r="S552" s="126" t="b">
        <f t="shared" si="25"/>
        <v>1</v>
      </c>
      <c r="T552" s="76"/>
      <c r="U552" s="76"/>
      <c r="V552" s="76"/>
      <c r="W552" s="76"/>
      <c r="X552" s="82" t="b">
        <v>0</v>
      </c>
      <c r="Y552" s="82" t="b">
        <v>0</v>
      </c>
      <c r="Z552" s="82" t="b">
        <v>1</v>
      </c>
      <c r="AA552" s="76"/>
      <c r="AB552" s="127" t="b">
        <f t="shared" si="26"/>
        <v>1</v>
      </c>
      <c r="AC552" s="127" t="b">
        <f t="shared" si="27"/>
        <v>1</v>
      </c>
      <c r="AD552" s="127" t="b">
        <f t="shared" si="28"/>
        <v>0</v>
      </c>
      <c r="AE552" s="128" t="b">
        <f t="shared" si="29"/>
        <v>0</v>
      </c>
    </row>
    <row r="553" spans="1:47" x14ac:dyDescent="0.2">
      <c r="A553" s="129" t="s">
        <v>57</v>
      </c>
      <c r="B553" s="90">
        <v>6</v>
      </c>
      <c r="C553" s="86" t="s">
        <v>2337</v>
      </c>
      <c r="D553" s="87" t="s">
        <v>2338</v>
      </c>
      <c r="E553" s="86" t="s">
        <v>4</v>
      </c>
      <c r="F553" s="86" t="s">
        <v>467</v>
      </c>
      <c r="G553" s="86" t="s">
        <v>468</v>
      </c>
      <c r="H553" s="86" t="s">
        <v>469</v>
      </c>
      <c r="I553" s="86" t="s">
        <v>2339</v>
      </c>
      <c r="J553" s="86" t="s">
        <v>2340</v>
      </c>
      <c r="K553" s="86"/>
      <c r="L553" s="86" t="str">
        <f t="shared" ref="L553:L556" si="32">LEFT(M553,FIND(" (202",M553))</f>
        <v xml:space="preserve">Turnock, S.; Zanis, P.; Szopa, S.; Naik, V. </v>
      </c>
      <c r="M553" s="86" t="s">
        <v>2341</v>
      </c>
      <c r="N553" s="86" t="s">
        <v>796</v>
      </c>
      <c r="O553" s="86"/>
      <c r="P553" s="86"/>
      <c r="Q553" s="86"/>
      <c r="R553" s="86"/>
      <c r="S553" s="126" t="b">
        <f t="shared" si="25"/>
        <v>0</v>
      </c>
      <c r="T553" s="86" t="s">
        <v>118</v>
      </c>
      <c r="U553" s="86" t="s">
        <v>513</v>
      </c>
      <c r="V553" s="87" t="s">
        <v>2342</v>
      </c>
      <c r="W553" s="87" t="s">
        <v>2343</v>
      </c>
      <c r="X553" s="90" t="b">
        <v>0</v>
      </c>
      <c r="Y553" s="90" t="b">
        <v>0</v>
      </c>
      <c r="Z553" s="90" t="b">
        <v>1</v>
      </c>
      <c r="AA553" s="86"/>
      <c r="AB553" s="127" t="b">
        <f t="shared" si="26"/>
        <v>1</v>
      </c>
      <c r="AC553" s="127" t="b">
        <f t="shared" si="27"/>
        <v>1</v>
      </c>
      <c r="AD553" s="127" t="b">
        <f t="shared" si="28"/>
        <v>1</v>
      </c>
      <c r="AE553" s="128" t="b">
        <f t="shared" si="29"/>
        <v>1</v>
      </c>
    </row>
    <row r="554" spans="1:47" x14ac:dyDescent="0.2">
      <c r="A554" s="123" t="s">
        <v>57</v>
      </c>
      <c r="B554" s="82">
        <v>6</v>
      </c>
      <c r="C554" s="76" t="s">
        <v>2337</v>
      </c>
      <c r="D554" s="77" t="s">
        <v>2338</v>
      </c>
      <c r="E554" s="76" t="s">
        <v>45</v>
      </c>
      <c r="F554" s="76" t="s">
        <v>467</v>
      </c>
      <c r="G554" s="76" t="s">
        <v>468</v>
      </c>
      <c r="H554" s="76" t="s">
        <v>469</v>
      </c>
      <c r="I554" s="76" t="s">
        <v>2339</v>
      </c>
      <c r="J554" s="76" t="s">
        <v>2344</v>
      </c>
      <c r="K554" s="76"/>
      <c r="L554" s="76" t="str">
        <f t="shared" si="32"/>
        <v xml:space="preserve">Turnock, S.; Zanis, P.; Szopa, S.; Naik, V. </v>
      </c>
      <c r="M554" s="76" t="s">
        <v>2341</v>
      </c>
      <c r="N554" s="76" t="s">
        <v>796</v>
      </c>
      <c r="O554" s="76"/>
      <c r="P554" s="76"/>
      <c r="Q554" s="76"/>
      <c r="R554" s="76"/>
      <c r="S554" s="126" t="b">
        <f t="shared" si="25"/>
        <v>0</v>
      </c>
      <c r="T554" s="76" t="s">
        <v>118</v>
      </c>
      <c r="U554" s="76" t="s">
        <v>513</v>
      </c>
      <c r="V554" s="77" t="s">
        <v>2342</v>
      </c>
      <c r="W554" s="77" t="s">
        <v>2343</v>
      </c>
      <c r="X554" s="82" t="b">
        <v>0</v>
      </c>
      <c r="Y554" s="82" t="b">
        <v>0</v>
      </c>
      <c r="Z554" s="82" t="b">
        <v>1</v>
      </c>
      <c r="AA554" s="76"/>
      <c r="AB554" s="127" t="b">
        <f t="shared" si="26"/>
        <v>1</v>
      </c>
      <c r="AC554" s="127" t="b">
        <f t="shared" si="27"/>
        <v>1</v>
      </c>
      <c r="AD554" s="127" t="b">
        <f t="shared" si="28"/>
        <v>1</v>
      </c>
      <c r="AE554" s="128" t="b">
        <f t="shared" si="29"/>
        <v>1</v>
      </c>
    </row>
    <row r="555" spans="1:47" x14ac:dyDescent="0.2">
      <c r="A555" s="129" t="s">
        <v>57</v>
      </c>
      <c r="B555" s="90">
        <v>6</v>
      </c>
      <c r="C555" s="86" t="s">
        <v>2337</v>
      </c>
      <c r="D555" s="87" t="s">
        <v>2338</v>
      </c>
      <c r="E555" s="86" t="s">
        <v>71</v>
      </c>
      <c r="F555" s="86" t="s">
        <v>467</v>
      </c>
      <c r="G555" s="86" t="s">
        <v>468</v>
      </c>
      <c r="H555" s="86" t="s">
        <v>469</v>
      </c>
      <c r="I555" s="86" t="s">
        <v>2339</v>
      </c>
      <c r="J555" s="86" t="s">
        <v>2345</v>
      </c>
      <c r="K555" s="86"/>
      <c r="L555" s="86" t="str">
        <f t="shared" si="32"/>
        <v xml:space="preserve">Turnock, S.; Zanis, P.; Szopa, S.; Naik, V. </v>
      </c>
      <c r="M555" s="86" t="s">
        <v>2341</v>
      </c>
      <c r="N555" s="86" t="s">
        <v>796</v>
      </c>
      <c r="O555" s="86"/>
      <c r="P555" s="86"/>
      <c r="Q555" s="86"/>
      <c r="R555" s="86"/>
      <c r="S555" s="126" t="b">
        <f t="shared" si="25"/>
        <v>0</v>
      </c>
      <c r="T555" s="86" t="s">
        <v>118</v>
      </c>
      <c r="U555" s="86" t="s">
        <v>513</v>
      </c>
      <c r="V555" s="87" t="s">
        <v>2342</v>
      </c>
      <c r="W555" s="87" t="s">
        <v>2343</v>
      </c>
      <c r="X555" s="90" t="b">
        <v>0</v>
      </c>
      <c r="Y555" s="90" t="b">
        <v>0</v>
      </c>
      <c r="Z555" s="90" t="b">
        <v>1</v>
      </c>
      <c r="AA555" s="86"/>
      <c r="AB555" s="127" t="b">
        <f t="shared" si="26"/>
        <v>1</v>
      </c>
      <c r="AC555" s="127" t="b">
        <f t="shared" si="27"/>
        <v>1</v>
      </c>
      <c r="AD555" s="127" t="b">
        <f t="shared" si="28"/>
        <v>1</v>
      </c>
      <c r="AE555" s="128" t="b">
        <f t="shared" si="29"/>
        <v>1</v>
      </c>
    </row>
    <row r="556" spans="1:47" x14ac:dyDescent="0.2">
      <c r="A556" s="123" t="s">
        <v>57</v>
      </c>
      <c r="B556" s="82">
        <v>6</v>
      </c>
      <c r="C556" s="76" t="s">
        <v>2337</v>
      </c>
      <c r="D556" s="77" t="s">
        <v>2338</v>
      </c>
      <c r="E556" s="76" t="s">
        <v>518</v>
      </c>
      <c r="F556" s="76" t="s">
        <v>467</v>
      </c>
      <c r="G556" s="76" t="s">
        <v>468</v>
      </c>
      <c r="H556" s="76" t="s">
        <v>469</v>
      </c>
      <c r="I556" s="76" t="s">
        <v>2339</v>
      </c>
      <c r="J556" s="76" t="s">
        <v>2346</v>
      </c>
      <c r="K556" s="76"/>
      <c r="L556" s="76" t="str">
        <f t="shared" si="32"/>
        <v xml:space="preserve">Turnock, S.; Zanis, P.; Szopa, S.; Naik, V. </v>
      </c>
      <c r="M556" s="76" t="s">
        <v>2341</v>
      </c>
      <c r="N556" s="76" t="s">
        <v>796</v>
      </c>
      <c r="O556" s="76"/>
      <c r="P556" s="76"/>
      <c r="Q556" s="76"/>
      <c r="R556" s="76"/>
      <c r="S556" s="126" t="b">
        <f t="shared" si="25"/>
        <v>0</v>
      </c>
      <c r="T556" s="76" t="s">
        <v>118</v>
      </c>
      <c r="U556" s="76" t="s">
        <v>513</v>
      </c>
      <c r="V556" s="77" t="s">
        <v>2342</v>
      </c>
      <c r="W556" s="77" t="s">
        <v>2343</v>
      </c>
      <c r="X556" s="82" t="b">
        <v>0</v>
      </c>
      <c r="Y556" s="82" t="b">
        <v>0</v>
      </c>
      <c r="Z556" s="82" t="b">
        <v>1</v>
      </c>
      <c r="AA556" s="76"/>
      <c r="AB556" s="127" t="b">
        <f t="shared" si="26"/>
        <v>1</v>
      </c>
      <c r="AC556" s="127" t="b">
        <f t="shared" si="27"/>
        <v>1</v>
      </c>
      <c r="AD556" s="127" t="b">
        <f t="shared" si="28"/>
        <v>1</v>
      </c>
      <c r="AE556" s="128" t="b">
        <f t="shared" si="29"/>
        <v>1</v>
      </c>
    </row>
    <row r="557" spans="1:47" x14ac:dyDescent="0.2">
      <c r="A557" s="129" t="s">
        <v>57</v>
      </c>
      <c r="B557" s="90">
        <v>6</v>
      </c>
      <c r="C557" s="86" t="s">
        <v>2347</v>
      </c>
      <c r="D557" s="87" t="s">
        <v>2348</v>
      </c>
      <c r="E557" s="86"/>
      <c r="F557" s="86" t="s">
        <v>467</v>
      </c>
      <c r="G557" s="86" t="s">
        <v>509</v>
      </c>
      <c r="H557" s="86" t="s">
        <v>469</v>
      </c>
      <c r="I557" s="86" t="s">
        <v>2349</v>
      </c>
      <c r="J557" s="86"/>
      <c r="K557" s="86"/>
      <c r="L557" s="86"/>
      <c r="M557" s="86"/>
      <c r="N557" s="86"/>
      <c r="O557" s="86"/>
      <c r="P557" s="86"/>
      <c r="Q557" s="86"/>
      <c r="R557" s="86"/>
      <c r="S557" s="126" t="b">
        <f t="shared" si="25"/>
        <v>1</v>
      </c>
      <c r="T557" s="86"/>
      <c r="U557" s="86"/>
      <c r="V557" s="86"/>
      <c r="W557" s="86"/>
      <c r="X557" s="90" t="b">
        <v>0</v>
      </c>
      <c r="Y557" s="90" t="b">
        <v>0</v>
      </c>
      <c r="Z557" s="90" t="b">
        <v>1</v>
      </c>
      <c r="AA557" s="86"/>
      <c r="AB557" s="127" t="b">
        <f t="shared" si="26"/>
        <v>1</v>
      </c>
      <c r="AC557" s="127" t="b">
        <f t="shared" si="27"/>
        <v>1</v>
      </c>
      <c r="AD557" s="127" t="b">
        <f t="shared" si="28"/>
        <v>0</v>
      </c>
      <c r="AE557" s="128" t="b">
        <f t="shared" si="29"/>
        <v>0</v>
      </c>
    </row>
    <row r="558" spans="1:47" x14ac:dyDescent="0.2">
      <c r="A558" s="123" t="s">
        <v>57</v>
      </c>
      <c r="B558" s="82">
        <v>6</v>
      </c>
      <c r="C558" s="76" t="s">
        <v>802</v>
      </c>
      <c r="D558" s="77" t="s">
        <v>2350</v>
      </c>
      <c r="E558" s="76"/>
      <c r="F558" s="76" t="s">
        <v>467</v>
      </c>
      <c r="G558" s="76" t="s">
        <v>468</v>
      </c>
      <c r="H558" s="76" t="s">
        <v>469</v>
      </c>
      <c r="I558" s="76" t="s">
        <v>2351</v>
      </c>
      <c r="J558" s="76"/>
      <c r="K558" s="76"/>
      <c r="L558" s="76" t="str">
        <f t="shared" ref="L558:L559" si="33">LEFT(M558,FIND(" (202",M558))</f>
        <v xml:space="preserve">Tronstad Lund, M.; Klimont, Z. </v>
      </c>
      <c r="M558" s="76" t="s">
        <v>795</v>
      </c>
      <c r="N558" s="76" t="s">
        <v>796</v>
      </c>
      <c r="O558" s="76"/>
      <c r="P558" s="76"/>
      <c r="Q558" s="76"/>
      <c r="R558" s="76" t="s">
        <v>2352</v>
      </c>
      <c r="S558" s="126" t="b">
        <f t="shared" si="25"/>
        <v>0</v>
      </c>
      <c r="T558" s="76" t="s">
        <v>118</v>
      </c>
      <c r="U558" s="76" t="s">
        <v>799</v>
      </c>
      <c r="V558" s="77" t="s">
        <v>800</v>
      </c>
      <c r="W558" s="77" t="s">
        <v>801</v>
      </c>
      <c r="X558" s="82" t="b">
        <v>0</v>
      </c>
      <c r="Y558" s="82" t="b">
        <v>0</v>
      </c>
      <c r="Z558" s="82" t="b">
        <v>1</v>
      </c>
      <c r="AA558" s="76"/>
      <c r="AB558" s="127" t="b">
        <f t="shared" si="26"/>
        <v>1</v>
      </c>
      <c r="AC558" s="127" t="b">
        <f t="shared" si="27"/>
        <v>1</v>
      </c>
      <c r="AD558" s="127" t="b">
        <f t="shared" si="28"/>
        <v>1</v>
      </c>
      <c r="AE558" s="128" t="b">
        <f t="shared" si="29"/>
        <v>1</v>
      </c>
    </row>
    <row r="559" spans="1:47" x14ac:dyDescent="0.2">
      <c r="A559" s="129" t="s">
        <v>57</v>
      </c>
      <c r="B559" s="90">
        <v>6</v>
      </c>
      <c r="C559" s="86" t="s">
        <v>2353</v>
      </c>
      <c r="D559" s="87" t="s">
        <v>2354</v>
      </c>
      <c r="E559" s="86"/>
      <c r="F559" s="86" t="s">
        <v>467</v>
      </c>
      <c r="G559" s="86" t="s">
        <v>468</v>
      </c>
      <c r="H559" s="86" t="s">
        <v>469</v>
      </c>
      <c r="I559" s="86" t="s">
        <v>2355</v>
      </c>
      <c r="J559" s="86"/>
      <c r="K559" s="86"/>
      <c r="L559" s="86" t="str">
        <f t="shared" si="33"/>
        <v xml:space="preserve"> Van Dingenen, R.; Klimont, Z. </v>
      </c>
      <c r="M559" s="86" t="s">
        <v>2356</v>
      </c>
      <c r="N559" s="86" t="s">
        <v>796</v>
      </c>
      <c r="O559" s="86"/>
      <c r="P559" s="86"/>
      <c r="Q559" s="86"/>
      <c r="R559" s="86"/>
      <c r="S559" s="126" t="b">
        <f t="shared" si="25"/>
        <v>0</v>
      </c>
      <c r="T559" s="86" t="s">
        <v>118</v>
      </c>
      <c r="U559" s="86" t="s">
        <v>799</v>
      </c>
      <c r="V559" s="87" t="s">
        <v>2357</v>
      </c>
      <c r="W559" s="87" t="s">
        <v>2358</v>
      </c>
      <c r="X559" s="90" t="b">
        <v>0</v>
      </c>
      <c r="Y559" s="90" t="b">
        <v>0</v>
      </c>
      <c r="Z559" s="90" t="b">
        <v>1</v>
      </c>
      <c r="AA559" s="86"/>
      <c r="AB559" s="127" t="b">
        <f t="shared" si="26"/>
        <v>1</v>
      </c>
      <c r="AC559" s="127" t="b">
        <f t="shared" si="27"/>
        <v>1</v>
      </c>
      <c r="AD559" s="127" t="b">
        <f t="shared" si="28"/>
        <v>1</v>
      </c>
      <c r="AE559" s="128" t="b">
        <f t="shared" si="29"/>
        <v>1</v>
      </c>
    </row>
    <row r="560" spans="1:47" x14ac:dyDescent="0.2">
      <c r="A560" s="123" t="s">
        <v>57</v>
      </c>
      <c r="B560" s="82">
        <v>6</v>
      </c>
      <c r="C560" s="76" t="s">
        <v>2359</v>
      </c>
      <c r="D560" s="77" t="s">
        <v>2360</v>
      </c>
      <c r="E560" s="76"/>
      <c r="F560" s="76" t="s">
        <v>467</v>
      </c>
      <c r="G560" s="76" t="s">
        <v>509</v>
      </c>
      <c r="H560" s="76" t="s">
        <v>469</v>
      </c>
      <c r="I560" s="76" t="s">
        <v>2361</v>
      </c>
      <c r="J560" s="76"/>
      <c r="K560" s="76"/>
      <c r="L560" s="76"/>
      <c r="M560" s="76"/>
      <c r="N560" s="76"/>
      <c r="O560" s="76"/>
      <c r="P560" s="76"/>
      <c r="Q560" s="76"/>
      <c r="R560" s="76"/>
      <c r="S560" s="126" t="b">
        <f t="shared" si="25"/>
        <v>1</v>
      </c>
      <c r="T560" s="76"/>
      <c r="U560" s="76"/>
      <c r="V560" s="76"/>
      <c r="W560" s="76"/>
      <c r="X560" s="82" t="b">
        <v>0</v>
      </c>
      <c r="Y560" s="82" t="b">
        <v>0</v>
      </c>
      <c r="Z560" s="82" t="b">
        <v>1</v>
      </c>
      <c r="AA560" s="76"/>
      <c r="AB560" s="127" t="b">
        <f t="shared" si="26"/>
        <v>1</v>
      </c>
      <c r="AC560" s="127" t="b">
        <f t="shared" si="27"/>
        <v>1</v>
      </c>
      <c r="AD560" s="127" t="b">
        <f t="shared" si="28"/>
        <v>0</v>
      </c>
      <c r="AE560" s="128" t="b">
        <f t="shared" si="29"/>
        <v>0</v>
      </c>
    </row>
    <row r="561" spans="1:31" x14ac:dyDescent="0.2">
      <c r="A561" s="135" t="s">
        <v>57</v>
      </c>
      <c r="B561" s="136">
        <v>6</v>
      </c>
      <c r="C561" s="133" t="s">
        <v>2362</v>
      </c>
      <c r="D561" s="137" t="s">
        <v>2363</v>
      </c>
      <c r="E561" s="133"/>
      <c r="F561" s="133" t="s">
        <v>467</v>
      </c>
      <c r="G561" s="133" t="s">
        <v>468</v>
      </c>
      <c r="H561" s="133" t="s">
        <v>469</v>
      </c>
      <c r="I561" s="133" t="s">
        <v>2364</v>
      </c>
      <c r="J561" s="133"/>
      <c r="K561" s="133"/>
      <c r="L561" s="133"/>
      <c r="M561" s="133"/>
      <c r="N561" s="133"/>
      <c r="O561" s="133" t="s">
        <v>1349</v>
      </c>
      <c r="P561" s="133"/>
      <c r="Q561" s="133"/>
      <c r="R561" s="133" t="s">
        <v>2365</v>
      </c>
      <c r="S561" s="126" t="b">
        <f t="shared" si="25"/>
        <v>1</v>
      </c>
      <c r="T561" s="133" t="s">
        <v>1838</v>
      </c>
      <c r="U561" s="133" t="s">
        <v>475</v>
      </c>
      <c r="V561" s="133"/>
      <c r="W561" s="137" t="s">
        <v>2366</v>
      </c>
      <c r="X561" s="136" t="b">
        <v>0</v>
      </c>
      <c r="Y561" s="136" t="b">
        <v>0</v>
      </c>
      <c r="Z561" s="136" t="b">
        <v>1</v>
      </c>
      <c r="AA561" s="133"/>
      <c r="AB561" s="127" t="b">
        <f t="shared" si="26"/>
        <v>1</v>
      </c>
      <c r="AC561" s="127" t="b">
        <f t="shared" si="27"/>
        <v>1</v>
      </c>
      <c r="AD561" s="127" t="b">
        <f t="shared" si="28"/>
        <v>0</v>
      </c>
      <c r="AE561" s="128" t="b">
        <f t="shared" si="29"/>
        <v>1</v>
      </c>
    </row>
    <row r="562" spans="1:31" x14ac:dyDescent="0.2">
      <c r="A562" s="123" t="s">
        <v>57</v>
      </c>
      <c r="B562" s="82">
        <v>6</v>
      </c>
      <c r="C562" s="76" t="s">
        <v>2367</v>
      </c>
      <c r="D562" s="77" t="s">
        <v>2368</v>
      </c>
      <c r="E562" s="76"/>
      <c r="F562" s="76" t="s">
        <v>467</v>
      </c>
      <c r="G562" s="76" t="s">
        <v>468</v>
      </c>
      <c r="H562" s="76" t="s">
        <v>469</v>
      </c>
      <c r="I562" s="76" t="s">
        <v>2369</v>
      </c>
      <c r="J562" s="76"/>
      <c r="K562" s="76"/>
      <c r="L562" s="76" t="str">
        <f t="shared" ref="L562:L568" si="34">LEFT(M562,FIND(" (202",M562))</f>
        <v xml:space="preserve">Turnock, S.; Szopa, S.; Naik, V. </v>
      </c>
      <c r="M562" s="76" t="s">
        <v>2370</v>
      </c>
      <c r="N562" s="76" t="s">
        <v>796</v>
      </c>
      <c r="O562" s="76"/>
      <c r="P562" s="76"/>
      <c r="Q562" s="76"/>
      <c r="R562" s="76"/>
      <c r="S562" s="126" t="b">
        <f t="shared" si="25"/>
        <v>0</v>
      </c>
      <c r="T562" s="76" t="s">
        <v>118</v>
      </c>
      <c r="U562" s="76" t="s">
        <v>475</v>
      </c>
      <c r="V562" s="77" t="s">
        <v>2371</v>
      </c>
      <c r="W562" s="77" t="s">
        <v>2372</v>
      </c>
      <c r="X562" s="82" t="b">
        <v>0</v>
      </c>
      <c r="Y562" s="82" t="b">
        <v>0</v>
      </c>
      <c r="Z562" s="82" t="b">
        <v>1</v>
      </c>
      <c r="AA562" s="76"/>
      <c r="AB562" s="127" t="b">
        <f t="shared" si="26"/>
        <v>1</v>
      </c>
      <c r="AC562" s="127" t="b">
        <f t="shared" si="27"/>
        <v>1</v>
      </c>
      <c r="AD562" s="127" t="b">
        <f t="shared" si="28"/>
        <v>1</v>
      </c>
      <c r="AE562" s="128" t="b">
        <f t="shared" si="29"/>
        <v>1</v>
      </c>
    </row>
    <row r="563" spans="1:31" x14ac:dyDescent="0.2">
      <c r="A563" s="129" t="s">
        <v>57</v>
      </c>
      <c r="B563" s="90">
        <v>6</v>
      </c>
      <c r="C563" s="86" t="s">
        <v>2373</v>
      </c>
      <c r="D563" s="87" t="s">
        <v>2374</v>
      </c>
      <c r="E563" s="86"/>
      <c r="F563" s="86" t="s">
        <v>467</v>
      </c>
      <c r="G563" s="86" t="s">
        <v>468</v>
      </c>
      <c r="H563" s="86" t="s">
        <v>469</v>
      </c>
      <c r="I563" s="86" t="s">
        <v>2375</v>
      </c>
      <c r="J563" s="86"/>
      <c r="K563" s="86"/>
      <c r="L563" s="86" t="str">
        <f t="shared" si="34"/>
        <v xml:space="preserve">Turnock, S.; Szopa, S.; Naik, V. </v>
      </c>
      <c r="M563" s="86" t="s">
        <v>2376</v>
      </c>
      <c r="N563" s="86" t="s">
        <v>796</v>
      </c>
      <c r="O563" s="86"/>
      <c r="P563" s="86"/>
      <c r="Q563" s="86"/>
      <c r="R563" s="86"/>
      <c r="S563" s="126" t="b">
        <f t="shared" si="25"/>
        <v>0</v>
      </c>
      <c r="T563" s="86" t="s">
        <v>118</v>
      </c>
      <c r="U563" s="86" t="s">
        <v>475</v>
      </c>
      <c r="V563" s="87" t="s">
        <v>2377</v>
      </c>
      <c r="W563" s="87" t="s">
        <v>2378</v>
      </c>
      <c r="X563" s="90" t="b">
        <v>0</v>
      </c>
      <c r="Y563" s="90" t="b">
        <v>0</v>
      </c>
      <c r="Z563" s="90" t="b">
        <v>1</v>
      </c>
      <c r="AA563" s="86"/>
      <c r="AB563" s="127" t="b">
        <f t="shared" si="26"/>
        <v>1</v>
      </c>
      <c r="AC563" s="127" t="b">
        <f t="shared" si="27"/>
        <v>1</v>
      </c>
      <c r="AD563" s="127" t="b">
        <f t="shared" si="28"/>
        <v>1</v>
      </c>
      <c r="AE563" s="128" t="b">
        <f t="shared" si="29"/>
        <v>1</v>
      </c>
    </row>
    <row r="564" spans="1:31" x14ac:dyDescent="0.2">
      <c r="A564" s="123" t="s">
        <v>57</v>
      </c>
      <c r="B564" s="82">
        <v>6</v>
      </c>
      <c r="C564" s="76" t="s">
        <v>2379</v>
      </c>
      <c r="D564" s="77" t="s">
        <v>2380</v>
      </c>
      <c r="E564" s="76"/>
      <c r="F564" s="76" t="s">
        <v>467</v>
      </c>
      <c r="G564" s="76" t="s">
        <v>468</v>
      </c>
      <c r="H564" s="76" t="s">
        <v>469</v>
      </c>
      <c r="I564" s="76" t="s">
        <v>2381</v>
      </c>
      <c r="J564" s="76"/>
      <c r="K564" s="76"/>
      <c r="L564" s="76" t="str">
        <f t="shared" si="34"/>
        <v xml:space="preserve">Blichner, S.M.; Berntsen, T. </v>
      </c>
      <c r="M564" s="76" t="s">
        <v>2382</v>
      </c>
      <c r="N564" s="76" t="s">
        <v>796</v>
      </c>
      <c r="O564" s="76"/>
      <c r="P564" s="76"/>
      <c r="Q564" s="76"/>
      <c r="R564" s="76"/>
      <c r="S564" s="126" t="b">
        <f t="shared" si="25"/>
        <v>0</v>
      </c>
      <c r="T564" s="76" t="s">
        <v>118</v>
      </c>
      <c r="U564" s="76" t="s">
        <v>475</v>
      </c>
      <c r="V564" s="77" t="s">
        <v>2383</v>
      </c>
      <c r="W564" s="77" t="s">
        <v>2384</v>
      </c>
      <c r="X564" s="82" t="b">
        <v>0</v>
      </c>
      <c r="Y564" s="82" t="b">
        <v>0</v>
      </c>
      <c r="Z564" s="82" t="b">
        <v>1</v>
      </c>
      <c r="AA564" s="76"/>
      <c r="AB564" s="127" t="b">
        <f t="shared" si="26"/>
        <v>1</v>
      </c>
      <c r="AC564" s="127" t="b">
        <f t="shared" si="27"/>
        <v>1</v>
      </c>
      <c r="AD564" s="127" t="b">
        <f t="shared" si="28"/>
        <v>1</v>
      </c>
      <c r="AE564" s="128" t="b">
        <f t="shared" si="29"/>
        <v>1</v>
      </c>
    </row>
    <row r="565" spans="1:31" x14ac:dyDescent="0.2">
      <c r="A565" s="129" t="s">
        <v>57</v>
      </c>
      <c r="B565" s="90">
        <v>6</v>
      </c>
      <c r="C565" s="86" t="s">
        <v>2385</v>
      </c>
      <c r="D565" s="87" t="s">
        <v>2386</v>
      </c>
      <c r="E565" s="86"/>
      <c r="F565" s="86" t="s">
        <v>467</v>
      </c>
      <c r="G565" s="86" t="s">
        <v>468</v>
      </c>
      <c r="H565" s="86" t="s">
        <v>469</v>
      </c>
      <c r="I565" s="86" t="s">
        <v>2387</v>
      </c>
      <c r="J565" s="86"/>
      <c r="K565" s="86"/>
      <c r="L565" s="86" t="str">
        <f t="shared" si="34"/>
        <v xml:space="preserve">Lund, M.T. </v>
      </c>
      <c r="M565" s="86" t="s">
        <v>2388</v>
      </c>
      <c r="N565" s="86" t="s">
        <v>796</v>
      </c>
      <c r="O565" s="86"/>
      <c r="P565" s="86"/>
      <c r="Q565" s="86"/>
      <c r="R565" s="86"/>
      <c r="S565" s="126" t="b">
        <f t="shared" si="25"/>
        <v>0</v>
      </c>
      <c r="T565" s="86" t="s">
        <v>118</v>
      </c>
      <c r="U565" s="86" t="s">
        <v>513</v>
      </c>
      <c r="V565" s="87" t="s">
        <v>2389</v>
      </c>
      <c r="W565" s="87" t="s">
        <v>2390</v>
      </c>
      <c r="X565" s="90" t="b">
        <v>0</v>
      </c>
      <c r="Y565" s="90" t="b">
        <v>0</v>
      </c>
      <c r="Z565" s="90" t="b">
        <v>1</v>
      </c>
      <c r="AA565" s="86"/>
      <c r="AB565" s="127" t="b">
        <f t="shared" si="26"/>
        <v>1</v>
      </c>
      <c r="AC565" s="127" t="b">
        <f t="shared" si="27"/>
        <v>1</v>
      </c>
      <c r="AD565" s="127" t="b">
        <f t="shared" si="28"/>
        <v>1</v>
      </c>
      <c r="AE565" s="128" t="b">
        <f t="shared" si="29"/>
        <v>1</v>
      </c>
    </row>
    <row r="566" spans="1:31" x14ac:dyDescent="0.2">
      <c r="A566" s="123" t="s">
        <v>57</v>
      </c>
      <c r="B566" s="82">
        <v>6</v>
      </c>
      <c r="C566" s="76" t="s">
        <v>2391</v>
      </c>
      <c r="D566" s="77" t="s">
        <v>2392</v>
      </c>
      <c r="E566" s="76"/>
      <c r="F566" s="76" t="s">
        <v>467</v>
      </c>
      <c r="G566" s="76" t="s">
        <v>468</v>
      </c>
      <c r="H566" s="76" t="s">
        <v>469</v>
      </c>
      <c r="I566" s="76" t="s">
        <v>2393</v>
      </c>
      <c r="J566" s="76"/>
      <c r="K566" s="76"/>
      <c r="L566" s="76" t="str">
        <f t="shared" si="34"/>
        <v xml:space="preserve">Blichner, S.M.; Berntsen, T. </v>
      </c>
      <c r="M566" s="76" t="s">
        <v>2394</v>
      </c>
      <c r="N566" s="76" t="s">
        <v>796</v>
      </c>
      <c r="O566" s="76"/>
      <c r="P566" s="76"/>
      <c r="Q566" s="76"/>
      <c r="R566" s="76"/>
      <c r="S566" s="126" t="b">
        <f t="shared" si="25"/>
        <v>0</v>
      </c>
      <c r="T566" s="76" t="s">
        <v>118</v>
      </c>
      <c r="U566" s="76" t="s">
        <v>475</v>
      </c>
      <c r="V566" s="77" t="s">
        <v>2395</v>
      </c>
      <c r="W566" s="77" t="s">
        <v>2396</v>
      </c>
      <c r="X566" s="82" t="b">
        <v>0</v>
      </c>
      <c r="Y566" s="82" t="b">
        <v>0</v>
      </c>
      <c r="Z566" s="82" t="b">
        <v>1</v>
      </c>
      <c r="AA566" s="76"/>
      <c r="AB566" s="127" t="b">
        <f t="shared" si="26"/>
        <v>1</v>
      </c>
      <c r="AC566" s="127" t="b">
        <f t="shared" si="27"/>
        <v>1</v>
      </c>
      <c r="AD566" s="127" t="b">
        <f t="shared" si="28"/>
        <v>1</v>
      </c>
      <c r="AE566" s="128" t="b">
        <f t="shared" si="29"/>
        <v>1</v>
      </c>
    </row>
    <row r="567" spans="1:31" x14ac:dyDescent="0.2">
      <c r="A567" s="129" t="s">
        <v>57</v>
      </c>
      <c r="B567" s="90">
        <v>6</v>
      </c>
      <c r="C567" s="86" t="s">
        <v>2397</v>
      </c>
      <c r="D567" s="87" t="s">
        <v>2398</v>
      </c>
      <c r="E567" s="86"/>
      <c r="F567" s="86" t="s">
        <v>467</v>
      </c>
      <c r="G567" s="86" t="s">
        <v>468</v>
      </c>
      <c r="H567" s="86" t="s">
        <v>469</v>
      </c>
      <c r="I567" s="86" t="s">
        <v>2399</v>
      </c>
      <c r="J567" s="86"/>
      <c r="K567" s="86"/>
      <c r="L567" s="86" t="str">
        <f t="shared" si="34"/>
        <v xml:space="preserve">van Dingene, R.; Klimont, Z.; Szopa, S. </v>
      </c>
      <c r="M567" s="86" t="s">
        <v>2400</v>
      </c>
      <c r="N567" s="86" t="s">
        <v>796</v>
      </c>
      <c r="O567" s="86"/>
      <c r="P567" s="86"/>
      <c r="Q567" s="86"/>
      <c r="R567" s="86"/>
      <c r="S567" s="126" t="b">
        <f t="shared" si="25"/>
        <v>0</v>
      </c>
      <c r="T567" s="86" t="s">
        <v>118</v>
      </c>
      <c r="U567" s="86" t="s">
        <v>475</v>
      </c>
      <c r="V567" s="87" t="str">
        <f t="shared" ref="V567:V568" si="35">IF(M567&lt;&gt;"",MID(M567,FIND("http",M567),LEN(M567)),"")</f>
        <v>https://dx.doi.org/10.5285/abb030f60cf848278fe519379a2aaac9</v>
      </c>
      <c r="W567" s="87" t="s">
        <v>2401</v>
      </c>
      <c r="X567" s="90" t="b">
        <v>0</v>
      </c>
      <c r="Y567" s="90" t="b">
        <v>0</v>
      </c>
      <c r="Z567" s="90" t="b">
        <v>1</v>
      </c>
      <c r="AA567" s="86"/>
      <c r="AB567" s="127" t="b">
        <f t="shared" si="26"/>
        <v>1</v>
      </c>
      <c r="AC567" s="127" t="b">
        <f t="shared" si="27"/>
        <v>1</v>
      </c>
      <c r="AD567" s="127" t="b">
        <f t="shared" si="28"/>
        <v>1</v>
      </c>
      <c r="AE567" s="128" t="b">
        <f t="shared" si="29"/>
        <v>1</v>
      </c>
    </row>
    <row r="568" spans="1:31" x14ac:dyDescent="0.2">
      <c r="A568" s="123" t="s">
        <v>57</v>
      </c>
      <c r="B568" s="82">
        <v>6</v>
      </c>
      <c r="C568" s="76" t="s">
        <v>2402</v>
      </c>
      <c r="D568" s="77" t="s">
        <v>2403</v>
      </c>
      <c r="E568" s="76"/>
      <c r="F568" s="76" t="s">
        <v>467</v>
      </c>
      <c r="G568" s="76" t="s">
        <v>468</v>
      </c>
      <c r="H568" s="76" t="s">
        <v>469</v>
      </c>
      <c r="I568" s="76" t="s">
        <v>2404</v>
      </c>
      <c r="J568" s="76"/>
      <c r="K568" s="76"/>
      <c r="L568" s="76" t="str">
        <f t="shared" si="34"/>
        <v xml:space="preserve">van Dingenen, R.; Klimont, Z.; Szopa, S. </v>
      </c>
      <c r="M568" s="76" t="s">
        <v>2405</v>
      </c>
      <c r="N568" s="76" t="s">
        <v>796</v>
      </c>
      <c r="O568" s="76"/>
      <c r="P568" s="76"/>
      <c r="Q568" s="76"/>
      <c r="R568" s="76"/>
      <c r="S568" s="126" t="b">
        <f t="shared" si="25"/>
        <v>0</v>
      </c>
      <c r="T568" s="76" t="s">
        <v>118</v>
      </c>
      <c r="U568" s="76" t="s">
        <v>475</v>
      </c>
      <c r="V568" s="77" t="str">
        <f t="shared" si="35"/>
        <v>https://dx.doi.org/10.5285/bf31afbbbafc49d39546aa78a2268f44</v>
      </c>
      <c r="W568" s="77" t="s">
        <v>2406</v>
      </c>
      <c r="X568" s="82" t="b">
        <v>0</v>
      </c>
      <c r="Y568" s="82" t="b">
        <v>0</v>
      </c>
      <c r="Z568" s="82" t="b">
        <v>1</v>
      </c>
      <c r="AA568" s="76"/>
      <c r="AB568" s="127" t="b">
        <f t="shared" si="26"/>
        <v>1</v>
      </c>
      <c r="AC568" s="127" t="b">
        <f t="shared" si="27"/>
        <v>1</v>
      </c>
      <c r="AD568" s="127" t="b">
        <f t="shared" si="28"/>
        <v>1</v>
      </c>
      <c r="AE568" s="128" t="b">
        <f t="shared" si="29"/>
        <v>1</v>
      </c>
    </row>
    <row r="569" spans="1:31" x14ac:dyDescent="0.2">
      <c r="A569" s="129" t="s">
        <v>57</v>
      </c>
      <c r="B569" s="90">
        <v>6</v>
      </c>
      <c r="C569" s="86" t="s">
        <v>2407</v>
      </c>
      <c r="D569" s="87" t="s">
        <v>2408</v>
      </c>
      <c r="E569" s="86"/>
      <c r="F569" s="86" t="s">
        <v>246</v>
      </c>
      <c r="G569" s="86" t="s">
        <v>564</v>
      </c>
      <c r="H569" s="86" t="s">
        <v>564</v>
      </c>
      <c r="I569" s="86" t="s">
        <v>2409</v>
      </c>
      <c r="J569" s="86"/>
      <c r="K569" s="86"/>
      <c r="L569" s="86"/>
      <c r="M569" s="86" t="s">
        <v>2410</v>
      </c>
      <c r="N569" s="86"/>
      <c r="O569" s="86"/>
      <c r="P569" s="86"/>
      <c r="Q569" s="86"/>
      <c r="R569" s="86"/>
      <c r="S569" s="126" t="b">
        <f t="shared" si="25"/>
        <v>0</v>
      </c>
      <c r="T569" s="86"/>
      <c r="U569" s="86"/>
      <c r="V569" s="86"/>
      <c r="W569" s="86"/>
      <c r="X569" s="90" t="b">
        <v>0</v>
      </c>
      <c r="Y569" s="90" t="b">
        <v>0</v>
      </c>
      <c r="Z569" s="90" t="b">
        <v>1</v>
      </c>
      <c r="AA569" s="86"/>
      <c r="AB569" s="127" t="b">
        <f t="shared" si="26"/>
        <v>1</v>
      </c>
      <c r="AC569" s="127" t="b">
        <f t="shared" si="27"/>
        <v>0</v>
      </c>
      <c r="AD569" s="127" t="b">
        <f t="shared" si="28"/>
        <v>0</v>
      </c>
      <c r="AE569" s="128" t="b">
        <f t="shared" si="29"/>
        <v>0</v>
      </c>
    </row>
    <row r="570" spans="1:31" x14ac:dyDescent="0.2">
      <c r="A570" s="123" t="s">
        <v>57</v>
      </c>
      <c r="B570" s="82">
        <v>6</v>
      </c>
      <c r="C570" s="76" t="s">
        <v>2411</v>
      </c>
      <c r="D570" s="77" t="s">
        <v>2412</v>
      </c>
      <c r="E570" s="76"/>
      <c r="F570" s="76" t="s">
        <v>246</v>
      </c>
      <c r="G570" s="76" t="s">
        <v>564</v>
      </c>
      <c r="H570" s="76" t="s">
        <v>564</v>
      </c>
      <c r="I570" s="76" t="s">
        <v>2413</v>
      </c>
      <c r="J570" s="76"/>
      <c r="K570" s="76"/>
      <c r="L570" s="76"/>
      <c r="M570" s="76" t="s">
        <v>2414</v>
      </c>
      <c r="N570" s="76"/>
      <c r="O570" s="76"/>
      <c r="P570" s="76"/>
      <c r="Q570" s="76"/>
      <c r="R570" s="76"/>
      <c r="S570" s="126" t="b">
        <f t="shared" si="25"/>
        <v>0</v>
      </c>
      <c r="T570" s="76"/>
      <c r="U570" s="76"/>
      <c r="V570" s="76"/>
      <c r="W570" s="76"/>
      <c r="X570" s="82" t="b">
        <v>0</v>
      </c>
      <c r="Y570" s="82" t="b">
        <v>0</v>
      </c>
      <c r="Z570" s="82" t="b">
        <v>1</v>
      </c>
      <c r="AA570" s="76"/>
      <c r="AB570" s="127" t="b">
        <f t="shared" si="26"/>
        <v>1</v>
      </c>
      <c r="AC570" s="127" t="b">
        <f t="shared" si="27"/>
        <v>0</v>
      </c>
      <c r="AD570" s="127" t="b">
        <f t="shared" si="28"/>
        <v>0</v>
      </c>
      <c r="AE570" s="128" t="b">
        <f t="shared" si="29"/>
        <v>0</v>
      </c>
    </row>
    <row r="571" spans="1:31" x14ac:dyDescent="0.2">
      <c r="A571" s="129" t="s">
        <v>57</v>
      </c>
      <c r="B571" s="90">
        <v>6</v>
      </c>
      <c r="C571" s="86" t="s">
        <v>2415</v>
      </c>
      <c r="D571" s="87" t="s">
        <v>2416</v>
      </c>
      <c r="E571" s="86"/>
      <c r="F571" s="86" t="s">
        <v>246</v>
      </c>
      <c r="G571" s="86" t="s">
        <v>564</v>
      </c>
      <c r="H571" s="86" t="s">
        <v>564</v>
      </c>
      <c r="I571" s="86" t="s">
        <v>2417</v>
      </c>
      <c r="J571" s="86"/>
      <c r="K571" s="86"/>
      <c r="L571" s="86"/>
      <c r="M571" s="86" t="s">
        <v>2418</v>
      </c>
      <c r="N571" s="86"/>
      <c r="O571" s="86"/>
      <c r="P571" s="86"/>
      <c r="Q571" s="86"/>
      <c r="R571" s="86"/>
      <c r="S571" s="126" t="b">
        <f t="shared" si="25"/>
        <v>0</v>
      </c>
      <c r="T571" s="86"/>
      <c r="U571" s="86"/>
      <c r="V571" s="86"/>
      <c r="W571" s="86"/>
      <c r="X571" s="90" t="b">
        <v>0</v>
      </c>
      <c r="Y571" s="90" t="b">
        <v>0</v>
      </c>
      <c r="Z571" s="90" t="b">
        <v>1</v>
      </c>
      <c r="AA571" s="86"/>
      <c r="AB571" s="127" t="b">
        <f t="shared" si="26"/>
        <v>1</v>
      </c>
      <c r="AC571" s="127" t="b">
        <f t="shared" si="27"/>
        <v>0</v>
      </c>
      <c r="AD571" s="127" t="b">
        <f t="shared" si="28"/>
        <v>0</v>
      </c>
      <c r="AE571" s="128" t="b">
        <f t="shared" si="29"/>
        <v>0</v>
      </c>
    </row>
    <row r="572" spans="1:31" x14ac:dyDescent="0.2">
      <c r="A572" s="123" t="s">
        <v>57</v>
      </c>
      <c r="B572" s="82">
        <v>6</v>
      </c>
      <c r="C572" s="76" t="s">
        <v>2419</v>
      </c>
      <c r="D572" s="77" t="s">
        <v>2420</v>
      </c>
      <c r="E572" s="76" t="s">
        <v>4</v>
      </c>
      <c r="F572" s="76" t="s">
        <v>467</v>
      </c>
      <c r="G572" s="76" t="s">
        <v>509</v>
      </c>
      <c r="H572" s="76" t="s">
        <v>469</v>
      </c>
      <c r="I572" s="76" t="s">
        <v>2421</v>
      </c>
      <c r="J572" s="76" t="s">
        <v>2422</v>
      </c>
      <c r="K572" s="76"/>
      <c r="L572" s="76"/>
      <c r="M572" s="76"/>
      <c r="N572" s="76"/>
      <c r="O572" s="76"/>
      <c r="P572" s="76"/>
      <c r="Q572" s="76"/>
      <c r="R572" s="76"/>
      <c r="S572" s="126" t="b">
        <f t="shared" si="25"/>
        <v>1</v>
      </c>
      <c r="T572" s="76"/>
      <c r="U572" s="76"/>
      <c r="V572" s="76"/>
      <c r="W572" s="76"/>
      <c r="X572" s="82" t="b">
        <v>0</v>
      </c>
      <c r="Y572" s="82" t="b">
        <v>0</v>
      </c>
      <c r="Z572" s="82" t="b">
        <v>1</v>
      </c>
      <c r="AA572" s="76"/>
      <c r="AB572" s="127" t="b">
        <f t="shared" si="26"/>
        <v>1</v>
      </c>
      <c r="AC572" s="127" t="b">
        <f t="shared" si="27"/>
        <v>1</v>
      </c>
      <c r="AD572" s="127" t="b">
        <f t="shared" si="28"/>
        <v>0</v>
      </c>
      <c r="AE572" s="128" t="b">
        <f t="shared" si="29"/>
        <v>0</v>
      </c>
    </row>
    <row r="573" spans="1:31" x14ac:dyDescent="0.2">
      <c r="A573" s="129" t="s">
        <v>57</v>
      </c>
      <c r="B573" s="90">
        <v>6</v>
      </c>
      <c r="C573" s="86" t="s">
        <v>2419</v>
      </c>
      <c r="D573" s="87" t="s">
        <v>2420</v>
      </c>
      <c r="E573" s="86" t="s">
        <v>45</v>
      </c>
      <c r="F573" s="86" t="s">
        <v>467</v>
      </c>
      <c r="G573" s="86" t="s">
        <v>509</v>
      </c>
      <c r="H573" s="86" t="s">
        <v>469</v>
      </c>
      <c r="I573" s="86" t="s">
        <v>2421</v>
      </c>
      <c r="J573" s="86" t="s">
        <v>2423</v>
      </c>
      <c r="K573" s="86"/>
      <c r="L573" s="86"/>
      <c r="M573" s="86"/>
      <c r="N573" s="86"/>
      <c r="O573" s="86"/>
      <c r="P573" s="86"/>
      <c r="Q573" s="86"/>
      <c r="R573" s="86"/>
      <c r="S573" s="126" t="b">
        <f t="shared" si="25"/>
        <v>1</v>
      </c>
      <c r="T573" s="86"/>
      <c r="U573" s="86"/>
      <c r="V573" s="86"/>
      <c r="W573" s="86"/>
      <c r="X573" s="90" t="b">
        <v>0</v>
      </c>
      <c r="Y573" s="90" t="b">
        <v>0</v>
      </c>
      <c r="Z573" s="90" t="b">
        <v>1</v>
      </c>
      <c r="AA573" s="86"/>
      <c r="AB573" s="127" t="b">
        <f t="shared" si="26"/>
        <v>1</v>
      </c>
      <c r="AC573" s="127" t="b">
        <f t="shared" si="27"/>
        <v>1</v>
      </c>
      <c r="AD573" s="127" t="b">
        <f t="shared" si="28"/>
        <v>0</v>
      </c>
      <c r="AE573" s="128" t="b">
        <f t="shared" si="29"/>
        <v>0</v>
      </c>
    </row>
    <row r="574" spans="1:31" x14ac:dyDescent="0.2">
      <c r="A574" s="123" t="s">
        <v>57</v>
      </c>
      <c r="B574" s="82">
        <v>6</v>
      </c>
      <c r="C574" s="76" t="s">
        <v>2419</v>
      </c>
      <c r="D574" s="77" t="s">
        <v>2420</v>
      </c>
      <c r="E574" s="76" t="s">
        <v>71</v>
      </c>
      <c r="F574" s="76" t="s">
        <v>467</v>
      </c>
      <c r="G574" s="76" t="s">
        <v>509</v>
      </c>
      <c r="H574" s="76" t="s">
        <v>469</v>
      </c>
      <c r="I574" s="76" t="s">
        <v>2421</v>
      </c>
      <c r="J574" s="76" t="s">
        <v>2424</v>
      </c>
      <c r="K574" s="76"/>
      <c r="L574" s="76"/>
      <c r="M574" s="76"/>
      <c r="N574" s="76"/>
      <c r="O574" s="76"/>
      <c r="P574" s="76"/>
      <c r="Q574" s="76"/>
      <c r="R574" s="76"/>
      <c r="S574" s="126" t="b">
        <f t="shared" si="25"/>
        <v>1</v>
      </c>
      <c r="T574" s="76"/>
      <c r="U574" s="76"/>
      <c r="V574" s="76"/>
      <c r="W574" s="76"/>
      <c r="X574" s="82" t="b">
        <v>0</v>
      </c>
      <c r="Y574" s="82" t="b">
        <v>0</v>
      </c>
      <c r="Z574" s="82" t="b">
        <v>1</v>
      </c>
      <c r="AA574" s="76"/>
      <c r="AB574" s="127" t="b">
        <f t="shared" si="26"/>
        <v>1</v>
      </c>
      <c r="AC574" s="127" t="b">
        <f t="shared" si="27"/>
        <v>1</v>
      </c>
      <c r="AD574" s="127" t="b">
        <f t="shared" si="28"/>
        <v>0</v>
      </c>
      <c r="AE574" s="128" t="b">
        <f t="shared" si="29"/>
        <v>0</v>
      </c>
    </row>
    <row r="575" spans="1:31" x14ac:dyDescent="0.2">
      <c r="A575" s="129" t="s">
        <v>57</v>
      </c>
      <c r="B575" s="127">
        <v>7</v>
      </c>
      <c r="C575" s="86" t="s">
        <v>2425</v>
      </c>
      <c r="D575" s="87" t="s">
        <v>2426</v>
      </c>
      <c r="E575" s="86" t="s">
        <v>4</v>
      </c>
      <c r="F575" s="86" t="s">
        <v>246</v>
      </c>
      <c r="G575" s="86" t="s">
        <v>564</v>
      </c>
      <c r="H575" s="86" t="s">
        <v>564</v>
      </c>
      <c r="I575" s="86"/>
      <c r="J575" s="86"/>
      <c r="K575" s="86"/>
      <c r="L575" s="86"/>
      <c r="M575" s="86" t="s">
        <v>2427</v>
      </c>
      <c r="N575" s="86"/>
      <c r="O575" s="86"/>
      <c r="P575" s="86"/>
      <c r="Q575" s="86"/>
      <c r="R575" s="86"/>
      <c r="S575" s="126" t="b">
        <f t="shared" si="25"/>
        <v>0</v>
      </c>
      <c r="T575" s="86"/>
      <c r="U575" s="86"/>
      <c r="V575" s="86"/>
      <c r="W575" s="86"/>
      <c r="X575" s="90" t="b">
        <v>0</v>
      </c>
      <c r="Y575" s="90" t="b">
        <v>0</v>
      </c>
      <c r="Z575" s="90" t="b">
        <v>1</v>
      </c>
      <c r="AA575" s="86"/>
      <c r="AB575" s="127" t="b">
        <f t="shared" si="26"/>
        <v>1</v>
      </c>
      <c r="AC575" s="127" t="b">
        <f t="shared" si="27"/>
        <v>0</v>
      </c>
      <c r="AD575" s="127" t="b">
        <f t="shared" si="28"/>
        <v>0</v>
      </c>
      <c r="AE575" s="128" t="b">
        <f t="shared" si="29"/>
        <v>0</v>
      </c>
    </row>
    <row r="576" spans="1:31" x14ac:dyDescent="0.2">
      <c r="A576" s="123" t="s">
        <v>57</v>
      </c>
      <c r="B576" s="127">
        <v>7</v>
      </c>
      <c r="C576" s="76" t="s">
        <v>2425</v>
      </c>
      <c r="D576" s="77" t="s">
        <v>443</v>
      </c>
      <c r="E576" s="76" t="s">
        <v>45</v>
      </c>
      <c r="F576" s="76" t="s">
        <v>246</v>
      </c>
      <c r="G576" s="76" t="s">
        <v>564</v>
      </c>
      <c r="H576" s="76" t="s">
        <v>564</v>
      </c>
      <c r="I576" s="76"/>
      <c r="J576" s="76"/>
      <c r="K576" s="76"/>
      <c r="L576" s="76"/>
      <c r="M576" s="76" t="s">
        <v>2427</v>
      </c>
      <c r="N576" s="76"/>
      <c r="O576" s="76"/>
      <c r="P576" s="76"/>
      <c r="Q576" s="76"/>
      <c r="R576" s="76"/>
      <c r="S576" s="126" t="b">
        <f t="shared" si="25"/>
        <v>0</v>
      </c>
      <c r="T576" s="76"/>
      <c r="U576" s="76"/>
      <c r="V576" s="76"/>
      <c r="W576" s="76"/>
      <c r="X576" s="82" t="b">
        <v>0</v>
      </c>
      <c r="Y576" s="82" t="b">
        <v>0</v>
      </c>
      <c r="Z576" s="82" t="b">
        <v>1</v>
      </c>
      <c r="AA576" s="76"/>
      <c r="AB576" s="127" t="b">
        <f t="shared" si="26"/>
        <v>1</v>
      </c>
      <c r="AC576" s="127" t="b">
        <f t="shared" si="27"/>
        <v>0</v>
      </c>
      <c r="AD576" s="127" t="b">
        <f t="shared" si="28"/>
        <v>0</v>
      </c>
      <c r="AE576" s="128" t="b">
        <f t="shared" si="29"/>
        <v>0</v>
      </c>
    </row>
    <row r="577" spans="1:31" x14ac:dyDescent="0.2">
      <c r="A577" s="129" t="s">
        <v>57</v>
      </c>
      <c r="B577" s="127">
        <v>7</v>
      </c>
      <c r="C577" s="86" t="s">
        <v>2428</v>
      </c>
      <c r="D577" s="87" t="s">
        <v>2429</v>
      </c>
      <c r="E577" s="86"/>
      <c r="F577" s="86" t="s">
        <v>246</v>
      </c>
      <c r="G577" s="86" t="s">
        <v>564</v>
      </c>
      <c r="H577" s="86" t="s">
        <v>564</v>
      </c>
      <c r="I577" s="86"/>
      <c r="J577" s="86"/>
      <c r="K577" s="86"/>
      <c r="L577" s="86"/>
      <c r="M577" s="86" t="s">
        <v>2430</v>
      </c>
      <c r="N577" s="86"/>
      <c r="O577" s="86"/>
      <c r="P577" s="86"/>
      <c r="Q577" s="86"/>
      <c r="R577" s="86"/>
      <c r="S577" s="126" t="b">
        <f t="shared" si="25"/>
        <v>0</v>
      </c>
      <c r="T577" s="86"/>
      <c r="U577" s="86"/>
      <c r="V577" s="86"/>
      <c r="W577" s="86"/>
      <c r="X577" s="90" t="b">
        <v>0</v>
      </c>
      <c r="Y577" s="90" t="b">
        <v>0</v>
      </c>
      <c r="Z577" s="90" t="b">
        <v>1</v>
      </c>
      <c r="AA577" s="86"/>
      <c r="AB577" s="127" t="b">
        <f t="shared" si="26"/>
        <v>1</v>
      </c>
      <c r="AC577" s="127" t="b">
        <f t="shared" si="27"/>
        <v>0</v>
      </c>
      <c r="AD577" s="127" t="b">
        <f t="shared" si="28"/>
        <v>0</v>
      </c>
      <c r="AE577" s="128" t="b">
        <f t="shared" si="29"/>
        <v>0</v>
      </c>
    </row>
    <row r="578" spans="1:31" x14ac:dyDescent="0.2">
      <c r="A578" s="141" t="s">
        <v>57</v>
      </c>
      <c r="B578" s="127">
        <v>7</v>
      </c>
      <c r="C578" s="125" t="s">
        <v>2431</v>
      </c>
      <c r="D578" s="142" t="s">
        <v>2432</v>
      </c>
      <c r="E578" s="125" t="s">
        <v>4</v>
      </c>
      <c r="F578" s="125" t="s">
        <v>467</v>
      </c>
      <c r="G578" s="143" t="s">
        <v>468</v>
      </c>
      <c r="H578" s="144" t="s">
        <v>469</v>
      </c>
      <c r="I578" s="145"/>
      <c r="J578" s="125" t="s">
        <v>2433</v>
      </c>
      <c r="K578" s="145"/>
      <c r="L578" s="76" t="str">
        <f t="shared" ref="L578:L583" si="36">LEFT(M578,FIND(" (202",M578))</f>
        <v xml:space="preserve">Palmer, M.; Smith, C. </v>
      </c>
      <c r="M578" s="125" t="s">
        <v>2434</v>
      </c>
      <c r="N578" s="125" t="s">
        <v>744</v>
      </c>
      <c r="O578" s="145"/>
      <c r="P578" s="145"/>
      <c r="Q578" s="125" t="s">
        <v>2435</v>
      </c>
      <c r="R578" s="125" t="s">
        <v>2436</v>
      </c>
      <c r="S578" s="126" t="b">
        <f t="shared" si="25"/>
        <v>1</v>
      </c>
      <c r="T578" s="80" t="s">
        <v>118</v>
      </c>
      <c r="U578" s="125" t="s">
        <v>799</v>
      </c>
      <c r="V578" s="142" t="s">
        <v>2437</v>
      </c>
      <c r="W578" s="142" t="s">
        <v>2438</v>
      </c>
      <c r="X578" s="127" t="b">
        <v>0</v>
      </c>
      <c r="Y578" s="127" t="b">
        <v>0</v>
      </c>
      <c r="Z578" s="127" t="b">
        <v>1</v>
      </c>
      <c r="AA578" s="145"/>
      <c r="AB578" s="127" t="b">
        <f t="shared" si="26"/>
        <v>1</v>
      </c>
      <c r="AC578" s="127" t="b">
        <f t="shared" si="27"/>
        <v>1</v>
      </c>
      <c r="AD578" s="127" t="b">
        <f t="shared" si="28"/>
        <v>0</v>
      </c>
      <c r="AE578" s="128" t="b">
        <f t="shared" si="29"/>
        <v>1</v>
      </c>
    </row>
    <row r="579" spans="1:31" x14ac:dyDescent="0.2">
      <c r="A579" s="146" t="s">
        <v>57</v>
      </c>
      <c r="B579" s="126">
        <v>7</v>
      </c>
      <c r="C579" s="147" t="s">
        <v>2431</v>
      </c>
      <c r="D579" s="148" t="s">
        <v>2432</v>
      </c>
      <c r="E579" s="147" t="s">
        <v>45</v>
      </c>
      <c r="F579" s="147" t="s">
        <v>467</v>
      </c>
      <c r="G579" s="149" t="s">
        <v>468</v>
      </c>
      <c r="H579" s="150" t="s">
        <v>469</v>
      </c>
      <c r="I579" s="151"/>
      <c r="J579" s="147" t="s">
        <v>2439</v>
      </c>
      <c r="K579" s="151"/>
      <c r="L579" s="86" t="str">
        <f t="shared" si="36"/>
        <v xml:space="preserve">Palmer, M.; Smith, C. </v>
      </c>
      <c r="M579" s="147" t="s">
        <v>2434</v>
      </c>
      <c r="N579" s="147" t="s">
        <v>744</v>
      </c>
      <c r="O579" s="151"/>
      <c r="P579" s="151"/>
      <c r="Q579" s="147" t="s">
        <v>2435</v>
      </c>
      <c r="R579" s="147" t="s">
        <v>2436</v>
      </c>
      <c r="S579" s="126" t="b">
        <f t="shared" si="25"/>
        <v>1</v>
      </c>
      <c r="T579" s="88" t="s">
        <v>118</v>
      </c>
      <c r="U579" s="147" t="s">
        <v>799</v>
      </c>
      <c r="V579" s="148" t="s">
        <v>2437</v>
      </c>
      <c r="W579" s="148" t="s">
        <v>2438</v>
      </c>
      <c r="X579" s="126" t="b">
        <v>0</v>
      </c>
      <c r="Y579" s="126" t="b">
        <v>0</v>
      </c>
      <c r="Z579" s="126" t="b">
        <v>1</v>
      </c>
      <c r="AA579" s="151"/>
      <c r="AB579" s="127" t="b">
        <f t="shared" si="26"/>
        <v>1</v>
      </c>
      <c r="AC579" s="127" t="b">
        <f t="shared" si="27"/>
        <v>1</v>
      </c>
      <c r="AD579" s="127" t="b">
        <f t="shared" si="28"/>
        <v>0</v>
      </c>
      <c r="AE579" s="128" t="b">
        <f t="shared" si="29"/>
        <v>1</v>
      </c>
    </row>
    <row r="580" spans="1:31" x14ac:dyDescent="0.2">
      <c r="A580" s="141" t="s">
        <v>57</v>
      </c>
      <c r="B580" s="127">
        <v>7</v>
      </c>
      <c r="C580" s="125" t="s">
        <v>2431</v>
      </c>
      <c r="D580" s="142" t="s">
        <v>2432</v>
      </c>
      <c r="E580" s="125" t="s">
        <v>71</v>
      </c>
      <c r="F580" s="125" t="s">
        <v>467</v>
      </c>
      <c r="G580" s="143" t="s">
        <v>468</v>
      </c>
      <c r="H580" s="144" t="s">
        <v>469</v>
      </c>
      <c r="I580" s="145"/>
      <c r="J580" s="125" t="s">
        <v>2440</v>
      </c>
      <c r="K580" s="145"/>
      <c r="L580" s="76" t="str">
        <f t="shared" si="36"/>
        <v xml:space="preserve">Palmer, M.; Smith, C. </v>
      </c>
      <c r="M580" s="125" t="s">
        <v>2434</v>
      </c>
      <c r="N580" s="125" t="s">
        <v>744</v>
      </c>
      <c r="O580" s="145"/>
      <c r="P580" s="145"/>
      <c r="Q580" s="125" t="s">
        <v>2435</v>
      </c>
      <c r="R580" s="125" t="s">
        <v>2436</v>
      </c>
      <c r="S580" s="126" t="b">
        <f t="shared" si="25"/>
        <v>1</v>
      </c>
      <c r="T580" s="80" t="s">
        <v>118</v>
      </c>
      <c r="U580" s="125" t="s">
        <v>799</v>
      </c>
      <c r="V580" s="142" t="s">
        <v>2437</v>
      </c>
      <c r="W580" s="142" t="s">
        <v>2438</v>
      </c>
      <c r="X580" s="127" t="b">
        <v>0</v>
      </c>
      <c r="Y580" s="127" t="b">
        <v>0</v>
      </c>
      <c r="Z580" s="127" t="b">
        <v>1</v>
      </c>
      <c r="AA580" s="145"/>
      <c r="AB580" s="127" t="b">
        <f t="shared" si="26"/>
        <v>1</v>
      </c>
      <c r="AC580" s="127" t="b">
        <f t="shared" si="27"/>
        <v>1</v>
      </c>
      <c r="AD580" s="127" t="b">
        <f t="shared" si="28"/>
        <v>0</v>
      </c>
      <c r="AE580" s="128" t="b">
        <f t="shared" si="29"/>
        <v>1</v>
      </c>
    </row>
    <row r="581" spans="1:31" x14ac:dyDescent="0.2">
      <c r="A581" s="146" t="s">
        <v>57</v>
      </c>
      <c r="B581" s="126">
        <v>7</v>
      </c>
      <c r="C581" s="147" t="s">
        <v>2441</v>
      </c>
      <c r="D581" s="148" t="s">
        <v>2442</v>
      </c>
      <c r="E581" s="151"/>
      <c r="F581" s="147" t="s">
        <v>467</v>
      </c>
      <c r="G581" s="149" t="s">
        <v>468</v>
      </c>
      <c r="H581" s="150" t="s">
        <v>469</v>
      </c>
      <c r="I581" s="147" t="s">
        <v>2443</v>
      </c>
      <c r="J581" s="151"/>
      <c r="K581" s="151"/>
      <c r="L581" s="86" t="str">
        <f t="shared" si="36"/>
        <v xml:space="preserve">Smith, C. </v>
      </c>
      <c r="M581" s="147" t="s">
        <v>2444</v>
      </c>
      <c r="N581" s="147" t="s">
        <v>744</v>
      </c>
      <c r="O581" s="151"/>
      <c r="P581" s="151"/>
      <c r="Q581" s="151"/>
      <c r="R581" s="151"/>
      <c r="S581" s="126" t="b">
        <f t="shared" si="25"/>
        <v>0</v>
      </c>
      <c r="T581" s="88" t="s">
        <v>118</v>
      </c>
      <c r="U581" s="147" t="s">
        <v>475</v>
      </c>
      <c r="V581" s="148" t="s">
        <v>2445</v>
      </c>
      <c r="W581" s="148" t="s">
        <v>2446</v>
      </c>
      <c r="X581" s="126" t="b">
        <v>0</v>
      </c>
      <c r="Y581" s="126" t="b">
        <v>0</v>
      </c>
      <c r="Z581" s="126" t="b">
        <v>1</v>
      </c>
      <c r="AA581" s="151"/>
      <c r="AB581" s="127" t="b">
        <f t="shared" si="26"/>
        <v>1</v>
      </c>
      <c r="AC581" s="127" t="b">
        <f t="shared" si="27"/>
        <v>1</v>
      </c>
      <c r="AD581" s="127" t="b">
        <f t="shared" si="28"/>
        <v>1</v>
      </c>
      <c r="AE581" s="128" t="b">
        <f t="shared" si="29"/>
        <v>1</v>
      </c>
    </row>
    <row r="582" spans="1:31" x14ac:dyDescent="0.2">
      <c r="A582" s="141" t="s">
        <v>57</v>
      </c>
      <c r="B582" s="127">
        <v>7</v>
      </c>
      <c r="C582" s="125" t="s">
        <v>2447</v>
      </c>
      <c r="D582" s="142" t="s">
        <v>2448</v>
      </c>
      <c r="E582" s="145"/>
      <c r="F582" s="125" t="s">
        <v>467</v>
      </c>
      <c r="G582" s="143" t="s">
        <v>468</v>
      </c>
      <c r="H582" s="144" t="s">
        <v>469</v>
      </c>
      <c r="I582" s="125" t="s">
        <v>2449</v>
      </c>
      <c r="J582" s="145"/>
      <c r="K582" s="145"/>
      <c r="L582" s="76" t="str">
        <f t="shared" si="36"/>
        <v xml:space="preserve">Smith, C. </v>
      </c>
      <c r="M582" s="125" t="s">
        <v>2450</v>
      </c>
      <c r="N582" s="125" t="s">
        <v>744</v>
      </c>
      <c r="O582" s="145"/>
      <c r="P582" s="145"/>
      <c r="Q582" s="145"/>
      <c r="R582" s="145"/>
      <c r="S582" s="126" t="b">
        <f t="shared" si="25"/>
        <v>0</v>
      </c>
      <c r="T582" s="80" t="s">
        <v>118</v>
      </c>
      <c r="U582" s="125" t="s">
        <v>475</v>
      </c>
      <c r="V582" s="142" t="s">
        <v>2451</v>
      </c>
      <c r="W582" s="142" t="s">
        <v>2452</v>
      </c>
      <c r="X582" s="127" t="b">
        <v>0</v>
      </c>
      <c r="Y582" s="127" t="b">
        <v>1</v>
      </c>
      <c r="Z582" s="127" t="b">
        <v>1</v>
      </c>
      <c r="AA582" s="145"/>
      <c r="AB582" s="127" t="b">
        <f t="shared" si="26"/>
        <v>0</v>
      </c>
      <c r="AC582" s="127" t="b">
        <f t="shared" si="27"/>
        <v>0</v>
      </c>
      <c r="AD582" s="127" t="b">
        <f t="shared" si="28"/>
        <v>0</v>
      </c>
      <c r="AE582" s="128" t="b">
        <f t="shared" si="29"/>
        <v>0</v>
      </c>
    </row>
    <row r="583" spans="1:31" x14ac:dyDescent="0.2">
      <c r="A583" s="146" t="s">
        <v>57</v>
      </c>
      <c r="B583" s="126">
        <v>7</v>
      </c>
      <c r="C583" s="147" t="s">
        <v>2453</v>
      </c>
      <c r="D583" s="148" t="s">
        <v>2454</v>
      </c>
      <c r="E583" s="151"/>
      <c r="F583" s="147" t="s">
        <v>467</v>
      </c>
      <c r="G583" s="149" t="s">
        <v>468</v>
      </c>
      <c r="H583" s="150" t="s">
        <v>469</v>
      </c>
      <c r="I583" s="147" t="s">
        <v>2455</v>
      </c>
      <c r="J583" s="151"/>
      <c r="K583" s="151"/>
      <c r="L583" s="86" t="str">
        <f t="shared" si="36"/>
        <v xml:space="preserve">Smith, C. </v>
      </c>
      <c r="M583" s="147" t="s">
        <v>2456</v>
      </c>
      <c r="N583" s="147" t="s">
        <v>744</v>
      </c>
      <c r="O583" s="151"/>
      <c r="P583" s="151"/>
      <c r="Q583" s="151"/>
      <c r="R583" s="151"/>
      <c r="S583" s="126" t="b">
        <f t="shared" si="25"/>
        <v>0</v>
      </c>
      <c r="T583" s="88" t="s">
        <v>118</v>
      </c>
      <c r="U583" s="147" t="s">
        <v>475</v>
      </c>
      <c r="V583" s="148" t="s">
        <v>2457</v>
      </c>
      <c r="W583" s="148" t="s">
        <v>2458</v>
      </c>
      <c r="X583" s="126" t="b">
        <v>0</v>
      </c>
      <c r="Y583" s="126" t="b">
        <v>0</v>
      </c>
      <c r="Z583" s="126" t="b">
        <v>1</v>
      </c>
      <c r="AA583" s="151"/>
      <c r="AB583" s="127" t="b">
        <f t="shared" si="26"/>
        <v>1</v>
      </c>
      <c r="AC583" s="127" t="b">
        <f t="shared" si="27"/>
        <v>1</v>
      </c>
      <c r="AD583" s="127" t="b">
        <f t="shared" si="28"/>
        <v>1</v>
      </c>
      <c r="AE583" s="128" t="b">
        <f t="shared" si="29"/>
        <v>1</v>
      </c>
    </row>
    <row r="584" spans="1:31" x14ac:dyDescent="0.2">
      <c r="A584" s="141" t="s">
        <v>57</v>
      </c>
      <c r="B584" s="127">
        <v>7</v>
      </c>
      <c r="C584" s="125" t="s">
        <v>2459</v>
      </c>
      <c r="D584" s="142" t="s">
        <v>2460</v>
      </c>
      <c r="E584" s="145"/>
      <c r="F584" s="125" t="s">
        <v>467</v>
      </c>
      <c r="G584" s="152" t="s">
        <v>509</v>
      </c>
      <c r="H584" s="144" t="s">
        <v>469</v>
      </c>
      <c r="I584" s="125" t="s">
        <v>2461</v>
      </c>
      <c r="J584" s="145"/>
      <c r="K584" s="145"/>
      <c r="L584" s="145"/>
      <c r="M584" s="145"/>
      <c r="N584" s="145"/>
      <c r="O584" s="145"/>
      <c r="P584" s="145"/>
      <c r="Q584" s="125" t="s">
        <v>2462</v>
      </c>
      <c r="R584" s="145"/>
      <c r="S584" s="126" t="b">
        <f t="shared" si="25"/>
        <v>1</v>
      </c>
      <c r="T584" s="145"/>
      <c r="U584" s="145"/>
      <c r="V584" s="145"/>
      <c r="W584" s="145"/>
      <c r="X584" s="127" t="b">
        <v>0</v>
      </c>
      <c r="Y584" s="127" t="b">
        <v>0</v>
      </c>
      <c r="Z584" s="127" t="b">
        <v>1</v>
      </c>
      <c r="AA584" s="145"/>
      <c r="AB584" s="127" t="b">
        <f t="shared" si="26"/>
        <v>1</v>
      </c>
      <c r="AC584" s="127" t="b">
        <f t="shared" si="27"/>
        <v>1</v>
      </c>
      <c r="AD584" s="127" t="b">
        <f t="shared" si="28"/>
        <v>0</v>
      </c>
      <c r="AE584" s="128" t="b">
        <f t="shared" si="29"/>
        <v>0</v>
      </c>
    </row>
    <row r="585" spans="1:31" x14ac:dyDescent="0.2">
      <c r="A585" s="146" t="s">
        <v>57</v>
      </c>
      <c r="B585" s="126">
        <v>7</v>
      </c>
      <c r="C585" s="147" t="s">
        <v>2463</v>
      </c>
      <c r="D585" s="148" t="s">
        <v>2464</v>
      </c>
      <c r="E585" s="151"/>
      <c r="F585" s="147" t="s">
        <v>467</v>
      </c>
      <c r="G585" s="149" t="s">
        <v>468</v>
      </c>
      <c r="H585" s="150" t="s">
        <v>469</v>
      </c>
      <c r="I585" s="147" t="s">
        <v>2465</v>
      </c>
      <c r="J585" s="151"/>
      <c r="K585" s="151"/>
      <c r="L585" s="86" t="str">
        <f>LEFT(M585,FIND(" (202",M585))</f>
        <v xml:space="preserve">Smith, C. </v>
      </c>
      <c r="M585" s="147" t="s">
        <v>2466</v>
      </c>
      <c r="N585" s="147" t="s">
        <v>744</v>
      </c>
      <c r="O585" s="151"/>
      <c r="P585" s="151"/>
      <c r="Q585" s="151"/>
      <c r="R585" s="151"/>
      <c r="S585" s="126" t="b">
        <f t="shared" si="25"/>
        <v>0</v>
      </c>
      <c r="T585" s="88" t="s">
        <v>118</v>
      </c>
      <c r="U585" s="147" t="s">
        <v>475</v>
      </c>
      <c r="V585" s="148" t="s">
        <v>2467</v>
      </c>
      <c r="W585" s="148" t="s">
        <v>2468</v>
      </c>
      <c r="X585" s="126" t="b">
        <v>0</v>
      </c>
      <c r="Y585" s="126" t="b">
        <v>0</v>
      </c>
      <c r="Z585" s="126" t="b">
        <v>1</v>
      </c>
      <c r="AA585" s="151"/>
      <c r="AB585" s="127" t="b">
        <f t="shared" si="26"/>
        <v>1</v>
      </c>
      <c r="AC585" s="127" t="b">
        <f t="shared" si="27"/>
        <v>1</v>
      </c>
      <c r="AD585" s="127" t="b">
        <f t="shared" si="28"/>
        <v>1</v>
      </c>
      <c r="AE585" s="128" t="b">
        <f t="shared" si="29"/>
        <v>1</v>
      </c>
    </row>
    <row r="586" spans="1:31" x14ac:dyDescent="0.2">
      <c r="A586" s="141" t="s">
        <v>57</v>
      </c>
      <c r="B586" s="127">
        <v>7</v>
      </c>
      <c r="C586" s="125" t="s">
        <v>2469</v>
      </c>
      <c r="D586" s="142" t="s">
        <v>2470</v>
      </c>
      <c r="E586" s="145"/>
      <c r="F586" s="125" t="s">
        <v>246</v>
      </c>
      <c r="G586" s="125" t="s">
        <v>564</v>
      </c>
      <c r="H586" s="125" t="s">
        <v>564</v>
      </c>
      <c r="I586" s="125" t="s">
        <v>2471</v>
      </c>
      <c r="J586" s="145"/>
      <c r="K586" s="145"/>
      <c r="L586" s="145"/>
      <c r="M586" s="125" t="s">
        <v>2472</v>
      </c>
      <c r="N586" s="145"/>
      <c r="O586" s="145"/>
      <c r="P586" s="145"/>
      <c r="Q586" s="145"/>
      <c r="R586" s="145"/>
      <c r="S586" s="126" t="b">
        <f t="shared" si="25"/>
        <v>0</v>
      </c>
      <c r="T586" s="145"/>
      <c r="U586" s="145"/>
      <c r="V586" s="145"/>
      <c r="W586" s="145"/>
      <c r="X586" s="127" t="b">
        <v>0</v>
      </c>
      <c r="Y586" s="127" t="b">
        <v>0</v>
      </c>
      <c r="Z586" s="127" t="b">
        <v>1</v>
      </c>
      <c r="AA586" s="145"/>
      <c r="AB586" s="127" t="b">
        <f t="shared" si="26"/>
        <v>1</v>
      </c>
      <c r="AC586" s="127" t="b">
        <f t="shared" si="27"/>
        <v>0</v>
      </c>
      <c r="AD586" s="127" t="b">
        <f t="shared" si="28"/>
        <v>0</v>
      </c>
      <c r="AE586" s="128" t="b">
        <f t="shared" si="29"/>
        <v>0</v>
      </c>
    </row>
    <row r="587" spans="1:31" x14ac:dyDescent="0.2">
      <c r="A587" s="146" t="s">
        <v>57</v>
      </c>
      <c r="B587" s="126">
        <v>7</v>
      </c>
      <c r="C587" s="147" t="s">
        <v>2473</v>
      </c>
      <c r="D587" s="148" t="s">
        <v>2474</v>
      </c>
      <c r="E587" s="151"/>
      <c r="F587" s="147" t="s">
        <v>467</v>
      </c>
      <c r="G587" s="149" t="s">
        <v>468</v>
      </c>
      <c r="H587" s="150" t="s">
        <v>469</v>
      </c>
      <c r="I587" s="147" t="s">
        <v>2475</v>
      </c>
      <c r="J587" s="151"/>
      <c r="K587" s="151"/>
      <c r="L587" s="86" t="str">
        <f t="shared" ref="L587:L588" si="37">LEFT(M587,FIND(" (202",M587))</f>
        <v xml:space="preserve">Zelinka, M. </v>
      </c>
      <c r="M587" s="147" t="s">
        <v>2476</v>
      </c>
      <c r="N587" s="147" t="s">
        <v>744</v>
      </c>
      <c r="O587" s="151"/>
      <c r="P587" s="151"/>
      <c r="Q587" s="151"/>
      <c r="R587" s="151"/>
      <c r="S587" s="126" t="b">
        <f t="shared" si="25"/>
        <v>0</v>
      </c>
      <c r="T587" s="88" t="s">
        <v>118</v>
      </c>
      <c r="U587" s="147" t="s">
        <v>2477</v>
      </c>
      <c r="V587" s="148" t="s">
        <v>2478</v>
      </c>
      <c r="W587" s="148" t="s">
        <v>2479</v>
      </c>
      <c r="X587" s="126" t="b">
        <v>0</v>
      </c>
      <c r="Y587" s="126" t="b">
        <v>0</v>
      </c>
      <c r="Z587" s="126" t="b">
        <v>1</v>
      </c>
      <c r="AA587" s="151"/>
      <c r="AB587" s="127" t="b">
        <f t="shared" si="26"/>
        <v>1</v>
      </c>
      <c r="AC587" s="127" t="b">
        <f t="shared" si="27"/>
        <v>1</v>
      </c>
      <c r="AD587" s="127" t="b">
        <f t="shared" si="28"/>
        <v>1</v>
      </c>
      <c r="AE587" s="128" t="b">
        <f t="shared" si="29"/>
        <v>1</v>
      </c>
    </row>
    <row r="588" spans="1:31" x14ac:dyDescent="0.2">
      <c r="A588" s="141" t="s">
        <v>57</v>
      </c>
      <c r="B588" s="127">
        <v>7</v>
      </c>
      <c r="C588" s="125" t="s">
        <v>2480</v>
      </c>
      <c r="D588" s="142" t="s">
        <v>2481</v>
      </c>
      <c r="E588" s="145"/>
      <c r="F588" s="125" t="s">
        <v>467</v>
      </c>
      <c r="G588" s="143" t="s">
        <v>468</v>
      </c>
      <c r="H588" s="144" t="s">
        <v>469</v>
      </c>
      <c r="I588" s="125" t="s">
        <v>2482</v>
      </c>
      <c r="J588" s="145"/>
      <c r="K588" s="145"/>
      <c r="L588" s="76" t="str">
        <f t="shared" si="37"/>
        <v xml:space="preserve">Lunt, D. </v>
      </c>
      <c r="M588" s="125" t="s">
        <v>2483</v>
      </c>
      <c r="N588" s="125" t="s">
        <v>744</v>
      </c>
      <c r="O588" s="145"/>
      <c r="P588" s="145"/>
      <c r="Q588" s="145"/>
      <c r="R588" s="145"/>
      <c r="S588" s="126" t="b">
        <f t="shared" si="25"/>
        <v>0</v>
      </c>
      <c r="T588" s="80" t="s">
        <v>118</v>
      </c>
      <c r="U588" s="125" t="s">
        <v>475</v>
      </c>
      <c r="V588" s="142" t="s">
        <v>2484</v>
      </c>
      <c r="W588" s="142" t="s">
        <v>2485</v>
      </c>
      <c r="X588" s="127" t="b">
        <v>0</v>
      </c>
      <c r="Y588" s="127" t="b">
        <v>0</v>
      </c>
      <c r="Z588" s="127" t="b">
        <v>1</v>
      </c>
      <c r="AA588" s="145"/>
      <c r="AB588" s="127" t="b">
        <f t="shared" si="26"/>
        <v>1</v>
      </c>
      <c r="AC588" s="127" t="b">
        <f t="shared" si="27"/>
        <v>1</v>
      </c>
      <c r="AD588" s="127" t="b">
        <f t="shared" si="28"/>
        <v>1</v>
      </c>
      <c r="AE588" s="128" t="b">
        <f t="shared" si="29"/>
        <v>1</v>
      </c>
    </row>
    <row r="589" spans="1:31" x14ac:dyDescent="0.2">
      <c r="A589" s="146" t="s">
        <v>57</v>
      </c>
      <c r="B589" s="126">
        <v>7</v>
      </c>
      <c r="C589" s="147" t="s">
        <v>2486</v>
      </c>
      <c r="D589" s="148" t="s">
        <v>2487</v>
      </c>
      <c r="E589" s="147" t="s">
        <v>4</v>
      </c>
      <c r="F589" s="147" t="s">
        <v>467</v>
      </c>
      <c r="G589" s="153" t="s">
        <v>509</v>
      </c>
      <c r="H589" s="150" t="s">
        <v>469</v>
      </c>
      <c r="I589" s="147" t="s">
        <v>2488</v>
      </c>
      <c r="J589" s="147" t="s">
        <v>2489</v>
      </c>
      <c r="K589" s="151"/>
      <c r="L589" s="151"/>
      <c r="M589" s="151"/>
      <c r="N589" s="151"/>
      <c r="O589" s="151"/>
      <c r="P589" s="151"/>
      <c r="Q589" s="147" t="s">
        <v>2490</v>
      </c>
      <c r="R589" s="151"/>
      <c r="S589" s="126" t="b">
        <f t="shared" si="25"/>
        <v>1</v>
      </c>
      <c r="T589" s="151"/>
      <c r="U589" s="151"/>
      <c r="V589" s="151"/>
      <c r="W589" s="151"/>
      <c r="X589" s="126" t="b">
        <v>0</v>
      </c>
      <c r="Y589" s="126" t="b">
        <v>0</v>
      </c>
      <c r="Z589" s="126" t="b">
        <v>1</v>
      </c>
      <c r="AA589" s="151"/>
      <c r="AB589" s="127" t="b">
        <f t="shared" si="26"/>
        <v>1</v>
      </c>
      <c r="AC589" s="127" t="b">
        <f t="shared" si="27"/>
        <v>1</v>
      </c>
      <c r="AD589" s="127" t="b">
        <f t="shared" si="28"/>
        <v>0</v>
      </c>
      <c r="AE589" s="128" t="b">
        <f t="shared" si="29"/>
        <v>0</v>
      </c>
    </row>
    <row r="590" spans="1:31" x14ac:dyDescent="0.2">
      <c r="A590" s="141" t="s">
        <v>57</v>
      </c>
      <c r="B590" s="127">
        <v>7</v>
      </c>
      <c r="C590" s="125" t="s">
        <v>2486</v>
      </c>
      <c r="D590" s="142" t="s">
        <v>2487</v>
      </c>
      <c r="E590" s="125" t="s">
        <v>45</v>
      </c>
      <c r="F590" s="125" t="s">
        <v>467</v>
      </c>
      <c r="G590" s="152" t="s">
        <v>509</v>
      </c>
      <c r="H590" s="144" t="s">
        <v>469</v>
      </c>
      <c r="I590" s="125" t="s">
        <v>2488</v>
      </c>
      <c r="J590" s="125" t="s">
        <v>2491</v>
      </c>
      <c r="K590" s="145"/>
      <c r="L590" s="145"/>
      <c r="M590" s="145"/>
      <c r="N590" s="145"/>
      <c r="O590" s="145"/>
      <c r="P590" s="145"/>
      <c r="Q590" s="125" t="s">
        <v>2490</v>
      </c>
      <c r="R590" s="145"/>
      <c r="S590" s="126" t="b">
        <f t="shared" si="25"/>
        <v>1</v>
      </c>
      <c r="T590" s="145"/>
      <c r="U590" s="145"/>
      <c r="V590" s="145"/>
      <c r="W590" s="145"/>
      <c r="X590" s="127" t="b">
        <v>0</v>
      </c>
      <c r="Y590" s="127" t="b">
        <v>0</v>
      </c>
      <c r="Z590" s="127" t="b">
        <v>1</v>
      </c>
      <c r="AA590" s="145"/>
      <c r="AB590" s="127" t="b">
        <f t="shared" si="26"/>
        <v>1</v>
      </c>
      <c r="AC590" s="127" t="b">
        <f t="shared" si="27"/>
        <v>1</v>
      </c>
      <c r="AD590" s="127" t="b">
        <f t="shared" si="28"/>
        <v>0</v>
      </c>
      <c r="AE590" s="128" t="b">
        <f t="shared" si="29"/>
        <v>0</v>
      </c>
    </row>
    <row r="591" spans="1:31" x14ac:dyDescent="0.2">
      <c r="A591" s="146" t="s">
        <v>57</v>
      </c>
      <c r="B591" s="126">
        <v>7</v>
      </c>
      <c r="C591" s="147" t="s">
        <v>2486</v>
      </c>
      <c r="D591" s="148" t="s">
        <v>2487</v>
      </c>
      <c r="E591" s="147" t="s">
        <v>71</v>
      </c>
      <c r="F591" s="147" t="s">
        <v>467</v>
      </c>
      <c r="G591" s="153" t="s">
        <v>509</v>
      </c>
      <c r="H591" s="150" t="s">
        <v>469</v>
      </c>
      <c r="I591" s="147" t="s">
        <v>2488</v>
      </c>
      <c r="J591" s="147" t="s">
        <v>2492</v>
      </c>
      <c r="K591" s="151"/>
      <c r="L591" s="151"/>
      <c r="M591" s="151"/>
      <c r="N591" s="151"/>
      <c r="O591" s="151"/>
      <c r="P591" s="151"/>
      <c r="Q591" s="147" t="s">
        <v>2490</v>
      </c>
      <c r="R591" s="151"/>
      <c r="S591" s="126" t="b">
        <f t="shared" si="25"/>
        <v>1</v>
      </c>
      <c r="T591" s="151"/>
      <c r="U591" s="151"/>
      <c r="V591" s="151"/>
      <c r="W591" s="151"/>
      <c r="X591" s="126" t="b">
        <v>0</v>
      </c>
      <c r="Y591" s="126" t="b">
        <v>0</v>
      </c>
      <c r="Z591" s="126" t="b">
        <v>1</v>
      </c>
      <c r="AA591" s="151"/>
      <c r="AB591" s="127" t="b">
        <f t="shared" si="26"/>
        <v>1</v>
      </c>
      <c r="AC591" s="127" t="b">
        <f t="shared" si="27"/>
        <v>1</v>
      </c>
      <c r="AD591" s="127" t="b">
        <f t="shared" si="28"/>
        <v>0</v>
      </c>
      <c r="AE591" s="128" t="b">
        <f t="shared" si="29"/>
        <v>0</v>
      </c>
    </row>
    <row r="592" spans="1:31" x14ac:dyDescent="0.2">
      <c r="A592" s="141" t="s">
        <v>57</v>
      </c>
      <c r="B592" s="127">
        <v>7</v>
      </c>
      <c r="C592" s="125" t="s">
        <v>2486</v>
      </c>
      <c r="D592" s="142" t="s">
        <v>2487</v>
      </c>
      <c r="E592" s="125" t="s">
        <v>518</v>
      </c>
      <c r="F592" s="125" t="s">
        <v>467</v>
      </c>
      <c r="G592" s="152" t="s">
        <v>509</v>
      </c>
      <c r="H592" s="144" t="s">
        <v>469</v>
      </c>
      <c r="I592" s="125" t="s">
        <v>2488</v>
      </c>
      <c r="J592" s="125" t="s">
        <v>2493</v>
      </c>
      <c r="K592" s="145"/>
      <c r="L592" s="145"/>
      <c r="M592" s="145"/>
      <c r="N592" s="145"/>
      <c r="O592" s="145"/>
      <c r="P592" s="145"/>
      <c r="Q592" s="125" t="s">
        <v>2490</v>
      </c>
      <c r="R592" s="145"/>
      <c r="S592" s="126" t="b">
        <f t="shared" si="25"/>
        <v>1</v>
      </c>
      <c r="T592" s="145"/>
      <c r="U592" s="145"/>
      <c r="V592" s="145"/>
      <c r="W592" s="145"/>
      <c r="X592" s="127" t="b">
        <v>0</v>
      </c>
      <c r="Y592" s="127" t="b">
        <v>0</v>
      </c>
      <c r="Z592" s="127" t="b">
        <v>1</v>
      </c>
      <c r="AA592" s="145"/>
      <c r="AB592" s="127" t="b">
        <f t="shared" si="26"/>
        <v>1</v>
      </c>
      <c r="AC592" s="127" t="b">
        <f t="shared" si="27"/>
        <v>1</v>
      </c>
      <c r="AD592" s="127" t="b">
        <f t="shared" si="28"/>
        <v>0</v>
      </c>
      <c r="AE592" s="128" t="b">
        <f t="shared" si="29"/>
        <v>0</v>
      </c>
    </row>
    <row r="593" spans="1:31" x14ac:dyDescent="0.2">
      <c r="A593" s="146" t="s">
        <v>57</v>
      </c>
      <c r="B593" s="126">
        <v>7</v>
      </c>
      <c r="C593" s="147" t="s">
        <v>2494</v>
      </c>
      <c r="D593" s="148" t="s">
        <v>2495</v>
      </c>
      <c r="E593" s="147" t="s">
        <v>4</v>
      </c>
      <c r="F593" s="147" t="s">
        <v>467</v>
      </c>
      <c r="G593" s="149" t="s">
        <v>468</v>
      </c>
      <c r="H593" s="150" t="s">
        <v>469</v>
      </c>
      <c r="I593" s="147" t="s">
        <v>2496</v>
      </c>
      <c r="J593" s="147" t="s">
        <v>2497</v>
      </c>
      <c r="K593" s="151"/>
      <c r="L593" s="86" t="str">
        <f t="shared" ref="L593:L604" si="38">LEFT(M593,FIND(" (202",M593))</f>
        <v xml:space="preserve">Lunt, D. </v>
      </c>
      <c r="M593" s="147" t="s">
        <v>2498</v>
      </c>
      <c r="N593" s="147" t="s">
        <v>744</v>
      </c>
      <c r="O593" s="151"/>
      <c r="P593" s="151"/>
      <c r="Q593" s="151"/>
      <c r="R593" s="151"/>
      <c r="S593" s="126" t="b">
        <f t="shared" si="25"/>
        <v>0</v>
      </c>
      <c r="T593" s="88" t="s">
        <v>118</v>
      </c>
      <c r="U593" s="147" t="s">
        <v>1839</v>
      </c>
      <c r="V593" s="148" t="s">
        <v>2499</v>
      </c>
      <c r="W593" s="148" t="s">
        <v>2500</v>
      </c>
      <c r="X593" s="126" t="b">
        <v>0</v>
      </c>
      <c r="Y593" s="126" t="b">
        <v>0</v>
      </c>
      <c r="Z593" s="126" t="b">
        <v>1</v>
      </c>
      <c r="AA593" s="151"/>
      <c r="AB593" s="127" t="b">
        <f t="shared" si="26"/>
        <v>1</v>
      </c>
      <c r="AC593" s="127" t="b">
        <f t="shared" si="27"/>
        <v>1</v>
      </c>
      <c r="AD593" s="127" t="b">
        <f t="shared" si="28"/>
        <v>1</v>
      </c>
      <c r="AE593" s="128" t="b">
        <f t="shared" si="29"/>
        <v>1</v>
      </c>
    </row>
    <row r="594" spans="1:31" x14ac:dyDescent="0.2">
      <c r="A594" s="141" t="s">
        <v>57</v>
      </c>
      <c r="B594" s="127">
        <v>7</v>
      </c>
      <c r="C594" s="125" t="s">
        <v>2494</v>
      </c>
      <c r="D594" s="142" t="s">
        <v>2495</v>
      </c>
      <c r="E594" s="125" t="s">
        <v>45</v>
      </c>
      <c r="F594" s="125" t="s">
        <v>467</v>
      </c>
      <c r="G594" s="143" t="s">
        <v>468</v>
      </c>
      <c r="H594" s="144" t="s">
        <v>469</v>
      </c>
      <c r="I594" s="125" t="s">
        <v>2496</v>
      </c>
      <c r="J594" s="125" t="s">
        <v>2501</v>
      </c>
      <c r="K594" s="145"/>
      <c r="L594" s="76" t="str">
        <f t="shared" si="38"/>
        <v xml:space="preserve">Lunt, D. </v>
      </c>
      <c r="M594" s="125" t="s">
        <v>2498</v>
      </c>
      <c r="N594" s="125" t="s">
        <v>744</v>
      </c>
      <c r="O594" s="145"/>
      <c r="P594" s="145"/>
      <c r="Q594" s="145"/>
      <c r="R594" s="145"/>
      <c r="S594" s="126" t="b">
        <f t="shared" si="25"/>
        <v>0</v>
      </c>
      <c r="T594" s="80" t="s">
        <v>118</v>
      </c>
      <c r="U594" s="125" t="s">
        <v>1839</v>
      </c>
      <c r="V594" s="142" t="s">
        <v>2499</v>
      </c>
      <c r="W594" s="142" t="s">
        <v>2500</v>
      </c>
      <c r="X594" s="127" t="b">
        <v>0</v>
      </c>
      <c r="Y594" s="127" t="b">
        <v>0</v>
      </c>
      <c r="Z594" s="127" t="b">
        <v>1</v>
      </c>
      <c r="AA594" s="145"/>
      <c r="AB594" s="127" t="b">
        <f t="shared" si="26"/>
        <v>1</v>
      </c>
      <c r="AC594" s="127" t="b">
        <f t="shared" si="27"/>
        <v>1</v>
      </c>
      <c r="AD594" s="127" t="b">
        <f t="shared" si="28"/>
        <v>1</v>
      </c>
      <c r="AE594" s="128" t="b">
        <f t="shared" si="29"/>
        <v>1</v>
      </c>
    </row>
    <row r="595" spans="1:31" x14ac:dyDescent="0.2">
      <c r="A595" s="146" t="s">
        <v>57</v>
      </c>
      <c r="B595" s="126">
        <v>7</v>
      </c>
      <c r="C595" s="147" t="s">
        <v>2494</v>
      </c>
      <c r="D595" s="148" t="s">
        <v>2495</v>
      </c>
      <c r="E595" s="147" t="s">
        <v>71</v>
      </c>
      <c r="F595" s="147" t="s">
        <v>467</v>
      </c>
      <c r="G595" s="149" t="s">
        <v>468</v>
      </c>
      <c r="H595" s="150" t="s">
        <v>469</v>
      </c>
      <c r="I595" s="147" t="s">
        <v>2496</v>
      </c>
      <c r="J595" s="147" t="s">
        <v>2502</v>
      </c>
      <c r="K595" s="151"/>
      <c r="L595" s="86" t="str">
        <f t="shared" si="38"/>
        <v xml:space="preserve">Lunt, D. </v>
      </c>
      <c r="M595" s="147" t="s">
        <v>2498</v>
      </c>
      <c r="N595" s="147" t="s">
        <v>744</v>
      </c>
      <c r="O595" s="151"/>
      <c r="P595" s="151"/>
      <c r="Q595" s="151"/>
      <c r="R595" s="151"/>
      <c r="S595" s="126" t="b">
        <f t="shared" si="25"/>
        <v>0</v>
      </c>
      <c r="T595" s="88" t="s">
        <v>118</v>
      </c>
      <c r="U595" s="147" t="s">
        <v>1839</v>
      </c>
      <c r="V595" s="148" t="s">
        <v>2499</v>
      </c>
      <c r="W595" s="148" t="s">
        <v>2500</v>
      </c>
      <c r="X595" s="126" t="b">
        <v>0</v>
      </c>
      <c r="Y595" s="126" t="b">
        <v>0</v>
      </c>
      <c r="Z595" s="126" t="b">
        <v>1</v>
      </c>
      <c r="AA595" s="151"/>
      <c r="AB595" s="127" t="b">
        <f t="shared" si="26"/>
        <v>1</v>
      </c>
      <c r="AC595" s="127" t="b">
        <f t="shared" si="27"/>
        <v>1</v>
      </c>
      <c r="AD595" s="127" t="b">
        <f t="shared" si="28"/>
        <v>1</v>
      </c>
      <c r="AE595" s="128" t="b">
        <f t="shared" si="29"/>
        <v>1</v>
      </c>
    </row>
    <row r="596" spans="1:31" x14ac:dyDescent="0.2">
      <c r="A596" s="141" t="s">
        <v>57</v>
      </c>
      <c r="B596" s="127">
        <v>7</v>
      </c>
      <c r="C596" s="125" t="s">
        <v>2494</v>
      </c>
      <c r="D596" s="142" t="s">
        <v>2495</v>
      </c>
      <c r="E596" s="125" t="s">
        <v>518</v>
      </c>
      <c r="F596" s="125" t="s">
        <v>467</v>
      </c>
      <c r="G596" s="143" t="s">
        <v>468</v>
      </c>
      <c r="H596" s="144" t="s">
        <v>469</v>
      </c>
      <c r="I596" s="125" t="s">
        <v>2496</v>
      </c>
      <c r="J596" s="125" t="s">
        <v>2503</v>
      </c>
      <c r="K596" s="145"/>
      <c r="L596" s="76" t="str">
        <f t="shared" si="38"/>
        <v xml:space="preserve">Lunt, D. </v>
      </c>
      <c r="M596" s="125" t="s">
        <v>2498</v>
      </c>
      <c r="N596" s="125" t="s">
        <v>744</v>
      </c>
      <c r="O596" s="145"/>
      <c r="P596" s="145"/>
      <c r="Q596" s="145"/>
      <c r="R596" s="145"/>
      <c r="S596" s="126" t="b">
        <f t="shared" si="25"/>
        <v>0</v>
      </c>
      <c r="T596" s="80" t="s">
        <v>118</v>
      </c>
      <c r="U596" s="125" t="s">
        <v>1839</v>
      </c>
      <c r="V596" s="142" t="s">
        <v>2499</v>
      </c>
      <c r="W596" s="142" t="s">
        <v>2500</v>
      </c>
      <c r="X596" s="127" t="b">
        <v>0</v>
      </c>
      <c r="Y596" s="127" t="b">
        <v>0</v>
      </c>
      <c r="Z596" s="127" t="b">
        <v>1</v>
      </c>
      <c r="AA596" s="145"/>
      <c r="AB596" s="127" t="b">
        <f t="shared" si="26"/>
        <v>1</v>
      </c>
      <c r="AC596" s="127" t="b">
        <f t="shared" si="27"/>
        <v>1</v>
      </c>
      <c r="AD596" s="127" t="b">
        <f t="shared" si="28"/>
        <v>1</v>
      </c>
      <c r="AE596" s="128" t="b">
        <f t="shared" si="29"/>
        <v>1</v>
      </c>
    </row>
    <row r="597" spans="1:31" x14ac:dyDescent="0.2">
      <c r="A597" s="146" t="s">
        <v>57</v>
      </c>
      <c r="B597" s="126">
        <v>7</v>
      </c>
      <c r="C597" s="147" t="s">
        <v>2494</v>
      </c>
      <c r="D597" s="148" t="s">
        <v>2495</v>
      </c>
      <c r="E597" s="147" t="s">
        <v>542</v>
      </c>
      <c r="F597" s="147" t="s">
        <v>467</v>
      </c>
      <c r="G597" s="149" t="s">
        <v>468</v>
      </c>
      <c r="H597" s="150" t="s">
        <v>469</v>
      </c>
      <c r="I597" s="147" t="s">
        <v>2496</v>
      </c>
      <c r="J597" s="147" t="s">
        <v>2504</v>
      </c>
      <c r="K597" s="151"/>
      <c r="L597" s="86" t="str">
        <f t="shared" si="38"/>
        <v xml:space="preserve">Lunt, D. </v>
      </c>
      <c r="M597" s="147" t="s">
        <v>2498</v>
      </c>
      <c r="N597" s="147" t="s">
        <v>744</v>
      </c>
      <c r="O597" s="151"/>
      <c r="P597" s="151"/>
      <c r="Q597" s="151"/>
      <c r="R597" s="151"/>
      <c r="S597" s="126" t="b">
        <f t="shared" si="25"/>
        <v>0</v>
      </c>
      <c r="T597" s="88" t="s">
        <v>118</v>
      </c>
      <c r="U597" s="147" t="s">
        <v>1839</v>
      </c>
      <c r="V597" s="148" t="s">
        <v>2499</v>
      </c>
      <c r="W597" s="148" t="s">
        <v>2500</v>
      </c>
      <c r="X597" s="126" t="b">
        <v>0</v>
      </c>
      <c r="Y597" s="126" t="b">
        <v>0</v>
      </c>
      <c r="Z597" s="126" t="b">
        <v>1</v>
      </c>
      <c r="AA597" s="151"/>
      <c r="AB597" s="127" t="b">
        <f t="shared" si="26"/>
        <v>1</v>
      </c>
      <c r="AC597" s="127" t="b">
        <f t="shared" si="27"/>
        <v>1</v>
      </c>
      <c r="AD597" s="127" t="b">
        <f t="shared" si="28"/>
        <v>1</v>
      </c>
      <c r="AE597" s="128" t="b">
        <f t="shared" si="29"/>
        <v>1</v>
      </c>
    </row>
    <row r="598" spans="1:31" x14ac:dyDescent="0.2">
      <c r="A598" s="141" t="s">
        <v>57</v>
      </c>
      <c r="B598" s="127">
        <v>7</v>
      </c>
      <c r="C598" s="125" t="s">
        <v>2494</v>
      </c>
      <c r="D598" s="142" t="s">
        <v>2495</v>
      </c>
      <c r="E598" s="125" t="s">
        <v>635</v>
      </c>
      <c r="F598" s="125" t="s">
        <v>467</v>
      </c>
      <c r="G598" s="143" t="s">
        <v>468</v>
      </c>
      <c r="H598" s="144" t="s">
        <v>469</v>
      </c>
      <c r="I598" s="125" t="s">
        <v>2496</v>
      </c>
      <c r="J598" s="125" t="s">
        <v>2505</v>
      </c>
      <c r="K598" s="145"/>
      <c r="L598" s="76" t="str">
        <f t="shared" si="38"/>
        <v xml:space="preserve">Lunt, D. </v>
      </c>
      <c r="M598" s="125" t="s">
        <v>2498</v>
      </c>
      <c r="N598" s="125" t="s">
        <v>744</v>
      </c>
      <c r="O598" s="145"/>
      <c r="P598" s="145"/>
      <c r="Q598" s="145"/>
      <c r="R598" s="145"/>
      <c r="S598" s="126" t="b">
        <f t="shared" si="25"/>
        <v>0</v>
      </c>
      <c r="T598" s="80" t="s">
        <v>118</v>
      </c>
      <c r="U598" s="125" t="s">
        <v>1839</v>
      </c>
      <c r="V598" s="142" t="s">
        <v>2499</v>
      </c>
      <c r="W598" s="142" t="s">
        <v>2500</v>
      </c>
      <c r="X598" s="127" t="b">
        <v>0</v>
      </c>
      <c r="Y598" s="127" t="b">
        <v>0</v>
      </c>
      <c r="Z598" s="127" t="b">
        <v>1</v>
      </c>
      <c r="AA598" s="145"/>
      <c r="AB598" s="127" t="b">
        <f t="shared" si="26"/>
        <v>1</v>
      </c>
      <c r="AC598" s="127" t="b">
        <f t="shared" si="27"/>
        <v>1</v>
      </c>
      <c r="AD598" s="127" t="b">
        <f t="shared" si="28"/>
        <v>1</v>
      </c>
      <c r="AE598" s="128" t="b">
        <f t="shared" si="29"/>
        <v>1</v>
      </c>
    </row>
    <row r="599" spans="1:31" x14ac:dyDescent="0.2">
      <c r="A599" s="146" t="s">
        <v>57</v>
      </c>
      <c r="B599" s="126">
        <v>7</v>
      </c>
      <c r="C599" s="147" t="s">
        <v>2494</v>
      </c>
      <c r="D599" s="148" t="s">
        <v>2495</v>
      </c>
      <c r="E599" s="147" t="s">
        <v>658</v>
      </c>
      <c r="F599" s="147" t="s">
        <v>467</v>
      </c>
      <c r="G599" s="149" t="s">
        <v>468</v>
      </c>
      <c r="H599" s="150" t="s">
        <v>469</v>
      </c>
      <c r="I599" s="147" t="s">
        <v>2496</v>
      </c>
      <c r="J599" s="147" t="s">
        <v>2506</v>
      </c>
      <c r="K599" s="151"/>
      <c r="L599" s="86" t="str">
        <f t="shared" si="38"/>
        <v xml:space="preserve">Lunt, D. </v>
      </c>
      <c r="M599" s="147" t="s">
        <v>2498</v>
      </c>
      <c r="N599" s="147" t="s">
        <v>744</v>
      </c>
      <c r="O599" s="151"/>
      <c r="P599" s="151"/>
      <c r="Q599" s="151"/>
      <c r="R599" s="151"/>
      <c r="S599" s="126" t="b">
        <f t="shared" si="25"/>
        <v>0</v>
      </c>
      <c r="T599" s="88" t="s">
        <v>118</v>
      </c>
      <c r="U599" s="147" t="s">
        <v>1839</v>
      </c>
      <c r="V599" s="148" t="s">
        <v>2499</v>
      </c>
      <c r="W599" s="148" t="s">
        <v>2500</v>
      </c>
      <c r="X599" s="126" t="b">
        <v>0</v>
      </c>
      <c r="Y599" s="126" t="b">
        <v>0</v>
      </c>
      <c r="Z599" s="126" t="b">
        <v>1</v>
      </c>
      <c r="AA599" s="151"/>
      <c r="AB599" s="127" t="b">
        <f t="shared" si="26"/>
        <v>1</v>
      </c>
      <c r="AC599" s="127" t="b">
        <f t="shared" si="27"/>
        <v>1</v>
      </c>
      <c r="AD599" s="127" t="b">
        <f t="shared" si="28"/>
        <v>1</v>
      </c>
      <c r="AE599" s="128" t="b">
        <f t="shared" si="29"/>
        <v>1</v>
      </c>
    </row>
    <row r="600" spans="1:31" x14ac:dyDescent="0.2">
      <c r="A600" s="141" t="s">
        <v>57</v>
      </c>
      <c r="B600" s="127">
        <v>7</v>
      </c>
      <c r="C600" s="125" t="s">
        <v>2494</v>
      </c>
      <c r="D600" s="142" t="s">
        <v>2495</v>
      </c>
      <c r="E600" s="125" t="s">
        <v>1464</v>
      </c>
      <c r="F600" s="125" t="s">
        <v>467</v>
      </c>
      <c r="G600" s="143" t="s">
        <v>468</v>
      </c>
      <c r="H600" s="144" t="s">
        <v>469</v>
      </c>
      <c r="I600" s="125" t="s">
        <v>2496</v>
      </c>
      <c r="J600" s="125" t="s">
        <v>2507</v>
      </c>
      <c r="K600" s="145"/>
      <c r="L600" s="76" t="str">
        <f t="shared" si="38"/>
        <v xml:space="preserve">Lunt, D. </v>
      </c>
      <c r="M600" s="125" t="s">
        <v>2498</v>
      </c>
      <c r="N600" s="125" t="s">
        <v>744</v>
      </c>
      <c r="O600" s="145"/>
      <c r="P600" s="145"/>
      <c r="Q600" s="145"/>
      <c r="R600" s="145"/>
      <c r="S600" s="126" t="b">
        <f t="shared" si="25"/>
        <v>0</v>
      </c>
      <c r="T600" s="80" t="s">
        <v>118</v>
      </c>
      <c r="U600" s="125" t="s">
        <v>1839</v>
      </c>
      <c r="V600" s="142" t="s">
        <v>2499</v>
      </c>
      <c r="W600" s="142" t="s">
        <v>2500</v>
      </c>
      <c r="X600" s="127" t="b">
        <v>0</v>
      </c>
      <c r="Y600" s="127" t="b">
        <v>0</v>
      </c>
      <c r="Z600" s="127" t="b">
        <v>1</v>
      </c>
      <c r="AA600" s="145"/>
      <c r="AB600" s="127" t="b">
        <f t="shared" si="26"/>
        <v>1</v>
      </c>
      <c r="AC600" s="127" t="b">
        <f t="shared" si="27"/>
        <v>1</v>
      </c>
      <c r="AD600" s="127" t="b">
        <f t="shared" si="28"/>
        <v>1</v>
      </c>
      <c r="AE600" s="128" t="b">
        <f t="shared" si="29"/>
        <v>1</v>
      </c>
    </row>
    <row r="601" spans="1:31" x14ac:dyDescent="0.2">
      <c r="A601" s="146" t="s">
        <v>57</v>
      </c>
      <c r="B601" s="126">
        <v>7</v>
      </c>
      <c r="C601" s="147" t="s">
        <v>2494</v>
      </c>
      <c r="D601" s="148" t="s">
        <v>2495</v>
      </c>
      <c r="E601" s="147" t="s">
        <v>1466</v>
      </c>
      <c r="F601" s="147" t="s">
        <v>467</v>
      </c>
      <c r="G601" s="149" t="s">
        <v>468</v>
      </c>
      <c r="H601" s="150" t="s">
        <v>469</v>
      </c>
      <c r="I601" s="147" t="s">
        <v>2496</v>
      </c>
      <c r="J601" s="147" t="s">
        <v>2508</v>
      </c>
      <c r="K601" s="151"/>
      <c r="L601" s="86" t="str">
        <f t="shared" si="38"/>
        <v xml:space="preserve">Lunt, D. </v>
      </c>
      <c r="M601" s="147" t="s">
        <v>2498</v>
      </c>
      <c r="N601" s="147" t="s">
        <v>744</v>
      </c>
      <c r="O601" s="151"/>
      <c r="P601" s="151"/>
      <c r="Q601" s="151"/>
      <c r="R601" s="151"/>
      <c r="S601" s="126" t="b">
        <f t="shared" si="25"/>
        <v>0</v>
      </c>
      <c r="T601" s="88" t="s">
        <v>118</v>
      </c>
      <c r="U601" s="147" t="s">
        <v>1839</v>
      </c>
      <c r="V601" s="148" t="s">
        <v>2499</v>
      </c>
      <c r="W601" s="148" t="s">
        <v>2500</v>
      </c>
      <c r="X601" s="126" t="b">
        <v>0</v>
      </c>
      <c r="Y601" s="126" t="b">
        <v>0</v>
      </c>
      <c r="Z601" s="126" t="b">
        <v>1</v>
      </c>
      <c r="AA601" s="151"/>
      <c r="AB601" s="127" t="b">
        <f t="shared" si="26"/>
        <v>1</v>
      </c>
      <c r="AC601" s="127" t="b">
        <f t="shared" si="27"/>
        <v>1</v>
      </c>
      <c r="AD601" s="127" t="b">
        <f t="shared" si="28"/>
        <v>1</v>
      </c>
      <c r="AE601" s="128" t="b">
        <f t="shared" si="29"/>
        <v>1</v>
      </c>
    </row>
    <row r="602" spans="1:31" x14ac:dyDescent="0.2">
      <c r="A602" s="141" t="s">
        <v>57</v>
      </c>
      <c r="B602" s="127">
        <v>7</v>
      </c>
      <c r="C602" s="125" t="s">
        <v>2494</v>
      </c>
      <c r="D602" s="142" t="s">
        <v>2495</v>
      </c>
      <c r="E602" s="125" t="s">
        <v>1468</v>
      </c>
      <c r="F602" s="125" t="s">
        <v>467</v>
      </c>
      <c r="G602" s="143" t="s">
        <v>468</v>
      </c>
      <c r="H602" s="144" t="s">
        <v>469</v>
      </c>
      <c r="I602" s="125" t="s">
        <v>2496</v>
      </c>
      <c r="J602" s="125" t="s">
        <v>2509</v>
      </c>
      <c r="K602" s="145"/>
      <c r="L602" s="76" t="str">
        <f t="shared" si="38"/>
        <v xml:space="preserve">Lunt, D. </v>
      </c>
      <c r="M602" s="125" t="s">
        <v>2498</v>
      </c>
      <c r="N602" s="125" t="s">
        <v>744</v>
      </c>
      <c r="O602" s="145"/>
      <c r="P602" s="145"/>
      <c r="Q602" s="145"/>
      <c r="R602" s="145"/>
      <c r="S602" s="126" t="b">
        <f t="shared" si="25"/>
        <v>0</v>
      </c>
      <c r="T602" s="80" t="s">
        <v>118</v>
      </c>
      <c r="U602" s="125" t="s">
        <v>1839</v>
      </c>
      <c r="V602" s="142" t="s">
        <v>2499</v>
      </c>
      <c r="W602" s="142" t="s">
        <v>2500</v>
      </c>
      <c r="X602" s="127" t="b">
        <v>0</v>
      </c>
      <c r="Y602" s="127" t="b">
        <v>0</v>
      </c>
      <c r="Z602" s="127" t="b">
        <v>1</v>
      </c>
      <c r="AA602" s="145"/>
      <c r="AB602" s="127" t="b">
        <f t="shared" si="26"/>
        <v>1</v>
      </c>
      <c r="AC602" s="127" t="b">
        <f t="shared" si="27"/>
        <v>1</v>
      </c>
      <c r="AD602" s="127" t="b">
        <f t="shared" si="28"/>
        <v>1</v>
      </c>
      <c r="AE602" s="128" t="b">
        <f t="shared" si="29"/>
        <v>1</v>
      </c>
    </row>
    <row r="603" spans="1:31" x14ac:dyDescent="0.2">
      <c r="A603" s="146" t="s">
        <v>57</v>
      </c>
      <c r="B603" s="126">
        <v>7</v>
      </c>
      <c r="C603" s="147" t="s">
        <v>2494</v>
      </c>
      <c r="D603" s="148" t="s">
        <v>2495</v>
      </c>
      <c r="E603" s="147" t="s">
        <v>1671</v>
      </c>
      <c r="F603" s="147" t="s">
        <v>467</v>
      </c>
      <c r="G603" s="149" t="s">
        <v>468</v>
      </c>
      <c r="H603" s="150" t="s">
        <v>469</v>
      </c>
      <c r="I603" s="147" t="s">
        <v>2496</v>
      </c>
      <c r="J603" s="147" t="s">
        <v>2510</v>
      </c>
      <c r="K603" s="151"/>
      <c r="L603" s="86" t="str">
        <f t="shared" si="38"/>
        <v xml:space="preserve">Lunt, D. </v>
      </c>
      <c r="M603" s="147" t="s">
        <v>2498</v>
      </c>
      <c r="N603" s="147" t="s">
        <v>744</v>
      </c>
      <c r="O603" s="151"/>
      <c r="P603" s="151"/>
      <c r="Q603" s="151"/>
      <c r="R603" s="151"/>
      <c r="S603" s="126" t="b">
        <f t="shared" si="25"/>
        <v>0</v>
      </c>
      <c r="T603" s="88" t="s">
        <v>118</v>
      </c>
      <c r="U603" s="147" t="s">
        <v>1839</v>
      </c>
      <c r="V603" s="148" t="s">
        <v>2499</v>
      </c>
      <c r="W603" s="148" t="s">
        <v>2500</v>
      </c>
      <c r="X603" s="126" t="b">
        <v>0</v>
      </c>
      <c r="Y603" s="126" t="b">
        <v>0</v>
      </c>
      <c r="Z603" s="126" t="b">
        <v>1</v>
      </c>
      <c r="AA603" s="151"/>
      <c r="AB603" s="127" t="b">
        <f t="shared" si="26"/>
        <v>1</v>
      </c>
      <c r="AC603" s="127" t="b">
        <f t="shared" si="27"/>
        <v>1</v>
      </c>
      <c r="AD603" s="127" t="b">
        <f t="shared" si="28"/>
        <v>1</v>
      </c>
      <c r="AE603" s="128" t="b">
        <f t="shared" si="29"/>
        <v>1</v>
      </c>
    </row>
    <row r="604" spans="1:31" x14ac:dyDescent="0.2">
      <c r="A604" s="141" t="s">
        <v>57</v>
      </c>
      <c r="B604" s="127">
        <v>7</v>
      </c>
      <c r="C604" s="125" t="s">
        <v>2494</v>
      </c>
      <c r="D604" s="142" t="s">
        <v>2495</v>
      </c>
      <c r="E604" s="125" t="s">
        <v>1673</v>
      </c>
      <c r="F604" s="125" t="s">
        <v>467</v>
      </c>
      <c r="G604" s="143" t="s">
        <v>468</v>
      </c>
      <c r="H604" s="144" t="s">
        <v>469</v>
      </c>
      <c r="I604" s="125" t="s">
        <v>2496</v>
      </c>
      <c r="J604" s="125" t="s">
        <v>2511</v>
      </c>
      <c r="K604" s="145"/>
      <c r="L604" s="76" t="str">
        <f t="shared" si="38"/>
        <v xml:space="preserve">Lunt, D. </v>
      </c>
      <c r="M604" s="125" t="s">
        <v>2498</v>
      </c>
      <c r="N604" s="125" t="s">
        <v>744</v>
      </c>
      <c r="O604" s="145"/>
      <c r="P604" s="145"/>
      <c r="Q604" s="145"/>
      <c r="R604" s="145"/>
      <c r="S604" s="126" t="b">
        <f t="shared" si="25"/>
        <v>0</v>
      </c>
      <c r="T604" s="80" t="s">
        <v>118</v>
      </c>
      <c r="U604" s="125" t="s">
        <v>1839</v>
      </c>
      <c r="V604" s="142" t="s">
        <v>2499</v>
      </c>
      <c r="W604" s="142" t="s">
        <v>2500</v>
      </c>
      <c r="X604" s="127" t="b">
        <v>0</v>
      </c>
      <c r="Y604" s="127" t="b">
        <v>0</v>
      </c>
      <c r="Z604" s="127" t="b">
        <v>1</v>
      </c>
      <c r="AA604" s="145"/>
      <c r="AB604" s="127" t="b">
        <f t="shared" si="26"/>
        <v>1</v>
      </c>
      <c r="AC604" s="127" t="b">
        <f t="shared" si="27"/>
        <v>1</v>
      </c>
      <c r="AD604" s="127" t="b">
        <f t="shared" si="28"/>
        <v>1</v>
      </c>
      <c r="AE604" s="128" t="b">
        <f t="shared" si="29"/>
        <v>1</v>
      </c>
    </row>
    <row r="605" spans="1:31" x14ac:dyDescent="0.2">
      <c r="A605" s="146" t="s">
        <v>57</v>
      </c>
      <c r="B605" s="126">
        <v>7</v>
      </c>
      <c r="C605" s="147" t="s">
        <v>2512</v>
      </c>
      <c r="D605" s="148" t="s">
        <v>2513</v>
      </c>
      <c r="E605" s="147" t="s">
        <v>4</v>
      </c>
      <c r="F605" s="147" t="s">
        <v>246</v>
      </c>
      <c r="G605" s="147" t="s">
        <v>564</v>
      </c>
      <c r="H605" s="147" t="s">
        <v>564</v>
      </c>
      <c r="I605" s="147" t="s">
        <v>2514</v>
      </c>
      <c r="J605" s="147" t="s">
        <v>2515</v>
      </c>
      <c r="K605" s="151"/>
      <c r="L605" s="151"/>
      <c r="M605" s="147" t="s">
        <v>2516</v>
      </c>
      <c r="N605" s="151"/>
      <c r="O605" s="151"/>
      <c r="P605" s="151"/>
      <c r="Q605" s="147" t="s">
        <v>2517</v>
      </c>
      <c r="R605" s="151"/>
      <c r="S605" s="126" t="b">
        <f t="shared" si="25"/>
        <v>1</v>
      </c>
      <c r="T605" s="151"/>
      <c r="U605" s="151"/>
      <c r="V605" s="151"/>
      <c r="W605" s="151"/>
      <c r="X605" s="126" t="b">
        <v>0</v>
      </c>
      <c r="Y605" s="126" t="b">
        <v>0</v>
      </c>
      <c r="Z605" s="126" t="b">
        <v>1</v>
      </c>
      <c r="AA605" s="151"/>
      <c r="AB605" s="127" t="b">
        <f t="shared" si="26"/>
        <v>1</v>
      </c>
      <c r="AC605" s="127" t="b">
        <f t="shared" si="27"/>
        <v>0</v>
      </c>
      <c r="AD605" s="127" t="b">
        <f t="shared" si="28"/>
        <v>0</v>
      </c>
      <c r="AE605" s="128" t="b">
        <f t="shared" si="29"/>
        <v>0</v>
      </c>
    </row>
    <row r="606" spans="1:31" x14ac:dyDescent="0.2">
      <c r="A606" s="141" t="s">
        <v>57</v>
      </c>
      <c r="B606" s="127">
        <v>7</v>
      </c>
      <c r="C606" s="125" t="s">
        <v>2512</v>
      </c>
      <c r="D606" s="142" t="s">
        <v>2513</v>
      </c>
      <c r="E606" s="125" t="s">
        <v>45</v>
      </c>
      <c r="F606" s="125" t="s">
        <v>246</v>
      </c>
      <c r="G606" s="125" t="s">
        <v>564</v>
      </c>
      <c r="H606" s="125" t="s">
        <v>564</v>
      </c>
      <c r="I606" s="125" t="s">
        <v>2514</v>
      </c>
      <c r="J606" s="125" t="s">
        <v>2518</v>
      </c>
      <c r="K606" s="145"/>
      <c r="L606" s="145"/>
      <c r="M606" s="125" t="s">
        <v>2516</v>
      </c>
      <c r="N606" s="145"/>
      <c r="O606" s="145"/>
      <c r="P606" s="145"/>
      <c r="Q606" s="125" t="s">
        <v>2517</v>
      </c>
      <c r="R606" s="145"/>
      <c r="S606" s="126" t="b">
        <f t="shared" si="25"/>
        <v>1</v>
      </c>
      <c r="T606" s="145"/>
      <c r="U606" s="145"/>
      <c r="V606" s="145"/>
      <c r="W606" s="145"/>
      <c r="X606" s="127" t="b">
        <v>0</v>
      </c>
      <c r="Y606" s="127" t="b">
        <v>0</v>
      </c>
      <c r="Z606" s="127" t="b">
        <v>1</v>
      </c>
      <c r="AA606" s="145"/>
      <c r="AB606" s="127" t="b">
        <f t="shared" si="26"/>
        <v>1</v>
      </c>
      <c r="AC606" s="127" t="b">
        <f t="shared" si="27"/>
        <v>0</v>
      </c>
      <c r="AD606" s="127" t="b">
        <f t="shared" si="28"/>
        <v>0</v>
      </c>
      <c r="AE606" s="128" t="b">
        <f t="shared" si="29"/>
        <v>0</v>
      </c>
    </row>
    <row r="607" spans="1:31" x14ac:dyDescent="0.2">
      <c r="A607" s="146" t="s">
        <v>57</v>
      </c>
      <c r="B607" s="126">
        <v>7</v>
      </c>
      <c r="C607" s="147" t="s">
        <v>2519</v>
      </c>
      <c r="D607" s="148" t="s">
        <v>2520</v>
      </c>
      <c r="E607" s="147" t="s">
        <v>4</v>
      </c>
      <c r="F607" s="147" t="s">
        <v>467</v>
      </c>
      <c r="G607" s="153" t="s">
        <v>509</v>
      </c>
      <c r="H607" s="150" t="s">
        <v>469</v>
      </c>
      <c r="I607" s="147" t="s">
        <v>2521</v>
      </c>
      <c r="J607" s="147" t="s">
        <v>2522</v>
      </c>
      <c r="K607" s="151"/>
      <c r="L607" s="151"/>
      <c r="M607" s="151"/>
      <c r="N607" s="151"/>
      <c r="O607" s="151"/>
      <c r="P607" s="151"/>
      <c r="Q607" s="147" t="s">
        <v>2523</v>
      </c>
      <c r="R607" s="151"/>
      <c r="S607" s="126" t="b">
        <f t="shared" si="25"/>
        <v>1</v>
      </c>
      <c r="T607" s="151"/>
      <c r="U607" s="151"/>
      <c r="V607" s="151"/>
      <c r="W607" s="151"/>
      <c r="X607" s="126" t="b">
        <v>0</v>
      </c>
      <c r="Y607" s="126" t="b">
        <v>0</v>
      </c>
      <c r="Z607" s="126" t="b">
        <v>1</v>
      </c>
      <c r="AA607" s="151"/>
      <c r="AB607" s="127" t="b">
        <f t="shared" si="26"/>
        <v>1</v>
      </c>
      <c r="AC607" s="127" t="b">
        <f t="shared" si="27"/>
        <v>1</v>
      </c>
      <c r="AD607" s="127" t="b">
        <f t="shared" si="28"/>
        <v>0</v>
      </c>
      <c r="AE607" s="128" t="b">
        <f t="shared" si="29"/>
        <v>0</v>
      </c>
    </row>
    <row r="608" spans="1:31" x14ac:dyDescent="0.2">
      <c r="A608" s="141" t="s">
        <v>57</v>
      </c>
      <c r="B608" s="127">
        <v>7</v>
      </c>
      <c r="C608" s="125" t="s">
        <v>2519</v>
      </c>
      <c r="D608" s="142" t="s">
        <v>2520</v>
      </c>
      <c r="E608" s="125" t="s">
        <v>45</v>
      </c>
      <c r="F608" s="125" t="s">
        <v>467</v>
      </c>
      <c r="G608" s="152" t="s">
        <v>509</v>
      </c>
      <c r="H608" s="144" t="s">
        <v>469</v>
      </c>
      <c r="I608" s="125" t="s">
        <v>2521</v>
      </c>
      <c r="J608" s="125" t="s">
        <v>2524</v>
      </c>
      <c r="K608" s="145"/>
      <c r="L608" s="145"/>
      <c r="M608" s="145"/>
      <c r="N608" s="145"/>
      <c r="O608" s="145"/>
      <c r="P608" s="145"/>
      <c r="Q608" s="125" t="s">
        <v>2523</v>
      </c>
      <c r="R608" s="145"/>
      <c r="S608" s="126" t="b">
        <f t="shared" si="25"/>
        <v>1</v>
      </c>
      <c r="T608" s="145"/>
      <c r="U608" s="145"/>
      <c r="V608" s="145"/>
      <c r="W608" s="145"/>
      <c r="X608" s="127" t="b">
        <v>0</v>
      </c>
      <c r="Y608" s="127" t="b">
        <v>0</v>
      </c>
      <c r="Z608" s="127" t="b">
        <v>1</v>
      </c>
      <c r="AA608" s="145"/>
      <c r="AB608" s="127" t="b">
        <f t="shared" si="26"/>
        <v>1</v>
      </c>
      <c r="AC608" s="127" t="b">
        <f t="shared" si="27"/>
        <v>1</v>
      </c>
      <c r="AD608" s="127" t="b">
        <f t="shared" si="28"/>
        <v>0</v>
      </c>
      <c r="AE608" s="128" t="b">
        <f t="shared" si="29"/>
        <v>0</v>
      </c>
    </row>
    <row r="609" spans="1:31" x14ac:dyDescent="0.2">
      <c r="A609" s="146" t="s">
        <v>57</v>
      </c>
      <c r="B609" s="126">
        <v>7</v>
      </c>
      <c r="C609" s="147" t="s">
        <v>2525</v>
      </c>
      <c r="D609" s="148" t="s">
        <v>2526</v>
      </c>
      <c r="E609" s="151"/>
      <c r="F609" s="147" t="s">
        <v>467</v>
      </c>
      <c r="G609" s="149" t="s">
        <v>468</v>
      </c>
      <c r="H609" s="150" t="s">
        <v>469</v>
      </c>
      <c r="I609" s="147" t="s">
        <v>2527</v>
      </c>
      <c r="J609" s="151"/>
      <c r="K609" s="151"/>
      <c r="L609" s="86" t="str">
        <f t="shared" ref="L609:L618" si="39">LEFT(M609,FIND(" (202",M609))</f>
        <v xml:space="preserve">Smith, C.; Watanabe, M. </v>
      </c>
      <c r="M609" s="147" t="s">
        <v>2528</v>
      </c>
      <c r="N609" s="151"/>
      <c r="O609" s="147" t="s">
        <v>2529</v>
      </c>
      <c r="P609" s="151"/>
      <c r="Q609" s="151"/>
      <c r="R609" s="147" t="s">
        <v>2530</v>
      </c>
      <c r="S609" s="126" t="b">
        <f t="shared" si="25"/>
        <v>1</v>
      </c>
      <c r="T609" s="147" t="s">
        <v>2531</v>
      </c>
      <c r="U609" s="151"/>
      <c r="V609" s="154" t="s">
        <v>2532</v>
      </c>
      <c r="W609" s="148" t="s">
        <v>2533</v>
      </c>
      <c r="X609" s="126" t="b">
        <v>0</v>
      </c>
      <c r="Y609" s="126" t="b">
        <v>0</v>
      </c>
      <c r="Z609" s="126" t="b">
        <v>1</v>
      </c>
      <c r="AA609" s="151"/>
      <c r="AB609" s="127" t="b">
        <f t="shared" si="26"/>
        <v>1</v>
      </c>
      <c r="AC609" s="127" t="b">
        <f t="shared" si="27"/>
        <v>1</v>
      </c>
      <c r="AD609" s="127" t="b">
        <f t="shared" si="28"/>
        <v>0</v>
      </c>
      <c r="AE609" s="128" t="b">
        <f t="shared" si="29"/>
        <v>1</v>
      </c>
    </row>
    <row r="610" spans="1:31" x14ac:dyDescent="0.2">
      <c r="A610" s="141" t="s">
        <v>57</v>
      </c>
      <c r="B610" s="127">
        <v>7</v>
      </c>
      <c r="C610" s="125" t="s">
        <v>2534</v>
      </c>
      <c r="D610" s="142" t="s">
        <v>2535</v>
      </c>
      <c r="E610" s="125" t="s">
        <v>4</v>
      </c>
      <c r="F610" s="125" t="s">
        <v>467</v>
      </c>
      <c r="G610" s="143" t="s">
        <v>468</v>
      </c>
      <c r="H610" s="144" t="s">
        <v>469</v>
      </c>
      <c r="I610" s="125" t="s">
        <v>2536</v>
      </c>
      <c r="J610" s="125" t="s">
        <v>2537</v>
      </c>
      <c r="K610" s="145"/>
      <c r="L610" s="76" t="str">
        <f t="shared" si="39"/>
        <v xml:space="preserve">Watanabe, M. </v>
      </c>
      <c r="M610" s="125" t="s">
        <v>2538</v>
      </c>
      <c r="N610" s="125" t="s">
        <v>744</v>
      </c>
      <c r="O610" s="145"/>
      <c r="P610" s="145"/>
      <c r="Q610" s="145"/>
      <c r="R610" s="145"/>
      <c r="S610" s="126" t="b">
        <f t="shared" si="25"/>
        <v>0</v>
      </c>
      <c r="T610" s="80" t="s">
        <v>118</v>
      </c>
      <c r="U610" s="125" t="s">
        <v>475</v>
      </c>
      <c r="V610" s="142" t="s">
        <v>2539</v>
      </c>
      <c r="W610" s="142" t="s">
        <v>2540</v>
      </c>
      <c r="X610" s="127" t="b">
        <v>0</v>
      </c>
      <c r="Y610" s="127" t="b">
        <v>0</v>
      </c>
      <c r="Z610" s="127" t="b">
        <v>1</v>
      </c>
      <c r="AA610" s="145"/>
      <c r="AB610" s="127" t="b">
        <f t="shared" si="26"/>
        <v>1</v>
      </c>
      <c r="AC610" s="127" t="b">
        <f t="shared" si="27"/>
        <v>1</v>
      </c>
      <c r="AD610" s="127" t="b">
        <f t="shared" si="28"/>
        <v>1</v>
      </c>
      <c r="AE610" s="128" t="b">
        <f t="shared" si="29"/>
        <v>1</v>
      </c>
    </row>
    <row r="611" spans="1:31" x14ac:dyDescent="0.2">
      <c r="A611" s="146" t="s">
        <v>57</v>
      </c>
      <c r="B611" s="126">
        <v>7</v>
      </c>
      <c r="C611" s="147" t="s">
        <v>2534</v>
      </c>
      <c r="D611" s="148" t="s">
        <v>2535</v>
      </c>
      <c r="E611" s="147" t="s">
        <v>45</v>
      </c>
      <c r="F611" s="147" t="s">
        <v>467</v>
      </c>
      <c r="G611" s="149" t="s">
        <v>468</v>
      </c>
      <c r="H611" s="150" t="s">
        <v>469</v>
      </c>
      <c r="I611" s="147" t="s">
        <v>2536</v>
      </c>
      <c r="J611" s="147" t="s">
        <v>2541</v>
      </c>
      <c r="K611" s="151"/>
      <c r="L611" s="86" t="str">
        <f t="shared" si="39"/>
        <v xml:space="preserve">Watanabe, M. </v>
      </c>
      <c r="M611" s="125" t="s">
        <v>2538</v>
      </c>
      <c r="N611" s="147" t="s">
        <v>744</v>
      </c>
      <c r="O611" s="151"/>
      <c r="P611" s="151"/>
      <c r="Q611" s="151"/>
      <c r="R611" s="151"/>
      <c r="S611" s="126" t="b">
        <f t="shared" si="25"/>
        <v>0</v>
      </c>
      <c r="T611" s="88" t="s">
        <v>118</v>
      </c>
      <c r="U611" s="147" t="s">
        <v>475</v>
      </c>
      <c r="V611" s="148" t="s">
        <v>2539</v>
      </c>
      <c r="W611" s="148" t="s">
        <v>2540</v>
      </c>
      <c r="X611" s="126" t="b">
        <v>0</v>
      </c>
      <c r="Y611" s="126" t="b">
        <v>0</v>
      </c>
      <c r="Z611" s="126" t="b">
        <v>1</v>
      </c>
      <c r="AA611" s="151"/>
      <c r="AB611" s="127" t="b">
        <f t="shared" si="26"/>
        <v>1</v>
      </c>
      <c r="AC611" s="127" t="b">
        <f t="shared" si="27"/>
        <v>1</v>
      </c>
      <c r="AD611" s="127" t="b">
        <f t="shared" si="28"/>
        <v>1</v>
      </c>
      <c r="AE611" s="128" t="b">
        <f t="shared" si="29"/>
        <v>1</v>
      </c>
    </row>
    <row r="612" spans="1:31" x14ac:dyDescent="0.2">
      <c r="A612" s="141" t="s">
        <v>57</v>
      </c>
      <c r="B612" s="127">
        <v>7</v>
      </c>
      <c r="C612" s="125" t="s">
        <v>2542</v>
      </c>
      <c r="D612" s="142" t="s">
        <v>2543</v>
      </c>
      <c r="E612" s="125" t="s">
        <v>4</v>
      </c>
      <c r="F612" s="125" t="s">
        <v>467</v>
      </c>
      <c r="G612" s="143" t="s">
        <v>468</v>
      </c>
      <c r="H612" s="144" t="s">
        <v>469</v>
      </c>
      <c r="I612" s="145"/>
      <c r="J612" s="125" t="s">
        <v>2544</v>
      </c>
      <c r="K612" s="145"/>
      <c r="L612" s="76" t="str">
        <f t="shared" si="39"/>
        <v xml:space="preserve">Forster, P.; Smith, C. </v>
      </c>
      <c r="M612" s="125" t="s">
        <v>743</v>
      </c>
      <c r="N612" s="125" t="s">
        <v>744</v>
      </c>
      <c r="O612" s="145"/>
      <c r="P612" s="145"/>
      <c r="Q612" s="145"/>
      <c r="R612" s="145"/>
      <c r="S612" s="126" t="b">
        <f t="shared" si="25"/>
        <v>0</v>
      </c>
      <c r="T612" s="80" t="s">
        <v>118</v>
      </c>
      <c r="U612" s="125" t="s">
        <v>746</v>
      </c>
      <c r="V612" s="142" t="s">
        <v>747</v>
      </c>
      <c r="W612" s="142" t="s">
        <v>748</v>
      </c>
      <c r="X612" s="127" t="b">
        <v>0</v>
      </c>
      <c r="Y612" s="127" t="b">
        <v>1</v>
      </c>
      <c r="Z612" s="127" t="b">
        <v>1</v>
      </c>
      <c r="AA612" s="145"/>
      <c r="AB612" s="127" t="b">
        <f t="shared" si="26"/>
        <v>0</v>
      </c>
      <c r="AC612" s="127" t="b">
        <f t="shared" si="27"/>
        <v>0</v>
      </c>
      <c r="AD612" s="127" t="b">
        <f t="shared" si="28"/>
        <v>0</v>
      </c>
      <c r="AE612" s="128" t="b">
        <f t="shared" si="29"/>
        <v>0</v>
      </c>
    </row>
    <row r="613" spans="1:31" x14ac:dyDescent="0.2">
      <c r="A613" s="146" t="s">
        <v>57</v>
      </c>
      <c r="B613" s="126">
        <v>7</v>
      </c>
      <c r="C613" s="147" t="s">
        <v>2542</v>
      </c>
      <c r="D613" s="148" t="s">
        <v>2543</v>
      </c>
      <c r="E613" s="147" t="s">
        <v>45</v>
      </c>
      <c r="F613" s="147" t="s">
        <v>467</v>
      </c>
      <c r="G613" s="149" t="s">
        <v>468</v>
      </c>
      <c r="H613" s="150" t="s">
        <v>469</v>
      </c>
      <c r="I613" s="151"/>
      <c r="J613" s="147" t="s">
        <v>2545</v>
      </c>
      <c r="K613" s="151"/>
      <c r="L613" s="86" t="str">
        <f t="shared" si="39"/>
        <v xml:space="preserve">Forster, P.; Smith, C. </v>
      </c>
      <c r="M613" s="147" t="s">
        <v>743</v>
      </c>
      <c r="N613" s="147" t="s">
        <v>744</v>
      </c>
      <c r="O613" s="151"/>
      <c r="P613" s="151"/>
      <c r="Q613" s="151"/>
      <c r="R613" s="151"/>
      <c r="S613" s="126" t="b">
        <f t="shared" si="25"/>
        <v>0</v>
      </c>
      <c r="T613" s="88" t="s">
        <v>118</v>
      </c>
      <c r="U613" s="147" t="s">
        <v>746</v>
      </c>
      <c r="V613" s="148" t="s">
        <v>747</v>
      </c>
      <c r="W613" s="148" t="s">
        <v>748</v>
      </c>
      <c r="X613" s="126" t="b">
        <v>0</v>
      </c>
      <c r="Y613" s="126" t="b">
        <v>1</v>
      </c>
      <c r="Z613" s="126" t="b">
        <v>1</v>
      </c>
      <c r="AA613" s="151"/>
      <c r="AB613" s="127" t="b">
        <f t="shared" si="26"/>
        <v>0</v>
      </c>
      <c r="AC613" s="127" t="b">
        <f t="shared" si="27"/>
        <v>0</v>
      </c>
      <c r="AD613" s="127" t="b">
        <f t="shared" si="28"/>
        <v>0</v>
      </c>
      <c r="AE613" s="128" t="b">
        <f t="shared" si="29"/>
        <v>0</v>
      </c>
    </row>
    <row r="614" spans="1:31" x14ac:dyDescent="0.2">
      <c r="A614" s="141" t="s">
        <v>57</v>
      </c>
      <c r="B614" s="127">
        <v>7</v>
      </c>
      <c r="C614" s="125" t="s">
        <v>2546</v>
      </c>
      <c r="D614" s="142" t="s">
        <v>2547</v>
      </c>
      <c r="E614" s="125" t="s">
        <v>4</v>
      </c>
      <c r="F614" s="125" t="s">
        <v>467</v>
      </c>
      <c r="G614" s="143" t="s">
        <v>468</v>
      </c>
      <c r="H614" s="144" t="s">
        <v>469</v>
      </c>
      <c r="I614" s="125" t="s">
        <v>2548</v>
      </c>
      <c r="J614" s="125" t="s">
        <v>2549</v>
      </c>
      <c r="K614" s="145"/>
      <c r="L614" s="76" t="str">
        <f t="shared" si="39"/>
        <v xml:space="preserve">Lunt, D. </v>
      </c>
      <c r="M614" s="125" t="s">
        <v>2550</v>
      </c>
      <c r="N614" s="125" t="s">
        <v>744</v>
      </c>
      <c r="O614" s="145"/>
      <c r="P614" s="145"/>
      <c r="Q614" s="145"/>
      <c r="R614" s="145"/>
      <c r="S614" s="126" t="b">
        <f t="shared" si="25"/>
        <v>0</v>
      </c>
      <c r="T614" s="80" t="s">
        <v>118</v>
      </c>
      <c r="U614" s="125" t="s">
        <v>475</v>
      </c>
      <c r="V614" s="142" t="s">
        <v>2551</v>
      </c>
      <c r="W614" s="142" t="s">
        <v>2552</v>
      </c>
      <c r="X614" s="127" t="b">
        <v>0</v>
      </c>
      <c r="Y614" s="127" t="b">
        <v>0</v>
      </c>
      <c r="Z614" s="127" t="b">
        <v>1</v>
      </c>
      <c r="AA614" s="145"/>
      <c r="AB614" s="127" t="b">
        <f t="shared" si="26"/>
        <v>1</v>
      </c>
      <c r="AC614" s="127" t="b">
        <f t="shared" si="27"/>
        <v>1</v>
      </c>
      <c r="AD614" s="127" t="b">
        <f t="shared" si="28"/>
        <v>1</v>
      </c>
      <c r="AE614" s="128" t="b">
        <f t="shared" si="29"/>
        <v>1</v>
      </c>
    </row>
    <row r="615" spans="1:31" x14ac:dyDescent="0.2">
      <c r="A615" s="146" t="s">
        <v>57</v>
      </c>
      <c r="B615" s="126">
        <v>7</v>
      </c>
      <c r="C615" s="147" t="s">
        <v>2546</v>
      </c>
      <c r="D615" s="148" t="s">
        <v>2547</v>
      </c>
      <c r="E615" s="147" t="s">
        <v>45</v>
      </c>
      <c r="F615" s="147" t="s">
        <v>467</v>
      </c>
      <c r="G615" s="149" t="s">
        <v>468</v>
      </c>
      <c r="H615" s="150" t="s">
        <v>469</v>
      </c>
      <c r="I615" s="147" t="s">
        <v>2548</v>
      </c>
      <c r="J615" s="147" t="s">
        <v>2553</v>
      </c>
      <c r="K615" s="151"/>
      <c r="L615" s="86" t="str">
        <f t="shared" si="39"/>
        <v xml:space="preserve">Lunt, D. </v>
      </c>
      <c r="M615" s="147" t="s">
        <v>2550</v>
      </c>
      <c r="N615" s="147" t="s">
        <v>744</v>
      </c>
      <c r="O615" s="151"/>
      <c r="P615" s="151"/>
      <c r="Q615" s="151"/>
      <c r="R615" s="151"/>
      <c r="S615" s="126" t="b">
        <f t="shared" si="25"/>
        <v>0</v>
      </c>
      <c r="T615" s="88" t="s">
        <v>118</v>
      </c>
      <c r="U615" s="147" t="s">
        <v>475</v>
      </c>
      <c r="V615" s="148" t="s">
        <v>2551</v>
      </c>
      <c r="W615" s="148" t="s">
        <v>2552</v>
      </c>
      <c r="X615" s="126" t="b">
        <v>0</v>
      </c>
      <c r="Y615" s="126" t="b">
        <v>0</v>
      </c>
      <c r="Z615" s="126" t="b">
        <v>1</v>
      </c>
      <c r="AA615" s="151"/>
      <c r="AB615" s="127" t="b">
        <f t="shared" si="26"/>
        <v>1</v>
      </c>
      <c r="AC615" s="127" t="b">
        <f t="shared" si="27"/>
        <v>1</v>
      </c>
      <c r="AD615" s="127" t="b">
        <f t="shared" si="28"/>
        <v>1</v>
      </c>
      <c r="AE615" s="128" t="b">
        <f t="shared" si="29"/>
        <v>1</v>
      </c>
    </row>
    <row r="616" spans="1:31" x14ac:dyDescent="0.2">
      <c r="A616" s="141" t="s">
        <v>57</v>
      </c>
      <c r="B616" s="127">
        <v>7</v>
      </c>
      <c r="C616" s="125" t="s">
        <v>2546</v>
      </c>
      <c r="D616" s="142" t="s">
        <v>2547</v>
      </c>
      <c r="E616" s="125" t="s">
        <v>71</v>
      </c>
      <c r="F616" s="125" t="s">
        <v>467</v>
      </c>
      <c r="G616" s="143" t="s">
        <v>468</v>
      </c>
      <c r="H616" s="144" t="s">
        <v>469</v>
      </c>
      <c r="I616" s="125" t="s">
        <v>2548</v>
      </c>
      <c r="J616" s="125" t="s">
        <v>2554</v>
      </c>
      <c r="K616" s="145"/>
      <c r="L616" s="76" t="str">
        <f t="shared" si="39"/>
        <v xml:space="preserve">Lunt, D. </v>
      </c>
      <c r="M616" s="125" t="s">
        <v>2550</v>
      </c>
      <c r="N616" s="125" t="s">
        <v>744</v>
      </c>
      <c r="O616" s="145"/>
      <c r="P616" s="145"/>
      <c r="Q616" s="145"/>
      <c r="R616" s="145"/>
      <c r="S616" s="126" t="b">
        <f t="shared" si="25"/>
        <v>0</v>
      </c>
      <c r="T616" s="80" t="s">
        <v>118</v>
      </c>
      <c r="U616" s="125" t="s">
        <v>475</v>
      </c>
      <c r="V616" s="142" t="s">
        <v>2551</v>
      </c>
      <c r="W616" s="142" t="s">
        <v>2552</v>
      </c>
      <c r="X616" s="127" t="b">
        <v>0</v>
      </c>
      <c r="Y616" s="127" t="b">
        <v>0</v>
      </c>
      <c r="Z616" s="127" t="b">
        <v>1</v>
      </c>
      <c r="AA616" s="145"/>
      <c r="AB616" s="127" t="b">
        <f t="shared" si="26"/>
        <v>1</v>
      </c>
      <c r="AC616" s="127" t="b">
        <f t="shared" si="27"/>
        <v>1</v>
      </c>
      <c r="AD616" s="127" t="b">
        <f t="shared" si="28"/>
        <v>1</v>
      </c>
      <c r="AE616" s="128" t="b">
        <f t="shared" si="29"/>
        <v>1</v>
      </c>
    </row>
    <row r="617" spans="1:31" x14ac:dyDescent="0.2">
      <c r="A617" s="146" t="s">
        <v>57</v>
      </c>
      <c r="B617" s="126">
        <v>7</v>
      </c>
      <c r="C617" s="147" t="s">
        <v>2546</v>
      </c>
      <c r="D617" s="148" t="s">
        <v>2547</v>
      </c>
      <c r="E617" s="147" t="s">
        <v>518</v>
      </c>
      <c r="F617" s="147" t="s">
        <v>467</v>
      </c>
      <c r="G617" s="149" t="s">
        <v>468</v>
      </c>
      <c r="H617" s="150" t="s">
        <v>469</v>
      </c>
      <c r="I617" s="147" t="s">
        <v>2548</v>
      </c>
      <c r="J617" s="147" t="s">
        <v>2555</v>
      </c>
      <c r="K617" s="151"/>
      <c r="L617" s="86" t="str">
        <f t="shared" si="39"/>
        <v xml:space="preserve">Lunt, D. </v>
      </c>
      <c r="M617" s="147" t="s">
        <v>2550</v>
      </c>
      <c r="N617" s="147" t="s">
        <v>744</v>
      </c>
      <c r="O617" s="151"/>
      <c r="P617" s="151"/>
      <c r="Q617" s="151"/>
      <c r="R617" s="151"/>
      <c r="S617" s="126" t="b">
        <f t="shared" si="25"/>
        <v>0</v>
      </c>
      <c r="T617" s="88" t="s">
        <v>118</v>
      </c>
      <c r="U617" s="147" t="s">
        <v>475</v>
      </c>
      <c r="V617" s="148" t="s">
        <v>2551</v>
      </c>
      <c r="W617" s="148" t="s">
        <v>2552</v>
      </c>
      <c r="X617" s="126" t="b">
        <v>0</v>
      </c>
      <c r="Y617" s="126" t="b">
        <v>0</v>
      </c>
      <c r="Z617" s="126" t="b">
        <v>1</v>
      </c>
      <c r="AA617" s="151"/>
      <c r="AB617" s="127" t="b">
        <f t="shared" si="26"/>
        <v>1</v>
      </c>
      <c r="AC617" s="127" t="b">
        <f t="shared" si="27"/>
        <v>1</v>
      </c>
      <c r="AD617" s="127" t="b">
        <f t="shared" si="28"/>
        <v>1</v>
      </c>
      <c r="AE617" s="128" t="b">
        <f t="shared" si="29"/>
        <v>1</v>
      </c>
    </row>
    <row r="618" spans="1:31" x14ac:dyDescent="0.2">
      <c r="A618" s="141" t="s">
        <v>57</v>
      </c>
      <c r="B618" s="127">
        <v>7</v>
      </c>
      <c r="C618" s="125" t="s">
        <v>2546</v>
      </c>
      <c r="D618" s="142" t="s">
        <v>2547</v>
      </c>
      <c r="E618" s="125" t="s">
        <v>542</v>
      </c>
      <c r="F618" s="125" t="s">
        <v>467</v>
      </c>
      <c r="G618" s="143" t="s">
        <v>468</v>
      </c>
      <c r="H618" s="144" t="s">
        <v>469</v>
      </c>
      <c r="I618" s="125" t="s">
        <v>2548</v>
      </c>
      <c r="J618" s="125" t="s">
        <v>2556</v>
      </c>
      <c r="K618" s="145"/>
      <c r="L618" s="76" t="str">
        <f t="shared" si="39"/>
        <v xml:space="preserve">Lunt, D. </v>
      </c>
      <c r="M618" s="125" t="s">
        <v>2550</v>
      </c>
      <c r="N618" s="125" t="s">
        <v>744</v>
      </c>
      <c r="O618" s="145"/>
      <c r="P618" s="145"/>
      <c r="Q618" s="145"/>
      <c r="R618" s="145"/>
      <c r="S618" s="126" t="b">
        <f t="shared" si="25"/>
        <v>0</v>
      </c>
      <c r="T618" s="80" t="s">
        <v>118</v>
      </c>
      <c r="U618" s="125" t="s">
        <v>475</v>
      </c>
      <c r="V618" s="142" t="s">
        <v>2551</v>
      </c>
      <c r="W618" s="142" t="s">
        <v>2552</v>
      </c>
      <c r="X618" s="127" t="b">
        <v>0</v>
      </c>
      <c r="Y618" s="127" t="b">
        <v>0</v>
      </c>
      <c r="Z618" s="127" t="b">
        <v>1</v>
      </c>
      <c r="AA618" s="145"/>
      <c r="AB618" s="127" t="b">
        <f t="shared" si="26"/>
        <v>1</v>
      </c>
      <c r="AC618" s="127" t="b">
        <f t="shared" si="27"/>
        <v>1</v>
      </c>
      <c r="AD618" s="127" t="b">
        <f t="shared" si="28"/>
        <v>1</v>
      </c>
      <c r="AE618" s="128" t="b">
        <f t="shared" si="29"/>
        <v>1</v>
      </c>
    </row>
    <row r="619" spans="1:31" x14ac:dyDescent="0.2">
      <c r="A619" s="146" t="s">
        <v>57</v>
      </c>
      <c r="B619" s="126">
        <v>7</v>
      </c>
      <c r="C619" s="147" t="s">
        <v>2557</v>
      </c>
      <c r="D619" s="148" t="s">
        <v>2558</v>
      </c>
      <c r="E619" s="147" t="s">
        <v>4</v>
      </c>
      <c r="F619" s="147" t="s">
        <v>467</v>
      </c>
      <c r="G619" s="153" t="s">
        <v>509</v>
      </c>
      <c r="H619" s="150" t="s">
        <v>469</v>
      </c>
      <c r="I619" s="147" t="s">
        <v>2559</v>
      </c>
      <c r="J619" s="147" t="s">
        <v>2560</v>
      </c>
      <c r="K619" s="151"/>
      <c r="L619" s="151"/>
      <c r="M619" s="151"/>
      <c r="N619" s="151"/>
      <c r="O619" s="151"/>
      <c r="P619" s="151"/>
      <c r="Q619" s="151"/>
      <c r="R619" s="151"/>
      <c r="S619" s="126" t="b">
        <f t="shared" si="25"/>
        <v>1</v>
      </c>
      <c r="T619" s="151"/>
      <c r="U619" s="151"/>
      <c r="V619" s="151"/>
      <c r="W619" s="151"/>
      <c r="X619" s="126" t="b">
        <v>0</v>
      </c>
      <c r="Y619" s="126" t="b">
        <v>0</v>
      </c>
      <c r="Z619" s="126" t="b">
        <v>1</v>
      </c>
      <c r="AA619" s="151"/>
      <c r="AB619" s="127" t="b">
        <f t="shared" si="26"/>
        <v>1</v>
      </c>
      <c r="AC619" s="127" t="b">
        <f t="shared" si="27"/>
        <v>1</v>
      </c>
      <c r="AD619" s="127" t="b">
        <f t="shared" si="28"/>
        <v>0</v>
      </c>
      <c r="AE619" s="128" t="b">
        <f t="shared" si="29"/>
        <v>0</v>
      </c>
    </row>
    <row r="620" spans="1:31" x14ac:dyDescent="0.2">
      <c r="A620" s="141" t="s">
        <v>57</v>
      </c>
      <c r="B620" s="127">
        <v>7</v>
      </c>
      <c r="C620" s="125" t="s">
        <v>2557</v>
      </c>
      <c r="D620" s="142" t="s">
        <v>2558</v>
      </c>
      <c r="E620" s="125" t="s">
        <v>45</v>
      </c>
      <c r="F620" s="125" t="s">
        <v>467</v>
      </c>
      <c r="G620" s="152" t="s">
        <v>509</v>
      </c>
      <c r="H620" s="144" t="s">
        <v>469</v>
      </c>
      <c r="I620" s="125" t="s">
        <v>2559</v>
      </c>
      <c r="J620" s="125" t="s">
        <v>2561</v>
      </c>
      <c r="K620" s="145"/>
      <c r="L620" s="145"/>
      <c r="M620" s="145"/>
      <c r="N620" s="145"/>
      <c r="O620" s="145"/>
      <c r="P620" s="145"/>
      <c r="Q620" s="145"/>
      <c r="R620" s="145"/>
      <c r="S620" s="126" t="b">
        <f t="shared" si="25"/>
        <v>1</v>
      </c>
      <c r="T620" s="145"/>
      <c r="U620" s="145"/>
      <c r="V620" s="145"/>
      <c r="W620" s="145"/>
      <c r="X620" s="127" t="b">
        <v>0</v>
      </c>
      <c r="Y620" s="127" t="b">
        <v>0</v>
      </c>
      <c r="Z620" s="127" t="b">
        <v>1</v>
      </c>
      <c r="AA620" s="145"/>
      <c r="AB620" s="127" t="b">
        <f t="shared" si="26"/>
        <v>1</v>
      </c>
      <c r="AC620" s="127" t="b">
        <f t="shared" si="27"/>
        <v>1</v>
      </c>
      <c r="AD620" s="127" t="b">
        <f t="shared" si="28"/>
        <v>0</v>
      </c>
      <c r="AE620" s="128" t="b">
        <f t="shared" si="29"/>
        <v>0</v>
      </c>
    </row>
    <row r="621" spans="1:31" x14ac:dyDescent="0.2">
      <c r="A621" s="146" t="s">
        <v>57</v>
      </c>
      <c r="B621" s="126">
        <v>7</v>
      </c>
      <c r="C621" s="147" t="s">
        <v>2562</v>
      </c>
      <c r="D621" s="148" t="s">
        <v>2563</v>
      </c>
      <c r="E621" s="147" t="s">
        <v>4</v>
      </c>
      <c r="F621" s="147" t="s">
        <v>467</v>
      </c>
      <c r="G621" s="149" t="s">
        <v>468</v>
      </c>
      <c r="H621" s="150" t="s">
        <v>469</v>
      </c>
      <c r="I621" s="147" t="s">
        <v>2564</v>
      </c>
      <c r="J621" s="147" t="s">
        <v>2565</v>
      </c>
      <c r="K621" s="151"/>
      <c r="L621" s="86" t="str">
        <f t="shared" ref="L621:L624" si="40">LEFT(M621,FIND(" (202",M621))</f>
        <v xml:space="preserve">Collins, B.; Smith, C. </v>
      </c>
      <c r="M621" s="147" t="s">
        <v>2566</v>
      </c>
      <c r="N621" s="147" t="s">
        <v>744</v>
      </c>
      <c r="O621" s="151"/>
      <c r="P621" s="151"/>
      <c r="Q621" s="151"/>
      <c r="R621" s="151"/>
      <c r="S621" s="126" t="b">
        <f t="shared" si="25"/>
        <v>0</v>
      </c>
      <c r="T621" s="88" t="s">
        <v>118</v>
      </c>
      <c r="U621" s="147" t="s">
        <v>475</v>
      </c>
      <c r="V621" s="148" t="s">
        <v>2567</v>
      </c>
      <c r="W621" s="148" t="s">
        <v>2568</v>
      </c>
      <c r="X621" s="126" t="b">
        <v>0</v>
      </c>
      <c r="Y621" s="126" t="b">
        <v>0</v>
      </c>
      <c r="Z621" s="126" t="b">
        <v>1</v>
      </c>
      <c r="AA621" s="151"/>
      <c r="AB621" s="127" t="b">
        <f t="shared" si="26"/>
        <v>1</v>
      </c>
      <c r="AC621" s="127" t="b">
        <f t="shared" si="27"/>
        <v>1</v>
      </c>
      <c r="AD621" s="127" t="b">
        <f t="shared" si="28"/>
        <v>1</v>
      </c>
      <c r="AE621" s="128" t="b">
        <f t="shared" si="29"/>
        <v>1</v>
      </c>
    </row>
    <row r="622" spans="1:31" x14ac:dyDescent="0.2">
      <c r="A622" s="141" t="s">
        <v>57</v>
      </c>
      <c r="B622" s="127">
        <v>7</v>
      </c>
      <c r="C622" s="125" t="s">
        <v>2562</v>
      </c>
      <c r="D622" s="142" t="s">
        <v>2563</v>
      </c>
      <c r="E622" s="125" t="s">
        <v>45</v>
      </c>
      <c r="F622" s="125" t="s">
        <v>467</v>
      </c>
      <c r="G622" s="143" t="s">
        <v>468</v>
      </c>
      <c r="H622" s="144" t="s">
        <v>469</v>
      </c>
      <c r="I622" s="125" t="s">
        <v>2564</v>
      </c>
      <c r="J622" s="125" t="s">
        <v>2569</v>
      </c>
      <c r="K622" s="145"/>
      <c r="L622" s="76" t="str">
        <f t="shared" si="40"/>
        <v xml:space="preserve">Collins, B.; Smith, C. </v>
      </c>
      <c r="M622" s="125" t="s">
        <v>2566</v>
      </c>
      <c r="N622" s="125" t="s">
        <v>744</v>
      </c>
      <c r="O622" s="145"/>
      <c r="P622" s="145"/>
      <c r="Q622" s="145"/>
      <c r="R622" s="145"/>
      <c r="S622" s="126" t="b">
        <f t="shared" si="25"/>
        <v>0</v>
      </c>
      <c r="T622" s="80" t="s">
        <v>118</v>
      </c>
      <c r="U622" s="125" t="s">
        <v>475</v>
      </c>
      <c r="V622" s="142" t="s">
        <v>2567</v>
      </c>
      <c r="W622" s="142" t="s">
        <v>2568</v>
      </c>
      <c r="X622" s="127" t="b">
        <v>0</v>
      </c>
      <c r="Y622" s="127" t="b">
        <v>0</v>
      </c>
      <c r="Z622" s="127" t="b">
        <v>1</v>
      </c>
      <c r="AA622" s="145"/>
      <c r="AB622" s="127" t="b">
        <f t="shared" si="26"/>
        <v>1</v>
      </c>
      <c r="AC622" s="127" t="b">
        <f t="shared" si="27"/>
        <v>1</v>
      </c>
      <c r="AD622" s="127" t="b">
        <f t="shared" si="28"/>
        <v>1</v>
      </c>
      <c r="AE622" s="128" t="b">
        <f t="shared" si="29"/>
        <v>1</v>
      </c>
    </row>
    <row r="623" spans="1:31" x14ac:dyDescent="0.2">
      <c r="A623" s="146" t="s">
        <v>57</v>
      </c>
      <c r="B623" s="126">
        <v>7</v>
      </c>
      <c r="C623" s="147" t="s">
        <v>2562</v>
      </c>
      <c r="D623" s="148" t="s">
        <v>2563</v>
      </c>
      <c r="E623" s="147" t="s">
        <v>71</v>
      </c>
      <c r="F623" s="147" t="s">
        <v>467</v>
      </c>
      <c r="G623" s="149" t="s">
        <v>468</v>
      </c>
      <c r="H623" s="150" t="s">
        <v>469</v>
      </c>
      <c r="I623" s="147" t="s">
        <v>2564</v>
      </c>
      <c r="J623" s="147" t="s">
        <v>2570</v>
      </c>
      <c r="K623" s="151"/>
      <c r="L623" s="86" t="str">
        <f t="shared" si="40"/>
        <v xml:space="preserve">Collins, B.; Smith, C. </v>
      </c>
      <c r="M623" s="147" t="s">
        <v>2566</v>
      </c>
      <c r="N623" s="147" t="s">
        <v>744</v>
      </c>
      <c r="O623" s="151"/>
      <c r="P623" s="151"/>
      <c r="Q623" s="151"/>
      <c r="R623" s="151"/>
      <c r="S623" s="126" t="b">
        <f t="shared" si="25"/>
        <v>0</v>
      </c>
      <c r="T623" s="88" t="s">
        <v>118</v>
      </c>
      <c r="U623" s="147" t="s">
        <v>475</v>
      </c>
      <c r="V623" s="148" t="s">
        <v>2567</v>
      </c>
      <c r="W623" s="148" t="s">
        <v>2568</v>
      </c>
      <c r="X623" s="126" t="b">
        <v>0</v>
      </c>
      <c r="Y623" s="126" t="b">
        <v>0</v>
      </c>
      <c r="Z623" s="126" t="b">
        <v>1</v>
      </c>
      <c r="AA623" s="151"/>
      <c r="AB623" s="127" t="b">
        <f t="shared" si="26"/>
        <v>1</v>
      </c>
      <c r="AC623" s="127" t="b">
        <f t="shared" si="27"/>
        <v>1</v>
      </c>
      <c r="AD623" s="127" t="b">
        <f t="shared" si="28"/>
        <v>1</v>
      </c>
      <c r="AE623" s="128" t="b">
        <f t="shared" si="29"/>
        <v>1</v>
      </c>
    </row>
    <row r="624" spans="1:31" x14ac:dyDescent="0.2">
      <c r="A624" s="141" t="s">
        <v>57</v>
      </c>
      <c r="B624" s="127">
        <v>7</v>
      </c>
      <c r="C624" s="125" t="s">
        <v>2562</v>
      </c>
      <c r="D624" s="142" t="s">
        <v>2563</v>
      </c>
      <c r="E624" s="125" t="s">
        <v>518</v>
      </c>
      <c r="F624" s="125" t="s">
        <v>467</v>
      </c>
      <c r="G624" s="143" t="s">
        <v>468</v>
      </c>
      <c r="H624" s="144" t="s">
        <v>469</v>
      </c>
      <c r="I624" s="125" t="s">
        <v>2564</v>
      </c>
      <c r="J624" s="125" t="s">
        <v>2571</v>
      </c>
      <c r="K624" s="145"/>
      <c r="L624" s="76" t="str">
        <f t="shared" si="40"/>
        <v xml:space="preserve">Collins, B.; Smith, C. </v>
      </c>
      <c r="M624" s="125" t="s">
        <v>2566</v>
      </c>
      <c r="N624" s="125" t="s">
        <v>744</v>
      </c>
      <c r="O624" s="145"/>
      <c r="P624" s="145"/>
      <c r="Q624" s="145"/>
      <c r="R624" s="145"/>
      <c r="S624" s="126" t="b">
        <f t="shared" si="25"/>
        <v>0</v>
      </c>
      <c r="T624" s="80" t="s">
        <v>118</v>
      </c>
      <c r="U624" s="125" t="s">
        <v>475</v>
      </c>
      <c r="V624" s="142" t="s">
        <v>2567</v>
      </c>
      <c r="W624" s="142" t="s">
        <v>2568</v>
      </c>
      <c r="X624" s="127" t="b">
        <v>0</v>
      </c>
      <c r="Y624" s="127" t="b">
        <v>0</v>
      </c>
      <c r="Z624" s="127" t="b">
        <v>1</v>
      </c>
      <c r="AA624" s="145"/>
      <c r="AB624" s="127" t="b">
        <f t="shared" si="26"/>
        <v>1</v>
      </c>
      <c r="AC624" s="127" t="b">
        <f t="shared" si="27"/>
        <v>1</v>
      </c>
      <c r="AD624" s="127" t="b">
        <f t="shared" si="28"/>
        <v>1</v>
      </c>
      <c r="AE624" s="128" t="b">
        <f t="shared" si="29"/>
        <v>1</v>
      </c>
    </row>
    <row r="625" spans="1:31" x14ac:dyDescent="0.2">
      <c r="A625" s="146" t="s">
        <v>57</v>
      </c>
      <c r="B625" s="126">
        <v>7</v>
      </c>
      <c r="C625" s="147" t="s">
        <v>2572</v>
      </c>
      <c r="D625" s="148" t="s">
        <v>2573</v>
      </c>
      <c r="E625" s="147" t="s">
        <v>4</v>
      </c>
      <c r="F625" s="147" t="s">
        <v>467</v>
      </c>
      <c r="G625" s="153" t="s">
        <v>509</v>
      </c>
      <c r="H625" s="150" t="s">
        <v>469</v>
      </c>
      <c r="I625" s="147" t="s">
        <v>2574</v>
      </c>
      <c r="J625" s="147" t="s">
        <v>2575</v>
      </c>
      <c r="K625" s="151"/>
      <c r="L625" s="151"/>
      <c r="M625" s="151"/>
      <c r="N625" s="151"/>
      <c r="O625" s="151"/>
      <c r="P625" s="151"/>
      <c r="Q625" s="147" t="s">
        <v>2576</v>
      </c>
      <c r="R625" s="151"/>
      <c r="S625" s="126" t="b">
        <f t="shared" si="25"/>
        <v>1</v>
      </c>
      <c r="T625" s="151"/>
      <c r="U625" s="151"/>
      <c r="V625" s="151"/>
      <c r="W625" s="151"/>
      <c r="X625" s="126" t="b">
        <v>0</v>
      </c>
      <c r="Y625" s="126" t="b">
        <v>0</v>
      </c>
      <c r="Z625" s="126" t="b">
        <v>1</v>
      </c>
      <c r="AA625" s="151"/>
      <c r="AB625" s="127" t="b">
        <f t="shared" si="26"/>
        <v>1</v>
      </c>
      <c r="AC625" s="127" t="b">
        <f t="shared" si="27"/>
        <v>1</v>
      </c>
      <c r="AD625" s="127" t="b">
        <f t="shared" si="28"/>
        <v>0</v>
      </c>
      <c r="AE625" s="128" t="b">
        <f t="shared" si="29"/>
        <v>0</v>
      </c>
    </row>
    <row r="626" spans="1:31" x14ac:dyDescent="0.2">
      <c r="A626" s="141" t="s">
        <v>57</v>
      </c>
      <c r="B626" s="127">
        <v>7</v>
      </c>
      <c r="C626" s="125" t="s">
        <v>2572</v>
      </c>
      <c r="D626" s="142" t="s">
        <v>2573</v>
      </c>
      <c r="E626" s="125" t="s">
        <v>45</v>
      </c>
      <c r="F626" s="125" t="s">
        <v>467</v>
      </c>
      <c r="G626" s="152" t="s">
        <v>509</v>
      </c>
      <c r="H626" s="144" t="s">
        <v>469</v>
      </c>
      <c r="I626" s="125" t="s">
        <v>2574</v>
      </c>
      <c r="J626" s="125" t="s">
        <v>622</v>
      </c>
      <c r="K626" s="145"/>
      <c r="L626" s="145"/>
      <c r="M626" s="145"/>
      <c r="N626" s="145"/>
      <c r="O626" s="145"/>
      <c r="P626" s="145"/>
      <c r="Q626" s="125" t="s">
        <v>2576</v>
      </c>
      <c r="R626" s="145"/>
      <c r="S626" s="126" t="b">
        <f t="shared" si="25"/>
        <v>1</v>
      </c>
      <c r="T626" s="145"/>
      <c r="U626" s="145"/>
      <c r="V626" s="145"/>
      <c r="W626" s="145"/>
      <c r="X626" s="127" t="b">
        <v>0</v>
      </c>
      <c r="Y626" s="127" t="b">
        <v>0</v>
      </c>
      <c r="Z626" s="127" t="b">
        <v>1</v>
      </c>
      <c r="AA626" s="145"/>
      <c r="AB626" s="127" t="b">
        <f t="shared" si="26"/>
        <v>1</v>
      </c>
      <c r="AC626" s="127" t="b">
        <f t="shared" si="27"/>
        <v>1</v>
      </c>
      <c r="AD626" s="127" t="b">
        <f t="shared" si="28"/>
        <v>0</v>
      </c>
      <c r="AE626" s="128" t="b">
        <f t="shared" si="29"/>
        <v>0</v>
      </c>
    </row>
    <row r="627" spans="1:31" x14ac:dyDescent="0.2">
      <c r="A627" s="146" t="s">
        <v>57</v>
      </c>
      <c r="B627" s="126">
        <v>7</v>
      </c>
      <c r="C627" s="147" t="s">
        <v>2577</v>
      </c>
      <c r="D627" s="148" t="s">
        <v>2578</v>
      </c>
      <c r="E627" s="151"/>
      <c r="F627" s="147" t="s">
        <v>246</v>
      </c>
      <c r="G627" s="147" t="s">
        <v>564</v>
      </c>
      <c r="H627" s="147" t="s">
        <v>564</v>
      </c>
      <c r="I627" s="147" t="s">
        <v>2579</v>
      </c>
      <c r="J627" s="151"/>
      <c r="K627" s="151"/>
      <c r="L627" s="151"/>
      <c r="M627" s="147" t="s">
        <v>2580</v>
      </c>
      <c r="N627" s="151"/>
      <c r="O627" s="151"/>
      <c r="P627" s="151"/>
      <c r="Q627" s="147" t="s">
        <v>2581</v>
      </c>
      <c r="R627" s="151"/>
      <c r="S627" s="126" t="b">
        <f t="shared" si="25"/>
        <v>1</v>
      </c>
      <c r="T627" s="151"/>
      <c r="U627" s="151"/>
      <c r="V627" s="151"/>
      <c r="W627" s="151"/>
      <c r="X627" s="126" t="b">
        <v>0</v>
      </c>
      <c r="Y627" s="126" t="b">
        <v>0</v>
      </c>
      <c r="Z627" s="126" t="b">
        <v>1</v>
      </c>
      <c r="AA627" s="151"/>
      <c r="AB627" s="127" t="b">
        <f t="shared" si="26"/>
        <v>1</v>
      </c>
      <c r="AC627" s="127" t="b">
        <f t="shared" si="27"/>
        <v>0</v>
      </c>
      <c r="AD627" s="127" t="b">
        <f t="shared" si="28"/>
        <v>0</v>
      </c>
      <c r="AE627" s="128" t="b">
        <f t="shared" si="29"/>
        <v>0</v>
      </c>
    </row>
    <row r="628" spans="1:31" x14ac:dyDescent="0.2">
      <c r="A628" s="155" t="s">
        <v>57</v>
      </c>
      <c r="B628" s="156">
        <v>7</v>
      </c>
      <c r="C628" s="108" t="s">
        <v>2582</v>
      </c>
      <c r="D628" s="109" t="s">
        <v>2583</v>
      </c>
      <c r="E628" s="108" t="s">
        <v>4</v>
      </c>
      <c r="F628" s="108" t="s">
        <v>467</v>
      </c>
      <c r="G628" s="157" t="s">
        <v>509</v>
      </c>
      <c r="H628" s="158" t="s">
        <v>469</v>
      </c>
      <c r="I628" s="108" t="s">
        <v>2584</v>
      </c>
      <c r="J628" s="108" t="s">
        <v>2585</v>
      </c>
      <c r="K628" s="159"/>
      <c r="L628" s="159"/>
      <c r="M628" s="159"/>
      <c r="N628" s="159"/>
      <c r="O628" s="159"/>
      <c r="P628" s="159"/>
      <c r="Q628" s="159"/>
      <c r="R628" s="159"/>
      <c r="S628" s="126" t="b">
        <f t="shared" si="25"/>
        <v>1</v>
      </c>
      <c r="T628" s="159"/>
      <c r="U628" s="159"/>
      <c r="V628" s="159"/>
      <c r="W628" s="159"/>
      <c r="X628" s="156" t="b">
        <v>0</v>
      </c>
      <c r="Y628" s="156" t="b">
        <v>0</v>
      </c>
      <c r="Z628" s="156" t="b">
        <v>1</v>
      </c>
      <c r="AA628" s="159"/>
      <c r="AB628" s="127" t="b">
        <f t="shared" si="26"/>
        <v>1</v>
      </c>
      <c r="AC628" s="127" t="b">
        <f t="shared" si="27"/>
        <v>1</v>
      </c>
      <c r="AD628" s="127" t="b">
        <f t="shared" si="28"/>
        <v>0</v>
      </c>
      <c r="AE628" s="128" t="b">
        <f t="shared" si="29"/>
        <v>0</v>
      </c>
    </row>
    <row r="629" spans="1:31" x14ac:dyDescent="0.2">
      <c r="A629" s="160" t="s">
        <v>57</v>
      </c>
      <c r="B629" s="161">
        <v>7</v>
      </c>
      <c r="C629" s="106" t="s">
        <v>2582</v>
      </c>
      <c r="D629" s="107" t="s">
        <v>2583</v>
      </c>
      <c r="E629" s="106" t="s">
        <v>45</v>
      </c>
      <c r="F629" s="106" t="s">
        <v>467</v>
      </c>
      <c r="G629" s="162" t="s">
        <v>509</v>
      </c>
      <c r="H629" s="163" t="s">
        <v>469</v>
      </c>
      <c r="I629" s="106" t="s">
        <v>2584</v>
      </c>
      <c r="J629" s="106" t="s">
        <v>2586</v>
      </c>
      <c r="K629" s="164"/>
      <c r="L629" s="164"/>
      <c r="M629" s="164"/>
      <c r="N629" s="164"/>
      <c r="O629" s="164"/>
      <c r="P629" s="164"/>
      <c r="Q629" s="164"/>
      <c r="R629" s="164"/>
      <c r="S629" s="126" t="b">
        <f t="shared" si="25"/>
        <v>1</v>
      </c>
      <c r="T629" s="164"/>
      <c r="U629" s="164"/>
      <c r="V629" s="164"/>
      <c r="W629" s="164"/>
      <c r="X629" s="161" t="b">
        <v>0</v>
      </c>
      <c r="Y629" s="161" t="b">
        <v>0</v>
      </c>
      <c r="Z629" s="161" t="b">
        <v>1</v>
      </c>
      <c r="AA629" s="164"/>
      <c r="AB629" s="127" t="b">
        <f t="shared" si="26"/>
        <v>1</v>
      </c>
      <c r="AC629" s="127" t="b">
        <f t="shared" si="27"/>
        <v>1</v>
      </c>
      <c r="AD629" s="127" t="b">
        <f t="shared" si="28"/>
        <v>0</v>
      </c>
      <c r="AE629" s="128" t="b">
        <f t="shared" si="29"/>
        <v>0</v>
      </c>
    </row>
    <row r="630" spans="1:31" x14ac:dyDescent="0.2">
      <c r="A630" s="141" t="s">
        <v>57</v>
      </c>
      <c r="B630" s="127">
        <v>7</v>
      </c>
      <c r="C630" s="125" t="s">
        <v>2587</v>
      </c>
      <c r="D630" s="142" t="s">
        <v>2588</v>
      </c>
      <c r="E630" s="145"/>
      <c r="F630" s="125" t="s">
        <v>246</v>
      </c>
      <c r="G630" s="125" t="s">
        <v>564</v>
      </c>
      <c r="H630" s="125" t="s">
        <v>564</v>
      </c>
      <c r="I630" s="125" t="s">
        <v>2589</v>
      </c>
      <c r="J630" s="145"/>
      <c r="K630" s="145"/>
      <c r="L630" s="145"/>
      <c r="M630" s="125" t="s">
        <v>2590</v>
      </c>
      <c r="N630" s="145"/>
      <c r="O630" s="145"/>
      <c r="P630" s="145"/>
      <c r="Q630" s="145"/>
      <c r="R630" s="145"/>
      <c r="S630" s="126" t="b">
        <f t="shared" si="25"/>
        <v>0</v>
      </c>
      <c r="T630" s="145"/>
      <c r="U630" s="145"/>
      <c r="V630" s="145"/>
      <c r="W630" s="145"/>
      <c r="X630" s="127" t="b">
        <v>0</v>
      </c>
      <c r="Y630" s="127" t="b">
        <v>0</v>
      </c>
      <c r="Z630" s="127" t="b">
        <v>1</v>
      </c>
      <c r="AA630" s="145"/>
      <c r="AB630" s="127" t="b">
        <f t="shared" si="26"/>
        <v>1</v>
      </c>
      <c r="AC630" s="127" t="b">
        <f t="shared" si="27"/>
        <v>0</v>
      </c>
      <c r="AD630" s="127" t="b">
        <f t="shared" si="28"/>
        <v>0</v>
      </c>
      <c r="AE630" s="128" t="b">
        <f t="shared" si="29"/>
        <v>0</v>
      </c>
    </row>
    <row r="631" spans="1:31" x14ac:dyDescent="0.2">
      <c r="A631" s="146" t="s">
        <v>57</v>
      </c>
      <c r="B631" s="126">
        <v>7</v>
      </c>
      <c r="C631" s="147" t="s">
        <v>2591</v>
      </c>
      <c r="D631" s="148" t="s">
        <v>2592</v>
      </c>
      <c r="E631" s="147" t="s">
        <v>4</v>
      </c>
      <c r="F631" s="147" t="s">
        <v>467</v>
      </c>
      <c r="G631" s="149" t="s">
        <v>468</v>
      </c>
      <c r="H631" s="150" t="s">
        <v>469</v>
      </c>
      <c r="I631" s="147" t="s">
        <v>2593</v>
      </c>
      <c r="J631" s="147" t="s">
        <v>2594</v>
      </c>
      <c r="K631" s="151"/>
      <c r="L631" s="86" t="str">
        <f t="shared" ref="L631:L637" si="41">LEFT(M631,FIND(" (202",M631))</f>
        <v xml:space="preserve">Palmer, M.; Smith, C. </v>
      </c>
      <c r="M631" s="147" t="s">
        <v>2595</v>
      </c>
      <c r="N631" s="147" t="s">
        <v>744</v>
      </c>
      <c r="O631" s="151"/>
      <c r="P631" s="151"/>
      <c r="Q631" s="147" t="s">
        <v>2596</v>
      </c>
      <c r="R631" s="151"/>
      <c r="S631" s="126" t="b">
        <f t="shared" si="25"/>
        <v>1</v>
      </c>
      <c r="T631" s="88" t="s">
        <v>118</v>
      </c>
      <c r="U631" s="147" t="s">
        <v>475</v>
      </c>
      <c r="V631" s="148" t="s">
        <v>2597</v>
      </c>
      <c r="W631" s="148" t="s">
        <v>2598</v>
      </c>
      <c r="X631" s="126" t="b">
        <v>0</v>
      </c>
      <c r="Y631" s="126" t="b">
        <v>0</v>
      </c>
      <c r="Z631" s="126" t="b">
        <v>1</v>
      </c>
      <c r="AA631" s="151"/>
      <c r="AB631" s="127" t="b">
        <f t="shared" si="26"/>
        <v>1</v>
      </c>
      <c r="AC631" s="127" t="b">
        <f t="shared" si="27"/>
        <v>1</v>
      </c>
      <c r="AD631" s="127" t="b">
        <f t="shared" si="28"/>
        <v>0</v>
      </c>
      <c r="AE631" s="128" t="b">
        <f t="shared" si="29"/>
        <v>1</v>
      </c>
    </row>
    <row r="632" spans="1:31" x14ac:dyDescent="0.2">
      <c r="A632" s="141" t="s">
        <v>57</v>
      </c>
      <c r="B632" s="127">
        <v>7</v>
      </c>
      <c r="C632" s="125" t="s">
        <v>2591</v>
      </c>
      <c r="D632" s="142" t="s">
        <v>2592</v>
      </c>
      <c r="E632" s="125" t="s">
        <v>45</v>
      </c>
      <c r="F632" s="125" t="s">
        <v>467</v>
      </c>
      <c r="G632" s="143" t="s">
        <v>468</v>
      </c>
      <c r="H632" s="144" t="s">
        <v>469</v>
      </c>
      <c r="I632" s="125" t="s">
        <v>2593</v>
      </c>
      <c r="J632" s="125" t="s">
        <v>2599</v>
      </c>
      <c r="K632" s="145"/>
      <c r="L632" s="76" t="str">
        <f t="shared" si="41"/>
        <v xml:space="preserve">Palmer, M.; Smith, C. </v>
      </c>
      <c r="M632" s="125" t="s">
        <v>2595</v>
      </c>
      <c r="N632" s="125" t="s">
        <v>744</v>
      </c>
      <c r="O632" s="145"/>
      <c r="P632" s="145"/>
      <c r="Q632" s="125" t="s">
        <v>2596</v>
      </c>
      <c r="R632" s="145"/>
      <c r="S632" s="126" t="b">
        <f t="shared" si="25"/>
        <v>1</v>
      </c>
      <c r="T632" s="80" t="s">
        <v>118</v>
      </c>
      <c r="U632" s="125" t="s">
        <v>475</v>
      </c>
      <c r="V632" s="142" t="s">
        <v>2597</v>
      </c>
      <c r="W632" s="142" t="s">
        <v>2598</v>
      </c>
      <c r="X632" s="127" t="b">
        <v>0</v>
      </c>
      <c r="Y632" s="127" t="b">
        <v>0</v>
      </c>
      <c r="Z632" s="127" t="b">
        <v>1</v>
      </c>
      <c r="AA632" s="145"/>
      <c r="AB632" s="127" t="b">
        <f t="shared" si="26"/>
        <v>1</v>
      </c>
      <c r="AC632" s="127" t="b">
        <f t="shared" si="27"/>
        <v>1</v>
      </c>
      <c r="AD632" s="127" t="b">
        <f t="shared" si="28"/>
        <v>0</v>
      </c>
      <c r="AE632" s="128" t="b">
        <f t="shared" si="29"/>
        <v>1</v>
      </c>
    </row>
    <row r="633" spans="1:31" x14ac:dyDescent="0.2">
      <c r="A633" s="146" t="s">
        <v>57</v>
      </c>
      <c r="B633" s="126">
        <v>7</v>
      </c>
      <c r="C633" s="147" t="s">
        <v>2591</v>
      </c>
      <c r="D633" s="148" t="s">
        <v>2592</v>
      </c>
      <c r="E633" s="147" t="s">
        <v>71</v>
      </c>
      <c r="F633" s="147" t="s">
        <v>467</v>
      </c>
      <c r="G633" s="149" t="s">
        <v>468</v>
      </c>
      <c r="H633" s="150" t="s">
        <v>469</v>
      </c>
      <c r="I633" s="147" t="s">
        <v>2593</v>
      </c>
      <c r="J633" s="147" t="s">
        <v>2600</v>
      </c>
      <c r="K633" s="151"/>
      <c r="L633" s="86" t="str">
        <f t="shared" si="41"/>
        <v xml:space="preserve">Palmer, M.; Smith, C. </v>
      </c>
      <c r="M633" s="147" t="s">
        <v>2595</v>
      </c>
      <c r="N633" s="147" t="s">
        <v>744</v>
      </c>
      <c r="O633" s="151"/>
      <c r="P633" s="151"/>
      <c r="Q633" s="147" t="s">
        <v>2596</v>
      </c>
      <c r="R633" s="151"/>
      <c r="S633" s="126" t="b">
        <f t="shared" si="25"/>
        <v>1</v>
      </c>
      <c r="T633" s="88" t="s">
        <v>118</v>
      </c>
      <c r="U633" s="147" t="s">
        <v>475</v>
      </c>
      <c r="V633" s="148" t="s">
        <v>2597</v>
      </c>
      <c r="W633" s="148" t="s">
        <v>2598</v>
      </c>
      <c r="X633" s="126" t="b">
        <v>0</v>
      </c>
      <c r="Y633" s="126" t="b">
        <v>0</v>
      </c>
      <c r="Z633" s="126" t="b">
        <v>1</v>
      </c>
      <c r="AA633" s="151"/>
      <c r="AB633" s="127" t="b">
        <f t="shared" si="26"/>
        <v>1</v>
      </c>
      <c r="AC633" s="127" t="b">
        <f t="shared" si="27"/>
        <v>1</v>
      </c>
      <c r="AD633" s="127" t="b">
        <f t="shared" si="28"/>
        <v>0</v>
      </c>
      <c r="AE633" s="128" t="b">
        <f t="shared" si="29"/>
        <v>1</v>
      </c>
    </row>
    <row r="634" spans="1:31" x14ac:dyDescent="0.2">
      <c r="A634" s="141" t="s">
        <v>57</v>
      </c>
      <c r="B634" s="127">
        <v>7</v>
      </c>
      <c r="C634" s="125" t="s">
        <v>2591</v>
      </c>
      <c r="D634" s="142" t="s">
        <v>2592</v>
      </c>
      <c r="E634" s="125" t="s">
        <v>518</v>
      </c>
      <c r="F634" s="125" t="s">
        <v>467</v>
      </c>
      <c r="G634" s="143" t="s">
        <v>468</v>
      </c>
      <c r="H634" s="144" t="s">
        <v>469</v>
      </c>
      <c r="I634" s="125" t="s">
        <v>2593</v>
      </c>
      <c r="J634" s="125" t="s">
        <v>2601</v>
      </c>
      <c r="K634" s="145"/>
      <c r="L634" s="76" t="str">
        <f t="shared" si="41"/>
        <v xml:space="preserve">Palmer, M.; Smith, C. </v>
      </c>
      <c r="M634" s="125" t="s">
        <v>2595</v>
      </c>
      <c r="N634" s="125" t="s">
        <v>744</v>
      </c>
      <c r="O634" s="145"/>
      <c r="P634" s="145"/>
      <c r="Q634" s="125" t="s">
        <v>2596</v>
      </c>
      <c r="R634" s="145"/>
      <c r="S634" s="126" t="b">
        <f t="shared" si="25"/>
        <v>1</v>
      </c>
      <c r="T634" s="80" t="s">
        <v>118</v>
      </c>
      <c r="U634" s="125" t="s">
        <v>475</v>
      </c>
      <c r="V634" s="142" t="s">
        <v>2597</v>
      </c>
      <c r="W634" s="142" t="s">
        <v>2598</v>
      </c>
      <c r="X634" s="127" t="b">
        <v>0</v>
      </c>
      <c r="Y634" s="127" t="b">
        <v>0</v>
      </c>
      <c r="Z634" s="127" t="b">
        <v>1</v>
      </c>
      <c r="AA634" s="145"/>
      <c r="AB634" s="127" t="b">
        <f t="shared" si="26"/>
        <v>1</v>
      </c>
      <c r="AC634" s="127" t="b">
        <f t="shared" si="27"/>
        <v>1</v>
      </c>
      <c r="AD634" s="127" t="b">
        <f t="shared" si="28"/>
        <v>0</v>
      </c>
      <c r="AE634" s="128" t="b">
        <f t="shared" si="29"/>
        <v>1</v>
      </c>
    </row>
    <row r="635" spans="1:31" x14ac:dyDescent="0.2">
      <c r="A635" s="146" t="s">
        <v>57</v>
      </c>
      <c r="B635" s="126">
        <v>7</v>
      </c>
      <c r="C635" s="147" t="s">
        <v>2591</v>
      </c>
      <c r="D635" s="148" t="s">
        <v>2592</v>
      </c>
      <c r="E635" s="147" t="s">
        <v>542</v>
      </c>
      <c r="F635" s="147" t="s">
        <v>467</v>
      </c>
      <c r="G635" s="149" t="s">
        <v>468</v>
      </c>
      <c r="H635" s="150" t="s">
        <v>469</v>
      </c>
      <c r="I635" s="147" t="s">
        <v>2593</v>
      </c>
      <c r="J635" s="147" t="s">
        <v>2602</v>
      </c>
      <c r="K635" s="151"/>
      <c r="L635" s="86" t="str">
        <f t="shared" si="41"/>
        <v xml:space="preserve">Palmer, M.; Smith, C. </v>
      </c>
      <c r="M635" s="147" t="s">
        <v>2595</v>
      </c>
      <c r="N635" s="147" t="s">
        <v>744</v>
      </c>
      <c r="O635" s="151"/>
      <c r="P635" s="151"/>
      <c r="Q635" s="147" t="s">
        <v>2596</v>
      </c>
      <c r="R635" s="151"/>
      <c r="S635" s="126" t="b">
        <f t="shared" si="25"/>
        <v>1</v>
      </c>
      <c r="T635" s="88" t="s">
        <v>118</v>
      </c>
      <c r="U635" s="147" t="s">
        <v>475</v>
      </c>
      <c r="V635" s="148" t="s">
        <v>2597</v>
      </c>
      <c r="W635" s="148" t="s">
        <v>2598</v>
      </c>
      <c r="X635" s="126" t="b">
        <v>0</v>
      </c>
      <c r="Y635" s="126" t="b">
        <v>0</v>
      </c>
      <c r="Z635" s="126" t="b">
        <v>1</v>
      </c>
      <c r="AA635" s="151"/>
      <c r="AB635" s="127" t="b">
        <f t="shared" si="26"/>
        <v>1</v>
      </c>
      <c r="AC635" s="127" t="b">
        <f t="shared" si="27"/>
        <v>1</v>
      </c>
      <c r="AD635" s="127" t="b">
        <f t="shared" si="28"/>
        <v>0</v>
      </c>
      <c r="AE635" s="128" t="b">
        <f t="shared" si="29"/>
        <v>1</v>
      </c>
    </row>
    <row r="636" spans="1:31" x14ac:dyDescent="0.2">
      <c r="A636" s="141" t="s">
        <v>57</v>
      </c>
      <c r="B636" s="127">
        <v>7</v>
      </c>
      <c r="C636" s="125" t="s">
        <v>2591</v>
      </c>
      <c r="D636" s="142" t="s">
        <v>2592</v>
      </c>
      <c r="E636" s="125" t="s">
        <v>635</v>
      </c>
      <c r="F636" s="125" t="s">
        <v>467</v>
      </c>
      <c r="G636" s="143" t="s">
        <v>468</v>
      </c>
      <c r="H636" s="144" t="s">
        <v>469</v>
      </c>
      <c r="I636" s="125" t="s">
        <v>2593</v>
      </c>
      <c r="J636" s="125" t="s">
        <v>2603</v>
      </c>
      <c r="K636" s="145"/>
      <c r="L636" s="76" t="str">
        <f t="shared" si="41"/>
        <v xml:space="preserve">Palmer, M.; Smith, C. </v>
      </c>
      <c r="M636" s="125" t="s">
        <v>2595</v>
      </c>
      <c r="N636" s="125" t="s">
        <v>744</v>
      </c>
      <c r="O636" s="145"/>
      <c r="P636" s="145"/>
      <c r="Q636" s="125" t="s">
        <v>2596</v>
      </c>
      <c r="R636" s="145"/>
      <c r="S636" s="126" t="b">
        <f t="shared" si="25"/>
        <v>1</v>
      </c>
      <c r="T636" s="80" t="s">
        <v>118</v>
      </c>
      <c r="U636" s="125" t="s">
        <v>475</v>
      </c>
      <c r="V636" s="142" t="s">
        <v>2597</v>
      </c>
      <c r="W636" s="142" t="s">
        <v>2598</v>
      </c>
      <c r="X636" s="127" t="b">
        <v>0</v>
      </c>
      <c r="Y636" s="127" t="b">
        <v>0</v>
      </c>
      <c r="Z636" s="127" t="b">
        <v>1</v>
      </c>
      <c r="AA636" s="145"/>
      <c r="AB636" s="127" t="b">
        <f t="shared" si="26"/>
        <v>1</v>
      </c>
      <c r="AC636" s="127" t="b">
        <f t="shared" si="27"/>
        <v>1</v>
      </c>
      <c r="AD636" s="127" t="b">
        <f t="shared" si="28"/>
        <v>0</v>
      </c>
      <c r="AE636" s="128" t="b">
        <f t="shared" si="29"/>
        <v>1</v>
      </c>
    </row>
    <row r="637" spans="1:31" x14ac:dyDescent="0.2">
      <c r="A637" s="146" t="s">
        <v>57</v>
      </c>
      <c r="B637" s="126">
        <v>7</v>
      </c>
      <c r="C637" s="147" t="s">
        <v>2604</v>
      </c>
      <c r="D637" s="148" t="s">
        <v>2605</v>
      </c>
      <c r="E637" s="151"/>
      <c r="F637" s="147" t="s">
        <v>467</v>
      </c>
      <c r="G637" s="149" t="s">
        <v>468</v>
      </c>
      <c r="H637" s="150" t="s">
        <v>469</v>
      </c>
      <c r="I637" s="147" t="s">
        <v>2606</v>
      </c>
      <c r="J637" s="151"/>
      <c r="K637" s="151"/>
      <c r="L637" s="151" t="str">
        <f t="shared" si="41"/>
        <v xml:space="preserve">Berger, S. </v>
      </c>
      <c r="M637" s="147" t="s">
        <v>2607</v>
      </c>
      <c r="N637" s="147" t="s">
        <v>744</v>
      </c>
      <c r="O637" s="151"/>
      <c r="P637" s="151"/>
      <c r="Q637" s="151"/>
      <c r="R637" s="151"/>
      <c r="S637" s="126" t="b">
        <f t="shared" si="25"/>
        <v>0</v>
      </c>
      <c r="T637" s="88" t="s">
        <v>118</v>
      </c>
      <c r="U637" s="147" t="s">
        <v>2608</v>
      </c>
      <c r="V637" s="148" t="s">
        <v>2609</v>
      </c>
      <c r="W637" s="148" t="s">
        <v>2610</v>
      </c>
      <c r="X637" s="126" t="b">
        <v>0</v>
      </c>
      <c r="Y637" s="126" t="b">
        <v>0</v>
      </c>
      <c r="Z637" s="126" t="b">
        <v>1</v>
      </c>
      <c r="AA637" s="151"/>
      <c r="AB637" s="127" t="b">
        <f t="shared" si="26"/>
        <v>1</v>
      </c>
      <c r="AC637" s="127" t="b">
        <f t="shared" si="27"/>
        <v>1</v>
      </c>
      <c r="AD637" s="127" t="b">
        <f t="shared" si="28"/>
        <v>1</v>
      </c>
      <c r="AE637" s="128" t="b">
        <f t="shared" si="29"/>
        <v>1</v>
      </c>
    </row>
    <row r="638" spans="1:31" x14ac:dyDescent="0.2">
      <c r="A638" s="155" t="s">
        <v>57</v>
      </c>
      <c r="B638" s="156">
        <v>7</v>
      </c>
      <c r="C638" s="108" t="s">
        <v>2611</v>
      </c>
      <c r="D638" s="109" t="s">
        <v>2612</v>
      </c>
      <c r="E638" s="108" t="s">
        <v>4</v>
      </c>
      <c r="F638" s="108" t="s">
        <v>467</v>
      </c>
      <c r="G638" s="157" t="s">
        <v>509</v>
      </c>
      <c r="H638" s="158" t="s">
        <v>469</v>
      </c>
      <c r="I638" s="159"/>
      <c r="J638" s="108" t="s">
        <v>2613</v>
      </c>
      <c r="K638" s="159"/>
      <c r="L638" s="159"/>
      <c r="M638" s="159"/>
      <c r="N638" s="159"/>
      <c r="O638" s="159"/>
      <c r="P638" s="159"/>
      <c r="Q638" s="108" t="s">
        <v>2614</v>
      </c>
      <c r="R638" s="159"/>
      <c r="S638" s="126" t="b">
        <f t="shared" si="25"/>
        <v>1</v>
      </c>
      <c r="T638" s="159"/>
      <c r="U638" s="159"/>
      <c r="V638" s="159"/>
      <c r="W638" s="159"/>
      <c r="X638" s="156" t="b">
        <v>0</v>
      </c>
      <c r="Y638" s="156" t="b">
        <v>0</v>
      </c>
      <c r="Z638" s="156" t="b">
        <v>1</v>
      </c>
      <c r="AA638" s="159"/>
      <c r="AB638" s="127" t="b">
        <f t="shared" si="26"/>
        <v>1</v>
      </c>
      <c r="AC638" s="127" t="b">
        <f t="shared" si="27"/>
        <v>1</v>
      </c>
      <c r="AD638" s="127" t="b">
        <f t="shared" si="28"/>
        <v>0</v>
      </c>
      <c r="AE638" s="128" t="b">
        <f t="shared" si="29"/>
        <v>0</v>
      </c>
    </row>
    <row r="639" spans="1:31" x14ac:dyDescent="0.2">
      <c r="A639" s="160" t="s">
        <v>57</v>
      </c>
      <c r="B639" s="161">
        <v>7</v>
      </c>
      <c r="C639" s="106" t="s">
        <v>2611</v>
      </c>
      <c r="D639" s="107" t="s">
        <v>2612</v>
      </c>
      <c r="E639" s="106" t="s">
        <v>45</v>
      </c>
      <c r="F639" s="106" t="s">
        <v>467</v>
      </c>
      <c r="G639" s="162" t="s">
        <v>509</v>
      </c>
      <c r="H639" s="163" t="s">
        <v>469</v>
      </c>
      <c r="I639" s="164"/>
      <c r="J639" s="106" t="s">
        <v>2613</v>
      </c>
      <c r="K639" s="164"/>
      <c r="L639" s="164"/>
      <c r="M639" s="164"/>
      <c r="N639" s="164"/>
      <c r="O639" s="164"/>
      <c r="P639" s="164"/>
      <c r="Q639" s="106" t="s">
        <v>2614</v>
      </c>
      <c r="R639" s="164"/>
      <c r="S639" s="126" t="b">
        <f t="shared" si="25"/>
        <v>1</v>
      </c>
      <c r="T639" s="164"/>
      <c r="U639" s="164"/>
      <c r="V639" s="164"/>
      <c r="W639" s="164"/>
      <c r="X639" s="161" t="b">
        <v>0</v>
      </c>
      <c r="Y639" s="161" t="b">
        <v>0</v>
      </c>
      <c r="Z639" s="161" t="b">
        <v>1</v>
      </c>
      <c r="AA639" s="164"/>
      <c r="AB639" s="127" t="b">
        <f t="shared" si="26"/>
        <v>1</v>
      </c>
      <c r="AC639" s="127" t="b">
        <f t="shared" si="27"/>
        <v>1</v>
      </c>
      <c r="AD639" s="127" t="b">
        <f t="shared" si="28"/>
        <v>0</v>
      </c>
      <c r="AE639" s="128" t="b">
        <f t="shared" si="29"/>
        <v>0</v>
      </c>
    </row>
    <row r="640" spans="1:31" x14ac:dyDescent="0.2">
      <c r="A640" s="155" t="s">
        <v>57</v>
      </c>
      <c r="B640" s="156">
        <v>7</v>
      </c>
      <c r="C640" s="108" t="s">
        <v>2611</v>
      </c>
      <c r="D640" s="109" t="s">
        <v>2612</v>
      </c>
      <c r="E640" s="108" t="s">
        <v>71</v>
      </c>
      <c r="F640" s="108" t="s">
        <v>467</v>
      </c>
      <c r="G640" s="157" t="s">
        <v>509</v>
      </c>
      <c r="H640" s="158" t="s">
        <v>469</v>
      </c>
      <c r="I640" s="159"/>
      <c r="J640" s="108" t="s">
        <v>2613</v>
      </c>
      <c r="K640" s="159"/>
      <c r="L640" s="159"/>
      <c r="M640" s="159"/>
      <c r="N640" s="159"/>
      <c r="O640" s="159"/>
      <c r="P640" s="159"/>
      <c r="Q640" s="108" t="s">
        <v>2614</v>
      </c>
      <c r="R640" s="159"/>
      <c r="S640" s="126" t="b">
        <f t="shared" si="25"/>
        <v>1</v>
      </c>
      <c r="T640" s="159"/>
      <c r="U640" s="159"/>
      <c r="V640" s="159"/>
      <c r="W640" s="159"/>
      <c r="X640" s="156" t="b">
        <v>0</v>
      </c>
      <c r="Y640" s="156" t="b">
        <v>0</v>
      </c>
      <c r="Z640" s="156" t="b">
        <v>1</v>
      </c>
      <c r="AA640" s="159"/>
      <c r="AB640" s="127" t="b">
        <f t="shared" si="26"/>
        <v>1</v>
      </c>
      <c r="AC640" s="127" t="b">
        <f t="shared" si="27"/>
        <v>1</v>
      </c>
      <c r="AD640" s="127" t="b">
        <f t="shared" si="28"/>
        <v>0</v>
      </c>
      <c r="AE640" s="128" t="b">
        <f t="shared" si="29"/>
        <v>0</v>
      </c>
    </row>
    <row r="641" spans="1:31" x14ac:dyDescent="0.2">
      <c r="A641" s="160" t="s">
        <v>57</v>
      </c>
      <c r="B641" s="161">
        <v>7</v>
      </c>
      <c r="C641" s="106" t="s">
        <v>2611</v>
      </c>
      <c r="D641" s="107" t="s">
        <v>2612</v>
      </c>
      <c r="E641" s="106" t="s">
        <v>518</v>
      </c>
      <c r="F641" s="106" t="s">
        <v>467</v>
      </c>
      <c r="G641" s="162" t="s">
        <v>509</v>
      </c>
      <c r="H641" s="163" t="s">
        <v>469</v>
      </c>
      <c r="I641" s="164"/>
      <c r="J641" s="106" t="s">
        <v>2613</v>
      </c>
      <c r="K641" s="164"/>
      <c r="L641" s="164"/>
      <c r="M641" s="164"/>
      <c r="N641" s="164"/>
      <c r="O641" s="164"/>
      <c r="P641" s="164"/>
      <c r="Q641" s="106" t="s">
        <v>2614</v>
      </c>
      <c r="R641" s="164"/>
      <c r="S641" s="126" t="b">
        <f t="shared" si="25"/>
        <v>1</v>
      </c>
      <c r="T641" s="164"/>
      <c r="U641" s="164"/>
      <c r="V641" s="164"/>
      <c r="W641" s="164"/>
      <c r="X641" s="161" t="b">
        <v>0</v>
      </c>
      <c r="Y641" s="161" t="b">
        <v>0</v>
      </c>
      <c r="Z641" s="161" t="b">
        <v>1</v>
      </c>
      <c r="AA641" s="164"/>
      <c r="AB641" s="127" t="b">
        <f t="shared" si="26"/>
        <v>1</v>
      </c>
      <c r="AC641" s="127" t="b">
        <f t="shared" si="27"/>
        <v>1</v>
      </c>
      <c r="AD641" s="127" t="b">
        <f t="shared" si="28"/>
        <v>0</v>
      </c>
      <c r="AE641" s="128" t="b">
        <f t="shared" si="29"/>
        <v>0</v>
      </c>
    </row>
    <row r="642" spans="1:31" x14ac:dyDescent="0.2">
      <c r="A642" s="165" t="s">
        <v>57</v>
      </c>
      <c r="B642" s="82">
        <v>8</v>
      </c>
      <c r="C642" s="76" t="s">
        <v>2615</v>
      </c>
      <c r="D642" s="77" t="s">
        <v>2616</v>
      </c>
      <c r="E642" s="147" t="s">
        <v>4</v>
      </c>
      <c r="F642" s="76" t="s">
        <v>467</v>
      </c>
      <c r="G642" s="76" t="s">
        <v>509</v>
      </c>
      <c r="H642" s="76" t="s">
        <v>469</v>
      </c>
      <c r="I642" s="76" t="s">
        <v>2617</v>
      </c>
      <c r="J642" s="76" t="s">
        <v>2618</v>
      </c>
      <c r="K642" s="76"/>
      <c r="L642" s="76"/>
      <c r="M642" s="76"/>
      <c r="N642" s="76"/>
      <c r="O642" s="76"/>
      <c r="P642" s="76"/>
      <c r="Q642" s="76"/>
      <c r="R642" s="76" t="s">
        <v>2619</v>
      </c>
      <c r="S642" s="126" t="b">
        <f t="shared" si="25"/>
        <v>1</v>
      </c>
      <c r="T642" s="76"/>
      <c r="U642" s="76"/>
      <c r="V642" s="76"/>
      <c r="W642" s="76"/>
      <c r="X642" s="82" t="b">
        <v>0</v>
      </c>
      <c r="Y642" s="82" t="b">
        <v>0</v>
      </c>
      <c r="Z642" s="82" t="b">
        <v>1</v>
      </c>
      <c r="AA642" s="76"/>
      <c r="AB642" s="127" t="b">
        <f t="shared" si="26"/>
        <v>1</v>
      </c>
      <c r="AC642" s="127" t="b">
        <f t="shared" si="27"/>
        <v>1</v>
      </c>
      <c r="AD642" s="127" t="b">
        <f t="shared" si="28"/>
        <v>0</v>
      </c>
      <c r="AE642" s="128" t="b">
        <f t="shared" si="29"/>
        <v>0</v>
      </c>
    </row>
    <row r="643" spans="1:31" x14ac:dyDescent="0.2">
      <c r="A643" s="146" t="s">
        <v>57</v>
      </c>
      <c r="B643" s="90">
        <v>8</v>
      </c>
      <c r="C643" s="86" t="s">
        <v>2615</v>
      </c>
      <c r="D643" s="87" t="s">
        <v>2616</v>
      </c>
      <c r="E643" s="147" t="s">
        <v>45</v>
      </c>
      <c r="F643" s="86" t="s">
        <v>467</v>
      </c>
      <c r="G643" s="86" t="s">
        <v>509</v>
      </c>
      <c r="H643" s="86" t="s">
        <v>469</v>
      </c>
      <c r="I643" s="86" t="s">
        <v>2617</v>
      </c>
      <c r="J643" s="86" t="s">
        <v>2620</v>
      </c>
      <c r="K643" s="86"/>
      <c r="L643" s="86"/>
      <c r="M643" s="86"/>
      <c r="N643" s="86"/>
      <c r="O643" s="86"/>
      <c r="P643" s="86"/>
      <c r="Q643" s="86"/>
      <c r="R643" s="86" t="s">
        <v>2619</v>
      </c>
      <c r="S643" s="126" t="b">
        <f t="shared" si="25"/>
        <v>1</v>
      </c>
      <c r="T643" s="86"/>
      <c r="U643" s="86"/>
      <c r="V643" s="86"/>
      <c r="W643" s="86"/>
      <c r="X643" s="90" t="b">
        <v>0</v>
      </c>
      <c r="Y643" s="90" t="b">
        <v>0</v>
      </c>
      <c r="Z643" s="90" t="b">
        <v>1</v>
      </c>
      <c r="AA643" s="86"/>
      <c r="AB643" s="127" t="b">
        <f t="shared" si="26"/>
        <v>1</v>
      </c>
      <c r="AC643" s="127" t="b">
        <f t="shared" si="27"/>
        <v>1</v>
      </c>
      <c r="AD643" s="127" t="b">
        <f t="shared" si="28"/>
        <v>0</v>
      </c>
      <c r="AE643" s="128" t="b">
        <f t="shared" si="29"/>
        <v>0</v>
      </c>
    </row>
    <row r="644" spans="1:31" x14ac:dyDescent="0.2">
      <c r="A644" s="165" t="s">
        <v>57</v>
      </c>
      <c r="B644" s="82">
        <v>8</v>
      </c>
      <c r="C644" s="76" t="s">
        <v>2621</v>
      </c>
      <c r="D644" s="77" t="s">
        <v>2622</v>
      </c>
      <c r="E644" s="76"/>
      <c r="F644" s="125" t="s">
        <v>246</v>
      </c>
      <c r="G644" s="125" t="s">
        <v>564</v>
      </c>
      <c r="H644" s="125" t="s">
        <v>564</v>
      </c>
      <c r="I644" s="76" t="s">
        <v>2623</v>
      </c>
      <c r="J644" s="76"/>
      <c r="K644" s="76"/>
      <c r="L644" s="76"/>
      <c r="M644" s="76" t="s">
        <v>2624</v>
      </c>
      <c r="N644" s="76"/>
      <c r="O644" s="76"/>
      <c r="P644" s="76"/>
      <c r="Q644" s="76"/>
      <c r="R644" s="76"/>
      <c r="S644" s="126" t="b">
        <f t="shared" si="25"/>
        <v>0</v>
      </c>
      <c r="T644" s="76"/>
      <c r="U644" s="76"/>
      <c r="V644" s="76"/>
      <c r="W644" s="76"/>
      <c r="X644" s="82" t="b">
        <v>0</v>
      </c>
      <c r="Y644" s="82" t="b">
        <v>0</v>
      </c>
      <c r="Z644" s="82" t="b">
        <v>1</v>
      </c>
      <c r="AA644" s="76"/>
      <c r="AB644" s="127" t="b">
        <f t="shared" si="26"/>
        <v>1</v>
      </c>
      <c r="AC644" s="127" t="b">
        <f t="shared" si="27"/>
        <v>0</v>
      </c>
      <c r="AD644" s="127" t="b">
        <f t="shared" si="28"/>
        <v>0</v>
      </c>
      <c r="AE644" s="128" t="b">
        <f t="shared" si="29"/>
        <v>0</v>
      </c>
    </row>
    <row r="645" spans="1:31" x14ac:dyDescent="0.2">
      <c r="A645" s="146" t="s">
        <v>57</v>
      </c>
      <c r="B645" s="90">
        <v>8</v>
      </c>
      <c r="C645" s="86" t="s">
        <v>2625</v>
      </c>
      <c r="D645" s="87" t="s">
        <v>2626</v>
      </c>
      <c r="E645" s="86"/>
      <c r="F645" s="125" t="s">
        <v>246</v>
      </c>
      <c r="G645" s="125" t="s">
        <v>564</v>
      </c>
      <c r="H645" s="125" t="s">
        <v>564</v>
      </c>
      <c r="I645" s="86" t="s">
        <v>2627</v>
      </c>
      <c r="J645" s="86"/>
      <c r="K645" s="86"/>
      <c r="L645" s="86"/>
      <c r="M645" s="86" t="s">
        <v>2628</v>
      </c>
      <c r="N645" s="86"/>
      <c r="O645" s="86"/>
      <c r="P645" s="86"/>
      <c r="Q645" s="86"/>
      <c r="R645" s="86"/>
      <c r="S645" s="126" t="b">
        <f t="shared" si="25"/>
        <v>0</v>
      </c>
      <c r="T645" s="86"/>
      <c r="U645" s="86"/>
      <c r="V645" s="86"/>
      <c r="W645" s="86"/>
      <c r="X645" s="90" t="b">
        <v>0</v>
      </c>
      <c r="Y645" s="90" t="b">
        <v>0</v>
      </c>
      <c r="Z645" s="90" t="b">
        <v>1</v>
      </c>
      <c r="AA645" s="86"/>
      <c r="AB645" s="127" t="b">
        <f t="shared" si="26"/>
        <v>1</v>
      </c>
      <c r="AC645" s="127" t="b">
        <f t="shared" si="27"/>
        <v>0</v>
      </c>
      <c r="AD645" s="127" t="b">
        <f t="shared" si="28"/>
        <v>0</v>
      </c>
      <c r="AE645" s="128" t="b">
        <f t="shared" si="29"/>
        <v>0</v>
      </c>
    </row>
    <row r="646" spans="1:31" x14ac:dyDescent="0.2">
      <c r="A646" s="165" t="s">
        <v>57</v>
      </c>
      <c r="B646" s="82">
        <v>8</v>
      </c>
      <c r="C646" s="76" t="s">
        <v>2629</v>
      </c>
      <c r="D646" s="77" t="s">
        <v>2630</v>
      </c>
      <c r="E646" s="76"/>
      <c r="F646" s="76" t="s">
        <v>467</v>
      </c>
      <c r="G646" s="76" t="s">
        <v>509</v>
      </c>
      <c r="H646" s="76" t="s">
        <v>469</v>
      </c>
      <c r="I646" s="76" t="s">
        <v>2631</v>
      </c>
      <c r="J646" s="76"/>
      <c r="K646" s="76"/>
      <c r="L646" s="76"/>
      <c r="M646" s="76"/>
      <c r="N646" s="76"/>
      <c r="O646" s="76"/>
      <c r="P646" s="76"/>
      <c r="Q646" s="76"/>
      <c r="R646" s="76"/>
      <c r="S646" s="126" t="b">
        <f t="shared" si="25"/>
        <v>1</v>
      </c>
      <c r="T646" s="76"/>
      <c r="U646" s="76"/>
      <c r="V646" s="76"/>
      <c r="W646" s="76"/>
      <c r="X646" s="82" t="b">
        <v>0</v>
      </c>
      <c r="Y646" s="82" t="b">
        <v>0</v>
      </c>
      <c r="Z646" s="82" t="b">
        <v>1</v>
      </c>
      <c r="AA646" s="76"/>
      <c r="AB646" s="127" t="b">
        <f t="shared" si="26"/>
        <v>1</v>
      </c>
      <c r="AC646" s="127" t="b">
        <f t="shared" si="27"/>
        <v>1</v>
      </c>
      <c r="AD646" s="127" t="b">
        <f t="shared" si="28"/>
        <v>0</v>
      </c>
      <c r="AE646" s="128" t="b">
        <f t="shared" si="29"/>
        <v>0</v>
      </c>
    </row>
    <row r="647" spans="1:31" x14ac:dyDescent="0.2">
      <c r="A647" s="146" t="s">
        <v>57</v>
      </c>
      <c r="B647" s="90">
        <v>8</v>
      </c>
      <c r="C647" s="86" t="s">
        <v>2632</v>
      </c>
      <c r="D647" s="87" t="s">
        <v>2633</v>
      </c>
      <c r="E647" s="147" t="s">
        <v>4</v>
      </c>
      <c r="F647" s="86" t="s">
        <v>467</v>
      </c>
      <c r="G647" s="86" t="s">
        <v>509</v>
      </c>
      <c r="H647" s="86" t="s">
        <v>469</v>
      </c>
      <c r="I647" s="86" t="s">
        <v>2634</v>
      </c>
      <c r="J647" s="86" t="s">
        <v>2635</v>
      </c>
      <c r="K647" s="86"/>
      <c r="L647" s="86"/>
      <c r="M647" s="86"/>
      <c r="N647" s="86"/>
      <c r="O647" s="86"/>
      <c r="P647" s="86"/>
      <c r="Q647" s="86"/>
      <c r="R647" s="86"/>
      <c r="S647" s="126" t="b">
        <f t="shared" si="25"/>
        <v>1</v>
      </c>
      <c r="T647" s="86"/>
      <c r="U647" s="86"/>
      <c r="V647" s="86"/>
      <c r="W647" s="86"/>
      <c r="X647" s="90" t="b">
        <v>0</v>
      </c>
      <c r="Y647" s="90" t="b">
        <v>0</v>
      </c>
      <c r="Z647" s="90" t="b">
        <v>1</v>
      </c>
      <c r="AA647" s="86"/>
      <c r="AB647" s="127" t="b">
        <f t="shared" si="26"/>
        <v>1</v>
      </c>
      <c r="AC647" s="127" t="b">
        <f t="shared" si="27"/>
        <v>1</v>
      </c>
      <c r="AD647" s="127" t="b">
        <f t="shared" si="28"/>
        <v>0</v>
      </c>
      <c r="AE647" s="128" t="b">
        <f t="shared" si="29"/>
        <v>0</v>
      </c>
    </row>
    <row r="648" spans="1:31" x14ac:dyDescent="0.2">
      <c r="A648" s="165" t="s">
        <v>57</v>
      </c>
      <c r="B648" s="82">
        <v>8</v>
      </c>
      <c r="C648" s="76" t="s">
        <v>2632</v>
      </c>
      <c r="D648" s="77" t="s">
        <v>2633</v>
      </c>
      <c r="E648" s="147" t="s">
        <v>45</v>
      </c>
      <c r="F648" s="76" t="s">
        <v>467</v>
      </c>
      <c r="G648" s="76" t="s">
        <v>509</v>
      </c>
      <c r="H648" s="76" t="s">
        <v>469</v>
      </c>
      <c r="I648" s="76" t="s">
        <v>2634</v>
      </c>
      <c r="J648" s="76" t="s">
        <v>2636</v>
      </c>
      <c r="K648" s="76"/>
      <c r="L648" s="76"/>
      <c r="M648" s="76"/>
      <c r="N648" s="76"/>
      <c r="O648" s="76"/>
      <c r="P648" s="76"/>
      <c r="Q648" s="76"/>
      <c r="R648" s="76"/>
      <c r="S648" s="126" t="b">
        <f t="shared" si="25"/>
        <v>1</v>
      </c>
      <c r="T648" s="76"/>
      <c r="U648" s="76"/>
      <c r="V648" s="76"/>
      <c r="W648" s="76"/>
      <c r="X648" s="82" t="b">
        <v>0</v>
      </c>
      <c r="Y648" s="82" t="b">
        <v>0</v>
      </c>
      <c r="Z648" s="82" t="b">
        <v>1</v>
      </c>
      <c r="AA648" s="76"/>
      <c r="AB648" s="127" t="b">
        <f t="shared" si="26"/>
        <v>1</v>
      </c>
      <c r="AC648" s="127" t="b">
        <f t="shared" si="27"/>
        <v>1</v>
      </c>
      <c r="AD648" s="127" t="b">
        <f t="shared" si="28"/>
        <v>0</v>
      </c>
      <c r="AE648" s="128" t="b">
        <f t="shared" si="29"/>
        <v>0</v>
      </c>
    </row>
    <row r="649" spans="1:31" x14ac:dyDescent="0.2">
      <c r="A649" s="146" t="s">
        <v>57</v>
      </c>
      <c r="B649" s="90">
        <v>8</v>
      </c>
      <c r="C649" s="86" t="s">
        <v>2637</v>
      </c>
      <c r="D649" s="87" t="s">
        <v>2638</v>
      </c>
      <c r="E649" s="86"/>
      <c r="F649" s="125" t="s">
        <v>246</v>
      </c>
      <c r="G649" s="125" t="s">
        <v>564</v>
      </c>
      <c r="H649" s="125" t="s">
        <v>564</v>
      </c>
      <c r="I649" s="86" t="s">
        <v>2639</v>
      </c>
      <c r="J649" s="86"/>
      <c r="K649" s="86"/>
      <c r="L649" s="86"/>
      <c r="M649" s="86" t="s">
        <v>2640</v>
      </c>
      <c r="N649" s="86"/>
      <c r="O649" s="86"/>
      <c r="P649" s="86"/>
      <c r="Q649" s="86"/>
      <c r="R649" s="86"/>
      <c r="S649" s="126" t="b">
        <f t="shared" si="25"/>
        <v>0</v>
      </c>
      <c r="T649" s="86"/>
      <c r="U649" s="86"/>
      <c r="V649" s="86"/>
      <c r="W649" s="86"/>
      <c r="X649" s="90" t="b">
        <v>0</v>
      </c>
      <c r="Y649" s="90" t="b">
        <v>0</v>
      </c>
      <c r="Z649" s="90" t="b">
        <v>1</v>
      </c>
      <c r="AA649" s="86"/>
      <c r="AB649" s="127" t="b">
        <f t="shared" si="26"/>
        <v>1</v>
      </c>
      <c r="AC649" s="127" t="b">
        <f t="shared" si="27"/>
        <v>0</v>
      </c>
      <c r="AD649" s="127" t="b">
        <f t="shared" si="28"/>
        <v>0</v>
      </c>
      <c r="AE649" s="128" t="b">
        <f t="shared" si="29"/>
        <v>0</v>
      </c>
    </row>
    <row r="650" spans="1:31" x14ac:dyDescent="0.2">
      <c r="A650" s="165" t="s">
        <v>57</v>
      </c>
      <c r="B650" s="82">
        <v>8</v>
      </c>
      <c r="C650" s="76" t="s">
        <v>2641</v>
      </c>
      <c r="D650" s="77" t="s">
        <v>2642</v>
      </c>
      <c r="E650" s="125" t="s">
        <v>4</v>
      </c>
      <c r="F650" s="76" t="s">
        <v>467</v>
      </c>
      <c r="G650" s="76" t="s">
        <v>509</v>
      </c>
      <c r="H650" s="76" t="s">
        <v>469</v>
      </c>
      <c r="I650" s="76" t="s">
        <v>2643</v>
      </c>
      <c r="J650" s="76" t="s">
        <v>2644</v>
      </c>
      <c r="K650" s="76"/>
      <c r="L650" s="76"/>
      <c r="M650" s="76"/>
      <c r="N650" s="76"/>
      <c r="O650" s="76"/>
      <c r="P650" s="76"/>
      <c r="Q650" s="76"/>
      <c r="R650" s="76"/>
      <c r="S650" s="126" t="b">
        <f t="shared" si="25"/>
        <v>1</v>
      </c>
      <c r="T650" s="76"/>
      <c r="U650" s="76"/>
      <c r="V650" s="76"/>
      <c r="W650" s="76"/>
      <c r="X650" s="82" t="b">
        <v>0</v>
      </c>
      <c r="Y650" s="82" t="b">
        <v>0</v>
      </c>
      <c r="Z650" s="82" t="b">
        <v>1</v>
      </c>
      <c r="AA650" s="76"/>
      <c r="AB650" s="127" t="b">
        <f t="shared" si="26"/>
        <v>1</v>
      </c>
      <c r="AC650" s="127" t="b">
        <f t="shared" si="27"/>
        <v>1</v>
      </c>
      <c r="AD650" s="127" t="b">
        <f t="shared" si="28"/>
        <v>0</v>
      </c>
      <c r="AE650" s="128" t="b">
        <f t="shared" si="29"/>
        <v>0</v>
      </c>
    </row>
    <row r="651" spans="1:31" x14ac:dyDescent="0.2">
      <c r="A651" s="146" t="s">
        <v>57</v>
      </c>
      <c r="B651" s="90">
        <v>8</v>
      </c>
      <c r="C651" s="86" t="s">
        <v>2641</v>
      </c>
      <c r="D651" s="87" t="s">
        <v>2642</v>
      </c>
      <c r="E651" s="147" t="s">
        <v>45</v>
      </c>
      <c r="F651" s="86" t="s">
        <v>467</v>
      </c>
      <c r="G651" s="86" t="s">
        <v>509</v>
      </c>
      <c r="H651" s="86" t="s">
        <v>469</v>
      </c>
      <c r="I651" s="86" t="s">
        <v>2643</v>
      </c>
      <c r="J651" s="86" t="s">
        <v>2645</v>
      </c>
      <c r="K651" s="86"/>
      <c r="L651" s="86"/>
      <c r="M651" s="86"/>
      <c r="N651" s="86"/>
      <c r="O651" s="86"/>
      <c r="P651" s="86"/>
      <c r="Q651" s="86"/>
      <c r="R651" s="86"/>
      <c r="S651" s="126" t="b">
        <f t="shared" si="25"/>
        <v>1</v>
      </c>
      <c r="T651" s="86"/>
      <c r="U651" s="86"/>
      <c r="V651" s="86"/>
      <c r="W651" s="86"/>
      <c r="X651" s="90" t="b">
        <v>0</v>
      </c>
      <c r="Y651" s="90" t="b">
        <v>0</v>
      </c>
      <c r="Z651" s="90" t="b">
        <v>1</v>
      </c>
      <c r="AA651" s="86"/>
      <c r="AB651" s="127" t="b">
        <f t="shared" si="26"/>
        <v>1</v>
      </c>
      <c r="AC651" s="127" t="b">
        <f t="shared" si="27"/>
        <v>1</v>
      </c>
      <c r="AD651" s="127" t="b">
        <f t="shared" si="28"/>
        <v>0</v>
      </c>
      <c r="AE651" s="128" t="b">
        <f t="shared" si="29"/>
        <v>0</v>
      </c>
    </row>
    <row r="652" spans="1:31" x14ac:dyDescent="0.2">
      <c r="A652" s="165" t="s">
        <v>57</v>
      </c>
      <c r="B652" s="82">
        <v>8</v>
      </c>
      <c r="C652" s="76" t="s">
        <v>2641</v>
      </c>
      <c r="D652" s="77" t="s">
        <v>2642</v>
      </c>
      <c r="E652" s="125" t="s">
        <v>71</v>
      </c>
      <c r="F652" s="76" t="s">
        <v>467</v>
      </c>
      <c r="G652" s="76" t="s">
        <v>509</v>
      </c>
      <c r="H652" s="76" t="s">
        <v>469</v>
      </c>
      <c r="I652" s="76" t="s">
        <v>2643</v>
      </c>
      <c r="J652" s="76" t="s">
        <v>2646</v>
      </c>
      <c r="K652" s="76"/>
      <c r="L652" s="76"/>
      <c r="M652" s="76"/>
      <c r="N652" s="76"/>
      <c r="O652" s="76"/>
      <c r="P652" s="76"/>
      <c r="Q652" s="76"/>
      <c r="R652" s="76"/>
      <c r="S652" s="126" t="b">
        <f t="shared" si="25"/>
        <v>1</v>
      </c>
      <c r="T652" s="76"/>
      <c r="U652" s="76"/>
      <c r="V652" s="76"/>
      <c r="W652" s="76"/>
      <c r="X652" s="82" t="b">
        <v>0</v>
      </c>
      <c r="Y652" s="82" t="b">
        <v>0</v>
      </c>
      <c r="Z652" s="82" t="b">
        <v>1</v>
      </c>
      <c r="AA652" s="76"/>
      <c r="AB652" s="127" t="b">
        <f t="shared" si="26"/>
        <v>1</v>
      </c>
      <c r="AC652" s="127" t="b">
        <f t="shared" si="27"/>
        <v>1</v>
      </c>
      <c r="AD652" s="127" t="b">
        <f t="shared" si="28"/>
        <v>0</v>
      </c>
      <c r="AE652" s="128" t="b">
        <f t="shared" si="29"/>
        <v>0</v>
      </c>
    </row>
    <row r="653" spans="1:31" x14ac:dyDescent="0.2">
      <c r="A653" s="146" t="s">
        <v>57</v>
      </c>
      <c r="B653" s="90">
        <v>8</v>
      </c>
      <c r="C653" s="86" t="s">
        <v>2641</v>
      </c>
      <c r="D653" s="87" t="s">
        <v>2642</v>
      </c>
      <c r="E653" s="147" t="s">
        <v>518</v>
      </c>
      <c r="F653" s="86" t="s">
        <v>467</v>
      </c>
      <c r="G653" s="86" t="s">
        <v>509</v>
      </c>
      <c r="H653" s="86" t="s">
        <v>469</v>
      </c>
      <c r="I653" s="86" t="s">
        <v>2643</v>
      </c>
      <c r="J653" s="86" t="s">
        <v>2647</v>
      </c>
      <c r="K653" s="86"/>
      <c r="L653" s="86"/>
      <c r="M653" s="86"/>
      <c r="N653" s="86"/>
      <c r="O653" s="86"/>
      <c r="P653" s="86"/>
      <c r="Q653" s="86"/>
      <c r="R653" s="86"/>
      <c r="S653" s="126" t="b">
        <f t="shared" si="25"/>
        <v>1</v>
      </c>
      <c r="T653" s="86"/>
      <c r="U653" s="86"/>
      <c r="V653" s="86"/>
      <c r="W653" s="86"/>
      <c r="X653" s="90" t="b">
        <v>0</v>
      </c>
      <c r="Y653" s="90" t="b">
        <v>0</v>
      </c>
      <c r="Z653" s="90" t="b">
        <v>1</v>
      </c>
      <c r="AA653" s="86"/>
      <c r="AB653" s="127" t="b">
        <f t="shared" si="26"/>
        <v>1</v>
      </c>
      <c r="AC653" s="127" t="b">
        <f t="shared" si="27"/>
        <v>1</v>
      </c>
      <c r="AD653" s="127" t="b">
        <f t="shared" si="28"/>
        <v>0</v>
      </c>
      <c r="AE653" s="128" t="b">
        <f t="shared" si="29"/>
        <v>0</v>
      </c>
    </row>
    <row r="654" spans="1:31" x14ac:dyDescent="0.2">
      <c r="A654" s="165" t="s">
        <v>57</v>
      </c>
      <c r="B654" s="82">
        <v>8</v>
      </c>
      <c r="C654" s="76" t="s">
        <v>2641</v>
      </c>
      <c r="D654" s="77" t="s">
        <v>2642</v>
      </c>
      <c r="E654" s="125" t="s">
        <v>542</v>
      </c>
      <c r="F654" s="76" t="s">
        <v>467</v>
      </c>
      <c r="G654" s="76" t="s">
        <v>509</v>
      </c>
      <c r="H654" s="76" t="s">
        <v>469</v>
      </c>
      <c r="I654" s="76" t="s">
        <v>2643</v>
      </c>
      <c r="J654" s="76" t="s">
        <v>2644</v>
      </c>
      <c r="K654" s="76"/>
      <c r="L654" s="76"/>
      <c r="M654" s="76"/>
      <c r="N654" s="76"/>
      <c r="O654" s="76"/>
      <c r="P654" s="76"/>
      <c r="Q654" s="76"/>
      <c r="R654" s="76"/>
      <c r="S654" s="126" t="b">
        <f t="shared" si="25"/>
        <v>1</v>
      </c>
      <c r="T654" s="76"/>
      <c r="U654" s="76"/>
      <c r="V654" s="76"/>
      <c r="W654" s="76"/>
      <c r="X654" s="82" t="b">
        <v>0</v>
      </c>
      <c r="Y654" s="82" t="b">
        <v>0</v>
      </c>
      <c r="Z654" s="82" t="b">
        <v>1</v>
      </c>
      <c r="AA654" s="76"/>
      <c r="AB654" s="127" t="b">
        <f t="shared" si="26"/>
        <v>1</v>
      </c>
      <c r="AC654" s="127" t="b">
        <f t="shared" si="27"/>
        <v>1</v>
      </c>
      <c r="AD654" s="127" t="b">
        <f t="shared" si="28"/>
        <v>0</v>
      </c>
      <c r="AE654" s="128" t="b">
        <f t="shared" si="29"/>
        <v>0</v>
      </c>
    </row>
    <row r="655" spans="1:31" x14ac:dyDescent="0.2">
      <c r="A655" s="146" t="s">
        <v>57</v>
      </c>
      <c r="B655" s="90">
        <v>8</v>
      </c>
      <c r="C655" s="86" t="s">
        <v>2641</v>
      </c>
      <c r="D655" s="87" t="s">
        <v>2642</v>
      </c>
      <c r="E655" s="125" t="s">
        <v>635</v>
      </c>
      <c r="F655" s="86" t="s">
        <v>467</v>
      </c>
      <c r="G655" s="86" t="s">
        <v>509</v>
      </c>
      <c r="H655" s="86" t="s">
        <v>469</v>
      </c>
      <c r="I655" s="86" t="s">
        <v>2643</v>
      </c>
      <c r="J655" s="86" t="s">
        <v>2645</v>
      </c>
      <c r="K655" s="86"/>
      <c r="L655" s="86"/>
      <c r="M655" s="86"/>
      <c r="N655" s="86"/>
      <c r="O655" s="86"/>
      <c r="P655" s="86"/>
      <c r="Q655" s="86"/>
      <c r="R655" s="86"/>
      <c r="S655" s="126" t="b">
        <f t="shared" si="25"/>
        <v>1</v>
      </c>
      <c r="T655" s="86"/>
      <c r="U655" s="86"/>
      <c r="V655" s="86"/>
      <c r="W655" s="86"/>
      <c r="X655" s="90" t="b">
        <v>0</v>
      </c>
      <c r="Y655" s="90" t="b">
        <v>0</v>
      </c>
      <c r="Z655" s="90" t="b">
        <v>1</v>
      </c>
      <c r="AA655" s="86"/>
      <c r="AB655" s="127" t="b">
        <f t="shared" si="26"/>
        <v>1</v>
      </c>
      <c r="AC655" s="127" t="b">
        <f t="shared" si="27"/>
        <v>1</v>
      </c>
      <c r="AD655" s="127" t="b">
        <f t="shared" si="28"/>
        <v>0</v>
      </c>
      <c r="AE655" s="128" t="b">
        <f t="shared" si="29"/>
        <v>0</v>
      </c>
    </row>
    <row r="656" spans="1:31" x14ac:dyDescent="0.2">
      <c r="A656" s="165" t="s">
        <v>57</v>
      </c>
      <c r="B656" s="82">
        <v>8</v>
      </c>
      <c r="C656" s="76" t="s">
        <v>2641</v>
      </c>
      <c r="D656" s="77" t="s">
        <v>2642</v>
      </c>
      <c r="E656" s="125" t="s">
        <v>658</v>
      </c>
      <c r="F656" s="76" t="s">
        <v>467</v>
      </c>
      <c r="G656" s="76" t="s">
        <v>509</v>
      </c>
      <c r="H656" s="76" t="s">
        <v>469</v>
      </c>
      <c r="I656" s="76" t="s">
        <v>2643</v>
      </c>
      <c r="J656" s="76" t="s">
        <v>2646</v>
      </c>
      <c r="K656" s="76"/>
      <c r="L656" s="76"/>
      <c r="M656" s="76"/>
      <c r="N656" s="76"/>
      <c r="O656" s="76"/>
      <c r="P656" s="76"/>
      <c r="Q656" s="76"/>
      <c r="R656" s="76"/>
      <c r="S656" s="126" t="b">
        <f t="shared" si="25"/>
        <v>1</v>
      </c>
      <c r="T656" s="76"/>
      <c r="U656" s="76"/>
      <c r="V656" s="76"/>
      <c r="W656" s="76"/>
      <c r="X656" s="82" t="b">
        <v>0</v>
      </c>
      <c r="Y656" s="82" t="b">
        <v>0</v>
      </c>
      <c r="Z656" s="82" t="b">
        <v>1</v>
      </c>
      <c r="AA656" s="76"/>
      <c r="AB656" s="127" t="b">
        <f t="shared" si="26"/>
        <v>1</v>
      </c>
      <c r="AC656" s="127" t="b">
        <f t="shared" si="27"/>
        <v>1</v>
      </c>
      <c r="AD656" s="127" t="b">
        <f t="shared" si="28"/>
        <v>0</v>
      </c>
      <c r="AE656" s="128" t="b">
        <f t="shared" si="29"/>
        <v>0</v>
      </c>
    </row>
    <row r="657" spans="1:31" x14ac:dyDescent="0.2">
      <c r="A657" s="146" t="s">
        <v>57</v>
      </c>
      <c r="B657" s="90">
        <v>8</v>
      </c>
      <c r="C657" s="86" t="s">
        <v>2641</v>
      </c>
      <c r="D657" s="87" t="s">
        <v>2642</v>
      </c>
      <c r="E657" s="125" t="s">
        <v>1464</v>
      </c>
      <c r="F657" s="86" t="s">
        <v>467</v>
      </c>
      <c r="G657" s="86" t="s">
        <v>509</v>
      </c>
      <c r="H657" s="86" t="s">
        <v>469</v>
      </c>
      <c r="I657" s="86" t="s">
        <v>2643</v>
      </c>
      <c r="J657" s="86" t="s">
        <v>2647</v>
      </c>
      <c r="K657" s="86"/>
      <c r="L657" s="86"/>
      <c r="M657" s="86"/>
      <c r="N657" s="86"/>
      <c r="O657" s="86"/>
      <c r="P657" s="86"/>
      <c r="Q657" s="86"/>
      <c r="R657" s="86"/>
      <c r="S657" s="126" t="b">
        <f t="shared" si="25"/>
        <v>1</v>
      </c>
      <c r="T657" s="86"/>
      <c r="U657" s="86"/>
      <c r="V657" s="86"/>
      <c r="W657" s="86"/>
      <c r="X657" s="90" t="b">
        <v>0</v>
      </c>
      <c r="Y657" s="90" t="b">
        <v>0</v>
      </c>
      <c r="Z657" s="90" t="b">
        <v>1</v>
      </c>
      <c r="AA657" s="86"/>
      <c r="AB657" s="127" t="b">
        <f t="shared" si="26"/>
        <v>1</v>
      </c>
      <c r="AC657" s="127" t="b">
        <f t="shared" si="27"/>
        <v>1</v>
      </c>
      <c r="AD657" s="127" t="b">
        <f t="shared" si="28"/>
        <v>0</v>
      </c>
      <c r="AE657" s="128" t="b">
        <f t="shared" si="29"/>
        <v>0</v>
      </c>
    </row>
    <row r="658" spans="1:31" x14ac:dyDescent="0.2">
      <c r="A658" s="165" t="s">
        <v>57</v>
      </c>
      <c r="B658" s="82">
        <v>8</v>
      </c>
      <c r="C658" s="76" t="s">
        <v>2648</v>
      </c>
      <c r="D658" s="77" t="s">
        <v>2649</v>
      </c>
      <c r="E658" s="125" t="s">
        <v>4</v>
      </c>
      <c r="F658" s="76" t="s">
        <v>467</v>
      </c>
      <c r="G658" s="76" t="s">
        <v>509</v>
      </c>
      <c r="H658" s="76" t="s">
        <v>469</v>
      </c>
      <c r="I658" s="76" t="s">
        <v>2650</v>
      </c>
      <c r="J658" s="76" t="s">
        <v>2651</v>
      </c>
      <c r="K658" s="76"/>
      <c r="L658" s="76"/>
      <c r="M658" s="76"/>
      <c r="N658" s="76"/>
      <c r="O658" s="76"/>
      <c r="P658" s="76"/>
      <c r="Q658" s="76"/>
      <c r="R658" s="76"/>
      <c r="S658" s="126" t="b">
        <f t="shared" si="25"/>
        <v>1</v>
      </c>
      <c r="T658" s="76"/>
      <c r="U658" s="76"/>
      <c r="V658" s="76"/>
      <c r="W658" s="76"/>
      <c r="X658" s="82" t="b">
        <v>0</v>
      </c>
      <c r="Y658" s="82" t="b">
        <v>0</v>
      </c>
      <c r="Z658" s="82" t="b">
        <v>1</v>
      </c>
      <c r="AA658" s="76"/>
      <c r="AB658" s="127" t="b">
        <f t="shared" si="26"/>
        <v>1</v>
      </c>
      <c r="AC658" s="127" t="b">
        <f t="shared" si="27"/>
        <v>1</v>
      </c>
      <c r="AD658" s="127" t="b">
        <f t="shared" si="28"/>
        <v>0</v>
      </c>
      <c r="AE658" s="128" t="b">
        <f t="shared" si="29"/>
        <v>0</v>
      </c>
    </row>
    <row r="659" spans="1:31" x14ac:dyDescent="0.2">
      <c r="A659" s="146" t="s">
        <v>57</v>
      </c>
      <c r="B659" s="90">
        <v>8</v>
      </c>
      <c r="C659" s="86" t="s">
        <v>2648</v>
      </c>
      <c r="D659" s="87" t="s">
        <v>2649</v>
      </c>
      <c r="E659" s="147" t="s">
        <v>45</v>
      </c>
      <c r="F659" s="86" t="s">
        <v>467</v>
      </c>
      <c r="G659" s="86" t="s">
        <v>509</v>
      </c>
      <c r="H659" s="86" t="s">
        <v>469</v>
      </c>
      <c r="I659" s="86" t="s">
        <v>2650</v>
      </c>
      <c r="J659" s="86" t="s">
        <v>2645</v>
      </c>
      <c r="K659" s="86"/>
      <c r="L659" s="86"/>
      <c r="M659" s="86"/>
      <c r="N659" s="86"/>
      <c r="O659" s="86"/>
      <c r="P659" s="86"/>
      <c r="Q659" s="86"/>
      <c r="R659" s="86"/>
      <c r="S659" s="126" t="b">
        <f t="shared" si="25"/>
        <v>1</v>
      </c>
      <c r="T659" s="86"/>
      <c r="U659" s="86"/>
      <c r="V659" s="86"/>
      <c r="W659" s="86"/>
      <c r="X659" s="90" t="b">
        <v>0</v>
      </c>
      <c r="Y659" s="90" t="b">
        <v>0</v>
      </c>
      <c r="Z659" s="90" t="b">
        <v>1</v>
      </c>
      <c r="AA659" s="86"/>
      <c r="AB659" s="127" t="b">
        <f t="shared" si="26"/>
        <v>1</v>
      </c>
      <c r="AC659" s="127" t="b">
        <f t="shared" si="27"/>
        <v>1</v>
      </c>
      <c r="AD659" s="127" t="b">
        <f t="shared" si="28"/>
        <v>0</v>
      </c>
      <c r="AE659" s="128" t="b">
        <f t="shared" si="29"/>
        <v>0</v>
      </c>
    </row>
    <row r="660" spans="1:31" x14ac:dyDescent="0.2">
      <c r="A660" s="165" t="s">
        <v>57</v>
      </c>
      <c r="B660" s="82">
        <v>8</v>
      </c>
      <c r="C660" s="76" t="s">
        <v>2648</v>
      </c>
      <c r="D660" s="77" t="s">
        <v>2649</v>
      </c>
      <c r="E660" s="125" t="s">
        <v>71</v>
      </c>
      <c r="F660" s="76" t="s">
        <v>467</v>
      </c>
      <c r="G660" s="76" t="s">
        <v>509</v>
      </c>
      <c r="H660" s="76" t="s">
        <v>469</v>
      </c>
      <c r="I660" s="76" t="s">
        <v>2650</v>
      </c>
      <c r="J660" s="76" t="s">
        <v>2646</v>
      </c>
      <c r="K660" s="76"/>
      <c r="L660" s="76"/>
      <c r="M660" s="76"/>
      <c r="N660" s="76"/>
      <c r="O660" s="76"/>
      <c r="P660" s="76"/>
      <c r="Q660" s="76"/>
      <c r="R660" s="76"/>
      <c r="S660" s="126" t="b">
        <f t="shared" si="25"/>
        <v>1</v>
      </c>
      <c r="T660" s="76"/>
      <c r="U660" s="76"/>
      <c r="V660" s="76"/>
      <c r="W660" s="76"/>
      <c r="X660" s="82" t="b">
        <v>0</v>
      </c>
      <c r="Y660" s="82" t="b">
        <v>0</v>
      </c>
      <c r="Z660" s="82" t="b">
        <v>1</v>
      </c>
      <c r="AA660" s="76"/>
      <c r="AB660" s="127" t="b">
        <f t="shared" si="26"/>
        <v>1</v>
      </c>
      <c r="AC660" s="127" t="b">
        <f t="shared" si="27"/>
        <v>1</v>
      </c>
      <c r="AD660" s="127" t="b">
        <f t="shared" si="28"/>
        <v>0</v>
      </c>
      <c r="AE660" s="128" t="b">
        <f t="shared" si="29"/>
        <v>0</v>
      </c>
    </row>
    <row r="661" spans="1:31" x14ac:dyDescent="0.2">
      <c r="A661" s="146" t="s">
        <v>57</v>
      </c>
      <c r="B661" s="90">
        <v>8</v>
      </c>
      <c r="C661" s="86" t="s">
        <v>2648</v>
      </c>
      <c r="D661" s="87" t="s">
        <v>2649</v>
      </c>
      <c r="E661" s="147" t="s">
        <v>518</v>
      </c>
      <c r="F661" s="86" t="s">
        <v>467</v>
      </c>
      <c r="G661" s="86" t="s">
        <v>509</v>
      </c>
      <c r="H661" s="86" t="s">
        <v>469</v>
      </c>
      <c r="I661" s="86" t="s">
        <v>2650</v>
      </c>
      <c r="J661" s="86" t="s">
        <v>2647</v>
      </c>
      <c r="K661" s="86"/>
      <c r="L661" s="86"/>
      <c r="M661" s="86"/>
      <c r="N661" s="86"/>
      <c r="O661" s="86"/>
      <c r="P661" s="86"/>
      <c r="Q661" s="86"/>
      <c r="R661" s="86"/>
      <c r="S661" s="126" t="b">
        <f t="shared" si="25"/>
        <v>1</v>
      </c>
      <c r="T661" s="86"/>
      <c r="U661" s="86"/>
      <c r="V661" s="86"/>
      <c r="W661" s="86"/>
      <c r="X661" s="90" t="b">
        <v>0</v>
      </c>
      <c r="Y661" s="90" t="b">
        <v>0</v>
      </c>
      <c r="Z661" s="90" t="b">
        <v>1</v>
      </c>
      <c r="AA661" s="86"/>
      <c r="AB661" s="127" t="b">
        <f t="shared" si="26"/>
        <v>1</v>
      </c>
      <c r="AC661" s="127" t="b">
        <f t="shared" si="27"/>
        <v>1</v>
      </c>
      <c r="AD661" s="127" t="b">
        <f t="shared" si="28"/>
        <v>0</v>
      </c>
      <c r="AE661" s="128" t="b">
        <f t="shared" si="29"/>
        <v>0</v>
      </c>
    </row>
    <row r="662" spans="1:31" x14ac:dyDescent="0.2">
      <c r="A662" s="165" t="s">
        <v>57</v>
      </c>
      <c r="B662" s="82">
        <v>8</v>
      </c>
      <c r="C662" s="76" t="s">
        <v>2648</v>
      </c>
      <c r="D662" s="77" t="s">
        <v>2649</v>
      </c>
      <c r="E662" s="125" t="s">
        <v>542</v>
      </c>
      <c r="F662" s="76" t="s">
        <v>467</v>
      </c>
      <c r="G662" s="76" t="s">
        <v>509</v>
      </c>
      <c r="H662" s="76" t="s">
        <v>469</v>
      </c>
      <c r="I662" s="76" t="s">
        <v>2650</v>
      </c>
      <c r="J662" s="76" t="s">
        <v>2651</v>
      </c>
      <c r="K662" s="76"/>
      <c r="L662" s="76"/>
      <c r="M662" s="76"/>
      <c r="N662" s="76"/>
      <c r="O662" s="76"/>
      <c r="P662" s="76"/>
      <c r="Q662" s="76"/>
      <c r="R662" s="76"/>
      <c r="S662" s="126" t="b">
        <f t="shared" si="25"/>
        <v>1</v>
      </c>
      <c r="T662" s="76"/>
      <c r="U662" s="76"/>
      <c r="V662" s="76"/>
      <c r="W662" s="76"/>
      <c r="X662" s="82" t="b">
        <v>0</v>
      </c>
      <c r="Y662" s="82" t="b">
        <v>0</v>
      </c>
      <c r="Z662" s="82" t="b">
        <v>1</v>
      </c>
      <c r="AA662" s="76"/>
      <c r="AB662" s="127" t="b">
        <f t="shared" si="26"/>
        <v>1</v>
      </c>
      <c r="AC662" s="127" t="b">
        <f t="shared" si="27"/>
        <v>1</v>
      </c>
      <c r="AD662" s="127" t="b">
        <f t="shared" si="28"/>
        <v>0</v>
      </c>
      <c r="AE662" s="128" t="b">
        <f t="shared" si="29"/>
        <v>0</v>
      </c>
    </row>
    <row r="663" spans="1:31" x14ac:dyDescent="0.2">
      <c r="A663" s="146" t="s">
        <v>57</v>
      </c>
      <c r="B663" s="90">
        <v>8</v>
      </c>
      <c r="C663" s="86" t="s">
        <v>2648</v>
      </c>
      <c r="D663" s="87" t="s">
        <v>2649</v>
      </c>
      <c r="E663" s="125" t="s">
        <v>635</v>
      </c>
      <c r="F663" s="86" t="s">
        <v>467</v>
      </c>
      <c r="G663" s="86" t="s">
        <v>509</v>
      </c>
      <c r="H663" s="86" t="s">
        <v>469</v>
      </c>
      <c r="I663" s="86" t="s">
        <v>2650</v>
      </c>
      <c r="J663" s="86" t="s">
        <v>2645</v>
      </c>
      <c r="K663" s="86"/>
      <c r="L663" s="86"/>
      <c r="M663" s="86"/>
      <c r="N663" s="86"/>
      <c r="O663" s="86"/>
      <c r="P663" s="86"/>
      <c r="Q663" s="86"/>
      <c r="R663" s="86"/>
      <c r="S663" s="126" t="b">
        <f t="shared" si="25"/>
        <v>1</v>
      </c>
      <c r="T663" s="86"/>
      <c r="U663" s="86"/>
      <c r="V663" s="86"/>
      <c r="W663" s="86"/>
      <c r="X663" s="90" t="b">
        <v>0</v>
      </c>
      <c r="Y663" s="90" t="b">
        <v>0</v>
      </c>
      <c r="Z663" s="90" t="b">
        <v>1</v>
      </c>
      <c r="AA663" s="86"/>
      <c r="AB663" s="127" t="b">
        <f t="shared" si="26"/>
        <v>1</v>
      </c>
      <c r="AC663" s="127" t="b">
        <f t="shared" si="27"/>
        <v>1</v>
      </c>
      <c r="AD663" s="127" t="b">
        <f t="shared" si="28"/>
        <v>0</v>
      </c>
      <c r="AE663" s="128" t="b">
        <f t="shared" si="29"/>
        <v>0</v>
      </c>
    </row>
    <row r="664" spans="1:31" x14ac:dyDescent="0.2">
      <c r="A664" s="165" t="s">
        <v>57</v>
      </c>
      <c r="B664" s="82">
        <v>8</v>
      </c>
      <c r="C664" s="76" t="s">
        <v>2648</v>
      </c>
      <c r="D664" s="77" t="s">
        <v>2649</v>
      </c>
      <c r="E664" s="125" t="s">
        <v>658</v>
      </c>
      <c r="F664" s="76" t="s">
        <v>467</v>
      </c>
      <c r="G664" s="76" t="s">
        <v>509</v>
      </c>
      <c r="H664" s="76" t="s">
        <v>469</v>
      </c>
      <c r="I664" s="76" t="s">
        <v>2650</v>
      </c>
      <c r="J664" s="76" t="s">
        <v>2646</v>
      </c>
      <c r="K664" s="76"/>
      <c r="L664" s="76"/>
      <c r="M664" s="76"/>
      <c r="N664" s="76"/>
      <c r="O664" s="76"/>
      <c r="P664" s="76"/>
      <c r="Q664" s="76"/>
      <c r="R664" s="76"/>
      <c r="S664" s="126" t="b">
        <f t="shared" si="25"/>
        <v>1</v>
      </c>
      <c r="T664" s="76"/>
      <c r="U664" s="76"/>
      <c r="V664" s="76"/>
      <c r="W664" s="76"/>
      <c r="X664" s="82" t="b">
        <v>0</v>
      </c>
      <c r="Y664" s="82" t="b">
        <v>0</v>
      </c>
      <c r="Z664" s="82" t="b">
        <v>1</v>
      </c>
      <c r="AA664" s="76"/>
      <c r="AB664" s="127" t="b">
        <f t="shared" si="26"/>
        <v>1</v>
      </c>
      <c r="AC664" s="127" t="b">
        <f t="shared" si="27"/>
        <v>1</v>
      </c>
      <c r="AD664" s="127" t="b">
        <f t="shared" si="28"/>
        <v>0</v>
      </c>
      <c r="AE664" s="128" t="b">
        <f t="shared" si="29"/>
        <v>0</v>
      </c>
    </row>
    <row r="665" spans="1:31" x14ac:dyDescent="0.2">
      <c r="A665" s="146" t="s">
        <v>57</v>
      </c>
      <c r="B665" s="90">
        <v>8</v>
      </c>
      <c r="C665" s="86" t="s">
        <v>2648</v>
      </c>
      <c r="D665" s="87" t="s">
        <v>2649</v>
      </c>
      <c r="E665" s="125" t="s">
        <v>1464</v>
      </c>
      <c r="F665" s="86" t="s">
        <v>467</v>
      </c>
      <c r="G665" s="86" t="s">
        <v>509</v>
      </c>
      <c r="H665" s="86" t="s">
        <v>469</v>
      </c>
      <c r="I665" s="86" t="s">
        <v>2650</v>
      </c>
      <c r="J665" s="86" t="s">
        <v>2647</v>
      </c>
      <c r="K665" s="86"/>
      <c r="L665" s="86"/>
      <c r="M665" s="86"/>
      <c r="N665" s="86"/>
      <c r="O665" s="86"/>
      <c r="P665" s="86"/>
      <c r="Q665" s="86"/>
      <c r="R665" s="86"/>
      <c r="S665" s="126" t="b">
        <f t="shared" si="25"/>
        <v>1</v>
      </c>
      <c r="T665" s="86"/>
      <c r="U665" s="86"/>
      <c r="V665" s="86"/>
      <c r="W665" s="86"/>
      <c r="X665" s="90" t="b">
        <v>0</v>
      </c>
      <c r="Y665" s="90" t="b">
        <v>0</v>
      </c>
      <c r="Z665" s="90" t="b">
        <v>1</v>
      </c>
      <c r="AA665" s="86"/>
      <c r="AB665" s="127" t="b">
        <f t="shared" si="26"/>
        <v>1</v>
      </c>
      <c r="AC665" s="127" t="b">
        <f t="shared" si="27"/>
        <v>1</v>
      </c>
      <c r="AD665" s="127" t="b">
        <f t="shared" si="28"/>
        <v>0</v>
      </c>
      <c r="AE665" s="128" t="b">
        <f t="shared" si="29"/>
        <v>0</v>
      </c>
    </row>
    <row r="666" spans="1:31" x14ac:dyDescent="0.2">
      <c r="A666" s="165" t="s">
        <v>57</v>
      </c>
      <c r="B666" s="82">
        <v>8</v>
      </c>
      <c r="C666" s="76" t="s">
        <v>2652</v>
      </c>
      <c r="D666" s="77" t="s">
        <v>2653</v>
      </c>
      <c r="E666" s="125" t="s">
        <v>4</v>
      </c>
      <c r="F666" s="76" t="s">
        <v>467</v>
      </c>
      <c r="G666" s="76" t="s">
        <v>509</v>
      </c>
      <c r="H666" s="76" t="s">
        <v>469</v>
      </c>
      <c r="I666" s="76" t="s">
        <v>2654</v>
      </c>
      <c r="J666" s="76" t="s">
        <v>2655</v>
      </c>
      <c r="K666" s="76"/>
      <c r="L666" s="76"/>
      <c r="M666" s="76"/>
      <c r="N666" s="76"/>
      <c r="O666" s="76"/>
      <c r="P666" s="76"/>
      <c r="Q666" s="76"/>
      <c r="R666" s="76"/>
      <c r="S666" s="126" t="b">
        <f t="shared" si="25"/>
        <v>1</v>
      </c>
      <c r="T666" s="76"/>
      <c r="U666" s="76"/>
      <c r="V666" s="76"/>
      <c r="W666" s="76"/>
      <c r="X666" s="82" t="b">
        <v>0</v>
      </c>
      <c r="Y666" s="82" t="b">
        <v>0</v>
      </c>
      <c r="Z666" s="82" t="b">
        <v>1</v>
      </c>
      <c r="AA666" s="76"/>
      <c r="AB666" s="127" t="b">
        <f t="shared" si="26"/>
        <v>1</v>
      </c>
      <c r="AC666" s="127" t="b">
        <f t="shared" si="27"/>
        <v>1</v>
      </c>
      <c r="AD666" s="127" t="b">
        <f t="shared" si="28"/>
        <v>0</v>
      </c>
      <c r="AE666" s="128" t="b">
        <f t="shared" si="29"/>
        <v>0</v>
      </c>
    </row>
    <row r="667" spans="1:31" x14ac:dyDescent="0.2">
      <c r="A667" s="146" t="s">
        <v>57</v>
      </c>
      <c r="B667" s="90">
        <v>8</v>
      </c>
      <c r="C667" s="86" t="s">
        <v>2652</v>
      </c>
      <c r="D667" s="87" t="s">
        <v>2653</v>
      </c>
      <c r="E667" s="147" t="s">
        <v>45</v>
      </c>
      <c r="F667" s="86" t="s">
        <v>467</v>
      </c>
      <c r="G667" s="86" t="s">
        <v>509</v>
      </c>
      <c r="H667" s="86" t="s">
        <v>469</v>
      </c>
      <c r="I667" s="86" t="s">
        <v>2654</v>
      </c>
      <c r="J667" s="86" t="s">
        <v>2656</v>
      </c>
      <c r="K667" s="86"/>
      <c r="L667" s="86"/>
      <c r="M667" s="86"/>
      <c r="N667" s="86"/>
      <c r="O667" s="86"/>
      <c r="P667" s="86"/>
      <c r="Q667" s="86"/>
      <c r="R667" s="86"/>
      <c r="S667" s="126" t="b">
        <f t="shared" si="25"/>
        <v>1</v>
      </c>
      <c r="T667" s="86"/>
      <c r="U667" s="86"/>
      <c r="V667" s="86"/>
      <c r="W667" s="86"/>
      <c r="X667" s="90" t="b">
        <v>0</v>
      </c>
      <c r="Y667" s="90" t="b">
        <v>0</v>
      </c>
      <c r="Z667" s="90" t="b">
        <v>1</v>
      </c>
      <c r="AA667" s="86"/>
      <c r="AB667" s="127" t="b">
        <f t="shared" si="26"/>
        <v>1</v>
      </c>
      <c r="AC667" s="127" t="b">
        <f t="shared" si="27"/>
        <v>1</v>
      </c>
      <c r="AD667" s="127" t="b">
        <f t="shared" si="28"/>
        <v>0</v>
      </c>
      <c r="AE667" s="128" t="b">
        <f t="shared" si="29"/>
        <v>0</v>
      </c>
    </row>
    <row r="668" spans="1:31" x14ac:dyDescent="0.2">
      <c r="A668" s="165" t="s">
        <v>57</v>
      </c>
      <c r="B668" s="82">
        <v>8</v>
      </c>
      <c r="C668" s="76" t="s">
        <v>2652</v>
      </c>
      <c r="D668" s="77" t="s">
        <v>2653</v>
      </c>
      <c r="E668" s="125" t="s">
        <v>71</v>
      </c>
      <c r="F668" s="76" t="s">
        <v>467</v>
      </c>
      <c r="G668" s="76" t="s">
        <v>509</v>
      </c>
      <c r="H668" s="76" t="s">
        <v>469</v>
      </c>
      <c r="I668" s="76" t="s">
        <v>2654</v>
      </c>
      <c r="J668" s="76" t="s">
        <v>2657</v>
      </c>
      <c r="K668" s="76"/>
      <c r="L668" s="76"/>
      <c r="M668" s="76"/>
      <c r="N668" s="76"/>
      <c r="O668" s="76"/>
      <c r="P668" s="76"/>
      <c r="Q668" s="76"/>
      <c r="R668" s="76"/>
      <c r="S668" s="126" t="b">
        <f t="shared" si="25"/>
        <v>1</v>
      </c>
      <c r="T668" s="76"/>
      <c r="U668" s="76"/>
      <c r="V668" s="76"/>
      <c r="W668" s="76"/>
      <c r="X668" s="82" t="b">
        <v>0</v>
      </c>
      <c r="Y668" s="82" t="b">
        <v>0</v>
      </c>
      <c r="Z668" s="82" t="b">
        <v>1</v>
      </c>
      <c r="AA668" s="76"/>
      <c r="AB668" s="127" t="b">
        <f t="shared" si="26"/>
        <v>1</v>
      </c>
      <c r="AC668" s="127" t="b">
        <f t="shared" si="27"/>
        <v>1</v>
      </c>
      <c r="AD668" s="127" t="b">
        <f t="shared" si="28"/>
        <v>0</v>
      </c>
      <c r="AE668" s="128" t="b">
        <f t="shared" si="29"/>
        <v>0</v>
      </c>
    </row>
    <row r="669" spans="1:31" x14ac:dyDescent="0.2">
      <c r="A669" s="146" t="s">
        <v>57</v>
      </c>
      <c r="B669" s="90">
        <v>8</v>
      </c>
      <c r="C669" s="86" t="s">
        <v>2652</v>
      </c>
      <c r="D669" s="87" t="s">
        <v>2653</v>
      </c>
      <c r="E669" s="147" t="s">
        <v>518</v>
      </c>
      <c r="F669" s="86" t="s">
        <v>467</v>
      </c>
      <c r="G669" s="86" t="s">
        <v>509</v>
      </c>
      <c r="H669" s="86" t="s">
        <v>469</v>
      </c>
      <c r="I669" s="86" t="s">
        <v>2654</v>
      </c>
      <c r="J669" s="86" t="s">
        <v>2658</v>
      </c>
      <c r="K669" s="86"/>
      <c r="L669" s="86"/>
      <c r="M669" s="86"/>
      <c r="N669" s="86"/>
      <c r="O669" s="86"/>
      <c r="P669" s="86"/>
      <c r="Q669" s="86"/>
      <c r="R669" s="86"/>
      <c r="S669" s="126" t="b">
        <f t="shared" si="25"/>
        <v>1</v>
      </c>
      <c r="T669" s="86"/>
      <c r="U669" s="86"/>
      <c r="V669" s="86"/>
      <c r="W669" s="86"/>
      <c r="X669" s="90" t="b">
        <v>0</v>
      </c>
      <c r="Y669" s="90" t="b">
        <v>0</v>
      </c>
      <c r="Z669" s="90" t="b">
        <v>1</v>
      </c>
      <c r="AA669" s="86"/>
      <c r="AB669" s="127" t="b">
        <f t="shared" si="26"/>
        <v>1</v>
      </c>
      <c r="AC669" s="127" t="b">
        <f t="shared" si="27"/>
        <v>1</v>
      </c>
      <c r="AD669" s="127" t="b">
        <f t="shared" si="28"/>
        <v>0</v>
      </c>
      <c r="AE669" s="128" t="b">
        <f t="shared" si="29"/>
        <v>0</v>
      </c>
    </row>
    <row r="670" spans="1:31" x14ac:dyDescent="0.2">
      <c r="A670" s="165" t="s">
        <v>57</v>
      </c>
      <c r="B670" s="82">
        <v>8</v>
      </c>
      <c r="C670" s="76" t="s">
        <v>2652</v>
      </c>
      <c r="D670" s="77" t="s">
        <v>2653</v>
      </c>
      <c r="E670" s="125" t="s">
        <v>542</v>
      </c>
      <c r="F670" s="76" t="s">
        <v>467</v>
      </c>
      <c r="G670" s="76" t="s">
        <v>509</v>
      </c>
      <c r="H670" s="76" t="s">
        <v>469</v>
      </c>
      <c r="I670" s="76" t="s">
        <v>2654</v>
      </c>
      <c r="J670" s="76" t="s">
        <v>2659</v>
      </c>
      <c r="K670" s="76"/>
      <c r="L670" s="76"/>
      <c r="M670" s="76"/>
      <c r="N670" s="76"/>
      <c r="O670" s="76"/>
      <c r="P670" s="76"/>
      <c r="Q670" s="76"/>
      <c r="R670" s="76"/>
      <c r="S670" s="126" t="b">
        <f t="shared" si="25"/>
        <v>1</v>
      </c>
      <c r="T670" s="76"/>
      <c r="U670" s="76"/>
      <c r="V670" s="76"/>
      <c r="W670" s="76"/>
      <c r="X670" s="82" t="b">
        <v>0</v>
      </c>
      <c r="Y670" s="82" t="b">
        <v>0</v>
      </c>
      <c r="Z670" s="82" t="b">
        <v>1</v>
      </c>
      <c r="AA670" s="76"/>
      <c r="AB670" s="127" t="b">
        <f t="shared" si="26"/>
        <v>1</v>
      </c>
      <c r="AC670" s="127" t="b">
        <f t="shared" si="27"/>
        <v>1</v>
      </c>
      <c r="AD670" s="127" t="b">
        <f t="shared" si="28"/>
        <v>0</v>
      </c>
      <c r="AE670" s="128" t="b">
        <f t="shared" si="29"/>
        <v>0</v>
      </c>
    </row>
    <row r="671" spans="1:31" x14ac:dyDescent="0.2">
      <c r="A671" s="146" t="s">
        <v>57</v>
      </c>
      <c r="B671" s="90">
        <v>8</v>
      </c>
      <c r="C671" s="86" t="s">
        <v>2652</v>
      </c>
      <c r="D671" s="87" t="s">
        <v>2653</v>
      </c>
      <c r="E671" s="125" t="s">
        <v>635</v>
      </c>
      <c r="F671" s="86" t="s">
        <v>467</v>
      </c>
      <c r="G671" s="86" t="s">
        <v>509</v>
      </c>
      <c r="H671" s="86" t="s">
        <v>469</v>
      </c>
      <c r="I671" s="86" t="s">
        <v>2654</v>
      </c>
      <c r="J671" s="86" t="s">
        <v>2660</v>
      </c>
      <c r="K671" s="86"/>
      <c r="L671" s="86"/>
      <c r="M671" s="86"/>
      <c r="N671" s="86"/>
      <c r="O671" s="86"/>
      <c r="P671" s="86"/>
      <c r="Q671" s="86"/>
      <c r="R671" s="86"/>
      <c r="S671" s="126" t="b">
        <f t="shared" si="25"/>
        <v>1</v>
      </c>
      <c r="T671" s="86"/>
      <c r="U671" s="86"/>
      <c r="V671" s="86"/>
      <c r="W671" s="86"/>
      <c r="X671" s="90" t="b">
        <v>0</v>
      </c>
      <c r="Y671" s="90" t="b">
        <v>0</v>
      </c>
      <c r="Z671" s="90" t="b">
        <v>1</v>
      </c>
      <c r="AA671" s="86"/>
      <c r="AB671" s="127" t="b">
        <f t="shared" si="26"/>
        <v>1</v>
      </c>
      <c r="AC671" s="127" t="b">
        <f t="shared" si="27"/>
        <v>1</v>
      </c>
      <c r="AD671" s="127" t="b">
        <f t="shared" si="28"/>
        <v>0</v>
      </c>
      <c r="AE671" s="128" t="b">
        <f t="shared" si="29"/>
        <v>0</v>
      </c>
    </row>
    <row r="672" spans="1:31" x14ac:dyDescent="0.2">
      <c r="A672" s="165" t="s">
        <v>57</v>
      </c>
      <c r="B672" s="82">
        <v>8</v>
      </c>
      <c r="C672" s="76" t="s">
        <v>2652</v>
      </c>
      <c r="D672" s="77" t="s">
        <v>2653</v>
      </c>
      <c r="E672" s="125" t="s">
        <v>658</v>
      </c>
      <c r="F672" s="76" t="s">
        <v>467</v>
      </c>
      <c r="G672" s="76" t="s">
        <v>509</v>
      </c>
      <c r="H672" s="76" t="s">
        <v>469</v>
      </c>
      <c r="I672" s="76" t="s">
        <v>2654</v>
      </c>
      <c r="J672" s="76" t="s">
        <v>2661</v>
      </c>
      <c r="K672" s="76"/>
      <c r="L672" s="76"/>
      <c r="M672" s="76"/>
      <c r="N672" s="76"/>
      <c r="O672" s="76"/>
      <c r="P672" s="76"/>
      <c r="Q672" s="76"/>
      <c r="R672" s="76"/>
      <c r="S672" s="126" t="b">
        <f t="shared" si="25"/>
        <v>1</v>
      </c>
      <c r="T672" s="76"/>
      <c r="U672" s="76"/>
      <c r="V672" s="76"/>
      <c r="W672" s="76"/>
      <c r="X672" s="82" t="b">
        <v>0</v>
      </c>
      <c r="Y672" s="82" t="b">
        <v>0</v>
      </c>
      <c r="Z672" s="82" t="b">
        <v>1</v>
      </c>
      <c r="AA672" s="76"/>
      <c r="AB672" s="127" t="b">
        <f t="shared" si="26"/>
        <v>1</v>
      </c>
      <c r="AC672" s="127" t="b">
        <f t="shared" si="27"/>
        <v>1</v>
      </c>
      <c r="AD672" s="127" t="b">
        <f t="shared" si="28"/>
        <v>0</v>
      </c>
      <c r="AE672" s="128" t="b">
        <f t="shared" si="29"/>
        <v>0</v>
      </c>
    </row>
    <row r="673" spans="1:31" x14ac:dyDescent="0.2">
      <c r="A673" s="146" t="s">
        <v>57</v>
      </c>
      <c r="B673" s="90">
        <v>8</v>
      </c>
      <c r="C673" s="86" t="s">
        <v>2652</v>
      </c>
      <c r="D673" s="87" t="s">
        <v>2653</v>
      </c>
      <c r="E673" s="125" t="s">
        <v>1464</v>
      </c>
      <c r="F673" s="86" t="s">
        <v>467</v>
      </c>
      <c r="G673" s="86" t="s">
        <v>509</v>
      </c>
      <c r="H673" s="86" t="s">
        <v>469</v>
      </c>
      <c r="I673" s="86" t="s">
        <v>2654</v>
      </c>
      <c r="J673" s="86" t="s">
        <v>2662</v>
      </c>
      <c r="K673" s="86"/>
      <c r="L673" s="86"/>
      <c r="M673" s="86"/>
      <c r="N673" s="86"/>
      <c r="O673" s="86"/>
      <c r="P673" s="86"/>
      <c r="Q673" s="86"/>
      <c r="R673" s="86"/>
      <c r="S673" s="126" t="b">
        <f t="shared" si="25"/>
        <v>1</v>
      </c>
      <c r="T673" s="86"/>
      <c r="U673" s="86"/>
      <c r="V673" s="86"/>
      <c r="W673" s="86"/>
      <c r="X673" s="90" t="b">
        <v>0</v>
      </c>
      <c r="Y673" s="90" t="b">
        <v>0</v>
      </c>
      <c r="Z673" s="90" t="b">
        <v>1</v>
      </c>
      <c r="AA673" s="86"/>
      <c r="AB673" s="127" t="b">
        <f t="shared" si="26"/>
        <v>1</v>
      </c>
      <c r="AC673" s="127" t="b">
        <f t="shared" si="27"/>
        <v>1</v>
      </c>
      <c r="AD673" s="127" t="b">
        <f t="shared" si="28"/>
        <v>0</v>
      </c>
      <c r="AE673" s="128" t="b">
        <f t="shared" si="29"/>
        <v>0</v>
      </c>
    </row>
    <row r="674" spans="1:31" x14ac:dyDescent="0.2">
      <c r="A674" s="165" t="s">
        <v>57</v>
      </c>
      <c r="B674" s="82">
        <v>8</v>
      </c>
      <c r="C674" s="76" t="s">
        <v>2663</v>
      </c>
      <c r="D674" s="77" t="s">
        <v>2664</v>
      </c>
      <c r="E674" s="76"/>
      <c r="F674" s="76" t="s">
        <v>467</v>
      </c>
      <c r="G674" s="76" t="s">
        <v>509</v>
      </c>
      <c r="H674" s="76" t="s">
        <v>469</v>
      </c>
      <c r="I674" s="76" t="s">
        <v>2665</v>
      </c>
      <c r="J674" s="76"/>
      <c r="K674" s="76"/>
      <c r="L674" s="76"/>
      <c r="M674" s="76"/>
      <c r="N674" s="76"/>
      <c r="O674" s="76"/>
      <c r="P674" s="76"/>
      <c r="Q674" s="76"/>
      <c r="R674" s="76"/>
      <c r="S674" s="126" t="b">
        <f t="shared" si="25"/>
        <v>1</v>
      </c>
      <c r="T674" s="76"/>
      <c r="U674" s="76"/>
      <c r="V674" s="76"/>
      <c r="W674" s="76"/>
      <c r="X674" s="82" t="b">
        <v>0</v>
      </c>
      <c r="Y674" s="82" t="b">
        <v>0</v>
      </c>
      <c r="Z674" s="82" t="b">
        <v>1</v>
      </c>
      <c r="AA674" s="76"/>
      <c r="AB674" s="127" t="b">
        <f t="shared" si="26"/>
        <v>1</v>
      </c>
      <c r="AC674" s="127" t="b">
        <f t="shared" si="27"/>
        <v>1</v>
      </c>
      <c r="AD674" s="127" t="b">
        <f t="shared" si="28"/>
        <v>0</v>
      </c>
      <c r="AE674" s="128" t="b">
        <f t="shared" si="29"/>
        <v>0</v>
      </c>
    </row>
    <row r="675" spans="1:31" x14ac:dyDescent="0.2">
      <c r="A675" s="146" t="s">
        <v>57</v>
      </c>
      <c r="B675" s="90">
        <v>8</v>
      </c>
      <c r="C675" s="86" t="s">
        <v>2666</v>
      </c>
      <c r="D675" s="87" t="s">
        <v>2667</v>
      </c>
      <c r="E675" s="86"/>
      <c r="F675" s="86" t="s">
        <v>467</v>
      </c>
      <c r="G675" s="86" t="s">
        <v>509</v>
      </c>
      <c r="H675" s="86" t="s">
        <v>469</v>
      </c>
      <c r="I675" s="86" t="s">
        <v>2668</v>
      </c>
      <c r="J675" s="86"/>
      <c r="K675" s="86"/>
      <c r="L675" s="86"/>
      <c r="M675" s="86"/>
      <c r="N675" s="86"/>
      <c r="O675" s="86"/>
      <c r="P675" s="86"/>
      <c r="Q675" s="86"/>
      <c r="R675" s="86"/>
      <c r="S675" s="126" t="b">
        <f t="shared" si="25"/>
        <v>1</v>
      </c>
      <c r="T675" s="86"/>
      <c r="U675" s="86"/>
      <c r="V675" s="86"/>
      <c r="W675" s="86"/>
      <c r="X675" s="90" t="b">
        <v>0</v>
      </c>
      <c r="Y675" s="90" t="b">
        <v>0</v>
      </c>
      <c r="Z675" s="90" t="b">
        <v>1</v>
      </c>
      <c r="AA675" s="86"/>
      <c r="AB675" s="127" t="b">
        <f t="shared" si="26"/>
        <v>1</v>
      </c>
      <c r="AC675" s="127" t="b">
        <f t="shared" si="27"/>
        <v>1</v>
      </c>
      <c r="AD675" s="127" t="b">
        <f t="shared" si="28"/>
        <v>0</v>
      </c>
      <c r="AE675" s="128" t="b">
        <f t="shared" si="29"/>
        <v>0</v>
      </c>
    </row>
    <row r="676" spans="1:31" x14ac:dyDescent="0.2">
      <c r="A676" s="165" t="s">
        <v>57</v>
      </c>
      <c r="B676" s="82">
        <v>8</v>
      </c>
      <c r="C676" s="76" t="s">
        <v>2669</v>
      </c>
      <c r="D676" s="77" t="s">
        <v>2670</v>
      </c>
      <c r="E676" s="125" t="s">
        <v>4</v>
      </c>
      <c r="F676" s="76" t="s">
        <v>467</v>
      </c>
      <c r="G676" s="76" t="s">
        <v>509</v>
      </c>
      <c r="H676" s="76" t="s">
        <v>469</v>
      </c>
      <c r="I676" s="76" t="s">
        <v>2671</v>
      </c>
      <c r="J676" s="76" t="s">
        <v>2672</v>
      </c>
      <c r="K676" s="76"/>
      <c r="L676" s="76"/>
      <c r="M676" s="76"/>
      <c r="N676" s="76"/>
      <c r="O676" s="76"/>
      <c r="P676" s="76"/>
      <c r="Q676" s="76"/>
      <c r="R676" s="76"/>
      <c r="S676" s="126" t="b">
        <f t="shared" si="25"/>
        <v>1</v>
      </c>
      <c r="T676" s="76"/>
      <c r="U676" s="76"/>
      <c r="V676" s="76"/>
      <c r="W676" s="76"/>
      <c r="X676" s="82" t="b">
        <v>0</v>
      </c>
      <c r="Y676" s="82" t="b">
        <v>0</v>
      </c>
      <c r="Z676" s="82" t="b">
        <v>1</v>
      </c>
      <c r="AA676" s="76"/>
      <c r="AB676" s="127" t="b">
        <f t="shared" si="26"/>
        <v>1</v>
      </c>
      <c r="AC676" s="127" t="b">
        <f t="shared" si="27"/>
        <v>1</v>
      </c>
      <c r="AD676" s="127" t="b">
        <f t="shared" si="28"/>
        <v>0</v>
      </c>
      <c r="AE676" s="128" t="b">
        <f t="shared" si="29"/>
        <v>0</v>
      </c>
    </row>
    <row r="677" spans="1:31" x14ac:dyDescent="0.2">
      <c r="A677" s="146" t="s">
        <v>57</v>
      </c>
      <c r="B677" s="90">
        <v>8</v>
      </c>
      <c r="C677" s="86" t="s">
        <v>2669</v>
      </c>
      <c r="D677" s="87" t="s">
        <v>2670</v>
      </c>
      <c r="E677" s="147" t="s">
        <v>45</v>
      </c>
      <c r="F677" s="86" t="s">
        <v>467</v>
      </c>
      <c r="G677" s="86" t="s">
        <v>509</v>
      </c>
      <c r="H677" s="86" t="s">
        <v>469</v>
      </c>
      <c r="I677" s="86" t="s">
        <v>2671</v>
      </c>
      <c r="J677" s="86" t="s">
        <v>2673</v>
      </c>
      <c r="K677" s="86"/>
      <c r="L677" s="86"/>
      <c r="M677" s="86"/>
      <c r="N677" s="86"/>
      <c r="O677" s="86"/>
      <c r="P677" s="86"/>
      <c r="Q677" s="86"/>
      <c r="R677" s="86"/>
      <c r="S677" s="126" t="b">
        <f t="shared" si="25"/>
        <v>1</v>
      </c>
      <c r="T677" s="86"/>
      <c r="U677" s="86"/>
      <c r="V677" s="86"/>
      <c r="W677" s="86"/>
      <c r="X677" s="90" t="b">
        <v>0</v>
      </c>
      <c r="Y677" s="90" t="b">
        <v>0</v>
      </c>
      <c r="Z677" s="90" t="b">
        <v>1</v>
      </c>
      <c r="AA677" s="86"/>
      <c r="AB677" s="127" t="b">
        <f t="shared" si="26"/>
        <v>1</v>
      </c>
      <c r="AC677" s="127" t="b">
        <f t="shared" si="27"/>
        <v>1</v>
      </c>
      <c r="AD677" s="127" t="b">
        <f t="shared" si="28"/>
        <v>0</v>
      </c>
      <c r="AE677" s="128" t="b">
        <f t="shared" si="29"/>
        <v>0</v>
      </c>
    </row>
    <row r="678" spans="1:31" x14ac:dyDescent="0.2">
      <c r="A678" s="165" t="s">
        <v>57</v>
      </c>
      <c r="B678" s="82">
        <v>8</v>
      </c>
      <c r="C678" s="76" t="s">
        <v>2669</v>
      </c>
      <c r="D678" s="77" t="s">
        <v>2670</v>
      </c>
      <c r="E678" s="125" t="s">
        <v>71</v>
      </c>
      <c r="F678" s="76" t="s">
        <v>467</v>
      </c>
      <c r="G678" s="76" t="s">
        <v>509</v>
      </c>
      <c r="H678" s="76" t="s">
        <v>469</v>
      </c>
      <c r="I678" s="76" t="s">
        <v>2671</v>
      </c>
      <c r="J678" s="76" t="s">
        <v>2674</v>
      </c>
      <c r="K678" s="76"/>
      <c r="L678" s="76"/>
      <c r="M678" s="76"/>
      <c r="N678" s="76"/>
      <c r="O678" s="76"/>
      <c r="P678" s="76"/>
      <c r="Q678" s="76"/>
      <c r="R678" s="76"/>
      <c r="S678" s="126" t="b">
        <f t="shared" si="25"/>
        <v>1</v>
      </c>
      <c r="T678" s="76"/>
      <c r="U678" s="76"/>
      <c r="V678" s="76"/>
      <c r="W678" s="76"/>
      <c r="X678" s="82" t="b">
        <v>0</v>
      </c>
      <c r="Y678" s="82" t="b">
        <v>0</v>
      </c>
      <c r="Z678" s="82" t="b">
        <v>1</v>
      </c>
      <c r="AA678" s="76"/>
      <c r="AB678" s="127" t="b">
        <f t="shared" si="26"/>
        <v>1</v>
      </c>
      <c r="AC678" s="127" t="b">
        <f t="shared" si="27"/>
        <v>1</v>
      </c>
      <c r="AD678" s="127" t="b">
        <f t="shared" si="28"/>
        <v>0</v>
      </c>
      <c r="AE678" s="128" t="b">
        <f t="shared" si="29"/>
        <v>0</v>
      </c>
    </row>
    <row r="679" spans="1:31" x14ac:dyDescent="0.2">
      <c r="A679" s="146" t="s">
        <v>57</v>
      </c>
      <c r="B679" s="90">
        <v>8</v>
      </c>
      <c r="C679" s="86" t="s">
        <v>2669</v>
      </c>
      <c r="D679" s="87" t="s">
        <v>2670</v>
      </c>
      <c r="E679" s="147" t="s">
        <v>518</v>
      </c>
      <c r="F679" s="86" t="s">
        <v>467</v>
      </c>
      <c r="G679" s="86" t="s">
        <v>509</v>
      </c>
      <c r="H679" s="86" t="s">
        <v>469</v>
      </c>
      <c r="I679" s="86" t="s">
        <v>2671</v>
      </c>
      <c r="J679" s="86" t="s">
        <v>2675</v>
      </c>
      <c r="K679" s="86"/>
      <c r="L679" s="86"/>
      <c r="M679" s="86"/>
      <c r="N679" s="86"/>
      <c r="O679" s="86"/>
      <c r="P679" s="86"/>
      <c r="Q679" s="86"/>
      <c r="R679" s="86"/>
      <c r="S679" s="126" t="b">
        <f t="shared" si="25"/>
        <v>1</v>
      </c>
      <c r="T679" s="86"/>
      <c r="U679" s="86"/>
      <c r="V679" s="86"/>
      <c r="W679" s="86"/>
      <c r="X679" s="90" t="b">
        <v>0</v>
      </c>
      <c r="Y679" s="90" t="b">
        <v>0</v>
      </c>
      <c r="Z679" s="90" t="b">
        <v>1</v>
      </c>
      <c r="AA679" s="86"/>
      <c r="AB679" s="127" t="b">
        <f t="shared" si="26"/>
        <v>1</v>
      </c>
      <c r="AC679" s="127" t="b">
        <f t="shared" si="27"/>
        <v>1</v>
      </c>
      <c r="AD679" s="127" t="b">
        <f t="shared" si="28"/>
        <v>0</v>
      </c>
      <c r="AE679" s="128" t="b">
        <f t="shared" si="29"/>
        <v>0</v>
      </c>
    </row>
    <row r="680" spans="1:31" x14ac:dyDescent="0.2">
      <c r="A680" s="165" t="s">
        <v>57</v>
      </c>
      <c r="B680" s="82">
        <v>8</v>
      </c>
      <c r="C680" s="76" t="s">
        <v>2669</v>
      </c>
      <c r="D680" s="77" t="s">
        <v>2670</v>
      </c>
      <c r="E680" s="125" t="s">
        <v>542</v>
      </c>
      <c r="F680" s="76" t="s">
        <v>467</v>
      </c>
      <c r="G680" s="76" t="s">
        <v>509</v>
      </c>
      <c r="H680" s="76" t="s">
        <v>469</v>
      </c>
      <c r="I680" s="76" t="s">
        <v>2671</v>
      </c>
      <c r="J680" s="76" t="s">
        <v>2676</v>
      </c>
      <c r="K680" s="76"/>
      <c r="L680" s="76"/>
      <c r="M680" s="76"/>
      <c r="N680" s="76"/>
      <c r="O680" s="76"/>
      <c r="P680" s="76"/>
      <c r="Q680" s="76"/>
      <c r="R680" s="76"/>
      <c r="S680" s="126" t="b">
        <f t="shared" si="25"/>
        <v>1</v>
      </c>
      <c r="T680" s="76"/>
      <c r="U680" s="76"/>
      <c r="V680" s="76"/>
      <c r="W680" s="76"/>
      <c r="X680" s="82" t="b">
        <v>0</v>
      </c>
      <c r="Y680" s="82" t="b">
        <v>0</v>
      </c>
      <c r="Z680" s="82" t="b">
        <v>1</v>
      </c>
      <c r="AA680" s="76"/>
      <c r="AB680" s="127" t="b">
        <f t="shared" si="26"/>
        <v>1</v>
      </c>
      <c r="AC680" s="127" t="b">
        <f t="shared" si="27"/>
        <v>1</v>
      </c>
      <c r="AD680" s="127" t="b">
        <f t="shared" si="28"/>
        <v>0</v>
      </c>
      <c r="AE680" s="128" t="b">
        <f t="shared" si="29"/>
        <v>0</v>
      </c>
    </row>
    <row r="681" spans="1:31" x14ac:dyDescent="0.2">
      <c r="A681" s="146" t="s">
        <v>57</v>
      </c>
      <c r="B681" s="90">
        <v>8</v>
      </c>
      <c r="C681" s="86" t="s">
        <v>2669</v>
      </c>
      <c r="D681" s="87" t="s">
        <v>2670</v>
      </c>
      <c r="E681" s="125" t="s">
        <v>635</v>
      </c>
      <c r="F681" s="86" t="s">
        <v>467</v>
      </c>
      <c r="G681" s="86" t="s">
        <v>509</v>
      </c>
      <c r="H681" s="86" t="s">
        <v>469</v>
      </c>
      <c r="I681" s="86" t="s">
        <v>2671</v>
      </c>
      <c r="J681" s="86" t="s">
        <v>2677</v>
      </c>
      <c r="K681" s="86"/>
      <c r="L681" s="86"/>
      <c r="M681" s="86"/>
      <c r="N681" s="86"/>
      <c r="O681" s="86"/>
      <c r="P681" s="86"/>
      <c r="Q681" s="86"/>
      <c r="R681" s="86"/>
      <c r="S681" s="126" t="b">
        <f t="shared" si="25"/>
        <v>1</v>
      </c>
      <c r="T681" s="86"/>
      <c r="U681" s="86"/>
      <c r="V681" s="86"/>
      <c r="W681" s="86"/>
      <c r="X681" s="90" t="b">
        <v>0</v>
      </c>
      <c r="Y681" s="90" t="b">
        <v>0</v>
      </c>
      <c r="Z681" s="90" t="b">
        <v>1</v>
      </c>
      <c r="AA681" s="86"/>
      <c r="AB681" s="127" t="b">
        <f t="shared" si="26"/>
        <v>1</v>
      </c>
      <c r="AC681" s="127" t="b">
        <f t="shared" si="27"/>
        <v>1</v>
      </c>
      <c r="AD681" s="127" t="b">
        <f t="shared" si="28"/>
        <v>0</v>
      </c>
      <c r="AE681" s="128" t="b">
        <f t="shared" si="29"/>
        <v>0</v>
      </c>
    </row>
    <row r="682" spans="1:31" x14ac:dyDescent="0.2">
      <c r="A682" s="165" t="s">
        <v>57</v>
      </c>
      <c r="B682" s="82">
        <v>8</v>
      </c>
      <c r="C682" s="76" t="s">
        <v>2678</v>
      </c>
      <c r="D682" s="77" t="s">
        <v>2679</v>
      </c>
      <c r="E682" s="76"/>
      <c r="F682" s="76" t="s">
        <v>467</v>
      </c>
      <c r="G682" s="76" t="s">
        <v>468</v>
      </c>
      <c r="H682" s="76" t="s">
        <v>469</v>
      </c>
      <c r="I682" s="76" t="s">
        <v>2680</v>
      </c>
      <c r="J682" s="76"/>
      <c r="K682" s="76"/>
      <c r="L682" s="166" t="str">
        <f t="shared" ref="L682:L708" si="42">LEFT(M682,FIND(" (202",M682))</f>
        <v xml:space="preserve">Sénési, S. </v>
      </c>
      <c r="M682" s="76" t="s">
        <v>2681</v>
      </c>
      <c r="N682" s="76" t="s">
        <v>2682</v>
      </c>
      <c r="O682" s="76"/>
      <c r="P682" s="76"/>
      <c r="Q682" s="76"/>
      <c r="R682" s="76"/>
      <c r="S682" s="126" t="b">
        <f t="shared" si="25"/>
        <v>0</v>
      </c>
      <c r="T682" s="80" t="s">
        <v>118</v>
      </c>
      <c r="U682" s="76" t="s">
        <v>513</v>
      </c>
      <c r="V682" s="77" t="s">
        <v>2683</v>
      </c>
      <c r="W682" s="77" t="s">
        <v>2684</v>
      </c>
      <c r="X682" s="82" t="b">
        <v>0</v>
      </c>
      <c r="Y682" s="82" t="b">
        <v>0</v>
      </c>
      <c r="Z682" s="82" t="b">
        <v>1</v>
      </c>
      <c r="AA682" s="76"/>
      <c r="AB682" s="127" t="b">
        <f t="shared" si="26"/>
        <v>1</v>
      </c>
      <c r="AC682" s="127" t="b">
        <f t="shared" si="27"/>
        <v>1</v>
      </c>
      <c r="AD682" s="127" t="b">
        <f t="shared" si="28"/>
        <v>1</v>
      </c>
      <c r="AE682" s="128" t="b">
        <f t="shared" si="29"/>
        <v>1</v>
      </c>
    </row>
    <row r="683" spans="1:31" x14ac:dyDescent="0.2">
      <c r="A683" s="146" t="s">
        <v>57</v>
      </c>
      <c r="B683" s="90">
        <v>8</v>
      </c>
      <c r="C683" s="86" t="s">
        <v>2685</v>
      </c>
      <c r="D683" s="87" t="s">
        <v>2686</v>
      </c>
      <c r="E683" s="125" t="s">
        <v>4</v>
      </c>
      <c r="F683" s="86" t="s">
        <v>467</v>
      </c>
      <c r="G683" s="86" t="s">
        <v>468</v>
      </c>
      <c r="H683" s="86" t="s">
        <v>469</v>
      </c>
      <c r="I683" s="86" t="s">
        <v>2687</v>
      </c>
      <c r="J683" s="86" t="s">
        <v>2688</v>
      </c>
      <c r="K683" s="86"/>
      <c r="L683" s="151" t="str">
        <f t="shared" si="42"/>
        <v xml:space="preserve">Sénési, S. </v>
      </c>
      <c r="M683" s="86" t="s">
        <v>2689</v>
      </c>
      <c r="N683" s="86" t="s">
        <v>2682</v>
      </c>
      <c r="O683" s="86"/>
      <c r="P683" s="86"/>
      <c r="Q683" s="86"/>
      <c r="R683" s="86"/>
      <c r="S683" s="126" t="b">
        <f t="shared" si="25"/>
        <v>0</v>
      </c>
      <c r="T683" s="88" t="s">
        <v>118</v>
      </c>
      <c r="U683" s="86" t="s">
        <v>513</v>
      </c>
      <c r="V683" s="87" t="s">
        <v>2690</v>
      </c>
      <c r="W683" s="87" t="s">
        <v>2691</v>
      </c>
      <c r="X683" s="90" t="b">
        <v>0</v>
      </c>
      <c r="Y683" s="90" t="b">
        <v>0</v>
      </c>
      <c r="Z683" s="90" t="b">
        <v>1</v>
      </c>
      <c r="AA683" s="86"/>
      <c r="AB683" s="127" t="b">
        <f t="shared" si="26"/>
        <v>1</v>
      </c>
      <c r="AC683" s="127" t="b">
        <f t="shared" si="27"/>
        <v>1</v>
      </c>
      <c r="AD683" s="127" t="b">
        <f t="shared" si="28"/>
        <v>1</v>
      </c>
      <c r="AE683" s="128" t="b">
        <f t="shared" si="29"/>
        <v>1</v>
      </c>
    </row>
    <row r="684" spans="1:31" x14ac:dyDescent="0.2">
      <c r="A684" s="165" t="s">
        <v>57</v>
      </c>
      <c r="B684" s="82">
        <v>8</v>
      </c>
      <c r="C684" s="76" t="s">
        <v>2685</v>
      </c>
      <c r="D684" s="77" t="s">
        <v>2686</v>
      </c>
      <c r="E684" s="147" t="s">
        <v>45</v>
      </c>
      <c r="F684" s="76" t="s">
        <v>467</v>
      </c>
      <c r="G684" s="76" t="s">
        <v>468</v>
      </c>
      <c r="H684" s="76" t="s">
        <v>469</v>
      </c>
      <c r="I684" s="76" t="s">
        <v>2687</v>
      </c>
      <c r="J684" s="76" t="s">
        <v>1223</v>
      </c>
      <c r="K684" s="76"/>
      <c r="L684" s="166" t="str">
        <f t="shared" si="42"/>
        <v xml:space="preserve">Sénési, S. </v>
      </c>
      <c r="M684" s="76" t="s">
        <v>2689</v>
      </c>
      <c r="N684" s="76" t="s">
        <v>2682</v>
      </c>
      <c r="O684" s="76"/>
      <c r="P684" s="76"/>
      <c r="Q684" s="76"/>
      <c r="R684" s="76"/>
      <c r="S684" s="126" t="b">
        <f t="shared" si="25"/>
        <v>0</v>
      </c>
      <c r="T684" s="80" t="s">
        <v>118</v>
      </c>
      <c r="U684" s="76" t="s">
        <v>513</v>
      </c>
      <c r="V684" s="77" t="s">
        <v>2690</v>
      </c>
      <c r="W684" s="77" t="s">
        <v>2691</v>
      </c>
      <c r="X684" s="82" t="b">
        <v>0</v>
      </c>
      <c r="Y684" s="82" t="b">
        <v>0</v>
      </c>
      <c r="Z684" s="82" t="b">
        <v>1</v>
      </c>
      <c r="AA684" s="76"/>
      <c r="AB684" s="127" t="b">
        <f t="shared" si="26"/>
        <v>1</v>
      </c>
      <c r="AC684" s="127" t="b">
        <f t="shared" si="27"/>
        <v>1</v>
      </c>
      <c r="AD684" s="127" t="b">
        <f t="shared" si="28"/>
        <v>1</v>
      </c>
      <c r="AE684" s="128" t="b">
        <f t="shared" si="29"/>
        <v>1</v>
      </c>
    </row>
    <row r="685" spans="1:31" x14ac:dyDescent="0.2">
      <c r="A685" s="146" t="s">
        <v>57</v>
      </c>
      <c r="B685" s="90">
        <v>8</v>
      </c>
      <c r="C685" s="86" t="s">
        <v>2685</v>
      </c>
      <c r="D685" s="87" t="s">
        <v>2686</v>
      </c>
      <c r="E685" s="125" t="s">
        <v>71</v>
      </c>
      <c r="F685" s="86" t="s">
        <v>467</v>
      </c>
      <c r="G685" s="86" t="s">
        <v>468</v>
      </c>
      <c r="H685" s="86" t="s">
        <v>469</v>
      </c>
      <c r="I685" s="86" t="s">
        <v>2687</v>
      </c>
      <c r="J685" s="86" t="s">
        <v>2692</v>
      </c>
      <c r="K685" s="86"/>
      <c r="L685" s="151" t="str">
        <f t="shared" si="42"/>
        <v xml:space="preserve">Sénési, S. </v>
      </c>
      <c r="M685" s="86" t="s">
        <v>2689</v>
      </c>
      <c r="N685" s="86" t="s">
        <v>2682</v>
      </c>
      <c r="O685" s="86"/>
      <c r="P685" s="86"/>
      <c r="Q685" s="86"/>
      <c r="R685" s="86"/>
      <c r="S685" s="126" t="b">
        <f t="shared" si="25"/>
        <v>0</v>
      </c>
      <c r="T685" s="88" t="s">
        <v>118</v>
      </c>
      <c r="U685" s="86" t="s">
        <v>513</v>
      </c>
      <c r="V685" s="87" t="s">
        <v>2690</v>
      </c>
      <c r="W685" s="87" t="s">
        <v>2691</v>
      </c>
      <c r="X685" s="90" t="b">
        <v>0</v>
      </c>
      <c r="Y685" s="90" t="b">
        <v>0</v>
      </c>
      <c r="Z685" s="90" t="b">
        <v>1</v>
      </c>
      <c r="AA685" s="86"/>
      <c r="AB685" s="127" t="b">
        <f t="shared" si="26"/>
        <v>1</v>
      </c>
      <c r="AC685" s="127" t="b">
        <f t="shared" si="27"/>
        <v>1</v>
      </c>
      <c r="AD685" s="127" t="b">
        <f t="shared" si="28"/>
        <v>1</v>
      </c>
      <c r="AE685" s="128" t="b">
        <f t="shared" si="29"/>
        <v>1</v>
      </c>
    </row>
    <row r="686" spans="1:31" x14ac:dyDescent="0.2">
      <c r="A686" s="165" t="s">
        <v>57</v>
      </c>
      <c r="B686" s="82">
        <v>8</v>
      </c>
      <c r="C686" s="76" t="s">
        <v>2685</v>
      </c>
      <c r="D686" s="77" t="s">
        <v>2686</v>
      </c>
      <c r="E686" s="147" t="s">
        <v>518</v>
      </c>
      <c r="F686" s="76" t="s">
        <v>467</v>
      </c>
      <c r="G686" s="76" t="s">
        <v>468</v>
      </c>
      <c r="H686" s="76" t="s">
        <v>469</v>
      </c>
      <c r="I686" s="76" t="s">
        <v>2687</v>
      </c>
      <c r="J686" s="76" t="s">
        <v>1225</v>
      </c>
      <c r="K686" s="76"/>
      <c r="L686" s="166" t="str">
        <f t="shared" si="42"/>
        <v xml:space="preserve">Sénési, S. </v>
      </c>
      <c r="M686" s="76" t="s">
        <v>2689</v>
      </c>
      <c r="N686" s="76" t="s">
        <v>2682</v>
      </c>
      <c r="O686" s="76"/>
      <c r="P686" s="76"/>
      <c r="Q686" s="76"/>
      <c r="R686" s="76"/>
      <c r="S686" s="126" t="b">
        <f t="shared" si="25"/>
        <v>0</v>
      </c>
      <c r="T686" s="80" t="s">
        <v>118</v>
      </c>
      <c r="U686" s="76" t="s">
        <v>513</v>
      </c>
      <c r="V686" s="77" t="s">
        <v>2690</v>
      </c>
      <c r="W686" s="77" t="s">
        <v>2691</v>
      </c>
      <c r="X686" s="82" t="b">
        <v>0</v>
      </c>
      <c r="Y686" s="82" t="b">
        <v>0</v>
      </c>
      <c r="Z686" s="82" t="b">
        <v>1</v>
      </c>
      <c r="AA686" s="76"/>
      <c r="AB686" s="127" t="b">
        <f t="shared" si="26"/>
        <v>1</v>
      </c>
      <c r="AC686" s="127" t="b">
        <f t="shared" si="27"/>
        <v>1</v>
      </c>
      <c r="AD686" s="127" t="b">
        <f t="shared" si="28"/>
        <v>1</v>
      </c>
      <c r="AE686" s="128" t="b">
        <f t="shared" si="29"/>
        <v>1</v>
      </c>
    </row>
    <row r="687" spans="1:31" x14ac:dyDescent="0.2">
      <c r="A687" s="146" t="s">
        <v>57</v>
      </c>
      <c r="B687" s="90">
        <v>8</v>
      </c>
      <c r="C687" s="86" t="s">
        <v>2693</v>
      </c>
      <c r="D687" s="87" t="s">
        <v>2694</v>
      </c>
      <c r="E687" s="125" t="s">
        <v>4</v>
      </c>
      <c r="F687" s="86" t="s">
        <v>467</v>
      </c>
      <c r="G687" s="86" t="s">
        <v>468</v>
      </c>
      <c r="H687" s="86" t="s">
        <v>469</v>
      </c>
      <c r="I687" s="86" t="s">
        <v>2695</v>
      </c>
      <c r="J687" s="86" t="s">
        <v>2696</v>
      </c>
      <c r="K687" s="86"/>
      <c r="L687" s="151" t="str">
        <f t="shared" si="42"/>
        <v xml:space="preserve">Sénési, S. </v>
      </c>
      <c r="M687" s="86" t="s">
        <v>2697</v>
      </c>
      <c r="N687" s="86" t="s">
        <v>2682</v>
      </c>
      <c r="O687" s="86"/>
      <c r="P687" s="86"/>
      <c r="Q687" s="86"/>
      <c r="R687" s="86"/>
      <c r="S687" s="126" t="b">
        <f t="shared" si="25"/>
        <v>0</v>
      </c>
      <c r="T687" s="88" t="s">
        <v>118</v>
      </c>
      <c r="U687" s="86" t="s">
        <v>513</v>
      </c>
      <c r="V687" s="87" t="s">
        <v>2698</v>
      </c>
      <c r="W687" s="87" t="s">
        <v>2699</v>
      </c>
      <c r="X687" s="90" t="b">
        <v>0</v>
      </c>
      <c r="Y687" s="90" t="b">
        <v>0</v>
      </c>
      <c r="Z687" s="90" t="b">
        <v>1</v>
      </c>
      <c r="AA687" s="86"/>
      <c r="AB687" s="127" t="b">
        <f t="shared" si="26"/>
        <v>1</v>
      </c>
      <c r="AC687" s="127" t="b">
        <f t="shared" si="27"/>
        <v>1</v>
      </c>
      <c r="AD687" s="127" t="b">
        <f t="shared" si="28"/>
        <v>1</v>
      </c>
      <c r="AE687" s="128" t="b">
        <f t="shared" si="29"/>
        <v>1</v>
      </c>
    </row>
    <row r="688" spans="1:31" x14ac:dyDescent="0.2">
      <c r="A688" s="165" t="s">
        <v>57</v>
      </c>
      <c r="B688" s="82">
        <v>8</v>
      </c>
      <c r="C688" s="76" t="s">
        <v>2693</v>
      </c>
      <c r="D688" s="77" t="s">
        <v>2694</v>
      </c>
      <c r="E688" s="147" t="s">
        <v>45</v>
      </c>
      <c r="F688" s="76" t="s">
        <v>467</v>
      </c>
      <c r="G688" s="76" t="s">
        <v>468</v>
      </c>
      <c r="H688" s="76" t="s">
        <v>469</v>
      </c>
      <c r="I688" s="76" t="s">
        <v>2695</v>
      </c>
      <c r="J688" s="76" t="s">
        <v>2700</v>
      </c>
      <c r="K688" s="76"/>
      <c r="L688" s="166" t="str">
        <f t="shared" si="42"/>
        <v xml:space="preserve">Sénési, S. </v>
      </c>
      <c r="M688" s="76" t="s">
        <v>2697</v>
      </c>
      <c r="N688" s="76" t="s">
        <v>2682</v>
      </c>
      <c r="O688" s="76"/>
      <c r="P688" s="76"/>
      <c r="Q688" s="76"/>
      <c r="R688" s="76"/>
      <c r="S688" s="126" t="b">
        <f t="shared" si="25"/>
        <v>0</v>
      </c>
      <c r="T688" s="80" t="s">
        <v>118</v>
      </c>
      <c r="U688" s="76" t="s">
        <v>513</v>
      </c>
      <c r="V688" s="77" t="s">
        <v>2698</v>
      </c>
      <c r="W688" s="77" t="s">
        <v>2699</v>
      </c>
      <c r="X688" s="82" t="b">
        <v>0</v>
      </c>
      <c r="Y688" s="82" t="b">
        <v>0</v>
      </c>
      <c r="Z688" s="82" t="b">
        <v>1</v>
      </c>
      <c r="AA688" s="76"/>
      <c r="AB688" s="127" t="b">
        <f t="shared" si="26"/>
        <v>1</v>
      </c>
      <c r="AC688" s="127" t="b">
        <f t="shared" si="27"/>
        <v>1</v>
      </c>
      <c r="AD688" s="127" t="b">
        <f t="shared" si="28"/>
        <v>1</v>
      </c>
      <c r="AE688" s="128" t="b">
        <f t="shared" si="29"/>
        <v>1</v>
      </c>
    </row>
    <row r="689" spans="1:31" x14ac:dyDescent="0.2">
      <c r="A689" s="146" t="s">
        <v>57</v>
      </c>
      <c r="B689" s="90">
        <v>8</v>
      </c>
      <c r="C689" s="86" t="s">
        <v>2693</v>
      </c>
      <c r="D689" s="87" t="s">
        <v>2694</v>
      </c>
      <c r="E689" s="125" t="s">
        <v>71</v>
      </c>
      <c r="F689" s="86" t="s">
        <v>467</v>
      </c>
      <c r="G689" s="86" t="s">
        <v>468</v>
      </c>
      <c r="H689" s="86" t="s">
        <v>469</v>
      </c>
      <c r="I689" s="86" t="s">
        <v>2695</v>
      </c>
      <c r="J689" s="86" t="s">
        <v>2701</v>
      </c>
      <c r="K689" s="86"/>
      <c r="L689" s="151" t="str">
        <f t="shared" si="42"/>
        <v xml:space="preserve">Sénési, S. </v>
      </c>
      <c r="M689" s="86" t="s">
        <v>2697</v>
      </c>
      <c r="N689" s="86" t="s">
        <v>2682</v>
      </c>
      <c r="O689" s="86"/>
      <c r="P689" s="86"/>
      <c r="Q689" s="86"/>
      <c r="R689" s="86"/>
      <c r="S689" s="126" t="b">
        <f t="shared" si="25"/>
        <v>0</v>
      </c>
      <c r="T689" s="88" t="s">
        <v>118</v>
      </c>
      <c r="U689" s="86" t="s">
        <v>513</v>
      </c>
      <c r="V689" s="87" t="s">
        <v>2698</v>
      </c>
      <c r="W689" s="87" t="s">
        <v>2699</v>
      </c>
      <c r="X689" s="90" t="b">
        <v>0</v>
      </c>
      <c r="Y689" s="90" t="b">
        <v>0</v>
      </c>
      <c r="Z689" s="90" t="b">
        <v>1</v>
      </c>
      <c r="AA689" s="86"/>
      <c r="AB689" s="127" t="b">
        <f t="shared" si="26"/>
        <v>1</v>
      </c>
      <c r="AC689" s="127" t="b">
        <f t="shared" si="27"/>
        <v>1</v>
      </c>
      <c r="AD689" s="127" t="b">
        <f t="shared" si="28"/>
        <v>1</v>
      </c>
      <c r="AE689" s="128" t="b">
        <f t="shared" si="29"/>
        <v>1</v>
      </c>
    </row>
    <row r="690" spans="1:31" x14ac:dyDescent="0.2">
      <c r="A690" s="165" t="s">
        <v>57</v>
      </c>
      <c r="B690" s="82">
        <v>8</v>
      </c>
      <c r="C690" s="76" t="s">
        <v>2693</v>
      </c>
      <c r="D690" s="77" t="s">
        <v>2694</v>
      </c>
      <c r="E690" s="147" t="s">
        <v>518</v>
      </c>
      <c r="F690" s="76" t="s">
        <v>467</v>
      </c>
      <c r="G690" s="76" t="s">
        <v>468</v>
      </c>
      <c r="H690" s="76" t="s">
        <v>469</v>
      </c>
      <c r="I690" s="76" t="s">
        <v>2695</v>
      </c>
      <c r="J690" s="76" t="s">
        <v>2702</v>
      </c>
      <c r="K690" s="76"/>
      <c r="L690" s="166" t="str">
        <f t="shared" si="42"/>
        <v xml:space="preserve">Sénési, S. </v>
      </c>
      <c r="M690" s="76" t="s">
        <v>2697</v>
      </c>
      <c r="N690" s="76" t="s">
        <v>2682</v>
      </c>
      <c r="O690" s="76"/>
      <c r="P690" s="76"/>
      <c r="Q690" s="76"/>
      <c r="R690" s="76"/>
      <c r="S690" s="126" t="b">
        <f t="shared" si="25"/>
        <v>0</v>
      </c>
      <c r="T690" s="80" t="s">
        <v>118</v>
      </c>
      <c r="U690" s="76" t="s">
        <v>513</v>
      </c>
      <c r="V690" s="77" t="s">
        <v>2698</v>
      </c>
      <c r="W690" s="77" t="s">
        <v>2699</v>
      </c>
      <c r="X690" s="82" t="b">
        <v>0</v>
      </c>
      <c r="Y690" s="82" t="b">
        <v>0</v>
      </c>
      <c r="Z690" s="82" t="b">
        <v>1</v>
      </c>
      <c r="AA690" s="76"/>
      <c r="AB690" s="127" t="b">
        <f t="shared" si="26"/>
        <v>1</v>
      </c>
      <c r="AC690" s="127" t="b">
        <f t="shared" si="27"/>
        <v>1</v>
      </c>
      <c r="AD690" s="127" t="b">
        <f t="shared" si="28"/>
        <v>1</v>
      </c>
      <c r="AE690" s="128" t="b">
        <f t="shared" si="29"/>
        <v>1</v>
      </c>
    </row>
    <row r="691" spans="1:31" x14ac:dyDescent="0.2">
      <c r="A691" s="146" t="s">
        <v>57</v>
      </c>
      <c r="B691" s="90">
        <v>8</v>
      </c>
      <c r="C691" s="86" t="s">
        <v>2693</v>
      </c>
      <c r="D691" s="87" t="s">
        <v>2694</v>
      </c>
      <c r="E691" s="125" t="s">
        <v>542</v>
      </c>
      <c r="F691" s="86" t="s">
        <v>467</v>
      </c>
      <c r="G691" s="86" t="s">
        <v>468</v>
      </c>
      <c r="H691" s="86" t="s">
        <v>469</v>
      </c>
      <c r="I691" s="86" t="s">
        <v>2695</v>
      </c>
      <c r="J691" s="86" t="s">
        <v>2703</v>
      </c>
      <c r="K691" s="86"/>
      <c r="L691" s="151" t="str">
        <f t="shared" si="42"/>
        <v xml:space="preserve">Sénési, S. </v>
      </c>
      <c r="M691" s="86" t="s">
        <v>2697</v>
      </c>
      <c r="N691" s="86" t="s">
        <v>2682</v>
      </c>
      <c r="O691" s="86"/>
      <c r="P691" s="86"/>
      <c r="Q691" s="86"/>
      <c r="R691" s="86"/>
      <c r="S691" s="126" t="b">
        <f t="shared" si="25"/>
        <v>0</v>
      </c>
      <c r="T691" s="88" t="s">
        <v>118</v>
      </c>
      <c r="U691" s="86" t="s">
        <v>513</v>
      </c>
      <c r="V691" s="87" t="s">
        <v>2698</v>
      </c>
      <c r="W691" s="87" t="s">
        <v>2699</v>
      </c>
      <c r="X691" s="90" t="b">
        <v>0</v>
      </c>
      <c r="Y691" s="90" t="b">
        <v>0</v>
      </c>
      <c r="Z691" s="90" t="b">
        <v>1</v>
      </c>
      <c r="AA691" s="86"/>
      <c r="AB691" s="127" t="b">
        <f t="shared" si="26"/>
        <v>1</v>
      </c>
      <c r="AC691" s="127" t="b">
        <f t="shared" si="27"/>
        <v>1</v>
      </c>
      <c r="AD691" s="127" t="b">
        <f t="shared" si="28"/>
        <v>1</v>
      </c>
      <c r="AE691" s="128" t="b">
        <f t="shared" si="29"/>
        <v>1</v>
      </c>
    </row>
    <row r="692" spans="1:31" x14ac:dyDescent="0.2">
      <c r="A692" s="165" t="s">
        <v>57</v>
      </c>
      <c r="B692" s="82">
        <v>8</v>
      </c>
      <c r="C692" s="76" t="s">
        <v>2693</v>
      </c>
      <c r="D692" s="77" t="s">
        <v>2694</v>
      </c>
      <c r="E692" s="125" t="s">
        <v>635</v>
      </c>
      <c r="F692" s="76" t="s">
        <v>467</v>
      </c>
      <c r="G692" s="76" t="s">
        <v>468</v>
      </c>
      <c r="H692" s="76" t="s">
        <v>469</v>
      </c>
      <c r="I692" s="76" t="s">
        <v>2695</v>
      </c>
      <c r="J692" s="76" t="s">
        <v>2704</v>
      </c>
      <c r="K692" s="76"/>
      <c r="L692" s="166" t="str">
        <f t="shared" si="42"/>
        <v xml:space="preserve">Sénési, S. </v>
      </c>
      <c r="M692" s="76" t="s">
        <v>2697</v>
      </c>
      <c r="N692" s="76" t="s">
        <v>2682</v>
      </c>
      <c r="O692" s="76"/>
      <c r="P692" s="76"/>
      <c r="Q692" s="76"/>
      <c r="R692" s="76"/>
      <c r="S692" s="126" t="b">
        <f t="shared" si="25"/>
        <v>0</v>
      </c>
      <c r="T692" s="80" t="s">
        <v>118</v>
      </c>
      <c r="U692" s="76" t="s">
        <v>513</v>
      </c>
      <c r="V692" s="77" t="s">
        <v>2698</v>
      </c>
      <c r="W692" s="77" t="s">
        <v>2699</v>
      </c>
      <c r="X692" s="82" t="b">
        <v>0</v>
      </c>
      <c r="Y692" s="82" t="b">
        <v>0</v>
      </c>
      <c r="Z692" s="82" t="b">
        <v>1</v>
      </c>
      <c r="AA692" s="76"/>
      <c r="AB692" s="127" t="b">
        <f t="shared" si="26"/>
        <v>1</v>
      </c>
      <c r="AC692" s="127" t="b">
        <f t="shared" si="27"/>
        <v>1</v>
      </c>
      <c r="AD692" s="127" t="b">
        <f t="shared" si="28"/>
        <v>1</v>
      </c>
      <c r="AE692" s="128" t="b">
        <f t="shared" si="29"/>
        <v>1</v>
      </c>
    </row>
    <row r="693" spans="1:31" x14ac:dyDescent="0.2">
      <c r="A693" s="146" t="s">
        <v>57</v>
      </c>
      <c r="B693" s="90">
        <v>8</v>
      </c>
      <c r="C693" s="86" t="s">
        <v>2705</v>
      </c>
      <c r="D693" s="87" t="s">
        <v>2706</v>
      </c>
      <c r="E693" s="125" t="s">
        <v>4</v>
      </c>
      <c r="F693" s="86" t="s">
        <v>467</v>
      </c>
      <c r="G693" s="86" t="s">
        <v>468</v>
      </c>
      <c r="H693" s="86" t="s">
        <v>469</v>
      </c>
      <c r="I693" s="86" t="s">
        <v>2707</v>
      </c>
      <c r="J693" s="86" t="s">
        <v>2708</v>
      </c>
      <c r="K693" s="86"/>
      <c r="L693" s="151" t="str">
        <f t="shared" si="42"/>
        <v xml:space="preserve">Sénési, S. </v>
      </c>
      <c r="M693" s="86" t="s">
        <v>2709</v>
      </c>
      <c r="N693" s="86" t="s">
        <v>2682</v>
      </c>
      <c r="O693" s="86"/>
      <c r="P693" s="86"/>
      <c r="Q693" s="86"/>
      <c r="R693" s="86"/>
      <c r="S693" s="126" t="b">
        <f t="shared" si="25"/>
        <v>0</v>
      </c>
      <c r="T693" s="88" t="s">
        <v>118</v>
      </c>
      <c r="U693" s="86" t="s">
        <v>2477</v>
      </c>
      <c r="V693" s="87" t="s">
        <v>2710</v>
      </c>
      <c r="W693" s="87" t="s">
        <v>2711</v>
      </c>
      <c r="X693" s="90" t="b">
        <v>0</v>
      </c>
      <c r="Y693" s="90" t="b">
        <v>0</v>
      </c>
      <c r="Z693" s="90" t="b">
        <v>1</v>
      </c>
      <c r="AA693" s="86"/>
      <c r="AB693" s="127" t="b">
        <f t="shared" si="26"/>
        <v>1</v>
      </c>
      <c r="AC693" s="127" t="b">
        <f t="shared" si="27"/>
        <v>1</v>
      </c>
      <c r="AD693" s="127" t="b">
        <f t="shared" si="28"/>
        <v>1</v>
      </c>
      <c r="AE693" s="128" t="b">
        <f t="shared" si="29"/>
        <v>1</v>
      </c>
    </row>
    <row r="694" spans="1:31" x14ac:dyDescent="0.2">
      <c r="A694" s="165" t="s">
        <v>57</v>
      </c>
      <c r="B694" s="82">
        <v>8</v>
      </c>
      <c r="C694" s="76" t="s">
        <v>2705</v>
      </c>
      <c r="D694" s="77" t="s">
        <v>2706</v>
      </c>
      <c r="E694" s="147" t="s">
        <v>45</v>
      </c>
      <c r="F694" s="76" t="s">
        <v>467</v>
      </c>
      <c r="G694" s="76" t="s">
        <v>468</v>
      </c>
      <c r="H694" s="76" t="s">
        <v>469</v>
      </c>
      <c r="I694" s="76" t="s">
        <v>2707</v>
      </c>
      <c r="J694" s="76" t="s">
        <v>2712</v>
      </c>
      <c r="K694" s="76"/>
      <c r="L694" s="166" t="str">
        <f t="shared" si="42"/>
        <v xml:space="preserve">Sénési, S. </v>
      </c>
      <c r="M694" s="76" t="s">
        <v>2709</v>
      </c>
      <c r="N694" s="76" t="s">
        <v>2682</v>
      </c>
      <c r="O694" s="76"/>
      <c r="P694" s="76"/>
      <c r="Q694" s="76"/>
      <c r="R694" s="76"/>
      <c r="S694" s="126" t="b">
        <f t="shared" si="25"/>
        <v>0</v>
      </c>
      <c r="T694" s="80" t="s">
        <v>118</v>
      </c>
      <c r="U694" s="76" t="s">
        <v>2477</v>
      </c>
      <c r="V694" s="77" t="s">
        <v>2710</v>
      </c>
      <c r="W694" s="77" t="s">
        <v>2711</v>
      </c>
      <c r="X694" s="82" t="b">
        <v>0</v>
      </c>
      <c r="Y694" s="82" t="b">
        <v>0</v>
      </c>
      <c r="Z694" s="82" t="b">
        <v>1</v>
      </c>
      <c r="AA694" s="76"/>
      <c r="AB694" s="127" t="b">
        <f t="shared" si="26"/>
        <v>1</v>
      </c>
      <c r="AC694" s="127" t="b">
        <f t="shared" si="27"/>
        <v>1</v>
      </c>
      <c r="AD694" s="127" t="b">
        <f t="shared" si="28"/>
        <v>1</v>
      </c>
      <c r="AE694" s="128" t="b">
        <f t="shared" si="29"/>
        <v>1</v>
      </c>
    </row>
    <row r="695" spans="1:31" x14ac:dyDescent="0.2">
      <c r="A695" s="146" t="s">
        <v>57</v>
      </c>
      <c r="B695" s="90">
        <v>8</v>
      </c>
      <c r="C695" s="86" t="s">
        <v>2705</v>
      </c>
      <c r="D695" s="87" t="s">
        <v>2706</v>
      </c>
      <c r="E695" s="125" t="s">
        <v>71</v>
      </c>
      <c r="F695" s="86" t="s">
        <v>467</v>
      </c>
      <c r="G695" s="86" t="s">
        <v>468</v>
      </c>
      <c r="H695" s="86" t="s">
        <v>469</v>
      </c>
      <c r="I695" s="86" t="s">
        <v>2707</v>
      </c>
      <c r="J695" s="86" t="s">
        <v>2713</v>
      </c>
      <c r="K695" s="86"/>
      <c r="L695" s="151" t="str">
        <f t="shared" si="42"/>
        <v xml:space="preserve">Sénési, S. </v>
      </c>
      <c r="M695" s="86" t="s">
        <v>2709</v>
      </c>
      <c r="N695" s="86" t="s">
        <v>2682</v>
      </c>
      <c r="O695" s="86"/>
      <c r="P695" s="86"/>
      <c r="Q695" s="86"/>
      <c r="R695" s="86"/>
      <c r="S695" s="126" t="b">
        <f t="shared" si="25"/>
        <v>0</v>
      </c>
      <c r="T695" s="88" t="s">
        <v>118</v>
      </c>
      <c r="U695" s="86" t="s">
        <v>2477</v>
      </c>
      <c r="V695" s="87" t="s">
        <v>2710</v>
      </c>
      <c r="W695" s="87" t="s">
        <v>2711</v>
      </c>
      <c r="X695" s="90" t="b">
        <v>0</v>
      </c>
      <c r="Y695" s="90" t="b">
        <v>0</v>
      </c>
      <c r="Z695" s="90" t="b">
        <v>1</v>
      </c>
      <c r="AA695" s="86"/>
      <c r="AB695" s="127" t="b">
        <f t="shared" si="26"/>
        <v>1</v>
      </c>
      <c r="AC695" s="127" t="b">
        <f t="shared" si="27"/>
        <v>1</v>
      </c>
      <c r="AD695" s="127" t="b">
        <f t="shared" si="28"/>
        <v>1</v>
      </c>
      <c r="AE695" s="128" t="b">
        <f t="shared" si="29"/>
        <v>1</v>
      </c>
    </row>
    <row r="696" spans="1:31" x14ac:dyDescent="0.2">
      <c r="A696" s="165" t="s">
        <v>57</v>
      </c>
      <c r="B696" s="82">
        <v>8</v>
      </c>
      <c r="C696" s="76" t="s">
        <v>2705</v>
      </c>
      <c r="D696" s="77" t="s">
        <v>2706</v>
      </c>
      <c r="E696" s="147" t="s">
        <v>518</v>
      </c>
      <c r="F696" s="76" t="s">
        <v>467</v>
      </c>
      <c r="G696" s="76" t="s">
        <v>468</v>
      </c>
      <c r="H696" s="76" t="s">
        <v>469</v>
      </c>
      <c r="I696" s="76" t="s">
        <v>2707</v>
      </c>
      <c r="J696" s="76" t="s">
        <v>2714</v>
      </c>
      <c r="K696" s="76"/>
      <c r="L696" s="166" t="str">
        <f t="shared" si="42"/>
        <v xml:space="preserve">Sénési, S. </v>
      </c>
      <c r="M696" s="76" t="s">
        <v>2709</v>
      </c>
      <c r="N696" s="76" t="s">
        <v>2682</v>
      </c>
      <c r="O696" s="76"/>
      <c r="P696" s="76"/>
      <c r="Q696" s="76"/>
      <c r="R696" s="76"/>
      <c r="S696" s="126" t="b">
        <f t="shared" si="25"/>
        <v>0</v>
      </c>
      <c r="T696" s="80" t="s">
        <v>118</v>
      </c>
      <c r="U696" s="76" t="s">
        <v>2477</v>
      </c>
      <c r="V696" s="77" t="s">
        <v>2710</v>
      </c>
      <c r="W696" s="77" t="s">
        <v>2711</v>
      </c>
      <c r="X696" s="82" t="b">
        <v>0</v>
      </c>
      <c r="Y696" s="82" t="b">
        <v>0</v>
      </c>
      <c r="Z696" s="82" t="b">
        <v>1</v>
      </c>
      <c r="AA696" s="76"/>
      <c r="AB696" s="127" t="b">
        <f t="shared" si="26"/>
        <v>1</v>
      </c>
      <c r="AC696" s="127" t="b">
        <f t="shared" si="27"/>
        <v>1</v>
      </c>
      <c r="AD696" s="127" t="b">
        <f t="shared" si="28"/>
        <v>1</v>
      </c>
      <c r="AE696" s="128" t="b">
        <f t="shared" si="29"/>
        <v>1</v>
      </c>
    </row>
    <row r="697" spans="1:31" x14ac:dyDescent="0.2">
      <c r="A697" s="146" t="s">
        <v>57</v>
      </c>
      <c r="B697" s="90">
        <v>8</v>
      </c>
      <c r="C697" s="86" t="s">
        <v>2715</v>
      </c>
      <c r="D697" s="87" t="s">
        <v>2716</v>
      </c>
      <c r="E697" s="125" t="s">
        <v>4</v>
      </c>
      <c r="F697" s="86" t="s">
        <v>467</v>
      </c>
      <c r="G697" s="86" t="s">
        <v>468</v>
      </c>
      <c r="H697" s="86" t="s">
        <v>469</v>
      </c>
      <c r="I697" s="86" t="s">
        <v>2717</v>
      </c>
      <c r="J697" s="86" t="s">
        <v>2718</v>
      </c>
      <c r="K697" s="86"/>
      <c r="L697" s="151" t="str">
        <f t="shared" si="42"/>
        <v xml:space="preserve"> Sénési, S. </v>
      </c>
      <c r="M697" s="86" t="s">
        <v>2719</v>
      </c>
      <c r="N697" s="86" t="s">
        <v>2682</v>
      </c>
      <c r="O697" s="86"/>
      <c r="P697" s="86"/>
      <c r="Q697" s="86"/>
      <c r="R697" s="86"/>
      <c r="S697" s="126" t="b">
        <f t="shared" si="25"/>
        <v>0</v>
      </c>
      <c r="T697" s="88" t="s">
        <v>118</v>
      </c>
      <c r="U697" s="86" t="s">
        <v>513</v>
      </c>
      <c r="V697" s="87" t="s">
        <v>2720</v>
      </c>
      <c r="W697" s="87" t="s">
        <v>2721</v>
      </c>
      <c r="X697" s="90" t="b">
        <v>0</v>
      </c>
      <c r="Y697" s="90" t="b">
        <v>0</v>
      </c>
      <c r="Z697" s="90" t="b">
        <v>1</v>
      </c>
      <c r="AA697" s="86"/>
      <c r="AB697" s="127" t="b">
        <f t="shared" si="26"/>
        <v>1</v>
      </c>
      <c r="AC697" s="127" t="b">
        <f t="shared" si="27"/>
        <v>1</v>
      </c>
      <c r="AD697" s="127" t="b">
        <f t="shared" si="28"/>
        <v>1</v>
      </c>
      <c r="AE697" s="128" t="b">
        <f t="shared" si="29"/>
        <v>1</v>
      </c>
    </row>
    <row r="698" spans="1:31" x14ac:dyDescent="0.2">
      <c r="A698" s="165" t="s">
        <v>57</v>
      </c>
      <c r="B698" s="82">
        <v>8</v>
      </c>
      <c r="C698" s="76" t="s">
        <v>2715</v>
      </c>
      <c r="D698" s="77" t="s">
        <v>2716</v>
      </c>
      <c r="E698" s="147" t="s">
        <v>45</v>
      </c>
      <c r="F698" s="76" t="s">
        <v>467</v>
      </c>
      <c r="G698" s="76" t="s">
        <v>468</v>
      </c>
      <c r="H698" s="76" t="s">
        <v>469</v>
      </c>
      <c r="I698" s="76" t="s">
        <v>2717</v>
      </c>
      <c r="J698" s="76" t="s">
        <v>2722</v>
      </c>
      <c r="K698" s="76"/>
      <c r="L698" s="166" t="str">
        <f t="shared" si="42"/>
        <v xml:space="preserve"> Sénési, S. </v>
      </c>
      <c r="M698" s="76" t="s">
        <v>2719</v>
      </c>
      <c r="N698" s="76" t="s">
        <v>2682</v>
      </c>
      <c r="O698" s="76"/>
      <c r="P698" s="76"/>
      <c r="Q698" s="76"/>
      <c r="R698" s="76"/>
      <c r="S698" s="126" t="b">
        <f t="shared" si="25"/>
        <v>0</v>
      </c>
      <c r="T698" s="80" t="s">
        <v>118</v>
      </c>
      <c r="U698" s="76" t="s">
        <v>513</v>
      </c>
      <c r="V698" s="77" t="s">
        <v>2720</v>
      </c>
      <c r="W698" s="77" t="s">
        <v>2721</v>
      </c>
      <c r="X698" s="82" t="b">
        <v>0</v>
      </c>
      <c r="Y698" s="82" t="b">
        <v>0</v>
      </c>
      <c r="Z698" s="82" t="b">
        <v>1</v>
      </c>
      <c r="AA698" s="76"/>
      <c r="AB698" s="127" t="b">
        <f t="shared" si="26"/>
        <v>1</v>
      </c>
      <c r="AC698" s="127" t="b">
        <f t="shared" si="27"/>
        <v>1</v>
      </c>
      <c r="AD698" s="127" t="b">
        <f t="shared" si="28"/>
        <v>1</v>
      </c>
      <c r="AE698" s="128" t="b">
        <f t="shared" si="29"/>
        <v>1</v>
      </c>
    </row>
    <row r="699" spans="1:31" x14ac:dyDescent="0.2">
      <c r="A699" s="146" t="s">
        <v>57</v>
      </c>
      <c r="B699" s="90">
        <v>8</v>
      </c>
      <c r="C699" s="86" t="s">
        <v>2715</v>
      </c>
      <c r="D699" s="87" t="s">
        <v>2716</v>
      </c>
      <c r="E699" s="125" t="s">
        <v>71</v>
      </c>
      <c r="F699" s="86" t="s">
        <v>467</v>
      </c>
      <c r="G699" s="86" t="s">
        <v>468</v>
      </c>
      <c r="H699" s="86" t="s">
        <v>469</v>
      </c>
      <c r="I699" s="86" t="s">
        <v>2717</v>
      </c>
      <c r="J699" s="86" t="s">
        <v>2723</v>
      </c>
      <c r="K699" s="86"/>
      <c r="L699" s="151" t="str">
        <f t="shared" si="42"/>
        <v xml:space="preserve"> Sénési, S. </v>
      </c>
      <c r="M699" s="86" t="s">
        <v>2719</v>
      </c>
      <c r="N699" s="86" t="s">
        <v>2682</v>
      </c>
      <c r="O699" s="86"/>
      <c r="P699" s="86"/>
      <c r="Q699" s="86"/>
      <c r="R699" s="86"/>
      <c r="S699" s="126" t="b">
        <f t="shared" si="25"/>
        <v>0</v>
      </c>
      <c r="T699" s="88" t="s">
        <v>118</v>
      </c>
      <c r="U699" s="86" t="s">
        <v>513</v>
      </c>
      <c r="V699" s="87" t="s">
        <v>2720</v>
      </c>
      <c r="W699" s="87" t="s">
        <v>2721</v>
      </c>
      <c r="X699" s="90" t="b">
        <v>0</v>
      </c>
      <c r="Y699" s="90" t="b">
        <v>0</v>
      </c>
      <c r="Z699" s="90" t="b">
        <v>1</v>
      </c>
      <c r="AA699" s="86"/>
      <c r="AB699" s="127" t="b">
        <f t="shared" si="26"/>
        <v>1</v>
      </c>
      <c r="AC699" s="127" t="b">
        <f t="shared" si="27"/>
        <v>1</v>
      </c>
      <c r="AD699" s="127" t="b">
        <f t="shared" si="28"/>
        <v>1</v>
      </c>
      <c r="AE699" s="128" t="b">
        <f t="shared" si="29"/>
        <v>1</v>
      </c>
    </row>
    <row r="700" spans="1:31" x14ac:dyDescent="0.2">
      <c r="A700" s="165" t="s">
        <v>57</v>
      </c>
      <c r="B700" s="82">
        <v>8</v>
      </c>
      <c r="C700" s="76" t="s">
        <v>2715</v>
      </c>
      <c r="D700" s="77" t="s">
        <v>2716</v>
      </c>
      <c r="E700" s="147" t="s">
        <v>518</v>
      </c>
      <c r="F700" s="76" t="s">
        <v>467</v>
      </c>
      <c r="G700" s="76" t="s">
        <v>468</v>
      </c>
      <c r="H700" s="76" t="s">
        <v>469</v>
      </c>
      <c r="I700" s="76" t="s">
        <v>2717</v>
      </c>
      <c r="J700" s="76" t="s">
        <v>2724</v>
      </c>
      <c r="K700" s="76"/>
      <c r="L700" s="166" t="str">
        <f t="shared" si="42"/>
        <v xml:space="preserve"> Sénési, S. </v>
      </c>
      <c r="M700" s="76" t="s">
        <v>2719</v>
      </c>
      <c r="N700" s="76" t="s">
        <v>2682</v>
      </c>
      <c r="O700" s="76"/>
      <c r="P700" s="76"/>
      <c r="Q700" s="76"/>
      <c r="R700" s="76"/>
      <c r="S700" s="126" t="b">
        <f t="shared" si="25"/>
        <v>0</v>
      </c>
      <c r="T700" s="80" t="s">
        <v>118</v>
      </c>
      <c r="U700" s="76" t="s">
        <v>513</v>
      </c>
      <c r="V700" s="77" t="s">
        <v>2720</v>
      </c>
      <c r="W700" s="77" t="s">
        <v>2721</v>
      </c>
      <c r="X700" s="82" t="b">
        <v>0</v>
      </c>
      <c r="Y700" s="82" t="b">
        <v>0</v>
      </c>
      <c r="Z700" s="82" t="b">
        <v>1</v>
      </c>
      <c r="AA700" s="76"/>
      <c r="AB700" s="127" t="b">
        <f t="shared" si="26"/>
        <v>1</v>
      </c>
      <c r="AC700" s="127" t="b">
        <f t="shared" si="27"/>
        <v>1</v>
      </c>
      <c r="AD700" s="127" t="b">
        <f t="shared" si="28"/>
        <v>1</v>
      </c>
      <c r="AE700" s="128" t="b">
        <f t="shared" si="29"/>
        <v>1</v>
      </c>
    </row>
    <row r="701" spans="1:31" x14ac:dyDescent="0.2">
      <c r="A701" s="146" t="s">
        <v>57</v>
      </c>
      <c r="B701" s="90">
        <v>8</v>
      </c>
      <c r="C701" s="86" t="s">
        <v>2715</v>
      </c>
      <c r="D701" s="87" t="s">
        <v>2716</v>
      </c>
      <c r="E701" s="125" t="s">
        <v>542</v>
      </c>
      <c r="F701" s="86" t="s">
        <v>467</v>
      </c>
      <c r="G701" s="86" t="s">
        <v>468</v>
      </c>
      <c r="H701" s="86" t="s">
        <v>469</v>
      </c>
      <c r="I701" s="86" t="s">
        <v>2717</v>
      </c>
      <c r="J701" s="86" t="s">
        <v>2725</v>
      </c>
      <c r="K701" s="86"/>
      <c r="L701" s="151" t="str">
        <f t="shared" si="42"/>
        <v xml:space="preserve"> Sénési, S. </v>
      </c>
      <c r="M701" s="86" t="s">
        <v>2719</v>
      </c>
      <c r="N701" s="86" t="s">
        <v>2682</v>
      </c>
      <c r="O701" s="86"/>
      <c r="P701" s="86"/>
      <c r="Q701" s="86"/>
      <c r="R701" s="86"/>
      <c r="S701" s="126" t="b">
        <f t="shared" si="25"/>
        <v>0</v>
      </c>
      <c r="T701" s="88" t="s">
        <v>118</v>
      </c>
      <c r="U701" s="86" t="s">
        <v>513</v>
      </c>
      <c r="V701" s="87" t="s">
        <v>2720</v>
      </c>
      <c r="W701" s="87" t="s">
        <v>2721</v>
      </c>
      <c r="X701" s="90" t="b">
        <v>0</v>
      </c>
      <c r="Y701" s="90" t="b">
        <v>0</v>
      </c>
      <c r="Z701" s="90" t="b">
        <v>1</v>
      </c>
      <c r="AA701" s="86"/>
      <c r="AB701" s="127" t="b">
        <f t="shared" si="26"/>
        <v>1</v>
      </c>
      <c r="AC701" s="127" t="b">
        <f t="shared" si="27"/>
        <v>1</v>
      </c>
      <c r="AD701" s="127" t="b">
        <f t="shared" si="28"/>
        <v>1</v>
      </c>
      <c r="AE701" s="128" t="b">
        <f t="shared" si="29"/>
        <v>1</v>
      </c>
    </row>
    <row r="702" spans="1:31" x14ac:dyDescent="0.2">
      <c r="A702" s="165" t="s">
        <v>57</v>
      </c>
      <c r="B702" s="82">
        <v>8</v>
      </c>
      <c r="C702" s="76" t="s">
        <v>2715</v>
      </c>
      <c r="D702" s="77" t="s">
        <v>2716</v>
      </c>
      <c r="E702" s="125" t="s">
        <v>635</v>
      </c>
      <c r="F702" s="76" t="s">
        <v>467</v>
      </c>
      <c r="G702" s="76" t="s">
        <v>468</v>
      </c>
      <c r="H702" s="76" t="s">
        <v>469</v>
      </c>
      <c r="I702" s="76" t="s">
        <v>2717</v>
      </c>
      <c r="J702" s="76" t="s">
        <v>2726</v>
      </c>
      <c r="K702" s="76"/>
      <c r="L702" s="166" t="str">
        <f t="shared" si="42"/>
        <v xml:space="preserve"> Sénési, S. </v>
      </c>
      <c r="M702" s="76" t="s">
        <v>2719</v>
      </c>
      <c r="N702" s="76" t="s">
        <v>2682</v>
      </c>
      <c r="O702" s="76"/>
      <c r="P702" s="76"/>
      <c r="Q702" s="76"/>
      <c r="R702" s="76"/>
      <c r="S702" s="126" t="b">
        <f t="shared" si="25"/>
        <v>0</v>
      </c>
      <c r="T702" s="80" t="s">
        <v>118</v>
      </c>
      <c r="U702" s="76" t="s">
        <v>513</v>
      </c>
      <c r="V702" s="77" t="s">
        <v>2720</v>
      </c>
      <c r="W702" s="77" t="s">
        <v>2721</v>
      </c>
      <c r="X702" s="82" t="b">
        <v>0</v>
      </c>
      <c r="Y702" s="82" t="b">
        <v>0</v>
      </c>
      <c r="Z702" s="82" t="b">
        <v>1</v>
      </c>
      <c r="AA702" s="76"/>
      <c r="AB702" s="127" t="b">
        <f t="shared" si="26"/>
        <v>1</v>
      </c>
      <c r="AC702" s="127" t="b">
        <f t="shared" si="27"/>
        <v>1</v>
      </c>
      <c r="AD702" s="127" t="b">
        <f t="shared" si="28"/>
        <v>1</v>
      </c>
      <c r="AE702" s="128" t="b">
        <f t="shared" si="29"/>
        <v>1</v>
      </c>
    </row>
    <row r="703" spans="1:31" x14ac:dyDescent="0.2">
      <c r="A703" s="146" t="s">
        <v>57</v>
      </c>
      <c r="B703" s="90">
        <v>8</v>
      </c>
      <c r="C703" s="86" t="s">
        <v>2727</v>
      </c>
      <c r="D703" s="87" t="s">
        <v>2728</v>
      </c>
      <c r="E703" s="125" t="s">
        <v>4</v>
      </c>
      <c r="F703" s="86" t="s">
        <v>467</v>
      </c>
      <c r="G703" s="86" t="s">
        <v>468</v>
      </c>
      <c r="H703" s="86" t="s">
        <v>469</v>
      </c>
      <c r="I703" s="86" t="s">
        <v>2729</v>
      </c>
      <c r="J703" s="86" t="s">
        <v>2718</v>
      </c>
      <c r="K703" s="86"/>
      <c r="L703" s="151" t="str">
        <f t="shared" si="42"/>
        <v xml:space="preserve">Sénési, S. </v>
      </c>
      <c r="M703" s="86" t="s">
        <v>2730</v>
      </c>
      <c r="N703" s="86" t="s">
        <v>2682</v>
      </c>
      <c r="O703" s="86"/>
      <c r="P703" s="86"/>
      <c r="Q703" s="86"/>
      <c r="R703" s="86"/>
      <c r="S703" s="126" t="b">
        <f t="shared" si="25"/>
        <v>0</v>
      </c>
      <c r="T703" s="88" t="s">
        <v>118</v>
      </c>
      <c r="U703" s="86" t="s">
        <v>513</v>
      </c>
      <c r="V703" s="87" t="s">
        <v>2731</v>
      </c>
      <c r="W703" s="87" t="s">
        <v>2732</v>
      </c>
      <c r="X703" s="90" t="b">
        <v>0</v>
      </c>
      <c r="Y703" s="90" t="b">
        <v>0</v>
      </c>
      <c r="Z703" s="90" t="b">
        <v>1</v>
      </c>
      <c r="AA703" s="86"/>
      <c r="AB703" s="127" t="b">
        <f t="shared" si="26"/>
        <v>1</v>
      </c>
      <c r="AC703" s="127" t="b">
        <f t="shared" si="27"/>
        <v>1</v>
      </c>
      <c r="AD703" s="127" t="b">
        <f t="shared" si="28"/>
        <v>1</v>
      </c>
      <c r="AE703" s="128" t="b">
        <f t="shared" si="29"/>
        <v>1</v>
      </c>
    </row>
    <row r="704" spans="1:31" x14ac:dyDescent="0.2">
      <c r="A704" s="165" t="s">
        <v>57</v>
      </c>
      <c r="B704" s="82">
        <v>8</v>
      </c>
      <c r="C704" s="76" t="s">
        <v>2727</v>
      </c>
      <c r="D704" s="77" t="s">
        <v>2728</v>
      </c>
      <c r="E704" s="147" t="s">
        <v>45</v>
      </c>
      <c r="F704" s="76" t="s">
        <v>467</v>
      </c>
      <c r="G704" s="76" t="s">
        <v>468</v>
      </c>
      <c r="H704" s="76" t="s">
        <v>469</v>
      </c>
      <c r="I704" s="76" t="s">
        <v>2729</v>
      </c>
      <c r="J704" s="76" t="s">
        <v>2722</v>
      </c>
      <c r="K704" s="76"/>
      <c r="L704" s="166" t="str">
        <f t="shared" si="42"/>
        <v xml:space="preserve">Sénési, S. </v>
      </c>
      <c r="M704" s="76" t="s">
        <v>2730</v>
      </c>
      <c r="N704" s="76" t="s">
        <v>2682</v>
      </c>
      <c r="O704" s="76"/>
      <c r="P704" s="76"/>
      <c r="Q704" s="76"/>
      <c r="R704" s="76"/>
      <c r="S704" s="126" t="b">
        <f t="shared" si="25"/>
        <v>0</v>
      </c>
      <c r="T704" s="80" t="s">
        <v>118</v>
      </c>
      <c r="U704" s="76" t="s">
        <v>513</v>
      </c>
      <c r="V704" s="77" t="s">
        <v>2731</v>
      </c>
      <c r="W704" s="77" t="s">
        <v>2732</v>
      </c>
      <c r="X704" s="82" t="b">
        <v>0</v>
      </c>
      <c r="Y704" s="82" t="b">
        <v>0</v>
      </c>
      <c r="Z704" s="82" t="b">
        <v>1</v>
      </c>
      <c r="AA704" s="76"/>
      <c r="AB704" s="127" t="b">
        <f t="shared" si="26"/>
        <v>1</v>
      </c>
      <c r="AC704" s="127" t="b">
        <f t="shared" si="27"/>
        <v>1</v>
      </c>
      <c r="AD704" s="127" t="b">
        <f t="shared" si="28"/>
        <v>1</v>
      </c>
      <c r="AE704" s="128" t="b">
        <f t="shared" si="29"/>
        <v>1</v>
      </c>
    </row>
    <row r="705" spans="1:31" x14ac:dyDescent="0.2">
      <c r="A705" s="146" t="s">
        <v>57</v>
      </c>
      <c r="B705" s="90">
        <v>8</v>
      </c>
      <c r="C705" s="86" t="s">
        <v>2727</v>
      </c>
      <c r="D705" s="87" t="s">
        <v>2728</v>
      </c>
      <c r="E705" s="125" t="s">
        <v>71</v>
      </c>
      <c r="F705" s="86" t="s">
        <v>467</v>
      </c>
      <c r="G705" s="86" t="s">
        <v>468</v>
      </c>
      <c r="H705" s="86" t="s">
        <v>469</v>
      </c>
      <c r="I705" s="86" t="s">
        <v>2729</v>
      </c>
      <c r="J705" s="86" t="s">
        <v>2723</v>
      </c>
      <c r="K705" s="86"/>
      <c r="L705" s="151" t="str">
        <f t="shared" si="42"/>
        <v xml:space="preserve">Sénési, S. </v>
      </c>
      <c r="M705" s="86" t="s">
        <v>2730</v>
      </c>
      <c r="N705" s="86" t="s">
        <v>2682</v>
      </c>
      <c r="O705" s="86"/>
      <c r="P705" s="86"/>
      <c r="Q705" s="86"/>
      <c r="R705" s="86"/>
      <c r="S705" s="126" t="b">
        <f t="shared" si="25"/>
        <v>0</v>
      </c>
      <c r="T705" s="88" t="s">
        <v>118</v>
      </c>
      <c r="U705" s="86" t="s">
        <v>513</v>
      </c>
      <c r="V705" s="87" t="s">
        <v>2731</v>
      </c>
      <c r="W705" s="87" t="s">
        <v>2732</v>
      </c>
      <c r="X705" s="90" t="b">
        <v>0</v>
      </c>
      <c r="Y705" s="90" t="b">
        <v>0</v>
      </c>
      <c r="Z705" s="90" t="b">
        <v>1</v>
      </c>
      <c r="AA705" s="86"/>
      <c r="AB705" s="127" t="b">
        <f t="shared" si="26"/>
        <v>1</v>
      </c>
      <c r="AC705" s="127" t="b">
        <f t="shared" si="27"/>
        <v>1</v>
      </c>
      <c r="AD705" s="127" t="b">
        <f t="shared" si="28"/>
        <v>1</v>
      </c>
      <c r="AE705" s="128" t="b">
        <f t="shared" si="29"/>
        <v>1</v>
      </c>
    </row>
    <row r="706" spans="1:31" x14ac:dyDescent="0.2">
      <c r="A706" s="165" t="s">
        <v>57</v>
      </c>
      <c r="B706" s="82">
        <v>8</v>
      </c>
      <c r="C706" s="76" t="s">
        <v>2727</v>
      </c>
      <c r="D706" s="77" t="s">
        <v>2728</v>
      </c>
      <c r="E706" s="147" t="s">
        <v>518</v>
      </c>
      <c r="F706" s="76" t="s">
        <v>467</v>
      </c>
      <c r="G706" s="76" t="s">
        <v>468</v>
      </c>
      <c r="H706" s="76" t="s">
        <v>469</v>
      </c>
      <c r="I706" s="76" t="s">
        <v>2729</v>
      </c>
      <c r="J706" s="76" t="s">
        <v>2724</v>
      </c>
      <c r="K706" s="76"/>
      <c r="L706" s="166" t="str">
        <f t="shared" si="42"/>
        <v xml:space="preserve">Sénési, S. </v>
      </c>
      <c r="M706" s="76" t="s">
        <v>2730</v>
      </c>
      <c r="N706" s="76" t="s">
        <v>2682</v>
      </c>
      <c r="O706" s="76"/>
      <c r="P706" s="76"/>
      <c r="Q706" s="76"/>
      <c r="R706" s="76"/>
      <c r="S706" s="126" t="b">
        <f t="shared" si="25"/>
        <v>0</v>
      </c>
      <c r="T706" s="80" t="s">
        <v>118</v>
      </c>
      <c r="U706" s="76" t="s">
        <v>513</v>
      </c>
      <c r="V706" s="77" t="s">
        <v>2731</v>
      </c>
      <c r="W706" s="77" t="s">
        <v>2732</v>
      </c>
      <c r="X706" s="82" t="b">
        <v>0</v>
      </c>
      <c r="Y706" s="82" t="b">
        <v>0</v>
      </c>
      <c r="Z706" s="82" t="b">
        <v>1</v>
      </c>
      <c r="AA706" s="76"/>
      <c r="AB706" s="127" t="b">
        <f t="shared" si="26"/>
        <v>1</v>
      </c>
      <c r="AC706" s="127" t="b">
        <f t="shared" si="27"/>
        <v>1</v>
      </c>
      <c r="AD706" s="127" t="b">
        <f t="shared" si="28"/>
        <v>1</v>
      </c>
      <c r="AE706" s="128" t="b">
        <f t="shared" si="29"/>
        <v>1</v>
      </c>
    </row>
    <row r="707" spans="1:31" x14ac:dyDescent="0.2">
      <c r="A707" s="146" t="s">
        <v>57</v>
      </c>
      <c r="B707" s="90">
        <v>8</v>
      </c>
      <c r="C707" s="86" t="s">
        <v>2727</v>
      </c>
      <c r="D707" s="87" t="s">
        <v>2728</v>
      </c>
      <c r="E707" s="125" t="s">
        <v>542</v>
      </c>
      <c r="F707" s="86" t="s">
        <v>467</v>
      </c>
      <c r="G707" s="86" t="s">
        <v>468</v>
      </c>
      <c r="H707" s="86" t="s">
        <v>469</v>
      </c>
      <c r="I707" s="86" t="s">
        <v>2729</v>
      </c>
      <c r="J707" s="86" t="s">
        <v>2725</v>
      </c>
      <c r="K707" s="86"/>
      <c r="L707" s="151" t="str">
        <f t="shared" si="42"/>
        <v xml:space="preserve">Sénési, S. </v>
      </c>
      <c r="M707" s="86" t="s">
        <v>2730</v>
      </c>
      <c r="N707" s="86" t="s">
        <v>2682</v>
      </c>
      <c r="O707" s="86"/>
      <c r="P707" s="86"/>
      <c r="Q707" s="86"/>
      <c r="R707" s="86"/>
      <c r="S707" s="126" t="b">
        <f t="shared" si="25"/>
        <v>0</v>
      </c>
      <c r="T707" s="88" t="s">
        <v>118</v>
      </c>
      <c r="U707" s="86" t="s">
        <v>513</v>
      </c>
      <c r="V707" s="87" t="s">
        <v>2731</v>
      </c>
      <c r="W707" s="87" t="s">
        <v>2732</v>
      </c>
      <c r="X707" s="90" t="b">
        <v>0</v>
      </c>
      <c r="Y707" s="90" t="b">
        <v>0</v>
      </c>
      <c r="Z707" s="90" t="b">
        <v>1</v>
      </c>
      <c r="AA707" s="86"/>
      <c r="AB707" s="127" t="b">
        <f t="shared" si="26"/>
        <v>1</v>
      </c>
      <c r="AC707" s="127" t="b">
        <f t="shared" si="27"/>
        <v>1</v>
      </c>
      <c r="AD707" s="127" t="b">
        <f t="shared" si="28"/>
        <v>1</v>
      </c>
      <c r="AE707" s="128" t="b">
        <f t="shared" si="29"/>
        <v>1</v>
      </c>
    </row>
    <row r="708" spans="1:31" x14ac:dyDescent="0.2">
      <c r="A708" s="165" t="s">
        <v>57</v>
      </c>
      <c r="B708" s="82">
        <v>8</v>
      </c>
      <c r="C708" s="76" t="s">
        <v>2727</v>
      </c>
      <c r="D708" s="77" t="s">
        <v>2728</v>
      </c>
      <c r="E708" s="125" t="s">
        <v>635</v>
      </c>
      <c r="F708" s="76" t="s">
        <v>467</v>
      </c>
      <c r="G708" s="76" t="s">
        <v>509</v>
      </c>
      <c r="H708" s="76" t="s">
        <v>469</v>
      </c>
      <c r="I708" s="76" t="s">
        <v>2729</v>
      </c>
      <c r="J708" s="76" t="s">
        <v>2726</v>
      </c>
      <c r="K708" s="76"/>
      <c r="L708" s="166" t="str">
        <f t="shared" si="42"/>
        <v xml:space="preserve">Sénési, S. </v>
      </c>
      <c r="M708" s="76" t="s">
        <v>2730</v>
      </c>
      <c r="N708" s="76" t="s">
        <v>2682</v>
      </c>
      <c r="O708" s="76"/>
      <c r="P708" s="76"/>
      <c r="Q708" s="76"/>
      <c r="R708" s="76"/>
      <c r="S708" s="126" t="b">
        <f t="shared" si="25"/>
        <v>1</v>
      </c>
      <c r="T708" s="80" t="s">
        <v>118</v>
      </c>
      <c r="U708" s="76" t="s">
        <v>513</v>
      </c>
      <c r="V708" s="77" t="s">
        <v>2731</v>
      </c>
      <c r="W708" s="77" t="s">
        <v>2732</v>
      </c>
      <c r="X708" s="82" t="b">
        <v>0</v>
      </c>
      <c r="Y708" s="82" t="b">
        <v>0</v>
      </c>
      <c r="Z708" s="82" t="b">
        <v>1</v>
      </c>
      <c r="AA708" s="76"/>
      <c r="AB708" s="127" t="b">
        <f t="shared" si="26"/>
        <v>1</v>
      </c>
      <c r="AC708" s="127" t="b">
        <f t="shared" si="27"/>
        <v>1</v>
      </c>
      <c r="AD708" s="127" t="b">
        <f t="shared" si="28"/>
        <v>0</v>
      </c>
      <c r="AE708" s="128" t="b">
        <f t="shared" si="29"/>
        <v>0</v>
      </c>
    </row>
    <row r="709" spans="1:31" x14ac:dyDescent="0.2">
      <c r="A709" s="146" t="s">
        <v>57</v>
      </c>
      <c r="B709" s="90">
        <v>8</v>
      </c>
      <c r="C709" s="86" t="s">
        <v>2733</v>
      </c>
      <c r="D709" s="87" t="s">
        <v>2734</v>
      </c>
      <c r="E709" s="125" t="s">
        <v>4</v>
      </c>
      <c r="F709" s="86" t="s">
        <v>467</v>
      </c>
      <c r="G709" s="86" t="s">
        <v>509</v>
      </c>
      <c r="H709" s="86" t="s">
        <v>469</v>
      </c>
      <c r="I709" s="86" t="s">
        <v>2735</v>
      </c>
      <c r="J709" s="86" t="s">
        <v>622</v>
      </c>
      <c r="K709" s="86"/>
      <c r="L709" s="86"/>
      <c r="M709" s="86"/>
      <c r="N709" s="86"/>
      <c r="O709" s="86"/>
      <c r="P709" s="86"/>
      <c r="Q709" s="86"/>
      <c r="R709" s="86"/>
      <c r="S709" s="126" t="b">
        <f t="shared" si="25"/>
        <v>1</v>
      </c>
      <c r="T709" s="86"/>
      <c r="U709" s="86"/>
      <c r="V709" s="86"/>
      <c r="W709" s="86"/>
      <c r="X709" s="90" t="b">
        <v>0</v>
      </c>
      <c r="Y709" s="90" t="b">
        <v>0</v>
      </c>
      <c r="Z709" s="90" t="b">
        <v>1</v>
      </c>
      <c r="AA709" s="86"/>
      <c r="AB709" s="127" t="b">
        <f t="shared" si="26"/>
        <v>1</v>
      </c>
      <c r="AC709" s="127" t="b">
        <f t="shared" si="27"/>
        <v>1</v>
      </c>
      <c r="AD709" s="127" t="b">
        <f t="shared" si="28"/>
        <v>0</v>
      </c>
      <c r="AE709" s="128" t="b">
        <f t="shared" si="29"/>
        <v>0</v>
      </c>
    </row>
    <row r="710" spans="1:31" x14ac:dyDescent="0.2">
      <c r="A710" s="165" t="s">
        <v>57</v>
      </c>
      <c r="B710" s="82">
        <v>8</v>
      </c>
      <c r="C710" s="76" t="s">
        <v>2733</v>
      </c>
      <c r="D710" s="77" t="s">
        <v>2734</v>
      </c>
      <c r="E710" s="147" t="s">
        <v>45</v>
      </c>
      <c r="F710" s="76" t="s">
        <v>467</v>
      </c>
      <c r="G710" s="76" t="s">
        <v>509</v>
      </c>
      <c r="H710" s="76" t="s">
        <v>469</v>
      </c>
      <c r="I710" s="76" t="s">
        <v>2735</v>
      </c>
      <c r="J710" s="76" t="s">
        <v>622</v>
      </c>
      <c r="K710" s="76"/>
      <c r="L710" s="76"/>
      <c r="M710" s="76"/>
      <c r="N710" s="76"/>
      <c r="O710" s="76"/>
      <c r="P710" s="76"/>
      <c r="Q710" s="76"/>
      <c r="R710" s="76"/>
      <c r="S710" s="126" t="b">
        <f t="shared" si="25"/>
        <v>1</v>
      </c>
      <c r="T710" s="76"/>
      <c r="U710" s="76"/>
      <c r="V710" s="76"/>
      <c r="W710" s="76"/>
      <c r="X710" s="82" t="b">
        <v>0</v>
      </c>
      <c r="Y710" s="82" t="b">
        <v>0</v>
      </c>
      <c r="Z710" s="82" t="b">
        <v>1</v>
      </c>
      <c r="AA710" s="76"/>
      <c r="AB710" s="127" t="b">
        <f t="shared" si="26"/>
        <v>1</v>
      </c>
      <c r="AC710" s="127" t="b">
        <f t="shared" si="27"/>
        <v>1</v>
      </c>
      <c r="AD710" s="127" t="b">
        <f t="shared" si="28"/>
        <v>0</v>
      </c>
      <c r="AE710" s="128" t="b">
        <f t="shared" si="29"/>
        <v>0</v>
      </c>
    </row>
    <row r="711" spans="1:31" x14ac:dyDescent="0.2">
      <c r="A711" s="146" t="s">
        <v>57</v>
      </c>
      <c r="B711" s="90">
        <v>8</v>
      </c>
      <c r="C711" s="86" t="s">
        <v>2733</v>
      </c>
      <c r="D711" s="87" t="s">
        <v>2734</v>
      </c>
      <c r="E711" s="125" t="s">
        <v>71</v>
      </c>
      <c r="F711" s="86" t="s">
        <v>467</v>
      </c>
      <c r="G711" s="86" t="s">
        <v>509</v>
      </c>
      <c r="H711" s="86" t="s">
        <v>469</v>
      </c>
      <c r="I711" s="86" t="s">
        <v>2735</v>
      </c>
      <c r="J711" s="86" t="s">
        <v>622</v>
      </c>
      <c r="K711" s="86"/>
      <c r="L711" s="86"/>
      <c r="M711" s="86"/>
      <c r="N711" s="86"/>
      <c r="O711" s="86"/>
      <c r="P711" s="86"/>
      <c r="Q711" s="86"/>
      <c r="R711" s="86"/>
      <c r="S711" s="126" t="b">
        <f t="shared" si="25"/>
        <v>1</v>
      </c>
      <c r="T711" s="86"/>
      <c r="U711" s="86"/>
      <c r="V711" s="86"/>
      <c r="W711" s="86"/>
      <c r="X711" s="90" t="b">
        <v>0</v>
      </c>
      <c r="Y711" s="90" t="b">
        <v>0</v>
      </c>
      <c r="Z711" s="90" t="b">
        <v>1</v>
      </c>
      <c r="AA711" s="86"/>
      <c r="AB711" s="127" t="b">
        <f t="shared" si="26"/>
        <v>1</v>
      </c>
      <c r="AC711" s="127" t="b">
        <f t="shared" si="27"/>
        <v>1</v>
      </c>
      <c r="AD711" s="127" t="b">
        <f t="shared" si="28"/>
        <v>0</v>
      </c>
      <c r="AE711" s="128" t="b">
        <f t="shared" si="29"/>
        <v>0</v>
      </c>
    </row>
    <row r="712" spans="1:31" x14ac:dyDescent="0.2">
      <c r="A712" s="165" t="s">
        <v>57</v>
      </c>
      <c r="B712" s="82">
        <v>8</v>
      </c>
      <c r="C712" s="76" t="s">
        <v>2733</v>
      </c>
      <c r="D712" s="77" t="s">
        <v>2734</v>
      </c>
      <c r="E712" s="147" t="s">
        <v>518</v>
      </c>
      <c r="F712" s="76" t="s">
        <v>467</v>
      </c>
      <c r="G712" s="76" t="s">
        <v>509</v>
      </c>
      <c r="H712" s="76" t="s">
        <v>469</v>
      </c>
      <c r="I712" s="76" t="s">
        <v>2735</v>
      </c>
      <c r="J712" s="76" t="s">
        <v>2736</v>
      </c>
      <c r="K712" s="76"/>
      <c r="L712" s="76"/>
      <c r="M712" s="76"/>
      <c r="N712" s="76"/>
      <c r="O712" s="76"/>
      <c r="P712" s="76"/>
      <c r="Q712" s="76"/>
      <c r="R712" s="76"/>
      <c r="S712" s="126" t="b">
        <f t="shared" si="25"/>
        <v>1</v>
      </c>
      <c r="T712" s="76"/>
      <c r="U712" s="76"/>
      <c r="V712" s="76"/>
      <c r="W712" s="76"/>
      <c r="X712" s="82" t="b">
        <v>0</v>
      </c>
      <c r="Y712" s="82" t="b">
        <v>0</v>
      </c>
      <c r="Z712" s="82" t="b">
        <v>1</v>
      </c>
      <c r="AA712" s="76"/>
      <c r="AB712" s="127" t="b">
        <f t="shared" si="26"/>
        <v>1</v>
      </c>
      <c r="AC712" s="127" t="b">
        <f t="shared" si="27"/>
        <v>1</v>
      </c>
      <c r="AD712" s="127" t="b">
        <f t="shared" si="28"/>
        <v>0</v>
      </c>
      <c r="AE712" s="128" t="b">
        <f t="shared" si="29"/>
        <v>0</v>
      </c>
    </row>
    <row r="713" spans="1:31" x14ac:dyDescent="0.2">
      <c r="A713" s="146" t="s">
        <v>57</v>
      </c>
      <c r="B713" s="90">
        <v>8</v>
      </c>
      <c r="C713" s="86" t="s">
        <v>2733</v>
      </c>
      <c r="D713" s="87" t="s">
        <v>2734</v>
      </c>
      <c r="E713" s="125" t="s">
        <v>542</v>
      </c>
      <c r="F713" s="86" t="s">
        <v>467</v>
      </c>
      <c r="G713" s="86" t="s">
        <v>509</v>
      </c>
      <c r="H713" s="86" t="s">
        <v>469</v>
      </c>
      <c r="I713" s="86" t="s">
        <v>2735</v>
      </c>
      <c r="J713" s="86" t="s">
        <v>2736</v>
      </c>
      <c r="K713" s="86"/>
      <c r="L713" s="86"/>
      <c r="M713" s="86"/>
      <c r="N713" s="86"/>
      <c r="O713" s="86"/>
      <c r="P713" s="86"/>
      <c r="Q713" s="86"/>
      <c r="R713" s="86"/>
      <c r="S713" s="126" t="b">
        <f t="shared" si="25"/>
        <v>1</v>
      </c>
      <c r="T713" s="86"/>
      <c r="U713" s="86"/>
      <c r="V713" s="86"/>
      <c r="W713" s="86"/>
      <c r="X713" s="90" t="b">
        <v>0</v>
      </c>
      <c r="Y713" s="90" t="b">
        <v>0</v>
      </c>
      <c r="Z713" s="90" t="b">
        <v>1</v>
      </c>
      <c r="AA713" s="86"/>
      <c r="AB713" s="127" t="b">
        <f t="shared" si="26"/>
        <v>1</v>
      </c>
      <c r="AC713" s="127" t="b">
        <f t="shared" si="27"/>
        <v>1</v>
      </c>
      <c r="AD713" s="127" t="b">
        <f t="shared" si="28"/>
        <v>0</v>
      </c>
      <c r="AE713" s="128" t="b">
        <f t="shared" si="29"/>
        <v>0</v>
      </c>
    </row>
    <row r="714" spans="1:31" x14ac:dyDescent="0.2">
      <c r="A714" s="165" t="s">
        <v>57</v>
      </c>
      <c r="B714" s="82">
        <v>8</v>
      </c>
      <c r="C714" s="76" t="s">
        <v>2733</v>
      </c>
      <c r="D714" s="77" t="s">
        <v>2734</v>
      </c>
      <c r="E714" s="125" t="s">
        <v>635</v>
      </c>
      <c r="F714" s="76" t="s">
        <v>467</v>
      </c>
      <c r="G714" s="76" t="s">
        <v>509</v>
      </c>
      <c r="H714" s="76" t="s">
        <v>469</v>
      </c>
      <c r="I714" s="76" t="s">
        <v>2735</v>
      </c>
      <c r="J714" s="76" t="s">
        <v>2736</v>
      </c>
      <c r="K714" s="76"/>
      <c r="L714" s="76"/>
      <c r="M714" s="76"/>
      <c r="N714" s="76"/>
      <c r="O714" s="76"/>
      <c r="P714" s="76"/>
      <c r="Q714" s="76"/>
      <c r="R714" s="76"/>
      <c r="S714" s="126" t="b">
        <f t="shared" si="25"/>
        <v>1</v>
      </c>
      <c r="T714" s="76"/>
      <c r="U714" s="76"/>
      <c r="V714" s="76"/>
      <c r="W714" s="76"/>
      <c r="X714" s="82" t="b">
        <v>0</v>
      </c>
      <c r="Y714" s="82" t="b">
        <v>0</v>
      </c>
      <c r="Z714" s="82" t="b">
        <v>1</v>
      </c>
      <c r="AA714" s="76"/>
      <c r="AB714" s="127" t="b">
        <f t="shared" si="26"/>
        <v>1</v>
      </c>
      <c r="AC714" s="127" t="b">
        <f t="shared" si="27"/>
        <v>1</v>
      </c>
      <c r="AD714" s="127" t="b">
        <f t="shared" si="28"/>
        <v>0</v>
      </c>
      <c r="AE714" s="128" t="b">
        <f t="shared" si="29"/>
        <v>0</v>
      </c>
    </row>
    <row r="715" spans="1:31" x14ac:dyDescent="0.2">
      <c r="A715" s="146" t="s">
        <v>57</v>
      </c>
      <c r="B715" s="90">
        <v>8</v>
      </c>
      <c r="C715" s="86" t="s">
        <v>2733</v>
      </c>
      <c r="D715" s="87" t="s">
        <v>2734</v>
      </c>
      <c r="E715" s="125" t="s">
        <v>658</v>
      </c>
      <c r="F715" s="86" t="s">
        <v>467</v>
      </c>
      <c r="G715" s="86" t="s">
        <v>509</v>
      </c>
      <c r="H715" s="86" t="s">
        <v>469</v>
      </c>
      <c r="I715" s="86" t="s">
        <v>2735</v>
      </c>
      <c r="J715" s="86" t="s">
        <v>632</v>
      </c>
      <c r="K715" s="86"/>
      <c r="L715" s="86"/>
      <c r="M715" s="86"/>
      <c r="N715" s="86"/>
      <c r="O715" s="86"/>
      <c r="P715" s="86"/>
      <c r="Q715" s="86"/>
      <c r="R715" s="86"/>
      <c r="S715" s="126" t="b">
        <f t="shared" si="25"/>
        <v>1</v>
      </c>
      <c r="T715" s="86"/>
      <c r="U715" s="86"/>
      <c r="V715" s="86"/>
      <c r="W715" s="86"/>
      <c r="X715" s="90" t="b">
        <v>0</v>
      </c>
      <c r="Y715" s="90" t="b">
        <v>0</v>
      </c>
      <c r="Z715" s="90" t="b">
        <v>1</v>
      </c>
      <c r="AA715" s="86"/>
      <c r="AB715" s="127" t="b">
        <f t="shared" si="26"/>
        <v>1</v>
      </c>
      <c r="AC715" s="127" t="b">
        <f t="shared" si="27"/>
        <v>1</v>
      </c>
      <c r="AD715" s="127" t="b">
        <f t="shared" si="28"/>
        <v>0</v>
      </c>
      <c r="AE715" s="128" t="b">
        <f t="shared" si="29"/>
        <v>0</v>
      </c>
    </row>
    <row r="716" spans="1:31" x14ac:dyDescent="0.2">
      <c r="A716" s="165" t="s">
        <v>57</v>
      </c>
      <c r="B716" s="82">
        <v>8</v>
      </c>
      <c r="C716" s="76" t="s">
        <v>2733</v>
      </c>
      <c r="D716" s="77" t="s">
        <v>2734</v>
      </c>
      <c r="E716" s="125" t="s">
        <v>1464</v>
      </c>
      <c r="F716" s="76" t="s">
        <v>467</v>
      </c>
      <c r="G716" s="76" t="s">
        <v>509</v>
      </c>
      <c r="H716" s="76" t="s">
        <v>469</v>
      </c>
      <c r="I716" s="76" t="s">
        <v>2735</v>
      </c>
      <c r="J716" s="76" t="s">
        <v>632</v>
      </c>
      <c r="K716" s="76"/>
      <c r="L716" s="76"/>
      <c r="M716" s="76"/>
      <c r="N716" s="76"/>
      <c r="O716" s="76"/>
      <c r="P716" s="76"/>
      <c r="Q716" s="76"/>
      <c r="R716" s="76"/>
      <c r="S716" s="126" t="b">
        <f t="shared" si="25"/>
        <v>1</v>
      </c>
      <c r="T716" s="76"/>
      <c r="U716" s="76"/>
      <c r="V716" s="76"/>
      <c r="W716" s="76"/>
      <c r="X716" s="82" t="b">
        <v>0</v>
      </c>
      <c r="Y716" s="82" t="b">
        <v>0</v>
      </c>
      <c r="Z716" s="82" t="b">
        <v>1</v>
      </c>
      <c r="AA716" s="76"/>
      <c r="AB716" s="127" t="b">
        <f t="shared" si="26"/>
        <v>1</v>
      </c>
      <c r="AC716" s="127" t="b">
        <f t="shared" si="27"/>
        <v>1</v>
      </c>
      <c r="AD716" s="127" t="b">
        <f t="shared" si="28"/>
        <v>0</v>
      </c>
      <c r="AE716" s="128" t="b">
        <f t="shared" si="29"/>
        <v>0</v>
      </c>
    </row>
    <row r="717" spans="1:31" x14ac:dyDescent="0.2">
      <c r="A717" s="146" t="s">
        <v>57</v>
      </c>
      <c r="B717" s="90">
        <v>8</v>
      </c>
      <c r="C717" s="86" t="s">
        <v>2733</v>
      </c>
      <c r="D717" s="87" t="s">
        <v>2734</v>
      </c>
      <c r="E717" s="125" t="s">
        <v>1466</v>
      </c>
      <c r="F717" s="86" t="s">
        <v>467</v>
      </c>
      <c r="G717" s="86" t="s">
        <v>509</v>
      </c>
      <c r="H717" s="86" t="s">
        <v>469</v>
      </c>
      <c r="I717" s="86" t="s">
        <v>2735</v>
      </c>
      <c r="J717" s="86" t="s">
        <v>632</v>
      </c>
      <c r="K717" s="86"/>
      <c r="L717" s="86"/>
      <c r="M717" s="86"/>
      <c r="N717" s="86"/>
      <c r="O717" s="86"/>
      <c r="P717" s="86"/>
      <c r="Q717" s="86"/>
      <c r="R717" s="86"/>
      <c r="S717" s="126" t="b">
        <f t="shared" si="25"/>
        <v>1</v>
      </c>
      <c r="T717" s="86"/>
      <c r="U717" s="86"/>
      <c r="V717" s="86"/>
      <c r="W717" s="86"/>
      <c r="X717" s="90" t="b">
        <v>0</v>
      </c>
      <c r="Y717" s="90" t="b">
        <v>0</v>
      </c>
      <c r="Z717" s="90" t="b">
        <v>1</v>
      </c>
      <c r="AA717" s="86"/>
      <c r="AB717" s="127" t="b">
        <f t="shared" si="26"/>
        <v>1</v>
      </c>
      <c r="AC717" s="127" t="b">
        <f t="shared" si="27"/>
        <v>1</v>
      </c>
      <c r="AD717" s="127" t="b">
        <f t="shared" si="28"/>
        <v>0</v>
      </c>
      <c r="AE717" s="128" t="b">
        <f t="shared" si="29"/>
        <v>0</v>
      </c>
    </row>
    <row r="718" spans="1:31" x14ac:dyDescent="0.2">
      <c r="A718" s="165" t="s">
        <v>57</v>
      </c>
      <c r="B718" s="82">
        <v>8</v>
      </c>
      <c r="C718" s="76" t="s">
        <v>2737</v>
      </c>
      <c r="D718" s="77" t="s">
        <v>2738</v>
      </c>
      <c r="E718" s="125" t="s">
        <v>4</v>
      </c>
      <c r="F718" s="76" t="s">
        <v>467</v>
      </c>
      <c r="G718" s="76" t="s">
        <v>509</v>
      </c>
      <c r="H718" s="76" t="s">
        <v>469</v>
      </c>
      <c r="I718" s="76" t="s">
        <v>2739</v>
      </c>
      <c r="J718" s="76" t="s">
        <v>2740</v>
      </c>
      <c r="K718" s="76"/>
      <c r="L718" s="76"/>
      <c r="M718" s="76"/>
      <c r="N718" s="76"/>
      <c r="O718" s="76"/>
      <c r="P718" s="76"/>
      <c r="Q718" s="76"/>
      <c r="R718" s="76"/>
      <c r="S718" s="126" t="b">
        <f t="shared" si="25"/>
        <v>1</v>
      </c>
      <c r="T718" s="76"/>
      <c r="U718" s="76"/>
      <c r="V718" s="76"/>
      <c r="W718" s="76"/>
      <c r="X718" s="82" t="b">
        <v>0</v>
      </c>
      <c r="Y718" s="82" t="b">
        <v>0</v>
      </c>
      <c r="Z718" s="82" t="b">
        <v>1</v>
      </c>
      <c r="AA718" s="76"/>
      <c r="AB718" s="127" t="b">
        <f t="shared" si="26"/>
        <v>1</v>
      </c>
      <c r="AC718" s="127" t="b">
        <f t="shared" si="27"/>
        <v>1</v>
      </c>
      <c r="AD718" s="127" t="b">
        <f t="shared" si="28"/>
        <v>0</v>
      </c>
      <c r="AE718" s="128" t="b">
        <f t="shared" si="29"/>
        <v>0</v>
      </c>
    </row>
    <row r="719" spans="1:31" x14ac:dyDescent="0.2">
      <c r="A719" s="146" t="s">
        <v>57</v>
      </c>
      <c r="B719" s="90">
        <v>8</v>
      </c>
      <c r="C719" s="86" t="s">
        <v>2737</v>
      </c>
      <c r="D719" s="87" t="s">
        <v>2738</v>
      </c>
      <c r="E719" s="147" t="s">
        <v>45</v>
      </c>
      <c r="F719" s="86" t="s">
        <v>467</v>
      </c>
      <c r="G719" s="86" t="s">
        <v>509</v>
      </c>
      <c r="H719" s="86" t="s">
        <v>469</v>
      </c>
      <c r="I719" s="86" t="s">
        <v>2739</v>
      </c>
      <c r="J719" s="86" t="s">
        <v>2740</v>
      </c>
      <c r="K719" s="86"/>
      <c r="L719" s="86"/>
      <c r="M719" s="86"/>
      <c r="N719" s="86"/>
      <c r="O719" s="86"/>
      <c r="P719" s="86"/>
      <c r="Q719" s="86"/>
      <c r="R719" s="86"/>
      <c r="S719" s="126" t="b">
        <f t="shared" si="25"/>
        <v>1</v>
      </c>
      <c r="T719" s="86"/>
      <c r="U719" s="86"/>
      <c r="V719" s="86"/>
      <c r="W719" s="86"/>
      <c r="X719" s="90" t="b">
        <v>0</v>
      </c>
      <c r="Y719" s="90" t="b">
        <v>0</v>
      </c>
      <c r="Z719" s="90" t="b">
        <v>1</v>
      </c>
      <c r="AA719" s="86"/>
      <c r="AB719" s="127" t="b">
        <f t="shared" si="26"/>
        <v>1</v>
      </c>
      <c r="AC719" s="127" t="b">
        <f t="shared" si="27"/>
        <v>1</v>
      </c>
      <c r="AD719" s="127" t="b">
        <f t="shared" si="28"/>
        <v>0</v>
      </c>
      <c r="AE719" s="128" t="b">
        <f t="shared" si="29"/>
        <v>0</v>
      </c>
    </row>
    <row r="720" spans="1:31" x14ac:dyDescent="0.2">
      <c r="A720" s="165" t="s">
        <v>57</v>
      </c>
      <c r="B720" s="82">
        <v>8</v>
      </c>
      <c r="C720" s="76" t="s">
        <v>2737</v>
      </c>
      <c r="D720" s="77" t="s">
        <v>2738</v>
      </c>
      <c r="E720" s="125" t="s">
        <v>71</v>
      </c>
      <c r="F720" s="76" t="s">
        <v>467</v>
      </c>
      <c r="G720" s="76" t="s">
        <v>509</v>
      </c>
      <c r="H720" s="76" t="s">
        <v>469</v>
      </c>
      <c r="I720" s="76" t="s">
        <v>2739</v>
      </c>
      <c r="J720" s="76" t="s">
        <v>2741</v>
      </c>
      <c r="K720" s="76"/>
      <c r="L720" s="76"/>
      <c r="M720" s="76"/>
      <c r="N720" s="76"/>
      <c r="O720" s="76"/>
      <c r="P720" s="76"/>
      <c r="Q720" s="76"/>
      <c r="R720" s="76"/>
      <c r="S720" s="126" t="b">
        <f t="shared" si="25"/>
        <v>1</v>
      </c>
      <c r="T720" s="76"/>
      <c r="U720" s="76"/>
      <c r="V720" s="76"/>
      <c r="W720" s="76"/>
      <c r="X720" s="82" t="b">
        <v>0</v>
      </c>
      <c r="Y720" s="82" t="b">
        <v>0</v>
      </c>
      <c r="Z720" s="82" t="b">
        <v>1</v>
      </c>
      <c r="AA720" s="76"/>
      <c r="AB720" s="127" t="b">
        <f t="shared" si="26"/>
        <v>1</v>
      </c>
      <c r="AC720" s="127" t="b">
        <f t="shared" si="27"/>
        <v>1</v>
      </c>
      <c r="AD720" s="127" t="b">
        <f t="shared" si="28"/>
        <v>0</v>
      </c>
      <c r="AE720" s="128" t="b">
        <f t="shared" si="29"/>
        <v>0</v>
      </c>
    </row>
    <row r="721" spans="1:31" x14ac:dyDescent="0.2">
      <c r="A721" s="146" t="s">
        <v>57</v>
      </c>
      <c r="B721" s="90">
        <v>8</v>
      </c>
      <c r="C721" s="86" t="s">
        <v>2737</v>
      </c>
      <c r="D721" s="87" t="s">
        <v>2738</v>
      </c>
      <c r="E721" s="147" t="s">
        <v>518</v>
      </c>
      <c r="F721" s="86" t="s">
        <v>467</v>
      </c>
      <c r="G721" s="86" t="s">
        <v>509</v>
      </c>
      <c r="H721" s="86" t="s">
        <v>469</v>
      </c>
      <c r="I721" s="86" t="s">
        <v>2739</v>
      </c>
      <c r="J721" s="86" t="s">
        <v>2741</v>
      </c>
      <c r="K721" s="86"/>
      <c r="L721" s="86"/>
      <c r="M721" s="86"/>
      <c r="N721" s="86"/>
      <c r="O721" s="86"/>
      <c r="P721" s="86"/>
      <c r="Q721" s="86"/>
      <c r="R721" s="86"/>
      <c r="S721" s="126" t="b">
        <f t="shared" si="25"/>
        <v>1</v>
      </c>
      <c r="T721" s="86"/>
      <c r="U721" s="86"/>
      <c r="V721" s="86"/>
      <c r="W721" s="86"/>
      <c r="X721" s="90" t="b">
        <v>0</v>
      </c>
      <c r="Y721" s="90" t="b">
        <v>0</v>
      </c>
      <c r="Z721" s="90" t="b">
        <v>1</v>
      </c>
      <c r="AA721" s="86"/>
      <c r="AB721" s="127" t="b">
        <f t="shared" si="26"/>
        <v>1</v>
      </c>
      <c r="AC721" s="127" t="b">
        <f t="shared" si="27"/>
        <v>1</v>
      </c>
      <c r="AD721" s="127" t="b">
        <f t="shared" si="28"/>
        <v>0</v>
      </c>
      <c r="AE721" s="128" t="b">
        <f t="shared" si="29"/>
        <v>0</v>
      </c>
    </row>
    <row r="722" spans="1:31" x14ac:dyDescent="0.2">
      <c r="A722" s="165" t="s">
        <v>57</v>
      </c>
      <c r="B722" s="82">
        <v>8</v>
      </c>
      <c r="C722" s="76" t="s">
        <v>2737</v>
      </c>
      <c r="D722" s="77" t="s">
        <v>2738</v>
      </c>
      <c r="E722" s="125" t="s">
        <v>542</v>
      </c>
      <c r="F722" s="76" t="s">
        <v>467</v>
      </c>
      <c r="G722" s="76" t="s">
        <v>509</v>
      </c>
      <c r="H722" s="76" t="s">
        <v>469</v>
      </c>
      <c r="I722" s="76" t="s">
        <v>2739</v>
      </c>
      <c r="J722" s="76" t="s">
        <v>2742</v>
      </c>
      <c r="K722" s="76"/>
      <c r="L722" s="76"/>
      <c r="M722" s="76"/>
      <c r="N722" s="76"/>
      <c r="O722" s="76"/>
      <c r="P722" s="76"/>
      <c r="Q722" s="76"/>
      <c r="R722" s="76"/>
      <c r="S722" s="126" t="b">
        <f t="shared" si="25"/>
        <v>1</v>
      </c>
      <c r="T722" s="76"/>
      <c r="U722" s="76"/>
      <c r="V722" s="76"/>
      <c r="W722" s="76"/>
      <c r="X722" s="82" t="b">
        <v>0</v>
      </c>
      <c r="Y722" s="82" t="b">
        <v>0</v>
      </c>
      <c r="Z722" s="82" t="b">
        <v>1</v>
      </c>
      <c r="AA722" s="76"/>
      <c r="AB722" s="127" t="b">
        <f t="shared" si="26"/>
        <v>1</v>
      </c>
      <c r="AC722" s="127" t="b">
        <f t="shared" si="27"/>
        <v>1</v>
      </c>
      <c r="AD722" s="127" t="b">
        <f t="shared" si="28"/>
        <v>0</v>
      </c>
      <c r="AE722" s="128" t="b">
        <f t="shared" si="29"/>
        <v>0</v>
      </c>
    </row>
    <row r="723" spans="1:31" x14ac:dyDescent="0.2">
      <c r="A723" s="146" t="s">
        <v>57</v>
      </c>
      <c r="B723" s="90">
        <v>8</v>
      </c>
      <c r="C723" s="86" t="s">
        <v>2737</v>
      </c>
      <c r="D723" s="87" t="s">
        <v>2738</v>
      </c>
      <c r="E723" s="125" t="s">
        <v>635</v>
      </c>
      <c r="F723" s="86" t="s">
        <v>467</v>
      </c>
      <c r="G723" s="86" t="s">
        <v>509</v>
      </c>
      <c r="H723" s="86" t="s">
        <v>469</v>
      </c>
      <c r="I723" s="86" t="s">
        <v>2739</v>
      </c>
      <c r="J723" s="86" t="s">
        <v>2742</v>
      </c>
      <c r="K723" s="86"/>
      <c r="L723" s="86"/>
      <c r="M723" s="86"/>
      <c r="N723" s="86"/>
      <c r="O723" s="86"/>
      <c r="P723" s="86"/>
      <c r="Q723" s="86"/>
      <c r="R723" s="86"/>
      <c r="S723" s="126" t="b">
        <f t="shared" si="25"/>
        <v>1</v>
      </c>
      <c r="T723" s="86"/>
      <c r="U723" s="86"/>
      <c r="V723" s="86"/>
      <c r="W723" s="86"/>
      <c r="X723" s="90" t="b">
        <v>0</v>
      </c>
      <c r="Y723" s="90" t="b">
        <v>0</v>
      </c>
      <c r="Z723" s="90" t="b">
        <v>1</v>
      </c>
      <c r="AA723" s="86"/>
      <c r="AB723" s="127" t="b">
        <f t="shared" si="26"/>
        <v>1</v>
      </c>
      <c r="AC723" s="127" t="b">
        <f t="shared" si="27"/>
        <v>1</v>
      </c>
      <c r="AD723" s="127" t="b">
        <f t="shared" si="28"/>
        <v>0</v>
      </c>
      <c r="AE723" s="128" t="b">
        <f t="shared" si="29"/>
        <v>0</v>
      </c>
    </row>
    <row r="724" spans="1:31" x14ac:dyDescent="0.2">
      <c r="A724" s="165" t="s">
        <v>57</v>
      </c>
      <c r="B724" s="82">
        <v>8</v>
      </c>
      <c r="C724" s="76" t="s">
        <v>2737</v>
      </c>
      <c r="D724" s="77" t="s">
        <v>2738</v>
      </c>
      <c r="E724" s="125" t="s">
        <v>658</v>
      </c>
      <c r="F724" s="76" t="s">
        <v>467</v>
      </c>
      <c r="G724" s="76" t="s">
        <v>509</v>
      </c>
      <c r="H724" s="76" t="s">
        <v>469</v>
      </c>
      <c r="I724" s="76" t="s">
        <v>2739</v>
      </c>
      <c r="J724" s="76" t="s">
        <v>2743</v>
      </c>
      <c r="K724" s="76"/>
      <c r="L724" s="76"/>
      <c r="M724" s="76"/>
      <c r="N724" s="76"/>
      <c r="O724" s="76"/>
      <c r="P724" s="76"/>
      <c r="Q724" s="76"/>
      <c r="R724" s="76"/>
      <c r="S724" s="126" t="b">
        <f t="shared" si="25"/>
        <v>1</v>
      </c>
      <c r="T724" s="76"/>
      <c r="U724" s="76"/>
      <c r="V724" s="76"/>
      <c r="W724" s="76"/>
      <c r="X724" s="82" t="b">
        <v>0</v>
      </c>
      <c r="Y724" s="82" t="b">
        <v>0</v>
      </c>
      <c r="Z724" s="82" t="b">
        <v>1</v>
      </c>
      <c r="AA724" s="76"/>
      <c r="AB724" s="127" t="b">
        <f t="shared" si="26"/>
        <v>1</v>
      </c>
      <c r="AC724" s="127" t="b">
        <f t="shared" si="27"/>
        <v>1</v>
      </c>
      <c r="AD724" s="127" t="b">
        <f t="shared" si="28"/>
        <v>0</v>
      </c>
      <c r="AE724" s="128" t="b">
        <f t="shared" si="29"/>
        <v>0</v>
      </c>
    </row>
    <row r="725" spans="1:31" x14ac:dyDescent="0.2">
      <c r="A725" s="146" t="s">
        <v>57</v>
      </c>
      <c r="B725" s="90">
        <v>8</v>
      </c>
      <c r="C725" s="86" t="s">
        <v>2737</v>
      </c>
      <c r="D725" s="87" t="s">
        <v>2738</v>
      </c>
      <c r="E725" s="125" t="s">
        <v>1464</v>
      </c>
      <c r="F725" s="86" t="s">
        <v>467</v>
      </c>
      <c r="G725" s="86" t="s">
        <v>509</v>
      </c>
      <c r="H725" s="86" t="s">
        <v>469</v>
      </c>
      <c r="I725" s="86" t="s">
        <v>2739</v>
      </c>
      <c r="J725" s="86" t="s">
        <v>2743</v>
      </c>
      <c r="K725" s="86"/>
      <c r="L725" s="86"/>
      <c r="M725" s="86"/>
      <c r="N725" s="86"/>
      <c r="O725" s="86"/>
      <c r="P725" s="86"/>
      <c r="Q725" s="86"/>
      <c r="R725" s="86"/>
      <c r="S725" s="126" t="b">
        <f t="shared" si="25"/>
        <v>1</v>
      </c>
      <c r="T725" s="86"/>
      <c r="U725" s="86"/>
      <c r="V725" s="86"/>
      <c r="W725" s="86"/>
      <c r="X725" s="90" t="b">
        <v>0</v>
      </c>
      <c r="Y725" s="90" t="b">
        <v>0</v>
      </c>
      <c r="Z725" s="90" t="b">
        <v>1</v>
      </c>
      <c r="AA725" s="86"/>
      <c r="AB725" s="127" t="b">
        <f t="shared" si="26"/>
        <v>1</v>
      </c>
      <c r="AC725" s="127" t="b">
        <f t="shared" si="27"/>
        <v>1</v>
      </c>
      <c r="AD725" s="127" t="b">
        <f t="shared" si="28"/>
        <v>0</v>
      </c>
      <c r="AE725" s="128" t="b">
        <f t="shared" si="29"/>
        <v>0</v>
      </c>
    </row>
    <row r="726" spans="1:31" x14ac:dyDescent="0.2">
      <c r="A726" s="165" t="s">
        <v>57</v>
      </c>
      <c r="B726" s="82">
        <v>8</v>
      </c>
      <c r="C726" s="76" t="s">
        <v>2737</v>
      </c>
      <c r="D726" s="77" t="s">
        <v>2738</v>
      </c>
      <c r="E726" s="125" t="s">
        <v>1466</v>
      </c>
      <c r="F726" s="76" t="s">
        <v>467</v>
      </c>
      <c r="G726" s="76" t="s">
        <v>509</v>
      </c>
      <c r="H726" s="76" t="s">
        <v>469</v>
      </c>
      <c r="I726" s="76" t="s">
        <v>2739</v>
      </c>
      <c r="J726" s="76" t="s">
        <v>2744</v>
      </c>
      <c r="K726" s="76"/>
      <c r="L726" s="76"/>
      <c r="M726" s="76"/>
      <c r="N726" s="76"/>
      <c r="O726" s="76"/>
      <c r="P726" s="76"/>
      <c r="Q726" s="76"/>
      <c r="R726" s="76"/>
      <c r="S726" s="126" t="b">
        <f t="shared" si="25"/>
        <v>1</v>
      </c>
      <c r="T726" s="76"/>
      <c r="U726" s="76"/>
      <c r="V726" s="76"/>
      <c r="W726" s="76"/>
      <c r="X726" s="82" t="b">
        <v>0</v>
      </c>
      <c r="Y726" s="82" t="b">
        <v>0</v>
      </c>
      <c r="Z726" s="82" t="b">
        <v>1</v>
      </c>
      <c r="AA726" s="76"/>
      <c r="AB726" s="127" t="b">
        <f t="shared" si="26"/>
        <v>1</v>
      </c>
      <c r="AC726" s="127" t="b">
        <f t="shared" si="27"/>
        <v>1</v>
      </c>
      <c r="AD726" s="127" t="b">
        <f t="shared" si="28"/>
        <v>0</v>
      </c>
      <c r="AE726" s="128" t="b">
        <f t="shared" si="29"/>
        <v>0</v>
      </c>
    </row>
    <row r="727" spans="1:31" x14ac:dyDescent="0.2">
      <c r="A727" s="146" t="s">
        <v>57</v>
      </c>
      <c r="B727" s="90">
        <v>8</v>
      </c>
      <c r="C727" s="86" t="s">
        <v>2737</v>
      </c>
      <c r="D727" s="87" t="s">
        <v>2738</v>
      </c>
      <c r="E727" s="125" t="s">
        <v>1468</v>
      </c>
      <c r="F727" s="86" t="s">
        <v>467</v>
      </c>
      <c r="G727" s="86" t="s">
        <v>509</v>
      </c>
      <c r="H727" s="86" t="s">
        <v>469</v>
      </c>
      <c r="I727" s="86" t="s">
        <v>2739</v>
      </c>
      <c r="J727" s="86" t="s">
        <v>2744</v>
      </c>
      <c r="K727" s="86"/>
      <c r="L727" s="86"/>
      <c r="M727" s="86"/>
      <c r="N727" s="86"/>
      <c r="O727" s="86"/>
      <c r="P727" s="86"/>
      <c r="Q727" s="86"/>
      <c r="R727" s="86"/>
      <c r="S727" s="126" t="b">
        <f t="shared" si="25"/>
        <v>1</v>
      </c>
      <c r="T727" s="86"/>
      <c r="U727" s="86"/>
      <c r="V727" s="86"/>
      <c r="W727" s="86"/>
      <c r="X727" s="90" t="b">
        <v>0</v>
      </c>
      <c r="Y727" s="90" t="b">
        <v>0</v>
      </c>
      <c r="Z727" s="90" t="b">
        <v>1</v>
      </c>
      <c r="AA727" s="86"/>
      <c r="AB727" s="127" t="b">
        <f t="shared" si="26"/>
        <v>1</v>
      </c>
      <c r="AC727" s="127" t="b">
        <f t="shared" si="27"/>
        <v>1</v>
      </c>
      <c r="AD727" s="127" t="b">
        <f t="shared" si="28"/>
        <v>0</v>
      </c>
      <c r="AE727" s="128" t="b">
        <f t="shared" si="29"/>
        <v>0</v>
      </c>
    </row>
    <row r="728" spans="1:31" x14ac:dyDescent="0.2">
      <c r="A728" s="165" t="s">
        <v>57</v>
      </c>
      <c r="B728" s="82">
        <v>8</v>
      </c>
      <c r="C728" s="76" t="s">
        <v>2745</v>
      </c>
      <c r="D728" s="77" t="s">
        <v>2746</v>
      </c>
      <c r="E728" s="76"/>
      <c r="F728" s="76" t="s">
        <v>467</v>
      </c>
      <c r="G728" s="76" t="s">
        <v>468</v>
      </c>
      <c r="H728" s="76" t="s">
        <v>469</v>
      </c>
      <c r="I728" s="76" t="s">
        <v>2747</v>
      </c>
      <c r="J728" s="76"/>
      <c r="K728" s="76"/>
      <c r="L728" s="166" t="str">
        <f>LEFT(M728,FIND(" (202",M728))</f>
        <v xml:space="preserve">Sénési, S. </v>
      </c>
      <c r="M728" s="76" t="s">
        <v>2748</v>
      </c>
      <c r="N728" s="76" t="s">
        <v>2682</v>
      </c>
      <c r="O728" s="76"/>
      <c r="P728" s="76"/>
      <c r="Q728" s="76"/>
      <c r="R728" s="76"/>
      <c r="S728" s="126" t="b">
        <f t="shared" si="25"/>
        <v>0</v>
      </c>
      <c r="T728" s="80" t="s">
        <v>118</v>
      </c>
      <c r="U728" s="76" t="s">
        <v>513</v>
      </c>
      <c r="V728" s="77" t="s">
        <v>2749</v>
      </c>
      <c r="W728" s="77" t="s">
        <v>2750</v>
      </c>
      <c r="X728" s="82" t="b">
        <v>0</v>
      </c>
      <c r="Y728" s="82" t="b">
        <v>0</v>
      </c>
      <c r="Z728" s="82" t="b">
        <v>1</v>
      </c>
      <c r="AA728" s="76"/>
      <c r="AB728" s="127" t="b">
        <f t="shared" si="26"/>
        <v>1</v>
      </c>
      <c r="AC728" s="127" t="b">
        <f t="shared" si="27"/>
        <v>1</v>
      </c>
      <c r="AD728" s="127" t="b">
        <f t="shared" si="28"/>
        <v>1</v>
      </c>
      <c r="AE728" s="128" t="b">
        <f t="shared" si="29"/>
        <v>1</v>
      </c>
    </row>
    <row r="729" spans="1:31" x14ac:dyDescent="0.2">
      <c r="A729" s="146" t="s">
        <v>57</v>
      </c>
      <c r="B729" s="90">
        <v>8</v>
      </c>
      <c r="C729" s="86" t="s">
        <v>2751</v>
      </c>
      <c r="D729" s="87" t="s">
        <v>2752</v>
      </c>
      <c r="E729" s="86"/>
      <c r="F729" s="86" t="s">
        <v>467</v>
      </c>
      <c r="G729" s="86" t="s">
        <v>509</v>
      </c>
      <c r="H729" s="86" t="s">
        <v>469</v>
      </c>
      <c r="I729" s="86" t="s">
        <v>2753</v>
      </c>
      <c r="J729" s="86"/>
      <c r="K729" s="86"/>
      <c r="L729" s="86"/>
      <c r="M729" s="86"/>
      <c r="N729" s="86"/>
      <c r="O729" s="86"/>
      <c r="P729" s="86"/>
      <c r="Q729" s="86"/>
      <c r="R729" s="86"/>
      <c r="S729" s="126" t="b">
        <f t="shared" si="25"/>
        <v>1</v>
      </c>
      <c r="T729" s="86"/>
      <c r="U729" s="86"/>
      <c r="V729" s="86"/>
      <c r="W729" s="86"/>
      <c r="X729" s="90" t="b">
        <v>0</v>
      </c>
      <c r="Y729" s="90" t="b">
        <v>0</v>
      </c>
      <c r="Z729" s="90" t="b">
        <v>1</v>
      </c>
      <c r="AA729" s="86"/>
      <c r="AB729" s="127" t="b">
        <f t="shared" si="26"/>
        <v>1</v>
      </c>
      <c r="AC729" s="127" t="b">
        <f t="shared" si="27"/>
        <v>1</v>
      </c>
      <c r="AD729" s="127" t="b">
        <f t="shared" si="28"/>
        <v>0</v>
      </c>
      <c r="AE729" s="128" t="b">
        <f t="shared" si="29"/>
        <v>0</v>
      </c>
    </row>
    <row r="730" spans="1:31" x14ac:dyDescent="0.2">
      <c r="A730" s="165" t="s">
        <v>57</v>
      </c>
      <c r="B730" s="82">
        <v>8</v>
      </c>
      <c r="C730" s="76" t="s">
        <v>2754</v>
      </c>
      <c r="D730" s="77" t="s">
        <v>2755</v>
      </c>
      <c r="E730" s="76"/>
      <c r="F730" s="76" t="s">
        <v>467</v>
      </c>
      <c r="G730" s="76" t="s">
        <v>509</v>
      </c>
      <c r="H730" s="76" t="s">
        <v>469</v>
      </c>
      <c r="I730" s="76" t="s">
        <v>2756</v>
      </c>
      <c r="J730" s="76"/>
      <c r="K730" s="76"/>
      <c r="L730" s="76"/>
      <c r="M730" s="76"/>
      <c r="N730" s="76"/>
      <c r="O730" s="76"/>
      <c r="P730" s="76"/>
      <c r="Q730" s="76"/>
      <c r="R730" s="76"/>
      <c r="S730" s="126" t="b">
        <f t="shared" si="25"/>
        <v>1</v>
      </c>
      <c r="T730" s="76"/>
      <c r="U730" s="76"/>
      <c r="V730" s="76"/>
      <c r="W730" s="76"/>
      <c r="X730" s="82" t="b">
        <v>0</v>
      </c>
      <c r="Y730" s="82" t="b">
        <v>0</v>
      </c>
      <c r="Z730" s="82" t="b">
        <v>1</v>
      </c>
      <c r="AA730" s="76"/>
      <c r="AB730" s="127" t="b">
        <f t="shared" si="26"/>
        <v>1</v>
      </c>
      <c r="AC730" s="127" t="b">
        <f t="shared" si="27"/>
        <v>1</v>
      </c>
      <c r="AD730" s="127" t="b">
        <f t="shared" si="28"/>
        <v>0</v>
      </c>
      <c r="AE730" s="128" t="b">
        <f t="shared" si="29"/>
        <v>0</v>
      </c>
    </row>
    <row r="731" spans="1:31" x14ac:dyDescent="0.2">
      <c r="A731" s="146" t="s">
        <v>57</v>
      </c>
      <c r="B731" s="90">
        <v>8</v>
      </c>
      <c r="C731" s="86" t="s">
        <v>2757</v>
      </c>
      <c r="D731" s="87" t="s">
        <v>2758</v>
      </c>
      <c r="E731" s="125" t="s">
        <v>4</v>
      </c>
      <c r="F731" s="86" t="s">
        <v>467</v>
      </c>
      <c r="G731" s="86" t="s">
        <v>509</v>
      </c>
      <c r="H731" s="86" t="s">
        <v>469</v>
      </c>
      <c r="I731" s="86" t="s">
        <v>2759</v>
      </c>
      <c r="J731" s="86" t="s">
        <v>2760</v>
      </c>
      <c r="K731" s="86"/>
      <c r="L731" s="86"/>
      <c r="M731" s="86"/>
      <c r="N731" s="86"/>
      <c r="O731" s="86"/>
      <c r="P731" s="86"/>
      <c r="Q731" s="86"/>
      <c r="R731" s="86"/>
      <c r="S731" s="126" t="b">
        <f t="shared" si="25"/>
        <v>1</v>
      </c>
      <c r="T731" s="86"/>
      <c r="U731" s="86"/>
      <c r="V731" s="86"/>
      <c r="W731" s="86"/>
      <c r="X731" s="90" t="b">
        <v>0</v>
      </c>
      <c r="Y731" s="90" t="b">
        <v>0</v>
      </c>
      <c r="Z731" s="90" t="b">
        <v>1</v>
      </c>
      <c r="AA731" s="86"/>
      <c r="AB731" s="127" t="b">
        <f t="shared" si="26"/>
        <v>1</v>
      </c>
      <c r="AC731" s="127" t="b">
        <f t="shared" si="27"/>
        <v>1</v>
      </c>
      <c r="AD731" s="127" t="b">
        <f t="shared" si="28"/>
        <v>0</v>
      </c>
      <c r="AE731" s="128" t="b">
        <f t="shared" si="29"/>
        <v>0</v>
      </c>
    </row>
    <row r="732" spans="1:31" x14ac:dyDescent="0.2">
      <c r="A732" s="165" t="s">
        <v>57</v>
      </c>
      <c r="B732" s="82">
        <v>8</v>
      </c>
      <c r="C732" s="76" t="s">
        <v>2757</v>
      </c>
      <c r="D732" s="77" t="s">
        <v>2758</v>
      </c>
      <c r="E732" s="147" t="s">
        <v>45</v>
      </c>
      <c r="F732" s="76" t="s">
        <v>467</v>
      </c>
      <c r="G732" s="76" t="s">
        <v>509</v>
      </c>
      <c r="H732" s="76" t="s">
        <v>469</v>
      </c>
      <c r="I732" s="76" t="s">
        <v>2759</v>
      </c>
      <c r="J732" s="76" t="s">
        <v>2761</v>
      </c>
      <c r="K732" s="76"/>
      <c r="L732" s="76"/>
      <c r="M732" s="76"/>
      <c r="N732" s="76"/>
      <c r="O732" s="76"/>
      <c r="P732" s="76"/>
      <c r="Q732" s="76"/>
      <c r="R732" s="76"/>
      <c r="S732" s="126" t="b">
        <f t="shared" si="25"/>
        <v>1</v>
      </c>
      <c r="T732" s="76"/>
      <c r="U732" s="76"/>
      <c r="V732" s="76"/>
      <c r="W732" s="76"/>
      <c r="X732" s="82" t="b">
        <v>0</v>
      </c>
      <c r="Y732" s="82" t="b">
        <v>0</v>
      </c>
      <c r="Z732" s="82" t="b">
        <v>1</v>
      </c>
      <c r="AA732" s="76"/>
      <c r="AB732" s="127" t="b">
        <f t="shared" si="26"/>
        <v>1</v>
      </c>
      <c r="AC732" s="127" t="b">
        <f t="shared" si="27"/>
        <v>1</v>
      </c>
      <c r="AD732" s="127" t="b">
        <f t="shared" si="28"/>
        <v>0</v>
      </c>
      <c r="AE732" s="128" t="b">
        <f t="shared" si="29"/>
        <v>0</v>
      </c>
    </row>
    <row r="733" spans="1:31" x14ac:dyDescent="0.2">
      <c r="A733" s="146" t="s">
        <v>57</v>
      </c>
      <c r="B733" s="90">
        <v>8</v>
      </c>
      <c r="C733" s="86" t="s">
        <v>2757</v>
      </c>
      <c r="D733" s="87" t="s">
        <v>2758</v>
      </c>
      <c r="E733" s="125" t="s">
        <v>71</v>
      </c>
      <c r="F733" s="86" t="s">
        <v>467</v>
      </c>
      <c r="G733" s="86" t="s">
        <v>509</v>
      </c>
      <c r="H733" s="86" t="s">
        <v>469</v>
      </c>
      <c r="I733" s="86" t="s">
        <v>2759</v>
      </c>
      <c r="J733" s="86" t="s">
        <v>2762</v>
      </c>
      <c r="K733" s="86"/>
      <c r="L733" s="86"/>
      <c r="M733" s="86"/>
      <c r="N733" s="86"/>
      <c r="O733" s="86"/>
      <c r="P733" s="86"/>
      <c r="Q733" s="86"/>
      <c r="R733" s="86"/>
      <c r="S733" s="126" t="b">
        <f t="shared" si="25"/>
        <v>1</v>
      </c>
      <c r="T733" s="86"/>
      <c r="U733" s="86"/>
      <c r="V733" s="86"/>
      <c r="W733" s="86"/>
      <c r="X733" s="90" t="b">
        <v>0</v>
      </c>
      <c r="Y733" s="90" t="b">
        <v>0</v>
      </c>
      <c r="Z733" s="90" t="b">
        <v>1</v>
      </c>
      <c r="AA733" s="86"/>
      <c r="AB733" s="127" t="b">
        <f t="shared" si="26"/>
        <v>1</v>
      </c>
      <c r="AC733" s="127" t="b">
        <f t="shared" si="27"/>
        <v>1</v>
      </c>
      <c r="AD733" s="127" t="b">
        <f t="shared" si="28"/>
        <v>0</v>
      </c>
      <c r="AE733" s="128" t="b">
        <f t="shared" si="29"/>
        <v>0</v>
      </c>
    </row>
    <row r="734" spans="1:31" x14ac:dyDescent="0.2">
      <c r="A734" s="165" t="s">
        <v>57</v>
      </c>
      <c r="B734" s="82">
        <v>8</v>
      </c>
      <c r="C734" s="76" t="s">
        <v>2757</v>
      </c>
      <c r="D734" s="77" t="s">
        <v>2758</v>
      </c>
      <c r="E734" s="147" t="s">
        <v>518</v>
      </c>
      <c r="F734" s="76" t="s">
        <v>467</v>
      </c>
      <c r="G734" s="76" t="s">
        <v>509</v>
      </c>
      <c r="H734" s="76" t="s">
        <v>469</v>
      </c>
      <c r="I734" s="76" t="s">
        <v>2759</v>
      </c>
      <c r="J734" s="76" t="s">
        <v>2763</v>
      </c>
      <c r="K734" s="76"/>
      <c r="L734" s="76"/>
      <c r="M734" s="76"/>
      <c r="N734" s="76"/>
      <c r="O734" s="76"/>
      <c r="P734" s="76"/>
      <c r="Q734" s="76"/>
      <c r="R734" s="76"/>
      <c r="S734" s="126" t="b">
        <f t="shared" si="25"/>
        <v>1</v>
      </c>
      <c r="T734" s="76"/>
      <c r="U734" s="76"/>
      <c r="V734" s="76"/>
      <c r="W734" s="76"/>
      <c r="X734" s="82" t="b">
        <v>0</v>
      </c>
      <c r="Y734" s="82" t="b">
        <v>0</v>
      </c>
      <c r="Z734" s="82" t="b">
        <v>1</v>
      </c>
      <c r="AA734" s="76"/>
      <c r="AB734" s="127" t="b">
        <f t="shared" si="26"/>
        <v>1</v>
      </c>
      <c r="AC734" s="127" t="b">
        <f t="shared" si="27"/>
        <v>1</v>
      </c>
      <c r="AD734" s="127" t="b">
        <f t="shared" si="28"/>
        <v>0</v>
      </c>
      <c r="AE734" s="128" t="b">
        <f t="shared" si="29"/>
        <v>0</v>
      </c>
    </row>
    <row r="735" spans="1:31" x14ac:dyDescent="0.2">
      <c r="A735" s="146" t="s">
        <v>57</v>
      </c>
      <c r="B735" s="90">
        <v>8</v>
      </c>
      <c r="C735" s="86" t="s">
        <v>2764</v>
      </c>
      <c r="D735" s="87" t="s">
        <v>2765</v>
      </c>
      <c r="E735" s="125" t="s">
        <v>4</v>
      </c>
      <c r="F735" s="86" t="s">
        <v>467</v>
      </c>
      <c r="G735" s="86" t="s">
        <v>468</v>
      </c>
      <c r="H735" s="86" t="s">
        <v>469</v>
      </c>
      <c r="I735" s="86" t="s">
        <v>2766</v>
      </c>
      <c r="J735" s="86" t="s">
        <v>2767</v>
      </c>
      <c r="K735" s="86"/>
      <c r="L735" s="151" t="str">
        <f t="shared" ref="L735:L749" si="43">LEFT(M735,FIND(" (202",M735))</f>
        <v xml:space="preserve">Sénési, S. </v>
      </c>
      <c r="M735" s="86" t="s">
        <v>2768</v>
      </c>
      <c r="N735" s="86" t="s">
        <v>2682</v>
      </c>
      <c r="O735" s="86"/>
      <c r="P735" s="86"/>
      <c r="Q735" s="86"/>
      <c r="R735" s="86"/>
      <c r="S735" s="126" t="b">
        <f t="shared" si="25"/>
        <v>0</v>
      </c>
      <c r="T735" s="88" t="s">
        <v>118</v>
      </c>
      <c r="U735" s="86" t="s">
        <v>513</v>
      </c>
      <c r="V735" s="87" t="s">
        <v>2769</v>
      </c>
      <c r="W735" s="87" t="s">
        <v>2770</v>
      </c>
      <c r="X735" s="90" t="b">
        <v>0</v>
      </c>
      <c r="Y735" s="90" t="b">
        <v>0</v>
      </c>
      <c r="Z735" s="90" t="b">
        <v>1</v>
      </c>
      <c r="AA735" s="86"/>
      <c r="AB735" s="127" t="b">
        <f t="shared" si="26"/>
        <v>1</v>
      </c>
      <c r="AC735" s="127" t="b">
        <f t="shared" si="27"/>
        <v>1</v>
      </c>
      <c r="AD735" s="127" t="b">
        <f t="shared" si="28"/>
        <v>1</v>
      </c>
      <c r="AE735" s="128" t="b">
        <f t="shared" si="29"/>
        <v>1</v>
      </c>
    </row>
    <row r="736" spans="1:31" x14ac:dyDescent="0.2">
      <c r="A736" s="165" t="s">
        <v>57</v>
      </c>
      <c r="B736" s="82">
        <v>8</v>
      </c>
      <c r="C736" s="76" t="s">
        <v>2764</v>
      </c>
      <c r="D736" s="77" t="s">
        <v>2765</v>
      </c>
      <c r="E736" s="147" t="s">
        <v>45</v>
      </c>
      <c r="F736" s="76" t="s">
        <v>467</v>
      </c>
      <c r="G736" s="76" t="s">
        <v>468</v>
      </c>
      <c r="H736" s="76" t="s">
        <v>469</v>
      </c>
      <c r="I736" s="76" t="s">
        <v>2766</v>
      </c>
      <c r="J736" s="76" t="s">
        <v>2771</v>
      </c>
      <c r="K736" s="76"/>
      <c r="L736" s="166" t="str">
        <f t="shared" si="43"/>
        <v xml:space="preserve">Sénési, S. </v>
      </c>
      <c r="M736" s="76" t="s">
        <v>2768</v>
      </c>
      <c r="N736" s="76" t="s">
        <v>2682</v>
      </c>
      <c r="O736" s="76"/>
      <c r="P736" s="76"/>
      <c r="Q736" s="76"/>
      <c r="R736" s="76"/>
      <c r="S736" s="126" t="b">
        <f t="shared" si="25"/>
        <v>0</v>
      </c>
      <c r="T736" s="80" t="s">
        <v>118</v>
      </c>
      <c r="U736" s="76" t="s">
        <v>513</v>
      </c>
      <c r="V736" s="77" t="s">
        <v>2769</v>
      </c>
      <c r="W736" s="77" t="s">
        <v>2770</v>
      </c>
      <c r="X736" s="82" t="b">
        <v>0</v>
      </c>
      <c r="Y736" s="82" t="b">
        <v>0</v>
      </c>
      <c r="Z736" s="82" t="b">
        <v>1</v>
      </c>
      <c r="AA736" s="76"/>
      <c r="AB736" s="127" t="b">
        <f t="shared" si="26"/>
        <v>1</v>
      </c>
      <c r="AC736" s="127" t="b">
        <f t="shared" si="27"/>
        <v>1</v>
      </c>
      <c r="AD736" s="127" t="b">
        <f t="shared" si="28"/>
        <v>1</v>
      </c>
      <c r="AE736" s="128" t="b">
        <f t="shared" si="29"/>
        <v>1</v>
      </c>
    </row>
    <row r="737" spans="1:31" x14ac:dyDescent="0.2">
      <c r="A737" s="146" t="s">
        <v>57</v>
      </c>
      <c r="B737" s="90">
        <v>8</v>
      </c>
      <c r="C737" s="86" t="s">
        <v>2764</v>
      </c>
      <c r="D737" s="87" t="s">
        <v>2765</v>
      </c>
      <c r="E737" s="125" t="s">
        <v>71</v>
      </c>
      <c r="F737" s="86" t="s">
        <v>467</v>
      </c>
      <c r="G737" s="86" t="s">
        <v>468</v>
      </c>
      <c r="H737" s="86" t="s">
        <v>469</v>
      </c>
      <c r="I737" s="86" t="s">
        <v>2766</v>
      </c>
      <c r="J737" s="86" t="s">
        <v>2772</v>
      </c>
      <c r="K737" s="86"/>
      <c r="L737" s="151" t="str">
        <f t="shared" si="43"/>
        <v xml:space="preserve">Sénési, S. </v>
      </c>
      <c r="M737" s="86" t="s">
        <v>2768</v>
      </c>
      <c r="N737" s="86" t="s">
        <v>2682</v>
      </c>
      <c r="O737" s="86"/>
      <c r="P737" s="86"/>
      <c r="Q737" s="86"/>
      <c r="R737" s="86"/>
      <c r="S737" s="126" t="b">
        <f t="shared" si="25"/>
        <v>0</v>
      </c>
      <c r="T737" s="88" t="s">
        <v>118</v>
      </c>
      <c r="U737" s="86" t="s">
        <v>513</v>
      </c>
      <c r="V737" s="87" t="s">
        <v>2769</v>
      </c>
      <c r="W737" s="87" t="s">
        <v>2770</v>
      </c>
      <c r="X737" s="90" t="b">
        <v>0</v>
      </c>
      <c r="Y737" s="90" t="b">
        <v>0</v>
      </c>
      <c r="Z737" s="90" t="b">
        <v>1</v>
      </c>
      <c r="AA737" s="86"/>
      <c r="AB737" s="127" t="b">
        <f t="shared" si="26"/>
        <v>1</v>
      </c>
      <c r="AC737" s="127" t="b">
        <f t="shared" si="27"/>
        <v>1</v>
      </c>
      <c r="AD737" s="127" t="b">
        <f t="shared" si="28"/>
        <v>1</v>
      </c>
      <c r="AE737" s="128" t="b">
        <f t="shared" si="29"/>
        <v>1</v>
      </c>
    </row>
    <row r="738" spans="1:31" x14ac:dyDescent="0.2">
      <c r="A738" s="165" t="s">
        <v>57</v>
      </c>
      <c r="B738" s="82">
        <v>8</v>
      </c>
      <c r="C738" s="76" t="s">
        <v>2764</v>
      </c>
      <c r="D738" s="77" t="s">
        <v>2765</v>
      </c>
      <c r="E738" s="147" t="s">
        <v>518</v>
      </c>
      <c r="F738" s="76" t="s">
        <v>467</v>
      </c>
      <c r="G738" s="76" t="s">
        <v>468</v>
      </c>
      <c r="H738" s="76" t="s">
        <v>469</v>
      </c>
      <c r="I738" s="76" t="s">
        <v>2766</v>
      </c>
      <c r="J738" s="76" t="s">
        <v>2773</v>
      </c>
      <c r="K738" s="76"/>
      <c r="L738" s="166" t="str">
        <f t="shared" si="43"/>
        <v xml:space="preserve">Sénési, S. </v>
      </c>
      <c r="M738" s="76" t="s">
        <v>2768</v>
      </c>
      <c r="N738" s="76" t="s">
        <v>2682</v>
      </c>
      <c r="O738" s="76"/>
      <c r="P738" s="76"/>
      <c r="Q738" s="76"/>
      <c r="R738" s="76"/>
      <c r="S738" s="126" t="b">
        <f t="shared" si="25"/>
        <v>0</v>
      </c>
      <c r="T738" s="80" t="s">
        <v>118</v>
      </c>
      <c r="U738" s="76" t="s">
        <v>513</v>
      </c>
      <c r="V738" s="77" t="s">
        <v>2769</v>
      </c>
      <c r="W738" s="77" t="s">
        <v>2770</v>
      </c>
      <c r="X738" s="82" t="b">
        <v>0</v>
      </c>
      <c r="Y738" s="82" t="b">
        <v>0</v>
      </c>
      <c r="Z738" s="82" t="b">
        <v>1</v>
      </c>
      <c r="AA738" s="76"/>
      <c r="AB738" s="127" t="b">
        <f t="shared" si="26"/>
        <v>1</v>
      </c>
      <c r="AC738" s="127" t="b">
        <f t="shared" si="27"/>
        <v>1</v>
      </c>
      <c r="AD738" s="127" t="b">
        <f t="shared" si="28"/>
        <v>1</v>
      </c>
      <c r="AE738" s="128" t="b">
        <f t="shared" si="29"/>
        <v>1</v>
      </c>
    </row>
    <row r="739" spans="1:31" x14ac:dyDescent="0.2">
      <c r="A739" s="146" t="s">
        <v>57</v>
      </c>
      <c r="B739" s="90">
        <v>8</v>
      </c>
      <c r="C739" s="86" t="s">
        <v>2764</v>
      </c>
      <c r="D739" s="87" t="s">
        <v>2765</v>
      </c>
      <c r="E739" s="125" t="s">
        <v>542</v>
      </c>
      <c r="F739" s="86" t="s">
        <v>467</v>
      </c>
      <c r="G739" s="86" t="s">
        <v>468</v>
      </c>
      <c r="H739" s="86" t="s">
        <v>469</v>
      </c>
      <c r="I739" s="86" t="s">
        <v>2766</v>
      </c>
      <c r="J739" s="86" t="s">
        <v>2774</v>
      </c>
      <c r="K739" s="86"/>
      <c r="L739" s="151" t="str">
        <f t="shared" si="43"/>
        <v xml:space="preserve">Sénési, S. </v>
      </c>
      <c r="M739" s="86" t="s">
        <v>2768</v>
      </c>
      <c r="N739" s="86" t="s">
        <v>2682</v>
      </c>
      <c r="O739" s="86"/>
      <c r="P739" s="86"/>
      <c r="Q739" s="86"/>
      <c r="R739" s="86"/>
      <c r="S739" s="126" t="b">
        <f t="shared" si="25"/>
        <v>0</v>
      </c>
      <c r="T739" s="88" t="s">
        <v>118</v>
      </c>
      <c r="U739" s="86" t="s">
        <v>513</v>
      </c>
      <c r="V739" s="87" t="s">
        <v>2769</v>
      </c>
      <c r="W739" s="87" t="s">
        <v>2770</v>
      </c>
      <c r="X739" s="90" t="b">
        <v>0</v>
      </c>
      <c r="Y739" s="90" t="b">
        <v>0</v>
      </c>
      <c r="Z739" s="90" t="b">
        <v>1</v>
      </c>
      <c r="AA739" s="86"/>
      <c r="AB739" s="127" t="b">
        <f t="shared" si="26"/>
        <v>1</v>
      </c>
      <c r="AC739" s="127" t="b">
        <f t="shared" si="27"/>
        <v>1</v>
      </c>
      <c r="AD739" s="127" t="b">
        <f t="shared" si="28"/>
        <v>1</v>
      </c>
      <c r="AE739" s="128" t="b">
        <f t="shared" si="29"/>
        <v>1</v>
      </c>
    </row>
    <row r="740" spans="1:31" x14ac:dyDescent="0.2">
      <c r="A740" s="165" t="s">
        <v>57</v>
      </c>
      <c r="B740" s="82">
        <v>8</v>
      </c>
      <c r="C740" s="76" t="s">
        <v>2764</v>
      </c>
      <c r="D740" s="77" t="s">
        <v>2765</v>
      </c>
      <c r="E740" s="125" t="s">
        <v>635</v>
      </c>
      <c r="F740" s="76" t="s">
        <v>467</v>
      </c>
      <c r="G740" s="76" t="s">
        <v>468</v>
      </c>
      <c r="H740" s="76" t="s">
        <v>469</v>
      </c>
      <c r="I740" s="76" t="s">
        <v>2766</v>
      </c>
      <c r="J740" s="76" t="s">
        <v>2775</v>
      </c>
      <c r="K740" s="76"/>
      <c r="L740" s="166" t="str">
        <f t="shared" si="43"/>
        <v xml:space="preserve">Sénési, S. </v>
      </c>
      <c r="M740" s="76" t="s">
        <v>2768</v>
      </c>
      <c r="N740" s="76" t="s">
        <v>2682</v>
      </c>
      <c r="O740" s="76"/>
      <c r="P740" s="76"/>
      <c r="Q740" s="76"/>
      <c r="R740" s="76"/>
      <c r="S740" s="126" t="b">
        <f t="shared" si="25"/>
        <v>0</v>
      </c>
      <c r="T740" s="80" t="s">
        <v>118</v>
      </c>
      <c r="U740" s="76" t="s">
        <v>513</v>
      </c>
      <c r="V740" s="77" t="s">
        <v>2769</v>
      </c>
      <c r="W740" s="77" t="s">
        <v>2770</v>
      </c>
      <c r="X740" s="82" t="b">
        <v>0</v>
      </c>
      <c r="Y740" s="82" t="b">
        <v>0</v>
      </c>
      <c r="Z740" s="82" t="b">
        <v>1</v>
      </c>
      <c r="AA740" s="76"/>
      <c r="AB740" s="127" t="b">
        <f t="shared" si="26"/>
        <v>1</v>
      </c>
      <c r="AC740" s="127" t="b">
        <f t="shared" si="27"/>
        <v>1</v>
      </c>
      <c r="AD740" s="127" t="b">
        <f t="shared" si="28"/>
        <v>1</v>
      </c>
      <c r="AE740" s="128" t="b">
        <f t="shared" si="29"/>
        <v>1</v>
      </c>
    </row>
    <row r="741" spans="1:31" x14ac:dyDescent="0.2">
      <c r="A741" s="146" t="s">
        <v>57</v>
      </c>
      <c r="B741" s="90">
        <v>8</v>
      </c>
      <c r="C741" s="86" t="s">
        <v>2776</v>
      </c>
      <c r="D741" s="87" t="s">
        <v>2777</v>
      </c>
      <c r="E741" s="125" t="s">
        <v>4</v>
      </c>
      <c r="F741" s="86" t="s">
        <v>467</v>
      </c>
      <c r="G741" s="86" t="s">
        <v>468</v>
      </c>
      <c r="H741" s="86" t="s">
        <v>469</v>
      </c>
      <c r="I741" s="86" t="s">
        <v>2778</v>
      </c>
      <c r="J741" s="86" t="s">
        <v>2779</v>
      </c>
      <c r="K741" s="86"/>
      <c r="L741" s="151" t="str">
        <f t="shared" si="43"/>
        <v xml:space="preserve">Sénési, S. </v>
      </c>
      <c r="M741" s="86" t="s">
        <v>2780</v>
      </c>
      <c r="N741" s="86" t="s">
        <v>2682</v>
      </c>
      <c r="O741" s="86"/>
      <c r="P741" s="86"/>
      <c r="Q741" s="86"/>
      <c r="R741" s="86"/>
      <c r="S741" s="126" t="b">
        <f t="shared" si="25"/>
        <v>0</v>
      </c>
      <c r="T741" s="88" t="s">
        <v>118</v>
      </c>
      <c r="U741" s="86" t="s">
        <v>513</v>
      </c>
      <c r="V741" s="87" t="s">
        <v>2781</v>
      </c>
      <c r="W741" s="87" t="s">
        <v>2782</v>
      </c>
      <c r="X741" s="90" t="b">
        <v>0</v>
      </c>
      <c r="Y741" s="90" t="b">
        <v>0</v>
      </c>
      <c r="Z741" s="90" t="b">
        <v>1</v>
      </c>
      <c r="AA741" s="86"/>
      <c r="AB741" s="127" t="b">
        <f t="shared" si="26"/>
        <v>1</v>
      </c>
      <c r="AC741" s="127" t="b">
        <f t="shared" si="27"/>
        <v>1</v>
      </c>
      <c r="AD741" s="127" t="b">
        <f t="shared" si="28"/>
        <v>1</v>
      </c>
      <c r="AE741" s="128" t="b">
        <f t="shared" si="29"/>
        <v>1</v>
      </c>
    </row>
    <row r="742" spans="1:31" x14ac:dyDescent="0.2">
      <c r="A742" s="165" t="s">
        <v>57</v>
      </c>
      <c r="B742" s="82">
        <v>8</v>
      </c>
      <c r="C742" s="76" t="s">
        <v>2776</v>
      </c>
      <c r="D742" s="77" t="s">
        <v>2777</v>
      </c>
      <c r="E742" s="147" t="s">
        <v>45</v>
      </c>
      <c r="F742" s="76" t="s">
        <v>467</v>
      </c>
      <c r="G742" s="76" t="s">
        <v>468</v>
      </c>
      <c r="H742" s="76" t="s">
        <v>469</v>
      </c>
      <c r="I742" s="76" t="s">
        <v>2778</v>
      </c>
      <c r="J742" s="76" t="s">
        <v>2783</v>
      </c>
      <c r="K742" s="76"/>
      <c r="L742" s="166" t="str">
        <f t="shared" si="43"/>
        <v xml:space="preserve">Sénési, S. </v>
      </c>
      <c r="M742" s="76" t="s">
        <v>2780</v>
      </c>
      <c r="N742" s="76" t="s">
        <v>2682</v>
      </c>
      <c r="O742" s="76"/>
      <c r="P742" s="76"/>
      <c r="Q742" s="76"/>
      <c r="R742" s="76"/>
      <c r="S742" s="126" t="b">
        <f t="shared" si="25"/>
        <v>0</v>
      </c>
      <c r="T742" s="80" t="s">
        <v>118</v>
      </c>
      <c r="U742" s="76" t="s">
        <v>513</v>
      </c>
      <c r="V742" s="77" t="s">
        <v>2781</v>
      </c>
      <c r="W742" s="77" t="s">
        <v>2782</v>
      </c>
      <c r="X742" s="82" t="b">
        <v>0</v>
      </c>
      <c r="Y742" s="82" t="b">
        <v>0</v>
      </c>
      <c r="Z742" s="82" t="b">
        <v>1</v>
      </c>
      <c r="AA742" s="76"/>
      <c r="AB742" s="127" t="b">
        <f t="shared" si="26"/>
        <v>1</v>
      </c>
      <c r="AC742" s="127" t="b">
        <f t="shared" si="27"/>
        <v>1</v>
      </c>
      <c r="AD742" s="127" t="b">
        <f t="shared" si="28"/>
        <v>1</v>
      </c>
      <c r="AE742" s="128" t="b">
        <f t="shared" si="29"/>
        <v>1</v>
      </c>
    </row>
    <row r="743" spans="1:31" x14ac:dyDescent="0.2">
      <c r="A743" s="146" t="s">
        <v>57</v>
      </c>
      <c r="B743" s="90">
        <v>8</v>
      </c>
      <c r="C743" s="86" t="s">
        <v>2776</v>
      </c>
      <c r="D743" s="87" t="s">
        <v>2777</v>
      </c>
      <c r="E743" s="125" t="s">
        <v>71</v>
      </c>
      <c r="F743" s="86" t="s">
        <v>467</v>
      </c>
      <c r="G743" s="86" t="s">
        <v>468</v>
      </c>
      <c r="H743" s="86" t="s">
        <v>469</v>
      </c>
      <c r="I743" s="86" t="s">
        <v>2778</v>
      </c>
      <c r="J743" s="86" t="s">
        <v>2784</v>
      </c>
      <c r="K743" s="86"/>
      <c r="L743" s="151" t="str">
        <f t="shared" si="43"/>
        <v xml:space="preserve">Sénési, S. </v>
      </c>
      <c r="M743" s="86" t="s">
        <v>2780</v>
      </c>
      <c r="N743" s="86" t="s">
        <v>2682</v>
      </c>
      <c r="O743" s="86"/>
      <c r="P743" s="86"/>
      <c r="Q743" s="86"/>
      <c r="R743" s="86"/>
      <c r="S743" s="126" t="b">
        <f t="shared" si="25"/>
        <v>0</v>
      </c>
      <c r="T743" s="88" t="s">
        <v>118</v>
      </c>
      <c r="U743" s="86" t="s">
        <v>513</v>
      </c>
      <c r="V743" s="87" t="s">
        <v>2781</v>
      </c>
      <c r="W743" s="87" t="s">
        <v>2782</v>
      </c>
      <c r="X743" s="90" t="b">
        <v>0</v>
      </c>
      <c r="Y743" s="90" t="b">
        <v>0</v>
      </c>
      <c r="Z743" s="90" t="b">
        <v>1</v>
      </c>
      <c r="AA743" s="86"/>
      <c r="AB743" s="127" t="b">
        <f t="shared" si="26"/>
        <v>1</v>
      </c>
      <c r="AC743" s="127" t="b">
        <f t="shared" si="27"/>
        <v>1</v>
      </c>
      <c r="AD743" s="127" t="b">
        <f t="shared" si="28"/>
        <v>1</v>
      </c>
      <c r="AE743" s="128" t="b">
        <f t="shared" si="29"/>
        <v>1</v>
      </c>
    </row>
    <row r="744" spans="1:31" x14ac:dyDescent="0.2">
      <c r="A744" s="165" t="s">
        <v>57</v>
      </c>
      <c r="B744" s="82">
        <v>8</v>
      </c>
      <c r="C744" s="76" t="s">
        <v>2776</v>
      </c>
      <c r="D744" s="77" t="s">
        <v>2777</v>
      </c>
      <c r="E744" s="147" t="s">
        <v>518</v>
      </c>
      <c r="F744" s="76" t="s">
        <v>467</v>
      </c>
      <c r="G744" s="76" t="s">
        <v>468</v>
      </c>
      <c r="H744" s="76" t="s">
        <v>469</v>
      </c>
      <c r="I744" s="76" t="s">
        <v>2778</v>
      </c>
      <c r="J744" s="76" t="s">
        <v>2785</v>
      </c>
      <c r="K744" s="76"/>
      <c r="L744" s="166" t="str">
        <f t="shared" si="43"/>
        <v xml:space="preserve">Sénési, S. </v>
      </c>
      <c r="M744" s="76" t="s">
        <v>2780</v>
      </c>
      <c r="N744" s="76" t="s">
        <v>2682</v>
      </c>
      <c r="O744" s="76"/>
      <c r="P744" s="76"/>
      <c r="Q744" s="76"/>
      <c r="R744" s="76"/>
      <c r="S744" s="126" t="b">
        <f t="shared" si="25"/>
        <v>0</v>
      </c>
      <c r="T744" s="80" t="s">
        <v>118</v>
      </c>
      <c r="U744" s="76" t="s">
        <v>513</v>
      </c>
      <c r="V744" s="77" t="s">
        <v>2781</v>
      </c>
      <c r="W744" s="77" t="s">
        <v>2782</v>
      </c>
      <c r="X744" s="82" t="b">
        <v>0</v>
      </c>
      <c r="Y744" s="82" t="b">
        <v>0</v>
      </c>
      <c r="Z744" s="82" t="b">
        <v>1</v>
      </c>
      <c r="AA744" s="76"/>
      <c r="AB744" s="127" t="b">
        <f t="shared" si="26"/>
        <v>1</v>
      </c>
      <c r="AC744" s="127" t="b">
        <f t="shared" si="27"/>
        <v>1</v>
      </c>
      <c r="AD744" s="127" t="b">
        <f t="shared" si="28"/>
        <v>1</v>
      </c>
      <c r="AE744" s="128" t="b">
        <f t="shared" si="29"/>
        <v>1</v>
      </c>
    </row>
    <row r="745" spans="1:31" x14ac:dyDescent="0.2">
      <c r="A745" s="146" t="s">
        <v>57</v>
      </c>
      <c r="B745" s="90">
        <v>8</v>
      </c>
      <c r="C745" s="86" t="s">
        <v>2776</v>
      </c>
      <c r="D745" s="87" t="s">
        <v>2777</v>
      </c>
      <c r="E745" s="125" t="s">
        <v>542</v>
      </c>
      <c r="F745" s="86" t="s">
        <v>467</v>
      </c>
      <c r="G745" s="86" t="s">
        <v>468</v>
      </c>
      <c r="H745" s="86" t="s">
        <v>469</v>
      </c>
      <c r="I745" s="86" t="s">
        <v>2778</v>
      </c>
      <c r="J745" s="86" t="s">
        <v>2786</v>
      </c>
      <c r="K745" s="86"/>
      <c r="L745" s="151" t="str">
        <f t="shared" si="43"/>
        <v xml:space="preserve">Sénési, S. </v>
      </c>
      <c r="M745" s="86" t="s">
        <v>2780</v>
      </c>
      <c r="N745" s="86" t="s">
        <v>2682</v>
      </c>
      <c r="O745" s="86"/>
      <c r="P745" s="86"/>
      <c r="Q745" s="86"/>
      <c r="R745" s="86"/>
      <c r="S745" s="126" t="b">
        <f t="shared" si="25"/>
        <v>0</v>
      </c>
      <c r="T745" s="88" t="s">
        <v>118</v>
      </c>
      <c r="U745" s="86" t="s">
        <v>513</v>
      </c>
      <c r="V745" s="87" t="s">
        <v>2781</v>
      </c>
      <c r="W745" s="87" t="s">
        <v>2782</v>
      </c>
      <c r="X745" s="90" t="b">
        <v>0</v>
      </c>
      <c r="Y745" s="90" t="b">
        <v>0</v>
      </c>
      <c r="Z745" s="90" t="b">
        <v>1</v>
      </c>
      <c r="AA745" s="86"/>
      <c r="AB745" s="127" t="b">
        <f t="shared" si="26"/>
        <v>1</v>
      </c>
      <c r="AC745" s="127" t="b">
        <f t="shared" si="27"/>
        <v>1</v>
      </c>
      <c r="AD745" s="127" t="b">
        <f t="shared" si="28"/>
        <v>1</v>
      </c>
      <c r="AE745" s="128" t="b">
        <f t="shared" si="29"/>
        <v>1</v>
      </c>
    </row>
    <row r="746" spans="1:31" x14ac:dyDescent="0.2">
      <c r="A746" s="165" t="s">
        <v>57</v>
      </c>
      <c r="B746" s="82">
        <v>8</v>
      </c>
      <c r="C746" s="76" t="s">
        <v>2776</v>
      </c>
      <c r="D746" s="77" t="s">
        <v>2777</v>
      </c>
      <c r="E746" s="125" t="s">
        <v>635</v>
      </c>
      <c r="F746" s="76" t="s">
        <v>467</v>
      </c>
      <c r="G746" s="76" t="s">
        <v>468</v>
      </c>
      <c r="H746" s="76" t="s">
        <v>469</v>
      </c>
      <c r="I746" s="76" t="s">
        <v>2778</v>
      </c>
      <c r="J746" s="76" t="s">
        <v>2787</v>
      </c>
      <c r="K746" s="76"/>
      <c r="L746" s="166" t="str">
        <f t="shared" si="43"/>
        <v xml:space="preserve">Sénési, S. </v>
      </c>
      <c r="M746" s="76" t="s">
        <v>2780</v>
      </c>
      <c r="N746" s="76" t="s">
        <v>2682</v>
      </c>
      <c r="O746" s="76"/>
      <c r="P746" s="76"/>
      <c r="Q746" s="76"/>
      <c r="R746" s="76"/>
      <c r="S746" s="126" t="b">
        <f t="shared" si="25"/>
        <v>0</v>
      </c>
      <c r="T746" s="80" t="s">
        <v>118</v>
      </c>
      <c r="U746" s="76" t="s">
        <v>513</v>
      </c>
      <c r="V746" s="77" t="s">
        <v>2781</v>
      </c>
      <c r="W746" s="77" t="s">
        <v>2782</v>
      </c>
      <c r="X746" s="82" t="b">
        <v>0</v>
      </c>
      <c r="Y746" s="82" t="b">
        <v>0</v>
      </c>
      <c r="Z746" s="82" t="b">
        <v>1</v>
      </c>
      <c r="AA746" s="76"/>
      <c r="AB746" s="127" t="b">
        <f t="shared" si="26"/>
        <v>1</v>
      </c>
      <c r="AC746" s="127" t="b">
        <f t="shared" si="27"/>
        <v>1</v>
      </c>
      <c r="AD746" s="127" t="b">
        <f t="shared" si="28"/>
        <v>1</v>
      </c>
      <c r="AE746" s="128" t="b">
        <f t="shared" si="29"/>
        <v>1</v>
      </c>
    </row>
    <row r="747" spans="1:31" x14ac:dyDescent="0.2">
      <c r="A747" s="146" t="s">
        <v>57</v>
      </c>
      <c r="B747" s="90">
        <v>8</v>
      </c>
      <c r="C747" s="86" t="s">
        <v>2776</v>
      </c>
      <c r="D747" s="87" t="s">
        <v>2777</v>
      </c>
      <c r="E747" s="125" t="s">
        <v>658</v>
      </c>
      <c r="F747" s="86" t="s">
        <v>467</v>
      </c>
      <c r="G747" s="86" t="s">
        <v>468</v>
      </c>
      <c r="H747" s="86" t="s">
        <v>469</v>
      </c>
      <c r="I747" s="86" t="s">
        <v>2778</v>
      </c>
      <c r="J747" s="86" t="s">
        <v>2788</v>
      </c>
      <c r="K747" s="86"/>
      <c r="L747" s="151" t="str">
        <f t="shared" si="43"/>
        <v xml:space="preserve">Sénési, S. </v>
      </c>
      <c r="M747" s="86" t="s">
        <v>2780</v>
      </c>
      <c r="N747" s="86" t="s">
        <v>2682</v>
      </c>
      <c r="O747" s="86"/>
      <c r="P747" s="86"/>
      <c r="Q747" s="86"/>
      <c r="R747" s="86"/>
      <c r="S747" s="126" t="b">
        <f t="shared" si="25"/>
        <v>0</v>
      </c>
      <c r="T747" s="88" t="s">
        <v>118</v>
      </c>
      <c r="U747" s="86" t="s">
        <v>513</v>
      </c>
      <c r="V747" s="87" t="s">
        <v>2781</v>
      </c>
      <c r="W747" s="87" t="s">
        <v>2782</v>
      </c>
      <c r="X747" s="90" t="b">
        <v>0</v>
      </c>
      <c r="Y747" s="90" t="b">
        <v>0</v>
      </c>
      <c r="Z747" s="90" t="b">
        <v>1</v>
      </c>
      <c r="AA747" s="86"/>
      <c r="AB747" s="127" t="b">
        <f t="shared" si="26"/>
        <v>1</v>
      </c>
      <c r="AC747" s="127" t="b">
        <f t="shared" si="27"/>
        <v>1</v>
      </c>
      <c r="AD747" s="127" t="b">
        <f t="shared" si="28"/>
        <v>1</v>
      </c>
      <c r="AE747" s="128" t="b">
        <f t="shared" si="29"/>
        <v>1</v>
      </c>
    </row>
    <row r="748" spans="1:31" x14ac:dyDescent="0.2">
      <c r="A748" s="165" t="s">
        <v>57</v>
      </c>
      <c r="B748" s="82">
        <v>8</v>
      </c>
      <c r="C748" s="76" t="s">
        <v>2776</v>
      </c>
      <c r="D748" s="77" t="s">
        <v>2777</v>
      </c>
      <c r="E748" s="125" t="s">
        <v>1464</v>
      </c>
      <c r="F748" s="76" t="s">
        <v>467</v>
      </c>
      <c r="G748" s="76" t="s">
        <v>468</v>
      </c>
      <c r="H748" s="76" t="s">
        <v>469</v>
      </c>
      <c r="I748" s="76" t="s">
        <v>2778</v>
      </c>
      <c r="J748" s="76" t="s">
        <v>2789</v>
      </c>
      <c r="K748" s="76"/>
      <c r="L748" s="166" t="str">
        <f t="shared" si="43"/>
        <v xml:space="preserve">Sénési, S. </v>
      </c>
      <c r="M748" s="76" t="s">
        <v>2780</v>
      </c>
      <c r="N748" s="76" t="s">
        <v>2682</v>
      </c>
      <c r="O748" s="76"/>
      <c r="P748" s="76"/>
      <c r="Q748" s="76"/>
      <c r="R748" s="76"/>
      <c r="S748" s="126" t="b">
        <f t="shared" si="25"/>
        <v>0</v>
      </c>
      <c r="T748" s="80" t="s">
        <v>118</v>
      </c>
      <c r="U748" s="76" t="s">
        <v>513</v>
      </c>
      <c r="V748" s="77" t="s">
        <v>2781</v>
      </c>
      <c r="W748" s="77" t="s">
        <v>2782</v>
      </c>
      <c r="X748" s="82" t="b">
        <v>0</v>
      </c>
      <c r="Y748" s="82" t="b">
        <v>0</v>
      </c>
      <c r="Z748" s="82" t="b">
        <v>1</v>
      </c>
      <c r="AA748" s="76"/>
      <c r="AB748" s="127" t="b">
        <f t="shared" si="26"/>
        <v>1</v>
      </c>
      <c r="AC748" s="127" t="b">
        <f t="shared" si="27"/>
        <v>1</v>
      </c>
      <c r="AD748" s="127" t="b">
        <f t="shared" si="28"/>
        <v>1</v>
      </c>
      <c r="AE748" s="128" t="b">
        <f t="shared" si="29"/>
        <v>1</v>
      </c>
    </row>
    <row r="749" spans="1:31" x14ac:dyDescent="0.2">
      <c r="A749" s="146" t="s">
        <v>57</v>
      </c>
      <c r="B749" s="90">
        <v>8</v>
      </c>
      <c r="C749" s="86" t="s">
        <v>2776</v>
      </c>
      <c r="D749" s="87" t="s">
        <v>2777</v>
      </c>
      <c r="E749" s="125" t="s">
        <v>1466</v>
      </c>
      <c r="F749" s="86" t="s">
        <v>467</v>
      </c>
      <c r="G749" s="86" t="s">
        <v>468</v>
      </c>
      <c r="H749" s="86" t="s">
        <v>469</v>
      </c>
      <c r="I749" s="86" t="s">
        <v>2778</v>
      </c>
      <c r="J749" s="86" t="s">
        <v>2790</v>
      </c>
      <c r="K749" s="86"/>
      <c r="L749" s="151" t="str">
        <f t="shared" si="43"/>
        <v xml:space="preserve">Sénési, S. </v>
      </c>
      <c r="M749" s="86" t="s">
        <v>2780</v>
      </c>
      <c r="N749" s="86" t="s">
        <v>2682</v>
      </c>
      <c r="O749" s="86"/>
      <c r="P749" s="86"/>
      <c r="Q749" s="86"/>
      <c r="R749" s="86"/>
      <c r="S749" s="126" t="b">
        <f t="shared" si="25"/>
        <v>0</v>
      </c>
      <c r="T749" s="88" t="s">
        <v>118</v>
      </c>
      <c r="U749" s="86" t="s">
        <v>513</v>
      </c>
      <c r="V749" s="87" t="s">
        <v>2781</v>
      </c>
      <c r="W749" s="87" t="s">
        <v>2782</v>
      </c>
      <c r="X749" s="90" t="b">
        <v>0</v>
      </c>
      <c r="Y749" s="90" t="b">
        <v>0</v>
      </c>
      <c r="Z749" s="90" t="b">
        <v>1</v>
      </c>
      <c r="AA749" s="86"/>
      <c r="AB749" s="127" t="b">
        <f t="shared" si="26"/>
        <v>1</v>
      </c>
      <c r="AC749" s="127" t="b">
        <f t="shared" si="27"/>
        <v>1</v>
      </c>
      <c r="AD749" s="127" t="b">
        <f t="shared" si="28"/>
        <v>1</v>
      </c>
      <c r="AE749" s="128" t="b">
        <f t="shared" si="29"/>
        <v>1</v>
      </c>
    </row>
    <row r="750" spans="1:31" x14ac:dyDescent="0.2">
      <c r="A750" s="165" t="s">
        <v>57</v>
      </c>
      <c r="B750" s="82">
        <v>8</v>
      </c>
      <c r="C750" s="76" t="s">
        <v>2791</v>
      </c>
      <c r="D750" s="77" t="s">
        <v>2792</v>
      </c>
      <c r="E750" s="125" t="s">
        <v>4</v>
      </c>
      <c r="F750" s="76" t="s">
        <v>467</v>
      </c>
      <c r="G750" s="76" t="s">
        <v>509</v>
      </c>
      <c r="H750" s="76" t="s">
        <v>469</v>
      </c>
      <c r="I750" s="76" t="s">
        <v>2793</v>
      </c>
      <c r="J750" s="76" t="s">
        <v>2794</v>
      </c>
      <c r="K750" s="76"/>
      <c r="L750" s="76"/>
      <c r="M750" s="76"/>
      <c r="N750" s="76"/>
      <c r="O750" s="76"/>
      <c r="P750" s="76"/>
      <c r="Q750" s="76"/>
      <c r="R750" s="76"/>
      <c r="S750" s="126" t="b">
        <f t="shared" si="25"/>
        <v>1</v>
      </c>
      <c r="T750" s="76"/>
      <c r="U750" s="76"/>
      <c r="V750" s="76"/>
      <c r="W750" s="76"/>
      <c r="X750" s="82" t="b">
        <v>0</v>
      </c>
      <c r="Y750" s="82" t="b">
        <v>0</v>
      </c>
      <c r="Z750" s="82" t="b">
        <v>1</v>
      </c>
      <c r="AA750" s="76"/>
      <c r="AB750" s="127" t="b">
        <f t="shared" si="26"/>
        <v>1</v>
      </c>
      <c r="AC750" s="127" t="b">
        <f t="shared" si="27"/>
        <v>1</v>
      </c>
      <c r="AD750" s="127" t="b">
        <f t="shared" si="28"/>
        <v>0</v>
      </c>
      <c r="AE750" s="128" t="b">
        <f t="shared" si="29"/>
        <v>0</v>
      </c>
    </row>
    <row r="751" spans="1:31" x14ac:dyDescent="0.2">
      <c r="A751" s="146" t="s">
        <v>57</v>
      </c>
      <c r="B751" s="90">
        <v>8</v>
      </c>
      <c r="C751" s="86" t="s">
        <v>2791</v>
      </c>
      <c r="D751" s="87" t="s">
        <v>2792</v>
      </c>
      <c r="E751" s="147" t="s">
        <v>45</v>
      </c>
      <c r="F751" s="86" t="s">
        <v>467</v>
      </c>
      <c r="G751" s="86" t="s">
        <v>509</v>
      </c>
      <c r="H751" s="86" t="s">
        <v>469</v>
      </c>
      <c r="I751" s="86" t="s">
        <v>2793</v>
      </c>
      <c r="J751" s="86" t="s">
        <v>2795</v>
      </c>
      <c r="K751" s="86"/>
      <c r="L751" s="86"/>
      <c r="M751" s="86"/>
      <c r="N751" s="86"/>
      <c r="O751" s="86"/>
      <c r="P751" s="86"/>
      <c r="Q751" s="86"/>
      <c r="R751" s="86"/>
      <c r="S751" s="126" t="b">
        <f t="shared" si="25"/>
        <v>1</v>
      </c>
      <c r="T751" s="86"/>
      <c r="U751" s="86"/>
      <c r="V751" s="86"/>
      <c r="W751" s="86"/>
      <c r="X751" s="90" t="b">
        <v>0</v>
      </c>
      <c r="Y751" s="90" t="b">
        <v>0</v>
      </c>
      <c r="Z751" s="90" t="b">
        <v>1</v>
      </c>
      <c r="AA751" s="86"/>
      <c r="AB751" s="127" t="b">
        <f t="shared" si="26"/>
        <v>1</v>
      </c>
      <c r="AC751" s="127" t="b">
        <f t="shared" si="27"/>
        <v>1</v>
      </c>
      <c r="AD751" s="127" t="b">
        <f t="shared" si="28"/>
        <v>0</v>
      </c>
      <c r="AE751" s="128" t="b">
        <f t="shared" si="29"/>
        <v>0</v>
      </c>
    </row>
    <row r="752" spans="1:31" x14ac:dyDescent="0.2">
      <c r="A752" s="165" t="s">
        <v>57</v>
      </c>
      <c r="B752" s="82">
        <v>8</v>
      </c>
      <c r="C752" s="76" t="s">
        <v>2796</v>
      </c>
      <c r="D752" s="77" t="s">
        <v>2797</v>
      </c>
      <c r="E752" s="125" t="s">
        <v>4</v>
      </c>
      <c r="F752" s="76" t="s">
        <v>467</v>
      </c>
      <c r="G752" s="76" t="s">
        <v>509</v>
      </c>
      <c r="H752" s="76" t="s">
        <v>469</v>
      </c>
      <c r="I752" s="76"/>
      <c r="J752" s="76" t="s">
        <v>2798</v>
      </c>
      <c r="K752" s="76"/>
      <c r="L752" s="76"/>
      <c r="M752" s="76"/>
      <c r="N752" s="76"/>
      <c r="O752" s="76"/>
      <c r="P752" s="76"/>
      <c r="Q752" s="76"/>
      <c r="R752" s="76"/>
      <c r="S752" s="126" t="b">
        <f t="shared" si="25"/>
        <v>1</v>
      </c>
      <c r="T752" s="76"/>
      <c r="U752" s="76"/>
      <c r="V752" s="76"/>
      <c r="W752" s="76"/>
      <c r="X752" s="82" t="b">
        <v>0</v>
      </c>
      <c r="Y752" s="82" t="b">
        <v>0</v>
      </c>
      <c r="Z752" s="82" t="b">
        <v>1</v>
      </c>
      <c r="AA752" s="76"/>
      <c r="AB752" s="127" t="b">
        <f t="shared" si="26"/>
        <v>1</v>
      </c>
      <c r="AC752" s="127" t="b">
        <f t="shared" si="27"/>
        <v>1</v>
      </c>
      <c r="AD752" s="127" t="b">
        <f t="shared" si="28"/>
        <v>0</v>
      </c>
      <c r="AE752" s="128" t="b">
        <f t="shared" si="29"/>
        <v>0</v>
      </c>
    </row>
    <row r="753" spans="1:31" x14ac:dyDescent="0.2">
      <c r="A753" s="146" t="s">
        <v>57</v>
      </c>
      <c r="B753" s="90">
        <v>8</v>
      </c>
      <c r="C753" s="86" t="s">
        <v>2796</v>
      </c>
      <c r="D753" s="87" t="s">
        <v>2797</v>
      </c>
      <c r="E753" s="147" t="s">
        <v>45</v>
      </c>
      <c r="F753" s="86" t="s">
        <v>467</v>
      </c>
      <c r="G753" s="86" t="s">
        <v>509</v>
      </c>
      <c r="H753" s="86" t="s">
        <v>469</v>
      </c>
      <c r="I753" s="86"/>
      <c r="J753" s="86" t="s">
        <v>2799</v>
      </c>
      <c r="K753" s="86"/>
      <c r="L753" s="86"/>
      <c r="M753" s="86"/>
      <c r="N753" s="86"/>
      <c r="O753" s="86"/>
      <c r="P753" s="86"/>
      <c r="Q753" s="86"/>
      <c r="R753" s="86"/>
      <c r="S753" s="126" t="b">
        <f t="shared" si="25"/>
        <v>1</v>
      </c>
      <c r="T753" s="86"/>
      <c r="U753" s="86"/>
      <c r="V753" s="86"/>
      <c r="W753" s="86"/>
      <c r="X753" s="90" t="b">
        <v>0</v>
      </c>
      <c r="Y753" s="90" t="b">
        <v>0</v>
      </c>
      <c r="Z753" s="90" t="b">
        <v>1</v>
      </c>
      <c r="AA753" s="86"/>
      <c r="AB753" s="127" t="b">
        <f t="shared" si="26"/>
        <v>1</v>
      </c>
      <c r="AC753" s="127" t="b">
        <f t="shared" si="27"/>
        <v>1</v>
      </c>
      <c r="AD753" s="127" t="b">
        <f t="shared" si="28"/>
        <v>0</v>
      </c>
      <c r="AE753" s="128" t="b">
        <f t="shared" si="29"/>
        <v>0</v>
      </c>
    </row>
    <row r="754" spans="1:31" x14ac:dyDescent="0.2">
      <c r="A754" s="165" t="s">
        <v>57</v>
      </c>
      <c r="B754" s="82">
        <v>8</v>
      </c>
      <c r="C754" s="76" t="s">
        <v>2800</v>
      </c>
      <c r="D754" s="77" t="s">
        <v>2801</v>
      </c>
      <c r="E754" s="76"/>
      <c r="F754" s="76" t="s">
        <v>246</v>
      </c>
      <c r="G754" s="76" t="s">
        <v>564</v>
      </c>
      <c r="H754" s="76" t="s">
        <v>564</v>
      </c>
      <c r="I754" s="76" t="s">
        <v>2802</v>
      </c>
      <c r="J754" s="76"/>
      <c r="K754" s="76"/>
      <c r="L754" s="76"/>
      <c r="M754" s="76" t="s">
        <v>2803</v>
      </c>
      <c r="N754" s="76"/>
      <c r="O754" s="76"/>
      <c r="P754" s="76"/>
      <c r="Q754" s="76"/>
      <c r="R754" s="76"/>
      <c r="S754" s="126" t="b">
        <f t="shared" si="25"/>
        <v>0</v>
      </c>
      <c r="T754" s="76"/>
      <c r="U754" s="76"/>
      <c r="V754" s="76"/>
      <c r="W754" s="76"/>
      <c r="X754" s="82" t="b">
        <v>0</v>
      </c>
      <c r="Y754" s="82" t="b">
        <v>0</v>
      </c>
      <c r="Z754" s="82" t="b">
        <v>1</v>
      </c>
      <c r="AA754" s="76"/>
      <c r="AB754" s="127" t="b">
        <f t="shared" si="26"/>
        <v>1</v>
      </c>
      <c r="AC754" s="127" t="b">
        <f t="shared" si="27"/>
        <v>0</v>
      </c>
      <c r="AD754" s="127" t="b">
        <f t="shared" si="28"/>
        <v>0</v>
      </c>
      <c r="AE754" s="128" t="b">
        <f t="shared" si="29"/>
        <v>0</v>
      </c>
    </row>
    <row r="755" spans="1:31" x14ac:dyDescent="0.2">
      <c r="A755" s="146" t="s">
        <v>57</v>
      </c>
      <c r="B755" s="90">
        <v>8</v>
      </c>
      <c r="C755" s="86" t="s">
        <v>2804</v>
      </c>
      <c r="D755" s="87" t="s">
        <v>2805</v>
      </c>
      <c r="E755" s="106" t="s">
        <v>4</v>
      </c>
      <c r="F755" s="86" t="s">
        <v>467</v>
      </c>
      <c r="G755" s="86" t="s">
        <v>509</v>
      </c>
      <c r="H755" s="86" t="s">
        <v>469</v>
      </c>
      <c r="I755" s="86" t="s">
        <v>2806</v>
      </c>
      <c r="J755" s="86" t="s">
        <v>2807</v>
      </c>
      <c r="K755" s="86"/>
      <c r="L755" s="86"/>
      <c r="M755" s="86"/>
      <c r="N755" s="86"/>
      <c r="O755" s="86"/>
      <c r="P755" s="86"/>
      <c r="Q755" s="86"/>
      <c r="R755" s="86"/>
      <c r="S755" s="126" t="b">
        <f t="shared" si="25"/>
        <v>1</v>
      </c>
      <c r="T755" s="86"/>
      <c r="U755" s="86"/>
      <c r="V755" s="86"/>
      <c r="W755" s="86"/>
      <c r="X755" s="90" t="b">
        <v>0</v>
      </c>
      <c r="Y755" s="90" t="b">
        <v>0</v>
      </c>
      <c r="Z755" s="90" t="b">
        <v>1</v>
      </c>
      <c r="AA755" s="86"/>
      <c r="AB755" s="127" t="b">
        <f t="shared" si="26"/>
        <v>1</v>
      </c>
      <c r="AC755" s="127" t="b">
        <f t="shared" si="27"/>
        <v>1</v>
      </c>
      <c r="AD755" s="127" t="b">
        <f t="shared" si="28"/>
        <v>0</v>
      </c>
      <c r="AE755" s="128" t="b">
        <f t="shared" si="29"/>
        <v>0</v>
      </c>
    </row>
    <row r="756" spans="1:31" x14ac:dyDescent="0.2">
      <c r="A756" s="165" t="s">
        <v>57</v>
      </c>
      <c r="B756" s="82">
        <v>8</v>
      </c>
      <c r="C756" s="76" t="s">
        <v>2804</v>
      </c>
      <c r="D756" s="77" t="s">
        <v>2805</v>
      </c>
      <c r="E756" s="108" t="s">
        <v>45</v>
      </c>
      <c r="F756" s="76" t="s">
        <v>467</v>
      </c>
      <c r="G756" s="76" t="s">
        <v>509</v>
      </c>
      <c r="H756" s="76" t="s">
        <v>469</v>
      </c>
      <c r="I756" s="76" t="s">
        <v>2806</v>
      </c>
      <c r="J756" s="76" t="s">
        <v>2808</v>
      </c>
      <c r="K756" s="76"/>
      <c r="L756" s="167"/>
      <c r="M756" s="76"/>
      <c r="N756" s="76"/>
      <c r="O756" s="76"/>
      <c r="P756" s="76"/>
      <c r="Q756" s="76"/>
      <c r="R756" s="76"/>
      <c r="S756" s="126" t="b">
        <f t="shared" si="25"/>
        <v>1</v>
      </c>
      <c r="T756" s="76"/>
      <c r="U756" s="76"/>
      <c r="V756" s="76"/>
      <c r="W756" s="76"/>
      <c r="X756" s="82" t="b">
        <v>0</v>
      </c>
      <c r="Y756" s="82" t="b">
        <v>0</v>
      </c>
      <c r="Z756" s="82" t="b">
        <v>1</v>
      </c>
      <c r="AA756" s="76"/>
      <c r="AB756" s="127" t="b">
        <f t="shared" si="26"/>
        <v>1</v>
      </c>
      <c r="AC756" s="127" t="b">
        <f t="shared" si="27"/>
        <v>1</v>
      </c>
      <c r="AD756" s="127" t="b">
        <f t="shared" si="28"/>
        <v>0</v>
      </c>
      <c r="AE756" s="128" t="b">
        <f t="shared" si="29"/>
        <v>0</v>
      </c>
    </row>
    <row r="757" spans="1:31" x14ac:dyDescent="0.2">
      <c r="A757" s="146" t="s">
        <v>57</v>
      </c>
      <c r="B757" s="90">
        <v>8</v>
      </c>
      <c r="C757" s="86" t="s">
        <v>2809</v>
      </c>
      <c r="D757" s="87" t="s">
        <v>2810</v>
      </c>
      <c r="E757" s="106" t="s">
        <v>4</v>
      </c>
      <c r="F757" s="86" t="s">
        <v>467</v>
      </c>
      <c r="G757" s="86" t="s">
        <v>468</v>
      </c>
      <c r="H757" s="86" t="s">
        <v>469</v>
      </c>
      <c r="I757" s="86" t="s">
        <v>2811</v>
      </c>
      <c r="J757" s="86" t="s">
        <v>2812</v>
      </c>
      <c r="K757" s="86"/>
      <c r="L757" s="151" t="str">
        <f t="shared" ref="L757:L760" si="44">LEFT(M757,FIND(" (202",M757))</f>
        <v xml:space="preserve">Sénési, S. </v>
      </c>
      <c r="M757" s="86" t="s">
        <v>2813</v>
      </c>
      <c r="N757" s="86" t="s">
        <v>2682</v>
      </c>
      <c r="O757" s="86"/>
      <c r="P757" s="86"/>
      <c r="Q757" s="86"/>
      <c r="R757" s="86"/>
      <c r="S757" s="126" t="b">
        <f t="shared" si="25"/>
        <v>0</v>
      </c>
      <c r="T757" s="88" t="s">
        <v>118</v>
      </c>
      <c r="U757" s="86" t="s">
        <v>513</v>
      </c>
      <c r="V757" s="87" t="s">
        <v>2814</v>
      </c>
      <c r="W757" s="87" t="s">
        <v>2815</v>
      </c>
      <c r="X757" s="90" t="b">
        <v>0</v>
      </c>
      <c r="Y757" s="90" t="b">
        <v>0</v>
      </c>
      <c r="Z757" s="90" t="b">
        <v>1</v>
      </c>
      <c r="AA757" s="86"/>
      <c r="AB757" s="127" t="b">
        <f t="shared" si="26"/>
        <v>1</v>
      </c>
      <c r="AC757" s="127" t="b">
        <f t="shared" si="27"/>
        <v>1</v>
      </c>
      <c r="AD757" s="127" t="b">
        <f t="shared" si="28"/>
        <v>1</v>
      </c>
      <c r="AE757" s="128" t="b">
        <f t="shared" si="29"/>
        <v>1</v>
      </c>
    </row>
    <row r="758" spans="1:31" x14ac:dyDescent="0.2">
      <c r="A758" s="165" t="s">
        <v>57</v>
      </c>
      <c r="B758" s="82">
        <v>8</v>
      </c>
      <c r="C758" s="76" t="s">
        <v>2809</v>
      </c>
      <c r="D758" s="77" t="s">
        <v>2810</v>
      </c>
      <c r="E758" s="108" t="s">
        <v>45</v>
      </c>
      <c r="F758" s="76" t="s">
        <v>467</v>
      </c>
      <c r="G758" s="76" t="s">
        <v>468</v>
      </c>
      <c r="H758" s="76" t="s">
        <v>469</v>
      </c>
      <c r="I758" s="76" t="s">
        <v>2811</v>
      </c>
      <c r="J758" s="88" t="s">
        <v>622</v>
      </c>
      <c r="K758" s="76"/>
      <c r="L758" s="166" t="str">
        <f t="shared" si="44"/>
        <v xml:space="preserve">Sénési, S. </v>
      </c>
      <c r="M758" s="76" t="s">
        <v>2813</v>
      </c>
      <c r="N758" s="76" t="s">
        <v>2682</v>
      </c>
      <c r="O758" s="76"/>
      <c r="P758" s="76"/>
      <c r="Q758" s="76"/>
      <c r="R758" s="76"/>
      <c r="S758" s="126" t="b">
        <f t="shared" si="25"/>
        <v>0</v>
      </c>
      <c r="T758" s="80" t="s">
        <v>118</v>
      </c>
      <c r="U758" s="76" t="s">
        <v>513</v>
      </c>
      <c r="V758" s="77" t="s">
        <v>2814</v>
      </c>
      <c r="W758" s="77" t="s">
        <v>2815</v>
      </c>
      <c r="X758" s="82" t="b">
        <v>0</v>
      </c>
      <c r="Y758" s="82" t="b">
        <v>0</v>
      </c>
      <c r="Z758" s="82" t="b">
        <v>1</v>
      </c>
      <c r="AA758" s="76"/>
      <c r="AB758" s="127" t="b">
        <f t="shared" si="26"/>
        <v>1</v>
      </c>
      <c r="AC758" s="127" t="b">
        <f t="shared" si="27"/>
        <v>1</v>
      </c>
      <c r="AD758" s="127" t="b">
        <f t="shared" si="28"/>
        <v>1</v>
      </c>
      <c r="AE758" s="128" t="b">
        <f t="shared" si="29"/>
        <v>1</v>
      </c>
    </row>
    <row r="759" spans="1:31" x14ac:dyDescent="0.2">
      <c r="A759" s="146" t="s">
        <v>57</v>
      </c>
      <c r="B759" s="90">
        <v>8</v>
      </c>
      <c r="C759" s="86" t="s">
        <v>2809</v>
      </c>
      <c r="D759" s="87" t="s">
        <v>2810</v>
      </c>
      <c r="E759" s="106" t="s">
        <v>71</v>
      </c>
      <c r="F759" s="86" t="s">
        <v>467</v>
      </c>
      <c r="G759" s="86" t="s">
        <v>468</v>
      </c>
      <c r="H759" s="86" t="s">
        <v>469</v>
      </c>
      <c r="I759" s="86" t="s">
        <v>2811</v>
      </c>
      <c r="J759" s="88" t="s">
        <v>2736</v>
      </c>
      <c r="K759" s="86"/>
      <c r="L759" s="151" t="str">
        <f t="shared" si="44"/>
        <v xml:space="preserve">Sénési, S. </v>
      </c>
      <c r="M759" s="86" t="s">
        <v>2813</v>
      </c>
      <c r="N759" s="86" t="s">
        <v>2682</v>
      </c>
      <c r="O759" s="86"/>
      <c r="P759" s="86"/>
      <c r="Q759" s="86"/>
      <c r="R759" s="86"/>
      <c r="S759" s="126" t="b">
        <f t="shared" si="25"/>
        <v>0</v>
      </c>
      <c r="T759" s="88" t="s">
        <v>118</v>
      </c>
      <c r="U759" s="86" t="s">
        <v>513</v>
      </c>
      <c r="V759" s="87" t="s">
        <v>2814</v>
      </c>
      <c r="W759" s="87" t="s">
        <v>2815</v>
      </c>
      <c r="X759" s="90" t="b">
        <v>0</v>
      </c>
      <c r="Y759" s="90" t="b">
        <v>0</v>
      </c>
      <c r="Z759" s="90" t="b">
        <v>1</v>
      </c>
      <c r="AA759" s="86"/>
      <c r="AB759" s="127" t="b">
        <f t="shared" si="26"/>
        <v>1</v>
      </c>
      <c r="AC759" s="127" t="b">
        <f t="shared" si="27"/>
        <v>1</v>
      </c>
      <c r="AD759" s="127" t="b">
        <f t="shared" si="28"/>
        <v>1</v>
      </c>
      <c r="AE759" s="128" t="b">
        <f t="shared" si="29"/>
        <v>1</v>
      </c>
    </row>
    <row r="760" spans="1:31" x14ac:dyDescent="0.2">
      <c r="A760" s="165" t="s">
        <v>57</v>
      </c>
      <c r="B760" s="82">
        <v>8</v>
      </c>
      <c r="C760" s="76" t="s">
        <v>2809</v>
      </c>
      <c r="D760" s="77" t="s">
        <v>2810</v>
      </c>
      <c r="E760" s="108" t="s">
        <v>518</v>
      </c>
      <c r="F760" s="76" t="s">
        <v>467</v>
      </c>
      <c r="G760" s="76" t="s">
        <v>468</v>
      </c>
      <c r="H760" s="76" t="s">
        <v>469</v>
      </c>
      <c r="I760" s="76" t="s">
        <v>2811</v>
      </c>
      <c r="J760" s="80" t="s">
        <v>632</v>
      </c>
      <c r="K760" s="76"/>
      <c r="L760" s="159" t="str">
        <f t="shared" si="44"/>
        <v xml:space="preserve">Sénési, S. </v>
      </c>
      <c r="M760" s="76" t="s">
        <v>2813</v>
      </c>
      <c r="N760" s="76" t="s">
        <v>2682</v>
      </c>
      <c r="O760" s="76"/>
      <c r="P760" s="76"/>
      <c r="Q760" s="76"/>
      <c r="R760" s="76"/>
      <c r="S760" s="126" t="b">
        <f t="shared" si="25"/>
        <v>0</v>
      </c>
      <c r="T760" s="80" t="s">
        <v>118</v>
      </c>
      <c r="U760" s="76" t="s">
        <v>513</v>
      </c>
      <c r="V760" s="77" t="s">
        <v>2814</v>
      </c>
      <c r="W760" s="77" t="s">
        <v>2815</v>
      </c>
      <c r="X760" s="82" t="b">
        <v>0</v>
      </c>
      <c r="Y760" s="82" t="b">
        <v>0</v>
      </c>
      <c r="Z760" s="82" t="b">
        <v>1</v>
      </c>
      <c r="AA760" s="76"/>
      <c r="AB760" s="127" t="b">
        <f t="shared" si="26"/>
        <v>1</v>
      </c>
      <c r="AC760" s="127" t="b">
        <f t="shared" si="27"/>
        <v>1</v>
      </c>
      <c r="AD760" s="127" t="b">
        <f t="shared" si="28"/>
        <v>1</v>
      </c>
      <c r="AE760" s="128" t="b">
        <f t="shared" si="29"/>
        <v>1</v>
      </c>
    </row>
    <row r="761" spans="1:31" x14ac:dyDescent="0.2">
      <c r="A761" s="146" t="s">
        <v>57</v>
      </c>
      <c r="B761" s="90">
        <v>8</v>
      </c>
      <c r="C761" s="86" t="s">
        <v>2816</v>
      </c>
      <c r="D761" s="87" t="s">
        <v>2817</v>
      </c>
      <c r="E761" s="86"/>
      <c r="F761" s="86" t="s">
        <v>246</v>
      </c>
      <c r="G761" s="86" t="s">
        <v>564</v>
      </c>
      <c r="H761" s="86" t="s">
        <v>564</v>
      </c>
      <c r="I761" s="86" t="s">
        <v>2818</v>
      </c>
      <c r="J761" s="86"/>
      <c r="K761" s="86"/>
      <c r="L761" s="86"/>
      <c r="M761" s="86" t="s">
        <v>2819</v>
      </c>
      <c r="N761" s="86"/>
      <c r="O761" s="86"/>
      <c r="P761" s="86"/>
      <c r="Q761" s="86"/>
      <c r="R761" s="86"/>
      <c r="S761" s="126" t="b">
        <f t="shared" si="25"/>
        <v>0</v>
      </c>
      <c r="T761" s="86"/>
      <c r="U761" s="86"/>
      <c r="V761" s="86"/>
      <c r="W761" s="86"/>
      <c r="X761" s="90" t="b">
        <v>0</v>
      </c>
      <c r="Y761" s="90" t="b">
        <v>0</v>
      </c>
      <c r="Z761" s="90" t="b">
        <v>1</v>
      </c>
      <c r="AA761" s="86"/>
      <c r="AB761" s="127" t="b">
        <f t="shared" si="26"/>
        <v>1</v>
      </c>
      <c r="AC761" s="127" t="b">
        <f t="shared" si="27"/>
        <v>0</v>
      </c>
      <c r="AD761" s="127" t="b">
        <f t="shared" si="28"/>
        <v>0</v>
      </c>
      <c r="AE761" s="128" t="b">
        <f t="shared" si="29"/>
        <v>0</v>
      </c>
    </row>
    <row r="762" spans="1:31" x14ac:dyDescent="0.2">
      <c r="A762" s="165" t="s">
        <v>57</v>
      </c>
      <c r="B762" s="82">
        <v>8</v>
      </c>
      <c r="C762" s="76" t="s">
        <v>2820</v>
      </c>
      <c r="D762" s="77" t="s">
        <v>2821</v>
      </c>
      <c r="E762" s="76"/>
      <c r="F762" s="76" t="s">
        <v>467</v>
      </c>
      <c r="G762" s="76" t="s">
        <v>509</v>
      </c>
      <c r="H762" s="76" t="s">
        <v>469</v>
      </c>
      <c r="I762" s="76" t="s">
        <v>2822</v>
      </c>
      <c r="J762" s="76"/>
      <c r="K762" s="76"/>
      <c r="L762" s="76"/>
      <c r="M762" s="76"/>
      <c r="N762" s="76"/>
      <c r="O762" s="76"/>
      <c r="P762" s="76"/>
      <c r="Q762" s="76"/>
      <c r="R762" s="76"/>
      <c r="S762" s="126" t="b">
        <f t="shared" si="25"/>
        <v>1</v>
      </c>
      <c r="T762" s="76"/>
      <c r="U762" s="76"/>
      <c r="V762" s="76"/>
      <c r="W762" s="76"/>
      <c r="X762" s="82" t="b">
        <v>0</v>
      </c>
      <c r="Y762" s="82" t="b">
        <v>0</v>
      </c>
      <c r="Z762" s="82" t="b">
        <v>1</v>
      </c>
      <c r="AA762" s="76"/>
      <c r="AB762" s="127" t="b">
        <f t="shared" si="26"/>
        <v>1</v>
      </c>
      <c r="AC762" s="127" t="b">
        <f t="shared" si="27"/>
        <v>1</v>
      </c>
      <c r="AD762" s="127" t="b">
        <f t="shared" si="28"/>
        <v>0</v>
      </c>
      <c r="AE762" s="128" t="b">
        <f t="shared" si="29"/>
        <v>0</v>
      </c>
    </row>
    <row r="763" spans="1:31" x14ac:dyDescent="0.2">
      <c r="A763" s="146" t="s">
        <v>57</v>
      </c>
      <c r="B763" s="90">
        <v>9</v>
      </c>
      <c r="C763" s="86" t="s">
        <v>2823</v>
      </c>
      <c r="D763" s="87" t="s">
        <v>2824</v>
      </c>
      <c r="E763" s="106" t="s">
        <v>2825</v>
      </c>
      <c r="F763" s="86" t="s">
        <v>246</v>
      </c>
      <c r="G763" s="86" t="s">
        <v>564</v>
      </c>
      <c r="H763" s="86" t="s">
        <v>564</v>
      </c>
      <c r="I763" s="86" t="s">
        <v>2826</v>
      </c>
      <c r="J763" s="86" t="s">
        <v>2825</v>
      </c>
      <c r="K763" s="86"/>
      <c r="L763" s="86"/>
      <c r="M763" s="86"/>
      <c r="N763" s="86"/>
      <c r="O763" s="86"/>
      <c r="P763" s="86"/>
      <c r="Q763" s="86"/>
      <c r="R763" s="86"/>
      <c r="S763" s="88" t="b">
        <v>0</v>
      </c>
      <c r="T763" s="86"/>
      <c r="U763" s="86"/>
      <c r="V763" s="86"/>
      <c r="W763" s="86"/>
      <c r="X763" s="90" t="b">
        <v>0</v>
      </c>
      <c r="Y763" s="90" t="b">
        <v>0</v>
      </c>
      <c r="Z763" s="90" t="b">
        <v>1</v>
      </c>
      <c r="AA763" s="86" t="s">
        <v>2825</v>
      </c>
      <c r="AB763" s="127" t="b">
        <f t="shared" si="26"/>
        <v>1</v>
      </c>
      <c r="AC763" s="127" t="b">
        <f t="shared" si="27"/>
        <v>0</v>
      </c>
      <c r="AD763" s="127" t="b">
        <f t="shared" si="28"/>
        <v>0</v>
      </c>
      <c r="AE763" s="128" t="b">
        <f t="shared" si="29"/>
        <v>0</v>
      </c>
    </row>
    <row r="764" spans="1:31" x14ac:dyDescent="0.2">
      <c r="A764" s="155" t="s">
        <v>57</v>
      </c>
      <c r="B764" s="82">
        <v>9</v>
      </c>
      <c r="C764" s="76" t="s">
        <v>2827</v>
      </c>
      <c r="D764" s="77" t="s">
        <v>2828</v>
      </c>
      <c r="E764" s="125" t="s">
        <v>4</v>
      </c>
      <c r="F764" s="76" t="s">
        <v>246</v>
      </c>
      <c r="G764" s="76" t="s">
        <v>564</v>
      </c>
      <c r="H764" s="76" t="s">
        <v>564</v>
      </c>
      <c r="I764" s="76" t="s">
        <v>2829</v>
      </c>
      <c r="J764" s="76" t="s">
        <v>2825</v>
      </c>
      <c r="K764" s="76"/>
      <c r="L764" s="76"/>
      <c r="M764" s="76"/>
      <c r="N764" s="76"/>
      <c r="O764" s="76"/>
      <c r="P764" s="76"/>
      <c r="Q764" s="76"/>
      <c r="R764" s="76"/>
      <c r="S764" s="80" t="b">
        <v>0</v>
      </c>
      <c r="T764" s="76"/>
      <c r="U764" s="76"/>
      <c r="V764" s="76"/>
      <c r="W764" s="76"/>
      <c r="X764" s="82" t="b">
        <v>0</v>
      </c>
      <c r="Y764" s="82" t="b">
        <v>0</v>
      </c>
      <c r="Z764" s="82" t="b">
        <v>1</v>
      </c>
      <c r="AA764" s="76" t="s">
        <v>2825</v>
      </c>
      <c r="AB764" s="127" t="b">
        <f t="shared" si="26"/>
        <v>1</v>
      </c>
      <c r="AC764" s="127" t="b">
        <f t="shared" si="27"/>
        <v>0</v>
      </c>
      <c r="AD764" s="127" t="b">
        <f t="shared" si="28"/>
        <v>0</v>
      </c>
      <c r="AE764" s="128" t="b">
        <f t="shared" si="29"/>
        <v>0</v>
      </c>
    </row>
    <row r="765" spans="1:31" x14ac:dyDescent="0.2">
      <c r="A765" s="146" t="s">
        <v>57</v>
      </c>
      <c r="B765" s="90">
        <v>9</v>
      </c>
      <c r="C765" s="86" t="s">
        <v>2827</v>
      </c>
      <c r="D765" s="87" t="s">
        <v>2828</v>
      </c>
      <c r="E765" s="106" t="s">
        <v>45</v>
      </c>
      <c r="F765" s="86" t="s">
        <v>467</v>
      </c>
      <c r="G765" s="86" t="s">
        <v>468</v>
      </c>
      <c r="H765" s="86" t="s">
        <v>469</v>
      </c>
      <c r="I765" s="86" t="s">
        <v>2829</v>
      </c>
      <c r="J765" s="86" t="s">
        <v>2825</v>
      </c>
      <c r="K765" s="86"/>
      <c r="L765" s="86" t="s">
        <v>2830</v>
      </c>
      <c r="M765" s="86" t="s">
        <v>2831</v>
      </c>
      <c r="N765" s="86" t="s">
        <v>2832</v>
      </c>
      <c r="O765" s="86"/>
      <c r="P765" s="86"/>
      <c r="Q765" s="86"/>
      <c r="R765" s="86"/>
      <c r="S765" s="88" t="b">
        <v>0</v>
      </c>
      <c r="T765" s="86" t="s">
        <v>2833</v>
      </c>
      <c r="U765" s="86" t="s">
        <v>2834</v>
      </c>
      <c r="V765" s="87" t="s">
        <v>2835</v>
      </c>
      <c r="W765" s="87" t="s">
        <v>2836</v>
      </c>
      <c r="X765" s="90" t="b">
        <v>0</v>
      </c>
      <c r="Y765" s="90" t="b">
        <v>0</v>
      </c>
      <c r="Z765" s="90" t="b">
        <v>1</v>
      </c>
      <c r="AA765" s="86" t="s">
        <v>2825</v>
      </c>
      <c r="AB765" s="127" t="b">
        <f t="shared" si="26"/>
        <v>1</v>
      </c>
      <c r="AC765" s="127" t="b">
        <f t="shared" si="27"/>
        <v>1</v>
      </c>
      <c r="AD765" s="127" t="b">
        <f t="shared" si="28"/>
        <v>1</v>
      </c>
      <c r="AE765" s="128" t="b">
        <f t="shared" si="29"/>
        <v>1</v>
      </c>
    </row>
    <row r="766" spans="1:31" x14ac:dyDescent="0.2">
      <c r="A766" s="155" t="s">
        <v>57</v>
      </c>
      <c r="B766" s="82">
        <v>9</v>
      </c>
      <c r="C766" s="76" t="s">
        <v>2837</v>
      </c>
      <c r="D766" s="77" t="s">
        <v>2838</v>
      </c>
      <c r="E766" s="125" t="s">
        <v>4</v>
      </c>
      <c r="F766" s="76" t="s">
        <v>467</v>
      </c>
      <c r="G766" s="76" t="s">
        <v>468</v>
      </c>
      <c r="H766" s="76" t="s">
        <v>469</v>
      </c>
      <c r="I766" s="76" t="s">
        <v>2839</v>
      </c>
      <c r="J766" s="76" t="s">
        <v>2825</v>
      </c>
      <c r="K766" s="76"/>
      <c r="L766" s="76" t="s">
        <v>2840</v>
      </c>
      <c r="M766" s="76" t="s">
        <v>2841</v>
      </c>
      <c r="N766" s="76" t="s">
        <v>2832</v>
      </c>
      <c r="O766" s="76"/>
      <c r="P766" s="76"/>
      <c r="Q766" s="76"/>
      <c r="R766" s="76"/>
      <c r="S766" s="80" t="b">
        <v>0</v>
      </c>
      <c r="T766" s="76" t="s">
        <v>118</v>
      </c>
      <c r="U766" s="76" t="s">
        <v>2842</v>
      </c>
      <c r="V766" s="77" t="s">
        <v>2843</v>
      </c>
      <c r="W766" s="77" t="s">
        <v>2844</v>
      </c>
      <c r="X766" s="82" t="b">
        <v>0</v>
      </c>
      <c r="Y766" s="82" t="b">
        <v>0</v>
      </c>
      <c r="Z766" s="82" t="b">
        <v>1</v>
      </c>
      <c r="AA766" s="76" t="s">
        <v>2825</v>
      </c>
      <c r="AB766" s="127" t="b">
        <f t="shared" si="26"/>
        <v>1</v>
      </c>
      <c r="AC766" s="127" t="b">
        <f t="shared" si="27"/>
        <v>1</v>
      </c>
      <c r="AD766" s="127" t="b">
        <f t="shared" si="28"/>
        <v>1</v>
      </c>
      <c r="AE766" s="128" t="b">
        <f t="shared" si="29"/>
        <v>1</v>
      </c>
    </row>
    <row r="767" spans="1:31" x14ac:dyDescent="0.2">
      <c r="A767" s="146" t="s">
        <v>57</v>
      </c>
      <c r="B767" s="90">
        <v>9</v>
      </c>
      <c r="C767" s="86" t="s">
        <v>2837</v>
      </c>
      <c r="D767" s="87" t="s">
        <v>2838</v>
      </c>
      <c r="E767" s="106" t="s">
        <v>45</v>
      </c>
      <c r="F767" s="86" t="s">
        <v>467</v>
      </c>
      <c r="G767" s="86" t="s">
        <v>468</v>
      </c>
      <c r="H767" s="86" t="s">
        <v>469</v>
      </c>
      <c r="I767" s="86" t="s">
        <v>2839</v>
      </c>
      <c r="J767" s="86" t="s">
        <v>2845</v>
      </c>
      <c r="K767" s="86"/>
      <c r="L767" s="86" t="s">
        <v>2840</v>
      </c>
      <c r="M767" s="86" t="s">
        <v>2841</v>
      </c>
      <c r="N767" s="86" t="s">
        <v>2832</v>
      </c>
      <c r="O767" s="86"/>
      <c r="P767" s="86"/>
      <c r="Q767" s="86"/>
      <c r="R767" s="86"/>
      <c r="S767" s="88" t="b">
        <v>0</v>
      </c>
      <c r="T767" s="86" t="s">
        <v>118</v>
      </c>
      <c r="U767" s="86" t="s">
        <v>2842</v>
      </c>
      <c r="V767" s="87" t="s">
        <v>2843</v>
      </c>
      <c r="W767" s="87" t="s">
        <v>2844</v>
      </c>
      <c r="X767" s="90" t="b">
        <v>0</v>
      </c>
      <c r="Y767" s="90" t="b">
        <v>0</v>
      </c>
      <c r="Z767" s="90" t="b">
        <v>1</v>
      </c>
      <c r="AA767" s="86" t="s">
        <v>2825</v>
      </c>
      <c r="AB767" s="127" t="b">
        <f t="shared" ref="AB767:AB1021" si="45">AND(X767=FALSE,Y767=FALSE)</f>
        <v>1</v>
      </c>
      <c r="AC767" s="127" t="b">
        <f t="shared" ref="AC767:AC1021" si="46">AND(AB767=TRUE,F767="Quantitative")</f>
        <v>1</v>
      </c>
      <c r="AD767" s="127" t="b">
        <f t="shared" ref="AD767:AD1021" si="47">AND(AC767=TRUE,G767="Found",S767=FALSE)</f>
        <v>1</v>
      </c>
      <c r="AE767" s="128" t="b">
        <f t="shared" ref="AE767:AE1021" si="48">AND(AC767=TRUE,G767="Found")</f>
        <v>1</v>
      </c>
    </row>
    <row r="768" spans="1:31" x14ac:dyDescent="0.2">
      <c r="A768" s="155" t="s">
        <v>57</v>
      </c>
      <c r="B768" s="82">
        <v>9</v>
      </c>
      <c r="C768" s="76" t="s">
        <v>2837</v>
      </c>
      <c r="D768" s="77" t="s">
        <v>2838</v>
      </c>
      <c r="E768" s="125" t="s">
        <v>71</v>
      </c>
      <c r="F768" s="76" t="s">
        <v>467</v>
      </c>
      <c r="G768" s="76" t="s">
        <v>468</v>
      </c>
      <c r="H768" s="76" t="s">
        <v>469</v>
      </c>
      <c r="I768" s="76" t="s">
        <v>2839</v>
      </c>
      <c r="J768" s="76" t="s">
        <v>2846</v>
      </c>
      <c r="K768" s="76"/>
      <c r="L768" s="76" t="s">
        <v>2840</v>
      </c>
      <c r="M768" s="76" t="s">
        <v>2841</v>
      </c>
      <c r="N768" s="76" t="s">
        <v>2832</v>
      </c>
      <c r="O768" s="76"/>
      <c r="P768" s="76"/>
      <c r="Q768" s="76"/>
      <c r="R768" s="76"/>
      <c r="S768" s="80" t="b">
        <v>0</v>
      </c>
      <c r="T768" s="76" t="s">
        <v>118</v>
      </c>
      <c r="U768" s="76" t="s">
        <v>2842</v>
      </c>
      <c r="V768" s="77" t="s">
        <v>2843</v>
      </c>
      <c r="W768" s="77" t="s">
        <v>2844</v>
      </c>
      <c r="X768" s="82" t="b">
        <v>0</v>
      </c>
      <c r="Y768" s="82" t="b">
        <v>0</v>
      </c>
      <c r="Z768" s="82" t="b">
        <v>1</v>
      </c>
      <c r="AA768" s="76" t="s">
        <v>2825</v>
      </c>
      <c r="AB768" s="127" t="b">
        <f t="shared" si="45"/>
        <v>1</v>
      </c>
      <c r="AC768" s="127" t="b">
        <f t="shared" si="46"/>
        <v>1</v>
      </c>
      <c r="AD768" s="127" t="b">
        <f t="shared" si="47"/>
        <v>1</v>
      </c>
      <c r="AE768" s="128" t="b">
        <f t="shared" si="48"/>
        <v>1</v>
      </c>
    </row>
    <row r="769" spans="1:31" x14ac:dyDescent="0.2">
      <c r="A769" s="146" t="s">
        <v>57</v>
      </c>
      <c r="B769" s="90">
        <v>9</v>
      </c>
      <c r="C769" s="86" t="s">
        <v>2837</v>
      </c>
      <c r="D769" s="87" t="s">
        <v>2838</v>
      </c>
      <c r="E769" s="106" t="s">
        <v>518</v>
      </c>
      <c r="F769" s="86" t="s">
        <v>467</v>
      </c>
      <c r="G769" s="86" t="s">
        <v>468</v>
      </c>
      <c r="H769" s="86" t="s">
        <v>469</v>
      </c>
      <c r="I769" s="86" t="s">
        <v>2839</v>
      </c>
      <c r="J769" s="86" t="s">
        <v>2847</v>
      </c>
      <c r="K769" s="86"/>
      <c r="L769" s="86" t="s">
        <v>2840</v>
      </c>
      <c r="M769" s="86" t="s">
        <v>2841</v>
      </c>
      <c r="N769" s="86" t="s">
        <v>2832</v>
      </c>
      <c r="O769" s="86"/>
      <c r="P769" s="86"/>
      <c r="Q769" s="86"/>
      <c r="R769" s="86"/>
      <c r="S769" s="88" t="b">
        <v>0</v>
      </c>
      <c r="T769" s="86" t="s">
        <v>118</v>
      </c>
      <c r="U769" s="86" t="s">
        <v>2842</v>
      </c>
      <c r="V769" s="87" t="s">
        <v>2843</v>
      </c>
      <c r="W769" s="87" t="s">
        <v>2844</v>
      </c>
      <c r="X769" s="90" t="b">
        <v>0</v>
      </c>
      <c r="Y769" s="90" t="b">
        <v>0</v>
      </c>
      <c r="Z769" s="90" t="b">
        <v>1</v>
      </c>
      <c r="AA769" s="86" t="s">
        <v>2825</v>
      </c>
      <c r="AB769" s="127" t="b">
        <f t="shared" si="45"/>
        <v>1</v>
      </c>
      <c r="AC769" s="127" t="b">
        <f t="shared" si="46"/>
        <v>1</v>
      </c>
      <c r="AD769" s="127" t="b">
        <f t="shared" si="47"/>
        <v>1</v>
      </c>
      <c r="AE769" s="128" t="b">
        <f t="shared" si="48"/>
        <v>1</v>
      </c>
    </row>
    <row r="770" spans="1:31" x14ac:dyDescent="0.2">
      <c r="A770" s="155" t="s">
        <v>57</v>
      </c>
      <c r="B770" s="82">
        <v>9</v>
      </c>
      <c r="C770" s="76" t="s">
        <v>2837</v>
      </c>
      <c r="D770" s="77" t="s">
        <v>2838</v>
      </c>
      <c r="E770" s="125" t="s">
        <v>542</v>
      </c>
      <c r="F770" s="76" t="s">
        <v>467</v>
      </c>
      <c r="G770" s="76" t="s">
        <v>468</v>
      </c>
      <c r="H770" s="76" t="s">
        <v>469</v>
      </c>
      <c r="I770" s="76" t="s">
        <v>2839</v>
      </c>
      <c r="J770" s="76" t="s">
        <v>2848</v>
      </c>
      <c r="K770" s="76"/>
      <c r="L770" s="76" t="s">
        <v>2840</v>
      </c>
      <c r="M770" s="76" t="s">
        <v>2841</v>
      </c>
      <c r="N770" s="76" t="s">
        <v>2832</v>
      </c>
      <c r="O770" s="76"/>
      <c r="P770" s="76"/>
      <c r="Q770" s="76"/>
      <c r="R770" s="76"/>
      <c r="S770" s="80" t="b">
        <v>0</v>
      </c>
      <c r="T770" s="76" t="s">
        <v>118</v>
      </c>
      <c r="U770" s="76" t="s">
        <v>2842</v>
      </c>
      <c r="V770" s="77" t="s">
        <v>2843</v>
      </c>
      <c r="W770" s="77" t="s">
        <v>2844</v>
      </c>
      <c r="X770" s="82" t="b">
        <v>0</v>
      </c>
      <c r="Y770" s="82" t="b">
        <v>0</v>
      </c>
      <c r="Z770" s="82" t="b">
        <v>1</v>
      </c>
      <c r="AA770" s="76" t="s">
        <v>2825</v>
      </c>
      <c r="AB770" s="127" t="b">
        <f t="shared" si="45"/>
        <v>1</v>
      </c>
      <c r="AC770" s="127" t="b">
        <f t="shared" si="46"/>
        <v>1</v>
      </c>
      <c r="AD770" s="127" t="b">
        <f t="shared" si="47"/>
        <v>1</v>
      </c>
      <c r="AE770" s="128" t="b">
        <f t="shared" si="48"/>
        <v>1</v>
      </c>
    </row>
    <row r="771" spans="1:31" x14ac:dyDescent="0.2">
      <c r="A771" s="146" t="s">
        <v>57</v>
      </c>
      <c r="B771" s="90">
        <v>9</v>
      </c>
      <c r="C771" s="86" t="s">
        <v>2837</v>
      </c>
      <c r="D771" s="87" t="s">
        <v>2838</v>
      </c>
      <c r="E771" s="106" t="s">
        <v>635</v>
      </c>
      <c r="F771" s="86" t="s">
        <v>467</v>
      </c>
      <c r="G771" s="86" t="s">
        <v>468</v>
      </c>
      <c r="H771" s="86" t="s">
        <v>469</v>
      </c>
      <c r="I771" s="86" t="s">
        <v>2839</v>
      </c>
      <c r="J771" s="86" t="s">
        <v>2849</v>
      </c>
      <c r="K771" s="86"/>
      <c r="L771" s="86" t="s">
        <v>2840</v>
      </c>
      <c r="M771" s="86" t="s">
        <v>2841</v>
      </c>
      <c r="N771" s="86" t="s">
        <v>2832</v>
      </c>
      <c r="O771" s="86"/>
      <c r="P771" s="86"/>
      <c r="Q771" s="86"/>
      <c r="R771" s="86"/>
      <c r="S771" s="88" t="b">
        <v>0</v>
      </c>
      <c r="T771" s="86" t="s">
        <v>118</v>
      </c>
      <c r="U771" s="86" t="s">
        <v>2842</v>
      </c>
      <c r="V771" s="87" t="s">
        <v>2843</v>
      </c>
      <c r="W771" s="87" t="s">
        <v>2844</v>
      </c>
      <c r="X771" s="90" t="b">
        <v>0</v>
      </c>
      <c r="Y771" s="90" t="b">
        <v>0</v>
      </c>
      <c r="Z771" s="90" t="b">
        <v>1</v>
      </c>
      <c r="AA771" s="86" t="s">
        <v>2825</v>
      </c>
      <c r="AB771" s="127" t="b">
        <f t="shared" si="45"/>
        <v>1</v>
      </c>
      <c r="AC771" s="127" t="b">
        <f t="shared" si="46"/>
        <v>1</v>
      </c>
      <c r="AD771" s="127" t="b">
        <f t="shared" si="47"/>
        <v>1</v>
      </c>
      <c r="AE771" s="128" t="b">
        <f t="shared" si="48"/>
        <v>1</v>
      </c>
    </row>
    <row r="772" spans="1:31" x14ac:dyDescent="0.2">
      <c r="A772" s="155" t="s">
        <v>57</v>
      </c>
      <c r="B772" s="82">
        <v>9</v>
      </c>
      <c r="C772" s="76" t="s">
        <v>2837</v>
      </c>
      <c r="D772" s="77" t="s">
        <v>2838</v>
      </c>
      <c r="E772" s="125" t="s">
        <v>658</v>
      </c>
      <c r="F772" s="76" t="s">
        <v>467</v>
      </c>
      <c r="G772" s="76" t="s">
        <v>468</v>
      </c>
      <c r="H772" s="76" t="s">
        <v>469</v>
      </c>
      <c r="I772" s="76" t="s">
        <v>2839</v>
      </c>
      <c r="J772" s="76" t="s">
        <v>2850</v>
      </c>
      <c r="K772" s="76"/>
      <c r="L772" s="76" t="s">
        <v>2840</v>
      </c>
      <c r="M772" s="76" t="s">
        <v>2841</v>
      </c>
      <c r="N772" s="76" t="s">
        <v>2832</v>
      </c>
      <c r="O772" s="76"/>
      <c r="P772" s="76"/>
      <c r="Q772" s="76"/>
      <c r="R772" s="76"/>
      <c r="S772" s="80" t="b">
        <v>0</v>
      </c>
      <c r="T772" s="76" t="s">
        <v>118</v>
      </c>
      <c r="U772" s="76" t="s">
        <v>2842</v>
      </c>
      <c r="V772" s="77" t="s">
        <v>2843</v>
      </c>
      <c r="W772" s="77" t="s">
        <v>2844</v>
      </c>
      <c r="X772" s="82" t="b">
        <v>0</v>
      </c>
      <c r="Y772" s="82" t="b">
        <v>0</v>
      </c>
      <c r="Z772" s="82" t="b">
        <v>1</v>
      </c>
      <c r="AA772" s="76" t="s">
        <v>2825</v>
      </c>
      <c r="AB772" s="127" t="b">
        <f t="shared" si="45"/>
        <v>1</v>
      </c>
      <c r="AC772" s="127" t="b">
        <f t="shared" si="46"/>
        <v>1</v>
      </c>
      <c r="AD772" s="127" t="b">
        <f t="shared" si="47"/>
        <v>1</v>
      </c>
      <c r="AE772" s="128" t="b">
        <f t="shared" si="48"/>
        <v>1</v>
      </c>
    </row>
    <row r="773" spans="1:31" x14ac:dyDescent="0.2">
      <c r="A773" s="146" t="s">
        <v>57</v>
      </c>
      <c r="B773" s="90">
        <v>9</v>
      </c>
      <c r="C773" s="86" t="s">
        <v>2837</v>
      </c>
      <c r="D773" s="87" t="s">
        <v>2838</v>
      </c>
      <c r="E773" s="106" t="s">
        <v>1464</v>
      </c>
      <c r="F773" s="86" t="s">
        <v>467</v>
      </c>
      <c r="G773" s="86" t="s">
        <v>468</v>
      </c>
      <c r="H773" s="86" t="s">
        <v>469</v>
      </c>
      <c r="I773" s="86" t="s">
        <v>2839</v>
      </c>
      <c r="J773" s="86" t="s">
        <v>2851</v>
      </c>
      <c r="K773" s="86"/>
      <c r="L773" s="86" t="s">
        <v>2840</v>
      </c>
      <c r="M773" s="86" t="s">
        <v>2841</v>
      </c>
      <c r="N773" s="86" t="s">
        <v>2832</v>
      </c>
      <c r="O773" s="86"/>
      <c r="P773" s="86"/>
      <c r="Q773" s="86"/>
      <c r="R773" s="86"/>
      <c r="S773" s="88" t="b">
        <v>0</v>
      </c>
      <c r="T773" s="86" t="s">
        <v>118</v>
      </c>
      <c r="U773" s="86" t="s">
        <v>2842</v>
      </c>
      <c r="V773" s="87" t="s">
        <v>2843</v>
      </c>
      <c r="W773" s="87" t="s">
        <v>2844</v>
      </c>
      <c r="X773" s="90" t="b">
        <v>0</v>
      </c>
      <c r="Y773" s="90" t="b">
        <v>0</v>
      </c>
      <c r="Z773" s="90" t="b">
        <v>1</v>
      </c>
      <c r="AA773" s="86" t="s">
        <v>2825</v>
      </c>
      <c r="AB773" s="127" t="b">
        <f t="shared" si="45"/>
        <v>1</v>
      </c>
      <c r="AC773" s="127" t="b">
        <f t="shared" si="46"/>
        <v>1</v>
      </c>
      <c r="AD773" s="127" t="b">
        <f t="shared" si="47"/>
        <v>1</v>
      </c>
      <c r="AE773" s="128" t="b">
        <f t="shared" si="48"/>
        <v>1</v>
      </c>
    </row>
    <row r="774" spans="1:31" x14ac:dyDescent="0.2">
      <c r="A774" s="155" t="s">
        <v>57</v>
      </c>
      <c r="B774" s="82">
        <v>9</v>
      </c>
      <c r="C774" s="76" t="s">
        <v>2837</v>
      </c>
      <c r="D774" s="77" t="s">
        <v>2838</v>
      </c>
      <c r="E774" s="125" t="s">
        <v>1466</v>
      </c>
      <c r="F774" s="76" t="s">
        <v>467</v>
      </c>
      <c r="G774" s="76" t="s">
        <v>468</v>
      </c>
      <c r="H774" s="76" t="s">
        <v>469</v>
      </c>
      <c r="I774" s="76" t="s">
        <v>2839</v>
      </c>
      <c r="J774" s="76" t="s">
        <v>2852</v>
      </c>
      <c r="K774" s="76"/>
      <c r="L774" s="76" t="s">
        <v>2840</v>
      </c>
      <c r="M774" s="76" t="s">
        <v>2841</v>
      </c>
      <c r="N774" s="76" t="s">
        <v>2832</v>
      </c>
      <c r="O774" s="76"/>
      <c r="P774" s="76"/>
      <c r="Q774" s="76"/>
      <c r="R774" s="76"/>
      <c r="S774" s="80" t="b">
        <v>0</v>
      </c>
      <c r="T774" s="76" t="s">
        <v>118</v>
      </c>
      <c r="U774" s="76" t="s">
        <v>2842</v>
      </c>
      <c r="V774" s="77" t="s">
        <v>2843</v>
      </c>
      <c r="W774" s="77" t="s">
        <v>2844</v>
      </c>
      <c r="X774" s="82" t="b">
        <v>0</v>
      </c>
      <c r="Y774" s="82" t="b">
        <v>0</v>
      </c>
      <c r="Z774" s="82" t="b">
        <v>1</v>
      </c>
      <c r="AA774" s="76" t="s">
        <v>2825</v>
      </c>
      <c r="AB774" s="127" t="b">
        <f t="shared" si="45"/>
        <v>1</v>
      </c>
      <c r="AC774" s="127" t="b">
        <f t="shared" si="46"/>
        <v>1</v>
      </c>
      <c r="AD774" s="127" t="b">
        <f t="shared" si="47"/>
        <v>1</v>
      </c>
      <c r="AE774" s="128" t="b">
        <f t="shared" si="48"/>
        <v>1</v>
      </c>
    </row>
    <row r="775" spans="1:31" x14ac:dyDescent="0.2">
      <c r="A775" s="146" t="s">
        <v>57</v>
      </c>
      <c r="B775" s="90">
        <v>9</v>
      </c>
      <c r="C775" s="86" t="s">
        <v>2837</v>
      </c>
      <c r="D775" s="87" t="s">
        <v>2838</v>
      </c>
      <c r="E775" s="106" t="s">
        <v>1468</v>
      </c>
      <c r="F775" s="86" t="s">
        <v>467</v>
      </c>
      <c r="G775" s="86" t="s">
        <v>468</v>
      </c>
      <c r="H775" s="86" t="s">
        <v>469</v>
      </c>
      <c r="I775" s="86" t="s">
        <v>2839</v>
      </c>
      <c r="J775" s="86" t="s">
        <v>2853</v>
      </c>
      <c r="K775" s="86"/>
      <c r="L775" s="86" t="s">
        <v>2840</v>
      </c>
      <c r="M775" s="86" t="s">
        <v>2841</v>
      </c>
      <c r="N775" s="86" t="s">
        <v>2832</v>
      </c>
      <c r="O775" s="86"/>
      <c r="P775" s="86"/>
      <c r="Q775" s="86"/>
      <c r="R775" s="86"/>
      <c r="S775" s="88" t="b">
        <v>0</v>
      </c>
      <c r="T775" s="86" t="s">
        <v>118</v>
      </c>
      <c r="U775" s="86" t="s">
        <v>2842</v>
      </c>
      <c r="V775" s="87" t="s">
        <v>2843</v>
      </c>
      <c r="W775" s="87" t="s">
        <v>2844</v>
      </c>
      <c r="X775" s="90" t="b">
        <v>0</v>
      </c>
      <c r="Y775" s="90" t="b">
        <v>0</v>
      </c>
      <c r="Z775" s="90" t="b">
        <v>1</v>
      </c>
      <c r="AA775" s="86" t="s">
        <v>2825</v>
      </c>
      <c r="AB775" s="127" t="b">
        <f t="shared" si="45"/>
        <v>1</v>
      </c>
      <c r="AC775" s="127" t="b">
        <f t="shared" si="46"/>
        <v>1</v>
      </c>
      <c r="AD775" s="127" t="b">
        <f t="shared" si="47"/>
        <v>1</v>
      </c>
      <c r="AE775" s="128" t="b">
        <f t="shared" si="48"/>
        <v>1</v>
      </c>
    </row>
    <row r="776" spans="1:31" x14ac:dyDescent="0.2">
      <c r="A776" s="155" t="s">
        <v>57</v>
      </c>
      <c r="B776" s="82">
        <v>9</v>
      </c>
      <c r="C776" s="76" t="s">
        <v>2854</v>
      </c>
      <c r="D776" s="77" t="s">
        <v>2855</v>
      </c>
      <c r="E776" s="125" t="s">
        <v>4</v>
      </c>
      <c r="F776" s="76" t="s">
        <v>467</v>
      </c>
      <c r="G776" s="76" t="s">
        <v>468</v>
      </c>
      <c r="H776" s="76" t="s">
        <v>469</v>
      </c>
      <c r="I776" s="76" t="s">
        <v>2856</v>
      </c>
      <c r="J776" s="76" t="s">
        <v>2857</v>
      </c>
      <c r="K776" s="76"/>
      <c r="L776" s="76" t="s">
        <v>2858</v>
      </c>
      <c r="M776" s="76" t="s">
        <v>2859</v>
      </c>
      <c r="N776" s="76" t="s">
        <v>2832</v>
      </c>
      <c r="O776" s="76"/>
      <c r="P776" s="76"/>
      <c r="Q776" s="76"/>
      <c r="R776" s="76"/>
      <c r="S776" s="80" t="b">
        <v>0</v>
      </c>
      <c r="T776" s="76" t="s">
        <v>118</v>
      </c>
      <c r="U776" s="76" t="s">
        <v>2842</v>
      </c>
      <c r="V776" s="77" t="s">
        <v>2860</v>
      </c>
      <c r="W776" s="77" t="s">
        <v>2861</v>
      </c>
      <c r="X776" s="82" t="b">
        <v>0</v>
      </c>
      <c r="Y776" s="82" t="b">
        <v>0</v>
      </c>
      <c r="Z776" s="82" t="b">
        <v>1</v>
      </c>
      <c r="AA776" s="76" t="s">
        <v>2825</v>
      </c>
      <c r="AB776" s="127" t="b">
        <f t="shared" si="45"/>
        <v>1</v>
      </c>
      <c r="AC776" s="127" t="b">
        <f t="shared" si="46"/>
        <v>1</v>
      </c>
      <c r="AD776" s="127" t="b">
        <f t="shared" si="47"/>
        <v>1</v>
      </c>
      <c r="AE776" s="128" t="b">
        <f t="shared" si="48"/>
        <v>1</v>
      </c>
    </row>
    <row r="777" spans="1:31" x14ac:dyDescent="0.2">
      <c r="A777" s="146" t="s">
        <v>57</v>
      </c>
      <c r="B777" s="90">
        <v>9</v>
      </c>
      <c r="C777" s="86" t="s">
        <v>2854</v>
      </c>
      <c r="D777" s="87" t="s">
        <v>2855</v>
      </c>
      <c r="E777" s="106" t="s">
        <v>45</v>
      </c>
      <c r="F777" s="86" t="s">
        <v>467</v>
      </c>
      <c r="G777" s="86" t="s">
        <v>468</v>
      </c>
      <c r="H777" s="86" t="s">
        <v>469</v>
      </c>
      <c r="I777" s="86" t="s">
        <v>2856</v>
      </c>
      <c r="J777" s="86" t="s">
        <v>2862</v>
      </c>
      <c r="K777" s="86"/>
      <c r="L777" s="86" t="s">
        <v>2858</v>
      </c>
      <c r="M777" s="86" t="s">
        <v>2859</v>
      </c>
      <c r="N777" s="86" t="s">
        <v>2832</v>
      </c>
      <c r="O777" s="86"/>
      <c r="P777" s="86"/>
      <c r="Q777" s="86"/>
      <c r="R777" s="86"/>
      <c r="S777" s="88" t="b">
        <v>0</v>
      </c>
      <c r="T777" s="86" t="s">
        <v>118</v>
      </c>
      <c r="U777" s="86" t="s">
        <v>2842</v>
      </c>
      <c r="V777" s="87" t="s">
        <v>2860</v>
      </c>
      <c r="W777" s="87" t="s">
        <v>2861</v>
      </c>
      <c r="X777" s="90" t="b">
        <v>0</v>
      </c>
      <c r="Y777" s="90" t="b">
        <v>0</v>
      </c>
      <c r="Z777" s="90" t="b">
        <v>1</v>
      </c>
      <c r="AA777" s="86" t="s">
        <v>2825</v>
      </c>
      <c r="AB777" s="127" t="b">
        <f t="shared" si="45"/>
        <v>1</v>
      </c>
      <c r="AC777" s="127" t="b">
        <f t="shared" si="46"/>
        <v>1</v>
      </c>
      <c r="AD777" s="127" t="b">
        <f t="shared" si="47"/>
        <v>1</v>
      </c>
      <c r="AE777" s="128" t="b">
        <f t="shared" si="48"/>
        <v>1</v>
      </c>
    </row>
    <row r="778" spans="1:31" x14ac:dyDescent="0.2">
      <c r="A778" s="155" t="s">
        <v>57</v>
      </c>
      <c r="B778" s="82">
        <v>9</v>
      </c>
      <c r="C778" s="76" t="s">
        <v>2854</v>
      </c>
      <c r="D778" s="77" t="s">
        <v>2855</v>
      </c>
      <c r="E778" s="125" t="s">
        <v>71</v>
      </c>
      <c r="F778" s="76" t="s">
        <v>467</v>
      </c>
      <c r="G778" s="76" t="s">
        <v>468</v>
      </c>
      <c r="H778" s="76" t="s">
        <v>469</v>
      </c>
      <c r="I778" s="76" t="s">
        <v>2856</v>
      </c>
      <c r="J778" s="76" t="s">
        <v>2863</v>
      </c>
      <c r="K778" s="76"/>
      <c r="L778" s="76" t="s">
        <v>2858</v>
      </c>
      <c r="M778" s="76" t="s">
        <v>2859</v>
      </c>
      <c r="N778" s="76" t="s">
        <v>2832</v>
      </c>
      <c r="O778" s="76"/>
      <c r="P778" s="76"/>
      <c r="Q778" s="76"/>
      <c r="R778" s="76"/>
      <c r="S778" s="80" t="b">
        <v>0</v>
      </c>
      <c r="T778" s="76" t="s">
        <v>118</v>
      </c>
      <c r="U778" s="76" t="s">
        <v>2842</v>
      </c>
      <c r="V778" s="77" t="s">
        <v>2860</v>
      </c>
      <c r="W778" s="77" t="s">
        <v>2861</v>
      </c>
      <c r="X778" s="82" t="b">
        <v>0</v>
      </c>
      <c r="Y778" s="82" t="b">
        <v>0</v>
      </c>
      <c r="Z778" s="82" t="b">
        <v>1</v>
      </c>
      <c r="AA778" s="76" t="s">
        <v>2825</v>
      </c>
      <c r="AB778" s="127" t="b">
        <f t="shared" si="45"/>
        <v>1</v>
      </c>
      <c r="AC778" s="127" t="b">
        <f t="shared" si="46"/>
        <v>1</v>
      </c>
      <c r="AD778" s="127" t="b">
        <f t="shared" si="47"/>
        <v>1</v>
      </c>
      <c r="AE778" s="128" t="b">
        <f t="shared" si="48"/>
        <v>1</v>
      </c>
    </row>
    <row r="779" spans="1:31" x14ac:dyDescent="0.2">
      <c r="A779" s="146" t="s">
        <v>57</v>
      </c>
      <c r="B779" s="90">
        <v>9</v>
      </c>
      <c r="C779" s="86" t="s">
        <v>2854</v>
      </c>
      <c r="D779" s="87" t="s">
        <v>2855</v>
      </c>
      <c r="E779" s="106" t="s">
        <v>518</v>
      </c>
      <c r="F779" s="86" t="s">
        <v>467</v>
      </c>
      <c r="G779" s="86" t="s">
        <v>468</v>
      </c>
      <c r="H779" s="86" t="s">
        <v>469</v>
      </c>
      <c r="I779" s="86" t="s">
        <v>2856</v>
      </c>
      <c r="J779" s="86" t="s">
        <v>2864</v>
      </c>
      <c r="K779" s="86"/>
      <c r="L779" s="86" t="s">
        <v>2858</v>
      </c>
      <c r="M779" s="86" t="s">
        <v>2859</v>
      </c>
      <c r="N779" s="86" t="s">
        <v>2832</v>
      </c>
      <c r="O779" s="86"/>
      <c r="P779" s="86"/>
      <c r="Q779" s="86"/>
      <c r="R779" s="86"/>
      <c r="S779" s="88" t="b">
        <v>0</v>
      </c>
      <c r="T779" s="86" t="s">
        <v>118</v>
      </c>
      <c r="U779" s="86" t="s">
        <v>2842</v>
      </c>
      <c r="V779" s="87" t="s">
        <v>2860</v>
      </c>
      <c r="W779" s="87" t="s">
        <v>2861</v>
      </c>
      <c r="X779" s="90" t="b">
        <v>0</v>
      </c>
      <c r="Y779" s="90" t="b">
        <v>0</v>
      </c>
      <c r="Z779" s="90" t="b">
        <v>1</v>
      </c>
      <c r="AA779" s="86" t="s">
        <v>2825</v>
      </c>
      <c r="AB779" s="127" t="b">
        <f t="shared" si="45"/>
        <v>1</v>
      </c>
      <c r="AC779" s="127" t="b">
        <f t="shared" si="46"/>
        <v>1</v>
      </c>
      <c r="AD779" s="127" t="b">
        <f t="shared" si="47"/>
        <v>1</v>
      </c>
      <c r="AE779" s="128" t="b">
        <f t="shared" si="48"/>
        <v>1</v>
      </c>
    </row>
    <row r="780" spans="1:31" x14ac:dyDescent="0.2">
      <c r="A780" s="155" t="s">
        <v>57</v>
      </c>
      <c r="B780" s="82">
        <v>9</v>
      </c>
      <c r="C780" s="76" t="s">
        <v>2854</v>
      </c>
      <c r="D780" s="77" t="s">
        <v>2855</v>
      </c>
      <c r="E780" s="125" t="s">
        <v>542</v>
      </c>
      <c r="F780" s="76" t="s">
        <v>467</v>
      </c>
      <c r="G780" s="76" t="s">
        <v>468</v>
      </c>
      <c r="H780" s="76" t="s">
        <v>469</v>
      </c>
      <c r="I780" s="76" t="s">
        <v>2856</v>
      </c>
      <c r="J780" s="76" t="s">
        <v>2865</v>
      </c>
      <c r="K780" s="76"/>
      <c r="L780" s="76" t="s">
        <v>2858</v>
      </c>
      <c r="M780" s="76" t="s">
        <v>2859</v>
      </c>
      <c r="N780" s="76" t="s">
        <v>2832</v>
      </c>
      <c r="O780" s="76"/>
      <c r="P780" s="76"/>
      <c r="Q780" s="76"/>
      <c r="R780" s="76"/>
      <c r="S780" s="80" t="b">
        <v>0</v>
      </c>
      <c r="T780" s="76" t="s">
        <v>118</v>
      </c>
      <c r="U780" s="76" t="s">
        <v>2842</v>
      </c>
      <c r="V780" s="77" t="s">
        <v>2860</v>
      </c>
      <c r="W780" s="77" t="s">
        <v>2861</v>
      </c>
      <c r="X780" s="82" t="b">
        <v>0</v>
      </c>
      <c r="Y780" s="82" t="b">
        <v>0</v>
      </c>
      <c r="Z780" s="82" t="b">
        <v>1</v>
      </c>
      <c r="AA780" s="76" t="s">
        <v>2825</v>
      </c>
      <c r="AB780" s="127" t="b">
        <f t="shared" si="45"/>
        <v>1</v>
      </c>
      <c r="AC780" s="127" t="b">
        <f t="shared" si="46"/>
        <v>1</v>
      </c>
      <c r="AD780" s="127" t="b">
        <f t="shared" si="47"/>
        <v>1</v>
      </c>
      <c r="AE780" s="128" t="b">
        <f t="shared" si="48"/>
        <v>1</v>
      </c>
    </row>
    <row r="781" spans="1:31" x14ac:dyDescent="0.2">
      <c r="A781" s="146" t="s">
        <v>57</v>
      </c>
      <c r="B781" s="90">
        <v>9</v>
      </c>
      <c r="C781" s="86" t="s">
        <v>2854</v>
      </c>
      <c r="D781" s="87" t="s">
        <v>2855</v>
      </c>
      <c r="E781" s="106" t="s">
        <v>635</v>
      </c>
      <c r="F781" s="86" t="s">
        <v>467</v>
      </c>
      <c r="G781" s="86" t="s">
        <v>468</v>
      </c>
      <c r="H781" s="86" t="s">
        <v>469</v>
      </c>
      <c r="I781" s="86" t="s">
        <v>2856</v>
      </c>
      <c r="J781" s="86" t="s">
        <v>2866</v>
      </c>
      <c r="K781" s="86"/>
      <c r="L781" s="86" t="s">
        <v>2858</v>
      </c>
      <c r="M781" s="86" t="s">
        <v>2859</v>
      </c>
      <c r="N781" s="86" t="s">
        <v>2832</v>
      </c>
      <c r="O781" s="86"/>
      <c r="P781" s="86"/>
      <c r="Q781" s="86"/>
      <c r="R781" s="86"/>
      <c r="S781" s="88" t="b">
        <v>0</v>
      </c>
      <c r="T781" s="86" t="s">
        <v>118</v>
      </c>
      <c r="U781" s="86" t="s">
        <v>2842</v>
      </c>
      <c r="V781" s="87" t="s">
        <v>2860</v>
      </c>
      <c r="W781" s="87" t="s">
        <v>2861</v>
      </c>
      <c r="X781" s="90" t="b">
        <v>0</v>
      </c>
      <c r="Y781" s="90" t="b">
        <v>0</v>
      </c>
      <c r="Z781" s="90" t="b">
        <v>1</v>
      </c>
      <c r="AA781" s="86" t="s">
        <v>2825</v>
      </c>
      <c r="AB781" s="127" t="b">
        <f t="shared" si="45"/>
        <v>1</v>
      </c>
      <c r="AC781" s="127" t="b">
        <f t="shared" si="46"/>
        <v>1</v>
      </c>
      <c r="AD781" s="127" t="b">
        <f t="shared" si="47"/>
        <v>1</v>
      </c>
      <c r="AE781" s="128" t="b">
        <f t="shared" si="48"/>
        <v>1</v>
      </c>
    </row>
    <row r="782" spans="1:31" x14ac:dyDescent="0.2">
      <c r="A782" s="155" t="s">
        <v>57</v>
      </c>
      <c r="B782" s="82">
        <v>9</v>
      </c>
      <c r="C782" s="76" t="s">
        <v>2854</v>
      </c>
      <c r="D782" s="77" t="s">
        <v>2855</v>
      </c>
      <c r="E782" s="125" t="s">
        <v>658</v>
      </c>
      <c r="F782" s="76" t="s">
        <v>467</v>
      </c>
      <c r="G782" s="76" t="s">
        <v>468</v>
      </c>
      <c r="H782" s="76" t="s">
        <v>469</v>
      </c>
      <c r="I782" s="76" t="s">
        <v>2856</v>
      </c>
      <c r="J782" s="76" t="s">
        <v>2867</v>
      </c>
      <c r="K782" s="76"/>
      <c r="L782" s="76" t="s">
        <v>2858</v>
      </c>
      <c r="M782" s="76" t="s">
        <v>2859</v>
      </c>
      <c r="N782" s="76" t="s">
        <v>2832</v>
      </c>
      <c r="O782" s="76"/>
      <c r="P782" s="76"/>
      <c r="Q782" s="76"/>
      <c r="R782" s="76"/>
      <c r="S782" s="80" t="b">
        <v>0</v>
      </c>
      <c r="T782" s="76" t="s">
        <v>118</v>
      </c>
      <c r="U782" s="76" t="s">
        <v>2842</v>
      </c>
      <c r="V782" s="77" t="s">
        <v>2860</v>
      </c>
      <c r="W782" s="77" t="s">
        <v>2861</v>
      </c>
      <c r="X782" s="82" t="b">
        <v>0</v>
      </c>
      <c r="Y782" s="82" t="b">
        <v>0</v>
      </c>
      <c r="Z782" s="82" t="b">
        <v>1</v>
      </c>
      <c r="AA782" s="76" t="s">
        <v>2825</v>
      </c>
      <c r="AB782" s="127" t="b">
        <f t="shared" si="45"/>
        <v>1</v>
      </c>
      <c r="AC782" s="127" t="b">
        <f t="shared" si="46"/>
        <v>1</v>
      </c>
      <c r="AD782" s="127" t="b">
        <f t="shared" si="47"/>
        <v>1</v>
      </c>
      <c r="AE782" s="128" t="b">
        <f t="shared" si="48"/>
        <v>1</v>
      </c>
    </row>
    <row r="783" spans="1:31" x14ac:dyDescent="0.2">
      <c r="A783" s="146" t="s">
        <v>57</v>
      </c>
      <c r="B783" s="90">
        <v>9</v>
      </c>
      <c r="C783" s="86" t="s">
        <v>2854</v>
      </c>
      <c r="D783" s="87" t="s">
        <v>2855</v>
      </c>
      <c r="E783" s="106" t="s">
        <v>1464</v>
      </c>
      <c r="F783" s="86" t="s">
        <v>467</v>
      </c>
      <c r="G783" s="86" t="s">
        <v>468</v>
      </c>
      <c r="H783" s="86" t="s">
        <v>469</v>
      </c>
      <c r="I783" s="86" t="s">
        <v>2856</v>
      </c>
      <c r="J783" s="86" t="s">
        <v>2868</v>
      </c>
      <c r="K783" s="86"/>
      <c r="L783" s="86" t="s">
        <v>2858</v>
      </c>
      <c r="M783" s="86" t="s">
        <v>2859</v>
      </c>
      <c r="N783" s="86" t="s">
        <v>2832</v>
      </c>
      <c r="O783" s="86"/>
      <c r="P783" s="86"/>
      <c r="Q783" s="86"/>
      <c r="R783" s="86"/>
      <c r="S783" s="88" t="b">
        <v>0</v>
      </c>
      <c r="T783" s="86" t="s">
        <v>118</v>
      </c>
      <c r="U783" s="86" t="s">
        <v>2842</v>
      </c>
      <c r="V783" s="87" t="s">
        <v>2860</v>
      </c>
      <c r="W783" s="87" t="s">
        <v>2861</v>
      </c>
      <c r="X783" s="90" t="b">
        <v>0</v>
      </c>
      <c r="Y783" s="90" t="b">
        <v>0</v>
      </c>
      <c r="Z783" s="90" t="b">
        <v>1</v>
      </c>
      <c r="AA783" s="86" t="s">
        <v>2825</v>
      </c>
      <c r="AB783" s="127" t="b">
        <f t="shared" si="45"/>
        <v>1</v>
      </c>
      <c r="AC783" s="127" t="b">
        <f t="shared" si="46"/>
        <v>1</v>
      </c>
      <c r="AD783" s="127" t="b">
        <f t="shared" si="47"/>
        <v>1</v>
      </c>
      <c r="AE783" s="128" t="b">
        <f t="shared" si="48"/>
        <v>1</v>
      </c>
    </row>
    <row r="784" spans="1:31" x14ac:dyDescent="0.2">
      <c r="A784" s="155" t="s">
        <v>57</v>
      </c>
      <c r="B784" s="82">
        <v>9</v>
      </c>
      <c r="C784" s="76" t="s">
        <v>2854</v>
      </c>
      <c r="D784" s="77" t="s">
        <v>2855</v>
      </c>
      <c r="E784" s="125" t="s">
        <v>1466</v>
      </c>
      <c r="F784" s="76" t="s">
        <v>467</v>
      </c>
      <c r="G784" s="76" t="s">
        <v>468</v>
      </c>
      <c r="H784" s="76" t="s">
        <v>469</v>
      </c>
      <c r="I784" s="76" t="s">
        <v>2856</v>
      </c>
      <c r="J784" s="76" t="s">
        <v>2869</v>
      </c>
      <c r="K784" s="76"/>
      <c r="L784" s="76" t="s">
        <v>2858</v>
      </c>
      <c r="M784" s="76" t="s">
        <v>2859</v>
      </c>
      <c r="N784" s="76" t="s">
        <v>2832</v>
      </c>
      <c r="O784" s="76"/>
      <c r="P784" s="76"/>
      <c r="Q784" s="76"/>
      <c r="R784" s="76"/>
      <c r="S784" s="80" t="b">
        <v>0</v>
      </c>
      <c r="T784" s="76" t="s">
        <v>118</v>
      </c>
      <c r="U784" s="76" t="s">
        <v>2842</v>
      </c>
      <c r="V784" s="77" t="s">
        <v>2860</v>
      </c>
      <c r="W784" s="77" t="s">
        <v>2861</v>
      </c>
      <c r="X784" s="82" t="b">
        <v>0</v>
      </c>
      <c r="Y784" s="82" t="b">
        <v>0</v>
      </c>
      <c r="Z784" s="82" t="b">
        <v>1</v>
      </c>
      <c r="AA784" s="76" t="s">
        <v>2825</v>
      </c>
      <c r="AB784" s="127" t="b">
        <f t="shared" si="45"/>
        <v>1</v>
      </c>
      <c r="AC784" s="127" t="b">
        <f t="shared" si="46"/>
        <v>1</v>
      </c>
      <c r="AD784" s="127" t="b">
        <f t="shared" si="47"/>
        <v>1</v>
      </c>
      <c r="AE784" s="128" t="b">
        <f t="shared" si="48"/>
        <v>1</v>
      </c>
    </row>
    <row r="785" spans="1:31" x14ac:dyDescent="0.2">
      <c r="A785" s="146" t="s">
        <v>57</v>
      </c>
      <c r="B785" s="90">
        <v>9</v>
      </c>
      <c r="C785" s="86" t="s">
        <v>2870</v>
      </c>
      <c r="D785" s="87" t="s">
        <v>2871</v>
      </c>
      <c r="E785" s="106" t="s">
        <v>4</v>
      </c>
      <c r="F785" s="86" t="s">
        <v>467</v>
      </c>
      <c r="G785" s="86" t="s">
        <v>468</v>
      </c>
      <c r="H785" s="86" t="s">
        <v>469</v>
      </c>
      <c r="I785" s="86" t="s">
        <v>2872</v>
      </c>
      <c r="J785" s="86" t="s">
        <v>2873</v>
      </c>
      <c r="K785" s="86"/>
      <c r="L785" s="86" t="s">
        <v>2874</v>
      </c>
      <c r="M785" s="86" t="s">
        <v>2875</v>
      </c>
      <c r="N785" s="86" t="s">
        <v>2832</v>
      </c>
      <c r="O785" s="86"/>
      <c r="P785" s="86"/>
      <c r="Q785" s="86"/>
      <c r="R785" s="86"/>
      <c r="S785" s="88" t="b">
        <v>0</v>
      </c>
      <c r="T785" s="86" t="s">
        <v>118</v>
      </c>
      <c r="U785" s="86" t="s">
        <v>2842</v>
      </c>
      <c r="V785" s="87" t="s">
        <v>2876</v>
      </c>
      <c r="W785" s="87" t="s">
        <v>2877</v>
      </c>
      <c r="X785" s="90" t="b">
        <v>0</v>
      </c>
      <c r="Y785" s="90" t="b">
        <v>0</v>
      </c>
      <c r="Z785" s="90" t="b">
        <v>1</v>
      </c>
      <c r="AA785" s="86" t="s">
        <v>2825</v>
      </c>
      <c r="AB785" s="127" t="b">
        <f t="shared" si="45"/>
        <v>1</v>
      </c>
      <c r="AC785" s="127" t="b">
        <f t="shared" si="46"/>
        <v>1</v>
      </c>
      <c r="AD785" s="127" t="b">
        <f t="shared" si="47"/>
        <v>1</v>
      </c>
      <c r="AE785" s="128" t="b">
        <f t="shared" si="48"/>
        <v>1</v>
      </c>
    </row>
    <row r="786" spans="1:31" x14ac:dyDescent="0.2">
      <c r="A786" s="155" t="s">
        <v>57</v>
      </c>
      <c r="B786" s="82">
        <v>9</v>
      </c>
      <c r="C786" s="76" t="s">
        <v>2870</v>
      </c>
      <c r="D786" s="77" t="s">
        <v>2871</v>
      </c>
      <c r="E786" s="125" t="s">
        <v>45</v>
      </c>
      <c r="F786" s="76" t="s">
        <v>467</v>
      </c>
      <c r="G786" s="76" t="s">
        <v>468</v>
      </c>
      <c r="H786" s="76" t="s">
        <v>469</v>
      </c>
      <c r="I786" s="76" t="s">
        <v>2872</v>
      </c>
      <c r="J786" s="76" t="s">
        <v>2878</v>
      </c>
      <c r="K786" s="76"/>
      <c r="L786" s="76" t="s">
        <v>2874</v>
      </c>
      <c r="M786" s="76" t="s">
        <v>2875</v>
      </c>
      <c r="N786" s="76" t="s">
        <v>2832</v>
      </c>
      <c r="O786" s="76"/>
      <c r="P786" s="76"/>
      <c r="Q786" s="76"/>
      <c r="R786" s="76"/>
      <c r="S786" s="80" t="b">
        <v>0</v>
      </c>
      <c r="T786" s="76" t="s">
        <v>118</v>
      </c>
      <c r="U786" s="76" t="s">
        <v>2842</v>
      </c>
      <c r="V786" s="77" t="s">
        <v>2876</v>
      </c>
      <c r="W786" s="77" t="s">
        <v>2877</v>
      </c>
      <c r="X786" s="82" t="b">
        <v>0</v>
      </c>
      <c r="Y786" s="82" t="b">
        <v>0</v>
      </c>
      <c r="Z786" s="82" t="b">
        <v>1</v>
      </c>
      <c r="AA786" s="76" t="s">
        <v>2825</v>
      </c>
      <c r="AB786" s="127" t="b">
        <f t="shared" si="45"/>
        <v>1</v>
      </c>
      <c r="AC786" s="127" t="b">
        <f t="shared" si="46"/>
        <v>1</v>
      </c>
      <c r="AD786" s="127" t="b">
        <f t="shared" si="47"/>
        <v>1</v>
      </c>
      <c r="AE786" s="128" t="b">
        <f t="shared" si="48"/>
        <v>1</v>
      </c>
    </row>
    <row r="787" spans="1:31" x14ac:dyDescent="0.2">
      <c r="A787" s="146" t="s">
        <v>57</v>
      </c>
      <c r="B787" s="90">
        <v>9</v>
      </c>
      <c r="C787" s="86" t="s">
        <v>2870</v>
      </c>
      <c r="D787" s="87" t="s">
        <v>2871</v>
      </c>
      <c r="E787" s="106" t="s">
        <v>71</v>
      </c>
      <c r="F787" s="86" t="s">
        <v>467</v>
      </c>
      <c r="G787" s="86" t="s">
        <v>468</v>
      </c>
      <c r="H787" s="86" t="s">
        <v>469</v>
      </c>
      <c r="I787" s="86" t="s">
        <v>2872</v>
      </c>
      <c r="J787" s="86" t="s">
        <v>2879</v>
      </c>
      <c r="K787" s="86"/>
      <c r="L787" s="86" t="s">
        <v>2874</v>
      </c>
      <c r="M787" s="86" t="s">
        <v>2875</v>
      </c>
      <c r="N787" s="86" t="s">
        <v>2832</v>
      </c>
      <c r="O787" s="86"/>
      <c r="P787" s="86"/>
      <c r="Q787" s="86"/>
      <c r="R787" s="86"/>
      <c r="S787" s="88" t="b">
        <v>0</v>
      </c>
      <c r="T787" s="86" t="s">
        <v>118</v>
      </c>
      <c r="U787" s="86" t="s">
        <v>2842</v>
      </c>
      <c r="V787" s="87" t="s">
        <v>2876</v>
      </c>
      <c r="W787" s="87" t="s">
        <v>2877</v>
      </c>
      <c r="X787" s="90" t="b">
        <v>0</v>
      </c>
      <c r="Y787" s="90" t="b">
        <v>0</v>
      </c>
      <c r="Z787" s="90" t="b">
        <v>1</v>
      </c>
      <c r="AA787" s="86" t="s">
        <v>2825</v>
      </c>
      <c r="AB787" s="127" t="b">
        <f t="shared" si="45"/>
        <v>1</v>
      </c>
      <c r="AC787" s="127" t="b">
        <f t="shared" si="46"/>
        <v>1</v>
      </c>
      <c r="AD787" s="127" t="b">
        <f t="shared" si="47"/>
        <v>1</v>
      </c>
      <c r="AE787" s="128" t="b">
        <f t="shared" si="48"/>
        <v>1</v>
      </c>
    </row>
    <row r="788" spans="1:31" x14ac:dyDescent="0.2">
      <c r="A788" s="155" t="s">
        <v>57</v>
      </c>
      <c r="B788" s="82">
        <v>9</v>
      </c>
      <c r="C788" s="76" t="s">
        <v>2870</v>
      </c>
      <c r="D788" s="77" t="s">
        <v>2871</v>
      </c>
      <c r="E788" s="125" t="s">
        <v>518</v>
      </c>
      <c r="F788" s="76" t="s">
        <v>467</v>
      </c>
      <c r="G788" s="76" t="s">
        <v>468</v>
      </c>
      <c r="H788" s="76" t="s">
        <v>469</v>
      </c>
      <c r="I788" s="76" t="s">
        <v>2872</v>
      </c>
      <c r="J788" s="76" t="s">
        <v>2880</v>
      </c>
      <c r="K788" s="76"/>
      <c r="L788" s="76" t="s">
        <v>2874</v>
      </c>
      <c r="M788" s="76" t="s">
        <v>2875</v>
      </c>
      <c r="N788" s="76" t="s">
        <v>2832</v>
      </c>
      <c r="O788" s="76"/>
      <c r="P788" s="76"/>
      <c r="Q788" s="76"/>
      <c r="R788" s="76"/>
      <c r="S788" s="80" t="b">
        <v>0</v>
      </c>
      <c r="T788" s="76" t="s">
        <v>118</v>
      </c>
      <c r="U788" s="76" t="s">
        <v>2842</v>
      </c>
      <c r="V788" s="77" t="s">
        <v>2876</v>
      </c>
      <c r="W788" s="77" t="s">
        <v>2877</v>
      </c>
      <c r="X788" s="82" t="b">
        <v>0</v>
      </c>
      <c r="Y788" s="82" t="b">
        <v>0</v>
      </c>
      <c r="Z788" s="82" t="b">
        <v>1</v>
      </c>
      <c r="AA788" s="76" t="s">
        <v>2825</v>
      </c>
      <c r="AB788" s="127" t="b">
        <f t="shared" si="45"/>
        <v>1</v>
      </c>
      <c r="AC788" s="127" t="b">
        <f t="shared" si="46"/>
        <v>1</v>
      </c>
      <c r="AD788" s="127" t="b">
        <f t="shared" si="47"/>
        <v>1</v>
      </c>
      <c r="AE788" s="128" t="b">
        <f t="shared" si="48"/>
        <v>1</v>
      </c>
    </row>
    <row r="789" spans="1:31" x14ac:dyDescent="0.2">
      <c r="A789" s="146" t="s">
        <v>57</v>
      </c>
      <c r="B789" s="90">
        <v>9</v>
      </c>
      <c r="C789" s="86" t="s">
        <v>2870</v>
      </c>
      <c r="D789" s="87" t="s">
        <v>2871</v>
      </c>
      <c r="E789" s="106" t="s">
        <v>542</v>
      </c>
      <c r="F789" s="86" t="s">
        <v>467</v>
      </c>
      <c r="G789" s="86" t="s">
        <v>468</v>
      </c>
      <c r="H789" s="86" t="s">
        <v>469</v>
      </c>
      <c r="I789" s="86" t="s">
        <v>2872</v>
      </c>
      <c r="J789" s="86" t="s">
        <v>2881</v>
      </c>
      <c r="K789" s="86"/>
      <c r="L789" s="86" t="s">
        <v>2874</v>
      </c>
      <c r="M789" s="86" t="s">
        <v>2875</v>
      </c>
      <c r="N789" s="86" t="s">
        <v>2832</v>
      </c>
      <c r="O789" s="86"/>
      <c r="P789" s="86"/>
      <c r="Q789" s="86"/>
      <c r="R789" s="86"/>
      <c r="S789" s="88" t="b">
        <v>0</v>
      </c>
      <c r="T789" s="86" t="s">
        <v>118</v>
      </c>
      <c r="U789" s="86" t="s">
        <v>2842</v>
      </c>
      <c r="V789" s="87" t="s">
        <v>2876</v>
      </c>
      <c r="W789" s="87" t="s">
        <v>2877</v>
      </c>
      <c r="X789" s="90" t="b">
        <v>0</v>
      </c>
      <c r="Y789" s="90" t="b">
        <v>0</v>
      </c>
      <c r="Z789" s="90" t="b">
        <v>1</v>
      </c>
      <c r="AA789" s="86" t="s">
        <v>2825</v>
      </c>
      <c r="AB789" s="127" t="b">
        <f t="shared" si="45"/>
        <v>1</v>
      </c>
      <c r="AC789" s="127" t="b">
        <f t="shared" si="46"/>
        <v>1</v>
      </c>
      <c r="AD789" s="127" t="b">
        <f t="shared" si="47"/>
        <v>1</v>
      </c>
      <c r="AE789" s="128" t="b">
        <f t="shared" si="48"/>
        <v>1</v>
      </c>
    </row>
    <row r="790" spans="1:31" x14ac:dyDescent="0.2">
      <c r="A790" s="155" t="s">
        <v>57</v>
      </c>
      <c r="B790" s="82">
        <v>9</v>
      </c>
      <c r="C790" s="76" t="s">
        <v>2870</v>
      </c>
      <c r="D790" s="77" t="s">
        <v>2871</v>
      </c>
      <c r="E790" s="125" t="s">
        <v>635</v>
      </c>
      <c r="F790" s="76" t="s">
        <v>467</v>
      </c>
      <c r="G790" s="76" t="s">
        <v>468</v>
      </c>
      <c r="H790" s="76" t="s">
        <v>469</v>
      </c>
      <c r="I790" s="76" t="s">
        <v>2872</v>
      </c>
      <c r="J790" s="76" t="s">
        <v>2882</v>
      </c>
      <c r="K790" s="76"/>
      <c r="L790" s="76" t="s">
        <v>2874</v>
      </c>
      <c r="M790" s="76" t="s">
        <v>2875</v>
      </c>
      <c r="N790" s="76" t="s">
        <v>2832</v>
      </c>
      <c r="O790" s="76"/>
      <c r="P790" s="76"/>
      <c r="Q790" s="76"/>
      <c r="R790" s="76"/>
      <c r="S790" s="80" t="b">
        <v>0</v>
      </c>
      <c r="T790" s="76" t="s">
        <v>118</v>
      </c>
      <c r="U790" s="76" t="s">
        <v>2842</v>
      </c>
      <c r="V790" s="77" t="s">
        <v>2876</v>
      </c>
      <c r="W790" s="77" t="s">
        <v>2877</v>
      </c>
      <c r="X790" s="82" t="b">
        <v>0</v>
      </c>
      <c r="Y790" s="82" t="b">
        <v>0</v>
      </c>
      <c r="Z790" s="82" t="b">
        <v>1</v>
      </c>
      <c r="AA790" s="76" t="s">
        <v>2825</v>
      </c>
      <c r="AB790" s="127" t="b">
        <f t="shared" si="45"/>
        <v>1</v>
      </c>
      <c r="AC790" s="127" t="b">
        <f t="shared" si="46"/>
        <v>1</v>
      </c>
      <c r="AD790" s="127" t="b">
        <f t="shared" si="47"/>
        <v>1</v>
      </c>
      <c r="AE790" s="128" t="b">
        <f t="shared" si="48"/>
        <v>1</v>
      </c>
    </row>
    <row r="791" spans="1:31" x14ac:dyDescent="0.2">
      <c r="A791" s="146" t="s">
        <v>57</v>
      </c>
      <c r="B791" s="90">
        <v>9</v>
      </c>
      <c r="C791" s="86" t="s">
        <v>2870</v>
      </c>
      <c r="D791" s="87" t="s">
        <v>2871</v>
      </c>
      <c r="E791" s="106" t="s">
        <v>658</v>
      </c>
      <c r="F791" s="86" t="s">
        <v>467</v>
      </c>
      <c r="G791" s="86" t="s">
        <v>468</v>
      </c>
      <c r="H791" s="86" t="s">
        <v>469</v>
      </c>
      <c r="I791" s="86" t="s">
        <v>2872</v>
      </c>
      <c r="J791" s="86" t="s">
        <v>2883</v>
      </c>
      <c r="K791" s="86"/>
      <c r="L791" s="86" t="s">
        <v>2874</v>
      </c>
      <c r="M791" s="86" t="s">
        <v>2875</v>
      </c>
      <c r="N791" s="86" t="s">
        <v>2832</v>
      </c>
      <c r="O791" s="86"/>
      <c r="P791" s="86"/>
      <c r="Q791" s="86"/>
      <c r="R791" s="86"/>
      <c r="S791" s="88" t="b">
        <v>0</v>
      </c>
      <c r="T791" s="86" t="s">
        <v>118</v>
      </c>
      <c r="U791" s="86" t="s">
        <v>2842</v>
      </c>
      <c r="V791" s="87" t="s">
        <v>2876</v>
      </c>
      <c r="W791" s="87" t="s">
        <v>2877</v>
      </c>
      <c r="X791" s="90" t="b">
        <v>0</v>
      </c>
      <c r="Y791" s="90" t="b">
        <v>0</v>
      </c>
      <c r="Z791" s="90" t="b">
        <v>1</v>
      </c>
      <c r="AA791" s="86" t="s">
        <v>2825</v>
      </c>
      <c r="AB791" s="127" t="b">
        <f t="shared" si="45"/>
        <v>1</v>
      </c>
      <c r="AC791" s="127" t="b">
        <f t="shared" si="46"/>
        <v>1</v>
      </c>
      <c r="AD791" s="127" t="b">
        <f t="shared" si="47"/>
        <v>1</v>
      </c>
      <c r="AE791" s="128" t="b">
        <f t="shared" si="48"/>
        <v>1</v>
      </c>
    </row>
    <row r="792" spans="1:31" x14ac:dyDescent="0.2">
      <c r="A792" s="155" t="s">
        <v>57</v>
      </c>
      <c r="B792" s="82">
        <v>9</v>
      </c>
      <c r="C792" s="76" t="s">
        <v>2870</v>
      </c>
      <c r="D792" s="77" t="s">
        <v>2871</v>
      </c>
      <c r="E792" s="125" t="s">
        <v>1464</v>
      </c>
      <c r="F792" s="76" t="s">
        <v>467</v>
      </c>
      <c r="G792" s="76" t="s">
        <v>468</v>
      </c>
      <c r="H792" s="76" t="s">
        <v>469</v>
      </c>
      <c r="I792" s="76" t="s">
        <v>2872</v>
      </c>
      <c r="J792" s="76" t="s">
        <v>2884</v>
      </c>
      <c r="K792" s="76"/>
      <c r="L792" s="76" t="s">
        <v>2874</v>
      </c>
      <c r="M792" s="76" t="s">
        <v>2875</v>
      </c>
      <c r="N792" s="76" t="s">
        <v>2832</v>
      </c>
      <c r="O792" s="76"/>
      <c r="P792" s="76"/>
      <c r="Q792" s="76"/>
      <c r="R792" s="76"/>
      <c r="S792" s="80" t="b">
        <v>0</v>
      </c>
      <c r="T792" s="76" t="s">
        <v>118</v>
      </c>
      <c r="U792" s="76" t="s">
        <v>2842</v>
      </c>
      <c r="V792" s="77" t="s">
        <v>2876</v>
      </c>
      <c r="W792" s="77" t="s">
        <v>2877</v>
      </c>
      <c r="X792" s="82" t="b">
        <v>0</v>
      </c>
      <c r="Y792" s="82" t="b">
        <v>0</v>
      </c>
      <c r="Z792" s="82" t="b">
        <v>1</v>
      </c>
      <c r="AA792" s="76" t="s">
        <v>2825</v>
      </c>
      <c r="AB792" s="127" t="b">
        <f t="shared" si="45"/>
        <v>1</v>
      </c>
      <c r="AC792" s="127" t="b">
        <f t="shared" si="46"/>
        <v>1</v>
      </c>
      <c r="AD792" s="127" t="b">
        <f t="shared" si="47"/>
        <v>1</v>
      </c>
      <c r="AE792" s="128" t="b">
        <f t="shared" si="48"/>
        <v>1</v>
      </c>
    </row>
    <row r="793" spans="1:31" x14ac:dyDescent="0.2">
      <c r="A793" s="146" t="s">
        <v>57</v>
      </c>
      <c r="B793" s="90">
        <v>9</v>
      </c>
      <c r="C793" s="86" t="s">
        <v>2885</v>
      </c>
      <c r="D793" s="87" t="s">
        <v>2886</v>
      </c>
      <c r="E793" s="106" t="s">
        <v>4</v>
      </c>
      <c r="F793" s="86" t="s">
        <v>467</v>
      </c>
      <c r="G793" s="86" t="s">
        <v>468</v>
      </c>
      <c r="H793" s="86" t="s">
        <v>469</v>
      </c>
      <c r="I793" s="86" t="s">
        <v>2887</v>
      </c>
      <c r="J793" s="86" t="s">
        <v>2825</v>
      </c>
      <c r="K793" s="86"/>
      <c r="L793" s="86" t="s">
        <v>2888</v>
      </c>
      <c r="M793" s="86" t="s">
        <v>2889</v>
      </c>
      <c r="N793" s="86" t="s">
        <v>2832</v>
      </c>
      <c r="O793" s="86"/>
      <c r="P793" s="86"/>
      <c r="Q793" s="86"/>
      <c r="R793" s="86"/>
      <c r="S793" s="88" t="b">
        <v>0</v>
      </c>
      <c r="T793" s="86" t="s">
        <v>118</v>
      </c>
      <c r="U793" s="86" t="s">
        <v>2842</v>
      </c>
      <c r="V793" s="87" t="s">
        <v>2890</v>
      </c>
      <c r="W793" s="87" t="s">
        <v>2891</v>
      </c>
      <c r="X793" s="90" t="b">
        <v>0</v>
      </c>
      <c r="Y793" s="90" t="b">
        <v>0</v>
      </c>
      <c r="Z793" s="90" t="b">
        <v>1</v>
      </c>
      <c r="AA793" s="86" t="s">
        <v>2825</v>
      </c>
      <c r="AB793" s="127" t="b">
        <f t="shared" si="45"/>
        <v>1</v>
      </c>
      <c r="AC793" s="127" t="b">
        <f t="shared" si="46"/>
        <v>1</v>
      </c>
      <c r="AD793" s="127" t="b">
        <f t="shared" si="47"/>
        <v>1</v>
      </c>
      <c r="AE793" s="128" t="b">
        <f t="shared" si="48"/>
        <v>1</v>
      </c>
    </row>
    <row r="794" spans="1:31" x14ac:dyDescent="0.2">
      <c r="A794" s="155" t="s">
        <v>57</v>
      </c>
      <c r="B794" s="82">
        <v>9</v>
      </c>
      <c r="C794" s="76" t="s">
        <v>2885</v>
      </c>
      <c r="D794" s="77" t="s">
        <v>2886</v>
      </c>
      <c r="E794" s="125" t="s">
        <v>45</v>
      </c>
      <c r="F794" s="76" t="s">
        <v>467</v>
      </c>
      <c r="G794" s="76" t="s">
        <v>468</v>
      </c>
      <c r="H794" s="76" t="s">
        <v>469</v>
      </c>
      <c r="I794" s="76" t="s">
        <v>2887</v>
      </c>
      <c r="J794" s="76" t="s">
        <v>2892</v>
      </c>
      <c r="K794" s="76"/>
      <c r="L794" s="76" t="s">
        <v>2888</v>
      </c>
      <c r="M794" s="76" t="s">
        <v>2889</v>
      </c>
      <c r="N794" s="76" t="s">
        <v>2832</v>
      </c>
      <c r="O794" s="76"/>
      <c r="P794" s="76"/>
      <c r="Q794" s="76"/>
      <c r="R794" s="76"/>
      <c r="S794" s="80" t="b">
        <v>0</v>
      </c>
      <c r="T794" s="76" t="s">
        <v>118</v>
      </c>
      <c r="U794" s="76" t="s">
        <v>2842</v>
      </c>
      <c r="V794" s="77" t="s">
        <v>2890</v>
      </c>
      <c r="W794" s="77" t="s">
        <v>2891</v>
      </c>
      <c r="X794" s="82" t="b">
        <v>0</v>
      </c>
      <c r="Y794" s="82" t="b">
        <v>0</v>
      </c>
      <c r="Z794" s="82" t="b">
        <v>1</v>
      </c>
      <c r="AA794" s="76" t="s">
        <v>2825</v>
      </c>
      <c r="AB794" s="127" t="b">
        <f t="shared" si="45"/>
        <v>1</v>
      </c>
      <c r="AC794" s="127" t="b">
        <f t="shared" si="46"/>
        <v>1</v>
      </c>
      <c r="AD794" s="127" t="b">
        <f t="shared" si="47"/>
        <v>1</v>
      </c>
      <c r="AE794" s="128" t="b">
        <f t="shared" si="48"/>
        <v>1</v>
      </c>
    </row>
    <row r="795" spans="1:31" x14ac:dyDescent="0.2">
      <c r="A795" s="146" t="s">
        <v>57</v>
      </c>
      <c r="B795" s="90">
        <v>9</v>
      </c>
      <c r="C795" s="86" t="s">
        <v>2885</v>
      </c>
      <c r="D795" s="87" t="s">
        <v>2886</v>
      </c>
      <c r="E795" s="106" t="s">
        <v>71</v>
      </c>
      <c r="F795" s="86" t="s">
        <v>467</v>
      </c>
      <c r="G795" s="86" t="s">
        <v>468</v>
      </c>
      <c r="H795" s="86" t="s">
        <v>469</v>
      </c>
      <c r="I795" s="86" t="s">
        <v>2887</v>
      </c>
      <c r="J795" s="86" t="s">
        <v>2893</v>
      </c>
      <c r="K795" s="86"/>
      <c r="L795" s="86" t="s">
        <v>2888</v>
      </c>
      <c r="M795" s="86" t="s">
        <v>2889</v>
      </c>
      <c r="N795" s="86" t="s">
        <v>2832</v>
      </c>
      <c r="O795" s="86"/>
      <c r="P795" s="86"/>
      <c r="Q795" s="86"/>
      <c r="R795" s="86"/>
      <c r="S795" s="88" t="b">
        <v>0</v>
      </c>
      <c r="T795" s="86" t="s">
        <v>118</v>
      </c>
      <c r="U795" s="86" t="s">
        <v>2842</v>
      </c>
      <c r="V795" s="87" t="s">
        <v>2890</v>
      </c>
      <c r="W795" s="87" t="s">
        <v>2891</v>
      </c>
      <c r="X795" s="90" t="b">
        <v>0</v>
      </c>
      <c r="Y795" s="90" t="b">
        <v>0</v>
      </c>
      <c r="Z795" s="90" t="b">
        <v>1</v>
      </c>
      <c r="AA795" s="86" t="s">
        <v>2825</v>
      </c>
      <c r="AB795" s="127" t="b">
        <f t="shared" si="45"/>
        <v>1</v>
      </c>
      <c r="AC795" s="127" t="b">
        <f t="shared" si="46"/>
        <v>1</v>
      </c>
      <c r="AD795" s="127" t="b">
        <f t="shared" si="47"/>
        <v>1</v>
      </c>
      <c r="AE795" s="128" t="b">
        <f t="shared" si="48"/>
        <v>1</v>
      </c>
    </row>
    <row r="796" spans="1:31" x14ac:dyDescent="0.2">
      <c r="A796" s="155" t="s">
        <v>57</v>
      </c>
      <c r="B796" s="82">
        <v>9</v>
      </c>
      <c r="C796" s="76" t="s">
        <v>2885</v>
      </c>
      <c r="D796" s="77" t="s">
        <v>2886</v>
      </c>
      <c r="E796" s="125" t="s">
        <v>518</v>
      </c>
      <c r="F796" s="76" t="s">
        <v>467</v>
      </c>
      <c r="G796" s="76" t="s">
        <v>468</v>
      </c>
      <c r="H796" s="76" t="s">
        <v>469</v>
      </c>
      <c r="I796" s="76" t="s">
        <v>2887</v>
      </c>
      <c r="J796" s="76" t="s">
        <v>2894</v>
      </c>
      <c r="K796" s="76"/>
      <c r="L796" s="76" t="s">
        <v>2888</v>
      </c>
      <c r="M796" s="76" t="s">
        <v>2889</v>
      </c>
      <c r="N796" s="76" t="s">
        <v>2832</v>
      </c>
      <c r="O796" s="76"/>
      <c r="P796" s="76"/>
      <c r="Q796" s="76"/>
      <c r="R796" s="76"/>
      <c r="S796" s="80" t="b">
        <v>0</v>
      </c>
      <c r="T796" s="76" t="s">
        <v>118</v>
      </c>
      <c r="U796" s="76" t="s">
        <v>2842</v>
      </c>
      <c r="V796" s="77" t="s">
        <v>2890</v>
      </c>
      <c r="W796" s="77" t="s">
        <v>2891</v>
      </c>
      <c r="X796" s="82" t="b">
        <v>0</v>
      </c>
      <c r="Y796" s="82" t="b">
        <v>0</v>
      </c>
      <c r="Z796" s="82" t="b">
        <v>1</v>
      </c>
      <c r="AA796" s="76" t="s">
        <v>2825</v>
      </c>
      <c r="AB796" s="127" t="b">
        <f t="shared" si="45"/>
        <v>1</v>
      </c>
      <c r="AC796" s="127" t="b">
        <f t="shared" si="46"/>
        <v>1</v>
      </c>
      <c r="AD796" s="127" t="b">
        <f t="shared" si="47"/>
        <v>1</v>
      </c>
      <c r="AE796" s="128" t="b">
        <f t="shared" si="48"/>
        <v>1</v>
      </c>
    </row>
    <row r="797" spans="1:31" x14ac:dyDescent="0.2">
      <c r="A797" s="146" t="s">
        <v>57</v>
      </c>
      <c r="B797" s="90">
        <v>9</v>
      </c>
      <c r="C797" s="86" t="s">
        <v>2885</v>
      </c>
      <c r="D797" s="87" t="s">
        <v>2886</v>
      </c>
      <c r="E797" s="106" t="s">
        <v>542</v>
      </c>
      <c r="F797" s="86" t="s">
        <v>467</v>
      </c>
      <c r="G797" s="86" t="s">
        <v>468</v>
      </c>
      <c r="H797" s="86" t="s">
        <v>469</v>
      </c>
      <c r="I797" s="86" t="s">
        <v>2887</v>
      </c>
      <c r="J797" s="86" t="s">
        <v>2895</v>
      </c>
      <c r="K797" s="86"/>
      <c r="L797" s="86" t="s">
        <v>2888</v>
      </c>
      <c r="M797" s="86" t="s">
        <v>2889</v>
      </c>
      <c r="N797" s="86" t="s">
        <v>2832</v>
      </c>
      <c r="O797" s="86"/>
      <c r="P797" s="86"/>
      <c r="Q797" s="86"/>
      <c r="R797" s="86"/>
      <c r="S797" s="88" t="b">
        <v>0</v>
      </c>
      <c r="T797" s="86" t="s">
        <v>118</v>
      </c>
      <c r="U797" s="86" t="s">
        <v>2842</v>
      </c>
      <c r="V797" s="87" t="s">
        <v>2890</v>
      </c>
      <c r="W797" s="87" t="s">
        <v>2891</v>
      </c>
      <c r="X797" s="90" t="b">
        <v>0</v>
      </c>
      <c r="Y797" s="90" t="b">
        <v>0</v>
      </c>
      <c r="Z797" s="90" t="b">
        <v>1</v>
      </c>
      <c r="AA797" s="86" t="s">
        <v>2825</v>
      </c>
      <c r="AB797" s="127" t="b">
        <f t="shared" si="45"/>
        <v>1</v>
      </c>
      <c r="AC797" s="127" t="b">
        <f t="shared" si="46"/>
        <v>1</v>
      </c>
      <c r="AD797" s="127" t="b">
        <f t="shared" si="47"/>
        <v>1</v>
      </c>
      <c r="AE797" s="128" t="b">
        <f t="shared" si="48"/>
        <v>1</v>
      </c>
    </row>
    <row r="798" spans="1:31" x14ac:dyDescent="0.2">
      <c r="A798" s="155" t="s">
        <v>57</v>
      </c>
      <c r="B798" s="82">
        <v>9</v>
      </c>
      <c r="C798" s="76" t="s">
        <v>2885</v>
      </c>
      <c r="D798" s="77" t="s">
        <v>2886</v>
      </c>
      <c r="E798" s="125" t="s">
        <v>635</v>
      </c>
      <c r="F798" s="76" t="s">
        <v>467</v>
      </c>
      <c r="G798" s="76" t="s">
        <v>468</v>
      </c>
      <c r="H798" s="76" t="s">
        <v>469</v>
      </c>
      <c r="I798" s="76" t="s">
        <v>2887</v>
      </c>
      <c r="J798" s="76" t="s">
        <v>2896</v>
      </c>
      <c r="K798" s="76"/>
      <c r="L798" s="76" t="s">
        <v>2888</v>
      </c>
      <c r="M798" s="76" t="s">
        <v>2889</v>
      </c>
      <c r="N798" s="76" t="s">
        <v>2832</v>
      </c>
      <c r="O798" s="76"/>
      <c r="P798" s="76"/>
      <c r="Q798" s="76"/>
      <c r="R798" s="76"/>
      <c r="S798" s="80" t="b">
        <v>0</v>
      </c>
      <c r="T798" s="76" t="s">
        <v>118</v>
      </c>
      <c r="U798" s="76" t="s">
        <v>2842</v>
      </c>
      <c r="V798" s="77" t="s">
        <v>2890</v>
      </c>
      <c r="W798" s="77" t="s">
        <v>2891</v>
      </c>
      <c r="X798" s="82" t="b">
        <v>0</v>
      </c>
      <c r="Y798" s="82" t="b">
        <v>0</v>
      </c>
      <c r="Z798" s="82" t="b">
        <v>1</v>
      </c>
      <c r="AA798" s="76" t="s">
        <v>2825</v>
      </c>
      <c r="AB798" s="127" t="b">
        <f t="shared" si="45"/>
        <v>1</v>
      </c>
      <c r="AC798" s="127" t="b">
        <f t="shared" si="46"/>
        <v>1</v>
      </c>
      <c r="AD798" s="127" t="b">
        <f t="shared" si="47"/>
        <v>1</v>
      </c>
      <c r="AE798" s="128" t="b">
        <f t="shared" si="48"/>
        <v>1</v>
      </c>
    </row>
    <row r="799" spans="1:31" x14ac:dyDescent="0.2">
      <c r="A799" s="146" t="s">
        <v>57</v>
      </c>
      <c r="B799" s="90">
        <v>9</v>
      </c>
      <c r="C799" s="86" t="s">
        <v>2885</v>
      </c>
      <c r="D799" s="87" t="s">
        <v>2886</v>
      </c>
      <c r="E799" s="106" t="s">
        <v>658</v>
      </c>
      <c r="F799" s="86" t="s">
        <v>467</v>
      </c>
      <c r="G799" s="86" t="s">
        <v>468</v>
      </c>
      <c r="H799" s="86" t="s">
        <v>469</v>
      </c>
      <c r="I799" s="86" t="s">
        <v>2887</v>
      </c>
      <c r="J799" s="86" t="s">
        <v>2897</v>
      </c>
      <c r="K799" s="86"/>
      <c r="L799" s="86" t="s">
        <v>2888</v>
      </c>
      <c r="M799" s="86" t="s">
        <v>2889</v>
      </c>
      <c r="N799" s="86" t="s">
        <v>2832</v>
      </c>
      <c r="O799" s="86"/>
      <c r="P799" s="86"/>
      <c r="Q799" s="86"/>
      <c r="R799" s="86"/>
      <c r="S799" s="88" t="b">
        <v>0</v>
      </c>
      <c r="T799" s="86" t="s">
        <v>118</v>
      </c>
      <c r="U799" s="86" t="s">
        <v>2842</v>
      </c>
      <c r="V799" s="87" t="s">
        <v>2890</v>
      </c>
      <c r="W799" s="87" t="s">
        <v>2891</v>
      </c>
      <c r="X799" s="90" t="b">
        <v>0</v>
      </c>
      <c r="Y799" s="90" t="b">
        <v>0</v>
      </c>
      <c r="Z799" s="90" t="b">
        <v>1</v>
      </c>
      <c r="AA799" s="86" t="s">
        <v>2825</v>
      </c>
      <c r="AB799" s="127" t="b">
        <f t="shared" si="45"/>
        <v>1</v>
      </c>
      <c r="AC799" s="127" t="b">
        <f t="shared" si="46"/>
        <v>1</v>
      </c>
      <c r="AD799" s="127" t="b">
        <f t="shared" si="47"/>
        <v>1</v>
      </c>
      <c r="AE799" s="128" t="b">
        <f t="shared" si="48"/>
        <v>1</v>
      </c>
    </row>
    <row r="800" spans="1:31" x14ac:dyDescent="0.2">
      <c r="A800" s="155" t="s">
        <v>57</v>
      </c>
      <c r="B800" s="82">
        <v>9</v>
      </c>
      <c r="C800" s="76" t="s">
        <v>2898</v>
      </c>
      <c r="D800" s="77" t="s">
        <v>2899</v>
      </c>
      <c r="E800" s="125" t="s">
        <v>4</v>
      </c>
      <c r="F800" s="76" t="s">
        <v>467</v>
      </c>
      <c r="G800" s="76" t="s">
        <v>468</v>
      </c>
      <c r="H800" s="76" t="s">
        <v>469</v>
      </c>
      <c r="I800" s="76" t="s">
        <v>2900</v>
      </c>
      <c r="J800" s="76" t="s">
        <v>2901</v>
      </c>
      <c r="K800" s="76"/>
      <c r="L800" s="76" t="s">
        <v>2858</v>
      </c>
      <c r="M800" s="76" t="s">
        <v>2902</v>
      </c>
      <c r="N800" s="76" t="s">
        <v>2832</v>
      </c>
      <c r="O800" s="76"/>
      <c r="P800" s="76"/>
      <c r="Q800" s="76"/>
      <c r="R800" s="76"/>
      <c r="S800" s="80" t="b">
        <v>0</v>
      </c>
      <c r="T800" s="76" t="s">
        <v>118</v>
      </c>
      <c r="U800" s="76" t="s">
        <v>2842</v>
      </c>
      <c r="V800" s="77" t="s">
        <v>2903</v>
      </c>
      <c r="W800" s="77" t="s">
        <v>2904</v>
      </c>
      <c r="X800" s="82" t="b">
        <v>0</v>
      </c>
      <c r="Y800" s="82" t="b">
        <v>0</v>
      </c>
      <c r="Z800" s="82" t="b">
        <v>1</v>
      </c>
      <c r="AA800" s="76" t="s">
        <v>2825</v>
      </c>
      <c r="AB800" s="127" t="b">
        <f t="shared" si="45"/>
        <v>1</v>
      </c>
      <c r="AC800" s="127" t="b">
        <f t="shared" si="46"/>
        <v>1</v>
      </c>
      <c r="AD800" s="127" t="b">
        <f t="shared" si="47"/>
        <v>1</v>
      </c>
      <c r="AE800" s="128" t="b">
        <f t="shared" si="48"/>
        <v>1</v>
      </c>
    </row>
    <row r="801" spans="1:31" x14ac:dyDescent="0.2">
      <c r="A801" s="146" t="s">
        <v>57</v>
      </c>
      <c r="B801" s="90">
        <v>9</v>
      </c>
      <c r="C801" s="86" t="s">
        <v>2898</v>
      </c>
      <c r="D801" s="87" t="s">
        <v>2899</v>
      </c>
      <c r="E801" s="106" t="s">
        <v>45</v>
      </c>
      <c r="F801" s="86" t="s">
        <v>467</v>
      </c>
      <c r="G801" s="86" t="s">
        <v>468</v>
      </c>
      <c r="H801" s="86" t="s">
        <v>469</v>
      </c>
      <c r="I801" s="86" t="s">
        <v>2900</v>
      </c>
      <c r="J801" s="86" t="s">
        <v>2905</v>
      </c>
      <c r="K801" s="86"/>
      <c r="L801" s="86" t="s">
        <v>2858</v>
      </c>
      <c r="M801" s="86" t="s">
        <v>2902</v>
      </c>
      <c r="N801" s="86" t="s">
        <v>2832</v>
      </c>
      <c r="O801" s="86"/>
      <c r="P801" s="86"/>
      <c r="Q801" s="86"/>
      <c r="R801" s="86"/>
      <c r="S801" s="88" t="b">
        <v>0</v>
      </c>
      <c r="T801" s="86" t="s">
        <v>118</v>
      </c>
      <c r="U801" s="86" t="s">
        <v>2842</v>
      </c>
      <c r="V801" s="87" t="s">
        <v>2903</v>
      </c>
      <c r="W801" s="87" t="s">
        <v>2904</v>
      </c>
      <c r="X801" s="90" t="b">
        <v>0</v>
      </c>
      <c r="Y801" s="90" t="b">
        <v>0</v>
      </c>
      <c r="Z801" s="90" t="b">
        <v>1</v>
      </c>
      <c r="AA801" s="86" t="s">
        <v>2825</v>
      </c>
      <c r="AB801" s="127" t="b">
        <f t="shared" si="45"/>
        <v>1</v>
      </c>
      <c r="AC801" s="127" t="b">
        <f t="shared" si="46"/>
        <v>1</v>
      </c>
      <c r="AD801" s="127" t="b">
        <f t="shared" si="47"/>
        <v>1</v>
      </c>
      <c r="AE801" s="128" t="b">
        <f t="shared" si="48"/>
        <v>1</v>
      </c>
    </row>
    <row r="802" spans="1:31" x14ac:dyDescent="0.2">
      <c r="A802" s="155" t="s">
        <v>57</v>
      </c>
      <c r="B802" s="82">
        <v>9</v>
      </c>
      <c r="C802" s="76" t="s">
        <v>2898</v>
      </c>
      <c r="D802" s="77" t="s">
        <v>2899</v>
      </c>
      <c r="E802" s="125" t="s">
        <v>71</v>
      </c>
      <c r="F802" s="76" t="s">
        <v>467</v>
      </c>
      <c r="G802" s="76" t="s">
        <v>468</v>
      </c>
      <c r="H802" s="76" t="s">
        <v>469</v>
      </c>
      <c r="I802" s="76" t="s">
        <v>2900</v>
      </c>
      <c r="J802" s="76" t="s">
        <v>2906</v>
      </c>
      <c r="K802" s="76"/>
      <c r="L802" s="76" t="s">
        <v>2858</v>
      </c>
      <c r="M802" s="76" t="s">
        <v>2902</v>
      </c>
      <c r="N802" s="76" t="s">
        <v>2832</v>
      </c>
      <c r="O802" s="76"/>
      <c r="P802" s="76"/>
      <c r="Q802" s="76"/>
      <c r="R802" s="76"/>
      <c r="S802" s="80" t="b">
        <v>0</v>
      </c>
      <c r="T802" s="76" t="s">
        <v>118</v>
      </c>
      <c r="U802" s="76" t="s">
        <v>2842</v>
      </c>
      <c r="V802" s="77" t="s">
        <v>2903</v>
      </c>
      <c r="W802" s="77" t="s">
        <v>2904</v>
      </c>
      <c r="X802" s="82" t="b">
        <v>0</v>
      </c>
      <c r="Y802" s="82" t="b">
        <v>0</v>
      </c>
      <c r="Z802" s="82" t="b">
        <v>1</v>
      </c>
      <c r="AA802" s="76" t="s">
        <v>2825</v>
      </c>
      <c r="AB802" s="127" t="b">
        <f t="shared" si="45"/>
        <v>1</v>
      </c>
      <c r="AC802" s="127" t="b">
        <f t="shared" si="46"/>
        <v>1</v>
      </c>
      <c r="AD802" s="127" t="b">
        <f t="shared" si="47"/>
        <v>1</v>
      </c>
      <c r="AE802" s="128" t="b">
        <f t="shared" si="48"/>
        <v>1</v>
      </c>
    </row>
    <row r="803" spans="1:31" x14ac:dyDescent="0.2">
      <c r="A803" s="146" t="s">
        <v>57</v>
      </c>
      <c r="B803" s="90">
        <v>9</v>
      </c>
      <c r="C803" s="86" t="s">
        <v>2898</v>
      </c>
      <c r="D803" s="87" t="s">
        <v>2899</v>
      </c>
      <c r="E803" s="106" t="s">
        <v>518</v>
      </c>
      <c r="F803" s="86" t="s">
        <v>467</v>
      </c>
      <c r="G803" s="86" t="s">
        <v>468</v>
      </c>
      <c r="H803" s="86" t="s">
        <v>469</v>
      </c>
      <c r="I803" s="86" t="s">
        <v>2900</v>
      </c>
      <c r="J803" s="86" t="s">
        <v>2907</v>
      </c>
      <c r="K803" s="86"/>
      <c r="L803" s="86" t="s">
        <v>2858</v>
      </c>
      <c r="M803" s="86" t="s">
        <v>2902</v>
      </c>
      <c r="N803" s="86" t="s">
        <v>2832</v>
      </c>
      <c r="O803" s="86"/>
      <c r="P803" s="86"/>
      <c r="Q803" s="86"/>
      <c r="R803" s="86"/>
      <c r="S803" s="88" t="b">
        <v>0</v>
      </c>
      <c r="T803" s="86" t="s">
        <v>118</v>
      </c>
      <c r="U803" s="86" t="s">
        <v>2842</v>
      </c>
      <c r="V803" s="87" t="s">
        <v>2903</v>
      </c>
      <c r="W803" s="87" t="s">
        <v>2904</v>
      </c>
      <c r="X803" s="90" t="b">
        <v>0</v>
      </c>
      <c r="Y803" s="90" t="b">
        <v>0</v>
      </c>
      <c r="Z803" s="90" t="b">
        <v>1</v>
      </c>
      <c r="AA803" s="86" t="s">
        <v>2825</v>
      </c>
      <c r="AB803" s="127" t="b">
        <f t="shared" si="45"/>
        <v>1</v>
      </c>
      <c r="AC803" s="127" t="b">
        <f t="shared" si="46"/>
        <v>1</v>
      </c>
      <c r="AD803" s="127" t="b">
        <f t="shared" si="47"/>
        <v>1</v>
      </c>
      <c r="AE803" s="128" t="b">
        <f t="shared" si="48"/>
        <v>1</v>
      </c>
    </row>
    <row r="804" spans="1:31" x14ac:dyDescent="0.2">
      <c r="A804" s="155" t="s">
        <v>57</v>
      </c>
      <c r="B804" s="82">
        <v>9</v>
      </c>
      <c r="C804" s="76" t="s">
        <v>2898</v>
      </c>
      <c r="D804" s="77" t="s">
        <v>2899</v>
      </c>
      <c r="E804" s="125" t="s">
        <v>542</v>
      </c>
      <c r="F804" s="76" t="s">
        <v>467</v>
      </c>
      <c r="G804" s="76" t="s">
        <v>468</v>
      </c>
      <c r="H804" s="76" t="s">
        <v>469</v>
      </c>
      <c r="I804" s="76" t="s">
        <v>2900</v>
      </c>
      <c r="J804" s="76" t="s">
        <v>2908</v>
      </c>
      <c r="K804" s="76"/>
      <c r="L804" s="76" t="s">
        <v>2858</v>
      </c>
      <c r="M804" s="76" t="s">
        <v>2902</v>
      </c>
      <c r="N804" s="76" t="s">
        <v>2832</v>
      </c>
      <c r="O804" s="76"/>
      <c r="P804" s="76"/>
      <c r="Q804" s="76"/>
      <c r="R804" s="76"/>
      <c r="S804" s="80" t="b">
        <v>0</v>
      </c>
      <c r="T804" s="76" t="s">
        <v>118</v>
      </c>
      <c r="U804" s="76" t="s">
        <v>2842</v>
      </c>
      <c r="V804" s="77" t="s">
        <v>2903</v>
      </c>
      <c r="W804" s="77" t="s">
        <v>2904</v>
      </c>
      <c r="X804" s="82" t="b">
        <v>0</v>
      </c>
      <c r="Y804" s="82" t="b">
        <v>0</v>
      </c>
      <c r="Z804" s="82" t="b">
        <v>1</v>
      </c>
      <c r="AA804" s="76" t="s">
        <v>2825</v>
      </c>
      <c r="AB804" s="127" t="b">
        <f t="shared" si="45"/>
        <v>1</v>
      </c>
      <c r="AC804" s="127" t="b">
        <f t="shared" si="46"/>
        <v>1</v>
      </c>
      <c r="AD804" s="127" t="b">
        <f t="shared" si="47"/>
        <v>1</v>
      </c>
      <c r="AE804" s="128" t="b">
        <f t="shared" si="48"/>
        <v>1</v>
      </c>
    </row>
    <row r="805" spans="1:31" x14ac:dyDescent="0.2">
      <c r="A805" s="146" t="s">
        <v>57</v>
      </c>
      <c r="B805" s="90">
        <v>9</v>
      </c>
      <c r="C805" s="86" t="s">
        <v>2898</v>
      </c>
      <c r="D805" s="87" t="s">
        <v>2899</v>
      </c>
      <c r="E805" s="106" t="s">
        <v>635</v>
      </c>
      <c r="F805" s="86" t="s">
        <v>467</v>
      </c>
      <c r="G805" s="86" t="s">
        <v>468</v>
      </c>
      <c r="H805" s="86" t="s">
        <v>469</v>
      </c>
      <c r="I805" s="86" t="s">
        <v>2900</v>
      </c>
      <c r="J805" s="86" t="s">
        <v>2909</v>
      </c>
      <c r="K805" s="86"/>
      <c r="L805" s="86" t="s">
        <v>2858</v>
      </c>
      <c r="M805" s="86" t="s">
        <v>2902</v>
      </c>
      <c r="N805" s="86" t="s">
        <v>2832</v>
      </c>
      <c r="O805" s="86"/>
      <c r="P805" s="86"/>
      <c r="Q805" s="86"/>
      <c r="R805" s="86"/>
      <c r="S805" s="88" t="b">
        <v>0</v>
      </c>
      <c r="T805" s="86" t="s">
        <v>118</v>
      </c>
      <c r="U805" s="86" t="s">
        <v>2842</v>
      </c>
      <c r="V805" s="87" t="s">
        <v>2903</v>
      </c>
      <c r="W805" s="87" t="s">
        <v>2904</v>
      </c>
      <c r="X805" s="90" t="b">
        <v>0</v>
      </c>
      <c r="Y805" s="90" t="b">
        <v>0</v>
      </c>
      <c r="Z805" s="90" t="b">
        <v>1</v>
      </c>
      <c r="AA805" s="86" t="s">
        <v>2825</v>
      </c>
      <c r="AB805" s="127" t="b">
        <f t="shared" si="45"/>
        <v>1</v>
      </c>
      <c r="AC805" s="127" t="b">
        <f t="shared" si="46"/>
        <v>1</v>
      </c>
      <c r="AD805" s="127" t="b">
        <f t="shared" si="47"/>
        <v>1</v>
      </c>
      <c r="AE805" s="128" t="b">
        <f t="shared" si="48"/>
        <v>1</v>
      </c>
    </row>
    <row r="806" spans="1:31" x14ac:dyDescent="0.2">
      <c r="A806" s="155" t="s">
        <v>57</v>
      </c>
      <c r="B806" s="82">
        <v>9</v>
      </c>
      <c r="C806" s="76" t="s">
        <v>2898</v>
      </c>
      <c r="D806" s="77" t="s">
        <v>2899</v>
      </c>
      <c r="E806" s="125" t="s">
        <v>658</v>
      </c>
      <c r="F806" s="76" t="s">
        <v>467</v>
      </c>
      <c r="G806" s="76" t="s">
        <v>468</v>
      </c>
      <c r="H806" s="76" t="s">
        <v>469</v>
      </c>
      <c r="I806" s="76" t="s">
        <v>2900</v>
      </c>
      <c r="J806" s="76" t="s">
        <v>2910</v>
      </c>
      <c r="K806" s="76"/>
      <c r="L806" s="76" t="s">
        <v>2858</v>
      </c>
      <c r="M806" s="76" t="s">
        <v>2902</v>
      </c>
      <c r="N806" s="76" t="s">
        <v>2832</v>
      </c>
      <c r="O806" s="76"/>
      <c r="P806" s="76"/>
      <c r="Q806" s="76"/>
      <c r="R806" s="76"/>
      <c r="S806" s="80" t="b">
        <v>0</v>
      </c>
      <c r="T806" s="76" t="s">
        <v>118</v>
      </c>
      <c r="U806" s="76" t="s">
        <v>2842</v>
      </c>
      <c r="V806" s="77" t="s">
        <v>2903</v>
      </c>
      <c r="W806" s="77" t="s">
        <v>2904</v>
      </c>
      <c r="X806" s="82" t="b">
        <v>0</v>
      </c>
      <c r="Y806" s="82" t="b">
        <v>0</v>
      </c>
      <c r="Z806" s="82" t="b">
        <v>1</v>
      </c>
      <c r="AA806" s="76" t="s">
        <v>2825</v>
      </c>
      <c r="AB806" s="127" t="b">
        <f t="shared" si="45"/>
        <v>1</v>
      </c>
      <c r="AC806" s="127" t="b">
        <f t="shared" si="46"/>
        <v>1</v>
      </c>
      <c r="AD806" s="127" t="b">
        <f t="shared" si="47"/>
        <v>1</v>
      </c>
      <c r="AE806" s="128" t="b">
        <f t="shared" si="48"/>
        <v>1</v>
      </c>
    </row>
    <row r="807" spans="1:31" x14ac:dyDescent="0.2">
      <c r="A807" s="146" t="s">
        <v>57</v>
      </c>
      <c r="B807" s="90">
        <v>9</v>
      </c>
      <c r="C807" s="86" t="s">
        <v>2898</v>
      </c>
      <c r="D807" s="87" t="s">
        <v>2899</v>
      </c>
      <c r="E807" s="106" t="s">
        <v>1464</v>
      </c>
      <c r="F807" s="86" t="s">
        <v>467</v>
      </c>
      <c r="G807" s="86" t="s">
        <v>468</v>
      </c>
      <c r="H807" s="86" t="s">
        <v>469</v>
      </c>
      <c r="I807" s="86" t="s">
        <v>2900</v>
      </c>
      <c r="J807" s="86" t="s">
        <v>2911</v>
      </c>
      <c r="K807" s="86"/>
      <c r="L807" s="86" t="s">
        <v>2858</v>
      </c>
      <c r="M807" s="86" t="s">
        <v>2902</v>
      </c>
      <c r="N807" s="86" t="s">
        <v>2832</v>
      </c>
      <c r="O807" s="86"/>
      <c r="P807" s="86"/>
      <c r="Q807" s="86"/>
      <c r="R807" s="86"/>
      <c r="S807" s="88" t="b">
        <v>0</v>
      </c>
      <c r="T807" s="86" t="s">
        <v>118</v>
      </c>
      <c r="U807" s="86" t="s">
        <v>2842</v>
      </c>
      <c r="V807" s="87" t="s">
        <v>2903</v>
      </c>
      <c r="W807" s="87" t="s">
        <v>2904</v>
      </c>
      <c r="X807" s="90" t="b">
        <v>0</v>
      </c>
      <c r="Y807" s="90" t="b">
        <v>0</v>
      </c>
      <c r="Z807" s="90" t="b">
        <v>1</v>
      </c>
      <c r="AA807" s="86" t="s">
        <v>2825</v>
      </c>
      <c r="AB807" s="127" t="b">
        <f t="shared" si="45"/>
        <v>1</v>
      </c>
      <c r="AC807" s="127" t="b">
        <f t="shared" si="46"/>
        <v>1</v>
      </c>
      <c r="AD807" s="127" t="b">
        <f t="shared" si="47"/>
        <v>1</v>
      </c>
      <c r="AE807" s="128" t="b">
        <f t="shared" si="48"/>
        <v>1</v>
      </c>
    </row>
    <row r="808" spans="1:31" x14ac:dyDescent="0.2">
      <c r="A808" s="155" t="s">
        <v>57</v>
      </c>
      <c r="B808" s="82">
        <v>9</v>
      </c>
      <c r="C808" s="76" t="s">
        <v>2898</v>
      </c>
      <c r="D808" s="77" t="s">
        <v>2899</v>
      </c>
      <c r="E808" s="125" t="s">
        <v>1466</v>
      </c>
      <c r="F808" s="76" t="s">
        <v>467</v>
      </c>
      <c r="G808" s="76" t="s">
        <v>468</v>
      </c>
      <c r="H808" s="76" t="s">
        <v>469</v>
      </c>
      <c r="I808" s="76" t="s">
        <v>2900</v>
      </c>
      <c r="J808" s="76" t="s">
        <v>2912</v>
      </c>
      <c r="K808" s="76"/>
      <c r="L808" s="76" t="s">
        <v>2858</v>
      </c>
      <c r="M808" s="76" t="s">
        <v>2902</v>
      </c>
      <c r="N808" s="76" t="s">
        <v>2832</v>
      </c>
      <c r="O808" s="76"/>
      <c r="P808" s="76"/>
      <c r="Q808" s="76"/>
      <c r="R808" s="76"/>
      <c r="S808" s="80" t="b">
        <v>0</v>
      </c>
      <c r="T808" s="76" t="s">
        <v>118</v>
      </c>
      <c r="U808" s="76" t="s">
        <v>2842</v>
      </c>
      <c r="V808" s="77" t="s">
        <v>2903</v>
      </c>
      <c r="W808" s="77" t="s">
        <v>2904</v>
      </c>
      <c r="X808" s="82" t="b">
        <v>0</v>
      </c>
      <c r="Y808" s="82" t="b">
        <v>0</v>
      </c>
      <c r="Z808" s="82" t="b">
        <v>1</v>
      </c>
      <c r="AA808" s="76" t="s">
        <v>2825</v>
      </c>
      <c r="AB808" s="127" t="b">
        <f t="shared" si="45"/>
        <v>1</v>
      </c>
      <c r="AC808" s="127" t="b">
        <f t="shared" si="46"/>
        <v>1</v>
      </c>
      <c r="AD808" s="127" t="b">
        <f t="shared" si="47"/>
        <v>1</v>
      </c>
      <c r="AE808" s="128" t="b">
        <f t="shared" si="48"/>
        <v>1</v>
      </c>
    </row>
    <row r="809" spans="1:31" x14ac:dyDescent="0.2">
      <c r="A809" s="146" t="s">
        <v>57</v>
      </c>
      <c r="B809" s="90">
        <v>9</v>
      </c>
      <c r="C809" s="86" t="s">
        <v>2898</v>
      </c>
      <c r="D809" s="87" t="s">
        <v>2899</v>
      </c>
      <c r="E809" s="106" t="s">
        <v>1468</v>
      </c>
      <c r="F809" s="86" t="s">
        <v>467</v>
      </c>
      <c r="G809" s="86" t="s">
        <v>468</v>
      </c>
      <c r="H809" s="86" t="s">
        <v>469</v>
      </c>
      <c r="I809" s="86" t="s">
        <v>2900</v>
      </c>
      <c r="J809" s="86" t="s">
        <v>2913</v>
      </c>
      <c r="K809" s="86"/>
      <c r="L809" s="86" t="s">
        <v>2858</v>
      </c>
      <c r="M809" s="86" t="s">
        <v>2902</v>
      </c>
      <c r="N809" s="86" t="s">
        <v>2832</v>
      </c>
      <c r="O809" s="86"/>
      <c r="P809" s="86"/>
      <c r="Q809" s="86"/>
      <c r="R809" s="86"/>
      <c r="S809" s="88" t="b">
        <v>0</v>
      </c>
      <c r="T809" s="86" t="s">
        <v>118</v>
      </c>
      <c r="U809" s="86" t="s">
        <v>2842</v>
      </c>
      <c r="V809" s="87" t="s">
        <v>2903</v>
      </c>
      <c r="W809" s="87" t="s">
        <v>2904</v>
      </c>
      <c r="X809" s="90" t="b">
        <v>0</v>
      </c>
      <c r="Y809" s="90" t="b">
        <v>0</v>
      </c>
      <c r="Z809" s="90" t="b">
        <v>1</v>
      </c>
      <c r="AA809" s="86" t="s">
        <v>2825</v>
      </c>
      <c r="AB809" s="127" t="b">
        <f t="shared" si="45"/>
        <v>1</v>
      </c>
      <c r="AC809" s="127" t="b">
        <f t="shared" si="46"/>
        <v>1</v>
      </c>
      <c r="AD809" s="127" t="b">
        <f t="shared" si="47"/>
        <v>1</v>
      </c>
      <c r="AE809" s="128" t="b">
        <f t="shared" si="48"/>
        <v>1</v>
      </c>
    </row>
    <row r="810" spans="1:31" x14ac:dyDescent="0.2">
      <c r="A810" s="155" t="s">
        <v>57</v>
      </c>
      <c r="B810" s="82">
        <v>9</v>
      </c>
      <c r="C810" s="76" t="s">
        <v>2898</v>
      </c>
      <c r="D810" s="77" t="s">
        <v>2899</v>
      </c>
      <c r="E810" s="125" t="s">
        <v>1671</v>
      </c>
      <c r="F810" s="76" t="s">
        <v>467</v>
      </c>
      <c r="G810" s="76" t="s">
        <v>468</v>
      </c>
      <c r="H810" s="76" t="s">
        <v>469</v>
      </c>
      <c r="I810" s="76" t="s">
        <v>2900</v>
      </c>
      <c r="J810" s="76" t="s">
        <v>2914</v>
      </c>
      <c r="K810" s="76"/>
      <c r="L810" s="76" t="s">
        <v>2858</v>
      </c>
      <c r="M810" s="76" t="s">
        <v>2902</v>
      </c>
      <c r="N810" s="76" t="s">
        <v>2832</v>
      </c>
      <c r="O810" s="76"/>
      <c r="P810" s="76"/>
      <c r="Q810" s="76"/>
      <c r="R810" s="76"/>
      <c r="S810" s="80" t="b">
        <v>0</v>
      </c>
      <c r="T810" s="76" t="s">
        <v>118</v>
      </c>
      <c r="U810" s="76" t="s">
        <v>2842</v>
      </c>
      <c r="V810" s="77" t="s">
        <v>2903</v>
      </c>
      <c r="W810" s="77" t="s">
        <v>2904</v>
      </c>
      <c r="X810" s="82" t="b">
        <v>0</v>
      </c>
      <c r="Y810" s="82" t="b">
        <v>0</v>
      </c>
      <c r="Z810" s="82" t="b">
        <v>1</v>
      </c>
      <c r="AA810" s="76" t="s">
        <v>2825</v>
      </c>
      <c r="AB810" s="127" t="b">
        <f t="shared" si="45"/>
        <v>1</v>
      </c>
      <c r="AC810" s="127" t="b">
        <f t="shared" si="46"/>
        <v>1</v>
      </c>
      <c r="AD810" s="127" t="b">
        <f t="shared" si="47"/>
        <v>1</v>
      </c>
      <c r="AE810" s="128" t="b">
        <f t="shared" si="48"/>
        <v>1</v>
      </c>
    </row>
    <row r="811" spans="1:31" x14ac:dyDescent="0.2">
      <c r="A811" s="146" t="s">
        <v>57</v>
      </c>
      <c r="B811" s="90">
        <v>9</v>
      </c>
      <c r="C811" s="86" t="s">
        <v>2898</v>
      </c>
      <c r="D811" s="87" t="s">
        <v>2899</v>
      </c>
      <c r="E811" s="106" t="s">
        <v>1673</v>
      </c>
      <c r="F811" s="86" t="s">
        <v>467</v>
      </c>
      <c r="G811" s="86" t="s">
        <v>468</v>
      </c>
      <c r="H811" s="86" t="s">
        <v>469</v>
      </c>
      <c r="I811" s="86" t="s">
        <v>2900</v>
      </c>
      <c r="J811" s="86" t="s">
        <v>2915</v>
      </c>
      <c r="K811" s="86"/>
      <c r="L811" s="86" t="s">
        <v>2858</v>
      </c>
      <c r="M811" s="86" t="s">
        <v>2902</v>
      </c>
      <c r="N811" s="86" t="s">
        <v>2832</v>
      </c>
      <c r="O811" s="86"/>
      <c r="P811" s="86"/>
      <c r="Q811" s="86"/>
      <c r="R811" s="86"/>
      <c r="S811" s="88" t="b">
        <v>0</v>
      </c>
      <c r="T811" s="86" t="s">
        <v>118</v>
      </c>
      <c r="U811" s="86" t="s">
        <v>2842</v>
      </c>
      <c r="V811" s="87" t="s">
        <v>2903</v>
      </c>
      <c r="W811" s="87" t="s">
        <v>2904</v>
      </c>
      <c r="X811" s="90" t="b">
        <v>0</v>
      </c>
      <c r="Y811" s="90" t="b">
        <v>0</v>
      </c>
      <c r="Z811" s="90" t="b">
        <v>1</v>
      </c>
      <c r="AA811" s="86" t="s">
        <v>2825</v>
      </c>
      <c r="AB811" s="127" t="b">
        <f t="shared" si="45"/>
        <v>1</v>
      </c>
      <c r="AC811" s="127" t="b">
        <f t="shared" si="46"/>
        <v>1</v>
      </c>
      <c r="AD811" s="127" t="b">
        <f t="shared" si="47"/>
        <v>1</v>
      </c>
      <c r="AE811" s="128" t="b">
        <f t="shared" si="48"/>
        <v>1</v>
      </c>
    </row>
    <row r="812" spans="1:31" x14ac:dyDescent="0.2">
      <c r="A812" s="155" t="s">
        <v>57</v>
      </c>
      <c r="B812" s="82">
        <v>9</v>
      </c>
      <c r="C812" s="76" t="s">
        <v>2898</v>
      </c>
      <c r="D812" s="77" t="s">
        <v>2899</v>
      </c>
      <c r="E812" s="125" t="s">
        <v>2129</v>
      </c>
      <c r="F812" s="76" t="s">
        <v>467</v>
      </c>
      <c r="G812" s="76" t="s">
        <v>468</v>
      </c>
      <c r="H812" s="76" t="s">
        <v>469</v>
      </c>
      <c r="I812" s="76" t="s">
        <v>2900</v>
      </c>
      <c r="J812" s="76" t="s">
        <v>2916</v>
      </c>
      <c r="K812" s="76"/>
      <c r="L812" s="76" t="s">
        <v>2858</v>
      </c>
      <c r="M812" s="76" t="s">
        <v>2902</v>
      </c>
      <c r="N812" s="76" t="s">
        <v>2832</v>
      </c>
      <c r="O812" s="76"/>
      <c r="P812" s="76"/>
      <c r="Q812" s="76"/>
      <c r="R812" s="76"/>
      <c r="S812" s="80" t="b">
        <v>0</v>
      </c>
      <c r="T812" s="76" t="s">
        <v>118</v>
      </c>
      <c r="U812" s="76" t="s">
        <v>2842</v>
      </c>
      <c r="V812" s="77" t="s">
        <v>2903</v>
      </c>
      <c r="W812" s="77" t="s">
        <v>2904</v>
      </c>
      <c r="X812" s="82" t="b">
        <v>0</v>
      </c>
      <c r="Y812" s="82" t="b">
        <v>0</v>
      </c>
      <c r="Z812" s="82" t="b">
        <v>1</v>
      </c>
      <c r="AA812" s="76" t="s">
        <v>2825</v>
      </c>
      <c r="AB812" s="127" t="b">
        <f t="shared" si="45"/>
        <v>1</v>
      </c>
      <c r="AC812" s="127" t="b">
        <f t="shared" si="46"/>
        <v>1</v>
      </c>
      <c r="AD812" s="127" t="b">
        <f t="shared" si="47"/>
        <v>1</v>
      </c>
      <c r="AE812" s="128" t="b">
        <f t="shared" si="48"/>
        <v>1</v>
      </c>
    </row>
    <row r="813" spans="1:31" x14ac:dyDescent="0.2">
      <c r="A813" s="146" t="s">
        <v>57</v>
      </c>
      <c r="B813" s="90">
        <v>9</v>
      </c>
      <c r="C813" s="86" t="s">
        <v>2898</v>
      </c>
      <c r="D813" s="87" t="s">
        <v>2899</v>
      </c>
      <c r="E813" s="106" t="s">
        <v>2131</v>
      </c>
      <c r="F813" s="86" t="s">
        <v>467</v>
      </c>
      <c r="G813" s="86" t="s">
        <v>468</v>
      </c>
      <c r="H813" s="86" t="s">
        <v>469</v>
      </c>
      <c r="I813" s="86" t="s">
        <v>2900</v>
      </c>
      <c r="J813" s="86" t="s">
        <v>2917</v>
      </c>
      <c r="K813" s="86"/>
      <c r="L813" s="86" t="s">
        <v>2858</v>
      </c>
      <c r="M813" s="86" t="s">
        <v>2902</v>
      </c>
      <c r="N813" s="86" t="s">
        <v>2832</v>
      </c>
      <c r="O813" s="86"/>
      <c r="P813" s="86"/>
      <c r="Q813" s="86"/>
      <c r="R813" s="86"/>
      <c r="S813" s="88" t="b">
        <v>0</v>
      </c>
      <c r="T813" s="86" t="s">
        <v>118</v>
      </c>
      <c r="U813" s="86" t="s">
        <v>2842</v>
      </c>
      <c r="V813" s="87" t="s">
        <v>2903</v>
      </c>
      <c r="W813" s="87" t="s">
        <v>2904</v>
      </c>
      <c r="X813" s="90" t="b">
        <v>0</v>
      </c>
      <c r="Y813" s="90" t="b">
        <v>0</v>
      </c>
      <c r="Z813" s="90" t="b">
        <v>1</v>
      </c>
      <c r="AA813" s="86" t="s">
        <v>2825</v>
      </c>
      <c r="AB813" s="127" t="b">
        <f t="shared" si="45"/>
        <v>1</v>
      </c>
      <c r="AC813" s="127" t="b">
        <f t="shared" si="46"/>
        <v>1</v>
      </c>
      <c r="AD813" s="127" t="b">
        <f t="shared" si="47"/>
        <v>1</v>
      </c>
      <c r="AE813" s="128" t="b">
        <f t="shared" si="48"/>
        <v>1</v>
      </c>
    </row>
    <row r="814" spans="1:31" x14ac:dyDescent="0.2">
      <c r="A814" s="155" t="s">
        <v>57</v>
      </c>
      <c r="B814" s="82">
        <v>9</v>
      </c>
      <c r="C814" s="76" t="s">
        <v>2898</v>
      </c>
      <c r="D814" s="77" t="s">
        <v>2899</v>
      </c>
      <c r="E814" s="125" t="s">
        <v>2133</v>
      </c>
      <c r="F814" s="76" t="s">
        <v>467</v>
      </c>
      <c r="G814" s="76" t="s">
        <v>468</v>
      </c>
      <c r="H814" s="76" t="s">
        <v>469</v>
      </c>
      <c r="I814" s="76" t="s">
        <v>2900</v>
      </c>
      <c r="J814" s="76" t="s">
        <v>2918</v>
      </c>
      <c r="K814" s="76"/>
      <c r="L814" s="76" t="s">
        <v>2858</v>
      </c>
      <c r="M814" s="76" t="s">
        <v>2902</v>
      </c>
      <c r="N814" s="76" t="s">
        <v>2832</v>
      </c>
      <c r="O814" s="76"/>
      <c r="P814" s="76"/>
      <c r="Q814" s="76"/>
      <c r="R814" s="76"/>
      <c r="S814" s="80" t="b">
        <v>0</v>
      </c>
      <c r="T814" s="76" t="s">
        <v>118</v>
      </c>
      <c r="U814" s="76" t="s">
        <v>2842</v>
      </c>
      <c r="V814" s="77" t="s">
        <v>2903</v>
      </c>
      <c r="W814" s="77" t="s">
        <v>2904</v>
      </c>
      <c r="X814" s="82" t="b">
        <v>0</v>
      </c>
      <c r="Y814" s="82" t="b">
        <v>0</v>
      </c>
      <c r="Z814" s="82" t="b">
        <v>1</v>
      </c>
      <c r="AA814" s="76" t="s">
        <v>2825</v>
      </c>
      <c r="AB814" s="127" t="b">
        <f t="shared" si="45"/>
        <v>1</v>
      </c>
      <c r="AC814" s="127" t="b">
        <f t="shared" si="46"/>
        <v>1</v>
      </c>
      <c r="AD814" s="127" t="b">
        <f t="shared" si="47"/>
        <v>1</v>
      </c>
      <c r="AE814" s="128" t="b">
        <f t="shared" si="48"/>
        <v>1</v>
      </c>
    </row>
    <row r="815" spans="1:31" x14ac:dyDescent="0.2">
      <c r="A815" s="146" t="s">
        <v>57</v>
      </c>
      <c r="B815" s="90">
        <v>9</v>
      </c>
      <c r="C815" s="86" t="s">
        <v>2898</v>
      </c>
      <c r="D815" s="87" t="s">
        <v>2899</v>
      </c>
      <c r="E815" s="106" t="s">
        <v>2135</v>
      </c>
      <c r="F815" s="86" t="s">
        <v>467</v>
      </c>
      <c r="G815" s="86" t="s">
        <v>468</v>
      </c>
      <c r="H815" s="86" t="s">
        <v>469</v>
      </c>
      <c r="I815" s="86" t="s">
        <v>2900</v>
      </c>
      <c r="J815" s="86" t="s">
        <v>2919</v>
      </c>
      <c r="K815" s="86"/>
      <c r="L815" s="86" t="s">
        <v>2858</v>
      </c>
      <c r="M815" s="86" t="s">
        <v>2902</v>
      </c>
      <c r="N815" s="86" t="s">
        <v>2832</v>
      </c>
      <c r="O815" s="86"/>
      <c r="P815" s="86"/>
      <c r="Q815" s="86"/>
      <c r="R815" s="86"/>
      <c r="S815" s="88" t="b">
        <v>0</v>
      </c>
      <c r="T815" s="86" t="s">
        <v>118</v>
      </c>
      <c r="U815" s="86" t="s">
        <v>2842</v>
      </c>
      <c r="V815" s="87" t="s">
        <v>2903</v>
      </c>
      <c r="W815" s="87" t="s">
        <v>2904</v>
      </c>
      <c r="X815" s="90" t="b">
        <v>0</v>
      </c>
      <c r="Y815" s="90" t="b">
        <v>0</v>
      </c>
      <c r="Z815" s="90" t="b">
        <v>1</v>
      </c>
      <c r="AA815" s="86" t="s">
        <v>2825</v>
      </c>
      <c r="AB815" s="127" t="b">
        <f t="shared" si="45"/>
        <v>1</v>
      </c>
      <c r="AC815" s="127" t="b">
        <f t="shared" si="46"/>
        <v>1</v>
      </c>
      <c r="AD815" s="127" t="b">
        <f t="shared" si="47"/>
        <v>1</v>
      </c>
      <c r="AE815" s="128" t="b">
        <f t="shared" si="48"/>
        <v>1</v>
      </c>
    </row>
    <row r="816" spans="1:31" x14ac:dyDescent="0.2">
      <c r="A816" s="155" t="s">
        <v>57</v>
      </c>
      <c r="B816" s="82">
        <v>9</v>
      </c>
      <c r="C816" s="76" t="s">
        <v>2920</v>
      </c>
      <c r="D816" s="77" t="s">
        <v>2921</v>
      </c>
      <c r="E816" s="125" t="s">
        <v>4</v>
      </c>
      <c r="F816" s="76" t="s">
        <v>467</v>
      </c>
      <c r="G816" s="76" t="s">
        <v>468</v>
      </c>
      <c r="H816" s="76" t="s">
        <v>469</v>
      </c>
      <c r="I816" s="76" t="s">
        <v>2922</v>
      </c>
      <c r="J816" s="76" t="s">
        <v>2923</v>
      </c>
      <c r="K816" s="76"/>
      <c r="L816" s="76" t="s">
        <v>2830</v>
      </c>
      <c r="M816" s="76" t="s">
        <v>2831</v>
      </c>
      <c r="N816" s="76" t="s">
        <v>2832</v>
      </c>
      <c r="O816" s="76"/>
      <c r="P816" s="76"/>
      <c r="Q816" s="76"/>
      <c r="R816" s="76"/>
      <c r="S816" s="80" t="b">
        <v>0</v>
      </c>
      <c r="T816" s="76" t="s">
        <v>2833</v>
      </c>
      <c r="U816" s="76" t="s">
        <v>2842</v>
      </c>
      <c r="V816" s="77" t="s">
        <v>2924</v>
      </c>
      <c r="W816" s="77" t="s">
        <v>2925</v>
      </c>
      <c r="X816" s="82" t="b">
        <v>0</v>
      </c>
      <c r="Y816" s="82" t="b">
        <v>0</v>
      </c>
      <c r="Z816" s="82" t="b">
        <v>1</v>
      </c>
      <c r="AA816" s="76" t="s">
        <v>2825</v>
      </c>
      <c r="AB816" s="127" t="b">
        <f t="shared" si="45"/>
        <v>1</v>
      </c>
      <c r="AC816" s="127" t="b">
        <f t="shared" si="46"/>
        <v>1</v>
      </c>
      <c r="AD816" s="127" t="b">
        <f t="shared" si="47"/>
        <v>1</v>
      </c>
      <c r="AE816" s="128" t="b">
        <f t="shared" si="48"/>
        <v>1</v>
      </c>
    </row>
    <row r="817" spans="1:31" x14ac:dyDescent="0.2">
      <c r="A817" s="146" t="s">
        <v>57</v>
      </c>
      <c r="B817" s="90">
        <v>9</v>
      </c>
      <c r="C817" s="86" t="s">
        <v>2920</v>
      </c>
      <c r="D817" s="87" t="s">
        <v>2921</v>
      </c>
      <c r="E817" s="106" t="s">
        <v>45</v>
      </c>
      <c r="F817" s="86" t="s">
        <v>467</v>
      </c>
      <c r="G817" s="86" t="s">
        <v>468</v>
      </c>
      <c r="H817" s="86" t="s">
        <v>469</v>
      </c>
      <c r="I817" s="86" t="s">
        <v>2922</v>
      </c>
      <c r="J817" s="86" t="s">
        <v>2926</v>
      </c>
      <c r="K817" s="86"/>
      <c r="L817" s="86" t="s">
        <v>2830</v>
      </c>
      <c r="M817" s="86" t="s">
        <v>2927</v>
      </c>
      <c r="N817" s="86" t="s">
        <v>2832</v>
      </c>
      <c r="O817" s="86"/>
      <c r="P817" s="86"/>
      <c r="Q817" s="86"/>
      <c r="R817" s="86"/>
      <c r="S817" s="88" t="b">
        <v>0</v>
      </c>
      <c r="T817" s="86" t="s">
        <v>2833</v>
      </c>
      <c r="U817" s="86" t="s">
        <v>2842</v>
      </c>
      <c r="V817" s="87" t="s">
        <v>2924</v>
      </c>
      <c r="W817" s="87" t="s">
        <v>2925</v>
      </c>
      <c r="X817" s="90" t="b">
        <v>0</v>
      </c>
      <c r="Y817" s="90" t="b">
        <v>0</v>
      </c>
      <c r="Z817" s="90" t="b">
        <v>1</v>
      </c>
      <c r="AA817" s="86" t="s">
        <v>2825</v>
      </c>
      <c r="AB817" s="127" t="b">
        <f t="shared" si="45"/>
        <v>1</v>
      </c>
      <c r="AC817" s="127" t="b">
        <f t="shared" si="46"/>
        <v>1</v>
      </c>
      <c r="AD817" s="127" t="b">
        <f t="shared" si="47"/>
        <v>1</v>
      </c>
      <c r="AE817" s="128" t="b">
        <f t="shared" si="48"/>
        <v>1</v>
      </c>
    </row>
    <row r="818" spans="1:31" x14ac:dyDescent="0.2">
      <c r="A818" s="155" t="s">
        <v>57</v>
      </c>
      <c r="B818" s="82">
        <v>9</v>
      </c>
      <c r="C818" s="76" t="s">
        <v>2920</v>
      </c>
      <c r="D818" s="77" t="s">
        <v>2921</v>
      </c>
      <c r="E818" s="125" t="s">
        <v>71</v>
      </c>
      <c r="F818" s="76" t="s">
        <v>467</v>
      </c>
      <c r="G818" s="76" t="s">
        <v>468</v>
      </c>
      <c r="H818" s="76" t="s">
        <v>469</v>
      </c>
      <c r="I818" s="76" t="s">
        <v>2922</v>
      </c>
      <c r="J818" s="76" t="s">
        <v>2928</v>
      </c>
      <c r="K818" s="76"/>
      <c r="L818" s="76" t="s">
        <v>2830</v>
      </c>
      <c r="M818" s="76" t="s">
        <v>2929</v>
      </c>
      <c r="N818" s="76" t="s">
        <v>2832</v>
      </c>
      <c r="O818" s="76"/>
      <c r="P818" s="76"/>
      <c r="Q818" s="76"/>
      <c r="R818" s="76"/>
      <c r="S818" s="80" t="b">
        <v>0</v>
      </c>
      <c r="T818" s="76" t="s">
        <v>2833</v>
      </c>
      <c r="U818" s="76" t="s">
        <v>2842</v>
      </c>
      <c r="V818" s="77" t="s">
        <v>2924</v>
      </c>
      <c r="W818" s="77" t="s">
        <v>2925</v>
      </c>
      <c r="X818" s="82" t="b">
        <v>0</v>
      </c>
      <c r="Y818" s="82" t="b">
        <v>0</v>
      </c>
      <c r="Z818" s="82" t="b">
        <v>1</v>
      </c>
      <c r="AA818" s="76" t="s">
        <v>2825</v>
      </c>
      <c r="AB818" s="127" t="b">
        <f t="shared" si="45"/>
        <v>1</v>
      </c>
      <c r="AC818" s="127" t="b">
        <f t="shared" si="46"/>
        <v>1</v>
      </c>
      <c r="AD818" s="127" t="b">
        <f t="shared" si="47"/>
        <v>1</v>
      </c>
      <c r="AE818" s="128" t="b">
        <f t="shared" si="48"/>
        <v>1</v>
      </c>
    </row>
    <row r="819" spans="1:31" x14ac:dyDescent="0.2">
      <c r="A819" s="146" t="s">
        <v>57</v>
      </c>
      <c r="B819" s="90">
        <v>9</v>
      </c>
      <c r="C819" s="86" t="s">
        <v>2920</v>
      </c>
      <c r="D819" s="87" t="s">
        <v>2921</v>
      </c>
      <c r="E819" s="106" t="s">
        <v>518</v>
      </c>
      <c r="F819" s="86" t="s">
        <v>467</v>
      </c>
      <c r="G819" s="86" t="s">
        <v>468</v>
      </c>
      <c r="H819" s="86" t="s">
        <v>469</v>
      </c>
      <c r="I819" s="86" t="s">
        <v>2922</v>
      </c>
      <c r="J819" s="86" t="s">
        <v>2930</v>
      </c>
      <c r="K819" s="86"/>
      <c r="L819" s="86" t="s">
        <v>2830</v>
      </c>
      <c r="M819" s="86" t="s">
        <v>2931</v>
      </c>
      <c r="N819" s="86" t="s">
        <v>2832</v>
      </c>
      <c r="O819" s="86"/>
      <c r="P819" s="86"/>
      <c r="Q819" s="86"/>
      <c r="R819" s="86"/>
      <c r="S819" s="88" t="b">
        <v>0</v>
      </c>
      <c r="T819" s="86" t="s">
        <v>2833</v>
      </c>
      <c r="U819" s="86" t="s">
        <v>2842</v>
      </c>
      <c r="V819" s="87" t="s">
        <v>2924</v>
      </c>
      <c r="W819" s="87" t="s">
        <v>2925</v>
      </c>
      <c r="X819" s="90" t="b">
        <v>0</v>
      </c>
      <c r="Y819" s="90" t="b">
        <v>0</v>
      </c>
      <c r="Z819" s="90" t="b">
        <v>1</v>
      </c>
      <c r="AA819" s="86" t="s">
        <v>2825</v>
      </c>
      <c r="AB819" s="127" t="b">
        <f t="shared" si="45"/>
        <v>1</v>
      </c>
      <c r="AC819" s="127" t="b">
        <f t="shared" si="46"/>
        <v>1</v>
      </c>
      <c r="AD819" s="127" t="b">
        <f t="shared" si="47"/>
        <v>1</v>
      </c>
      <c r="AE819" s="128" t="b">
        <f t="shared" si="48"/>
        <v>1</v>
      </c>
    </row>
    <row r="820" spans="1:31" x14ac:dyDescent="0.2">
      <c r="A820" s="155" t="s">
        <v>57</v>
      </c>
      <c r="B820" s="82">
        <v>9</v>
      </c>
      <c r="C820" s="76" t="s">
        <v>2920</v>
      </c>
      <c r="D820" s="77" t="s">
        <v>2921</v>
      </c>
      <c r="E820" s="125" t="s">
        <v>542</v>
      </c>
      <c r="F820" s="76" t="s">
        <v>467</v>
      </c>
      <c r="G820" s="76" t="s">
        <v>468</v>
      </c>
      <c r="H820" s="76" t="s">
        <v>469</v>
      </c>
      <c r="I820" s="76" t="s">
        <v>2922</v>
      </c>
      <c r="J820" s="76" t="s">
        <v>2932</v>
      </c>
      <c r="K820" s="76"/>
      <c r="L820" s="76" t="s">
        <v>2830</v>
      </c>
      <c r="M820" s="76" t="s">
        <v>2933</v>
      </c>
      <c r="N820" s="76" t="s">
        <v>2832</v>
      </c>
      <c r="O820" s="76"/>
      <c r="P820" s="76"/>
      <c r="Q820" s="76"/>
      <c r="R820" s="76"/>
      <c r="S820" s="80" t="b">
        <v>0</v>
      </c>
      <c r="T820" s="76" t="s">
        <v>2833</v>
      </c>
      <c r="U820" s="76" t="s">
        <v>2842</v>
      </c>
      <c r="V820" s="77" t="s">
        <v>2924</v>
      </c>
      <c r="W820" s="77" t="s">
        <v>2925</v>
      </c>
      <c r="X820" s="82" t="b">
        <v>0</v>
      </c>
      <c r="Y820" s="82" t="b">
        <v>0</v>
      </c>
      <c r="Z820" s="82" t="b">
        <v>1</v>
      </c>
      <c r="AA820" s="76" t="s">
        <v>2825</v>
      </c>
      <c r="AB820" s="127" t="b">
        <f t="shared" si="45"/>
        <v>1</v>
      </c>
      <c r="AC820" s="127" t="b">
        <f t="shared" si="46"/>
        <v>1</v>
      </c>
      <c r="AD820" s="127" t="b">
        <f t="shared" si="47"/>
        <v>1</v>
      </c>
      <c r="AE820" s="128" t="b">
        <f t="shared" si="48"/>
        <v>1</v>
      </c>
    </row>
    <row r="821" spans="1:31" x14ac:dyDescent="0.2">
      <c r="A821" s="146" t="s">
        <v>57</v>
      </c>
      <c r="B821" s="90">
        <v>9</v>
      </c>
      <c r="C821" s="86" t="s">
        <v>2920</v>
      </c>
      <c r="D821" s="87" t="s">
        <v>2921</v>
      </c>
      <c r="E821" s="106" t="s">
        <v>635</v>
      </c>
      <c r="F821" s="86" t="s">
        <v>467</v>
      </c>
      <c r="G821" s="86" t="s">
        <v>468</v>
      </c>
      <c r="H821" s="86" t="s">
        <v>469</v>
      </c>
      <c r="I821" s="86" t="s">
        <v>2922</v>
      </c>
      <c r="J821" s="86" t="s">
        <v>2934</v>
      </c>
      <c r="K821" s="86"/>
      <c r="L821" s="86" t="s">
        <v>2830</v>
      </c>
      <c r="M821" s="86" t="s">
        <v>2935</v>
      </c>
      <c r="N821" s="86" t="s">
        <v>2832</v>
      </c>
      <c r="O821" s="86"/>
      <c r="P821" s="86"/>
      <c r="Q821" s="86"/>
      <c r="R821" s="86"/>
      <c r="S821" s="88" t="b">
        <v>0</v>
      </c>
      <c r="T821" s="86" t="s">
        <v>2833</v>
      </c>
      <c r="U821" s="86" t="s">
        <v>2842</v>
      </c>
      <c r="V821" s="87" t="s">
        <v>2924</v>
      </c>
      <c r="W821" s="87" t="s">
        <v>2925</v>
      </c>
      <c r="X821" s="90" t="b">
        <v>0</v>
      </c>
      <c r="Y821" s="90" t="b">
        <v>0</v>
      </c>
      <c r="Z821" s="90" t="b">
        <v>1</v>
      </c>
      <c r="AA821" s="86" t="s">
        <v>2825</v>
      </c>
      <c r="AB821" s="127" t="b">
        <f t="shared" si="45"/>
        <v>1</v>
      </c>
      <c r="AC821" s="127" t="b">
        <f t="shared" si="46"/>
        <v>1</v>
      </c>
      <c r="AD821" s="127" t="b">
        <f t="shared" si="47"/>
        <v>1</v>
      </c>
      <c r="AE821" s="128" t="b">
        <f t="shared" si="48"/>
        <v>1</v>
      </c>
    </row>
    <row r="822" spans="1:31" x14ac:dyDescent="0.2">
      <c r="A822" s="155" t="s">
        <v>57</v>
      </c>
      <c r="B822" s="82">
        <v>9</v>
      </c>
      <c r="C822" s="76" t="s">
        <v>2920</v>
      </c>
      <c r="D822" s="77" t="s">
        <v>2921</v>
      </c>
      <c r="E822" s="125" t="s">
        <v>658</v>
      </c>
      <c r="F822" s="76" t="s">
        <v>467</v>
      </c>
      <c r="G822" s="76" t="s">
        <v>468</v>
      </c>
      <c r="H822" s="76" t="s">
        <v>469</v>
      </c>
      <c r="I822" s="76" t="s">
        <v>2922</v>
      </c>
      <c r="J822" s="76" t="s">
        <v>2936</v>
      </c>
      <c r="K822" s="76"/>
      <c r="L822" s="76" t="s">
        <v>2830</v>
      </c>
      <c r="M822" s="76" t="s">
        <v>2937</v>
      </c>
      <c r="N822" s="76" t="s">
        <v>2832</v>
      </c>
      <c r="O822" s="76"/>
      <c r="P822" s="76"/>
      <c r="Q822" s="76"/>
      <c r="R822" s="76"/>
      <c r="S822" s="80" t="b">
        <v>0</v>
      </c>
      <c r="T822" s="76" t="s">
        <v>2833</v>
      </c>
      <c r="U822" s="76" t="s">
        <v>2842</v>
      </c>
      <c r="V822" s="77" t="s">
        <v>2924</v>
      </c>
      <c r="W822" s="77" t="s">
        <v>2925</v>
      </c>
      <c r="X822" s="82" t="b">
        <v>0</v>
      </c>
      <c r="Y822" s="82" t="b">
        <v>0</v>
      </c>
      <c r="Z822" s="82" t="b">
        <v>1</v>
      </c>
      <c r="AA822" s="76" t="s">
        <v>2825</v>
      </c>
      <c r="AB822" s="127" t="b">
        <f t="shared" si="45"/>
        <v>1</v>
      </c>
      <c r="AC822" s="127" t="b">
        <f t="shared" si="46"/>
        <v>1</v>
      </c>
      <c r="AD822" s="127" t="b">
        <f t="shared" si="47"/>
        <v>1</v>
      </c>
      <c r="AE822" s="128" t="b">
        <f t="shared" si="48"/>
        <v>1</v>
      </c>
    </row>
    <row r="823" spans="1:31" x14ac:dyDescent="0.2">
      <c r="A823" s="146" t="s">
        <v>57</v>
      </c>
      <c r="B823" s="90">
        <v>9</v>
      </c>
      <c r="C823" s="86" t="s">
        <v>2938</v>
      </c>
      <c r="D823" s="87" t="s">
        <v>2939</v>
      </c>
      <c r="E823" s="106" t="s">
        <v>2825</v>
      </c>
      <c r="F823" s="86" t="s">
        <v>467</v>
      </c>
      <c r="G823" s="86" t="s">
        <v>468</v>
      </c>
      <c r="H823" s="86" t="s">
        <v>469</v>
      </c>
      <c r="I823" s="86" t="s">
        <v>2940</v>
      </c>
      <c r="J823" s="86" t="s">
        <v>2825</v>
      </c>
      <c r="K823" s="86"/>
      <c r="L823" s="86" t="s">
        <v>2941</v>
      </c>
      <c r="M823" s="86" t="s">
        <v>2942</v>
      </c>
      <c r="N823" s="86" t="s">
        <v>2832</v>
      </c>
      <c r="O823" s="86"/>
      <c r="P823" s="86"/>
      <c r="Q823" s="86"/>
      <c r="R823" s="86"/>
      <c r="S823" s="88" t="b">
        <v>0</v>
      </c>
      <c r="T823" s="86" t="s">
        <v>118</v>
      </c>
      <c r="U823" s="86" t="s">
        <v>2842</v>
      </c>
      <c r="V823" s="87" t="s">
        <v>2943</v>
      </c>
      <c r="W823" s="87" t="s">
        <v>2944</v>
      </c>
      <c r="X823" s="90" t="b">
        <v>0</v>
      </c>
      <c r="Y823" s="90" t="b">
        <v>0</v>
      </c>
      <c r="Z823" s="90" t="b">
        <v>1</v>
      </c>
      <c r="AA823" s="86" t="s">
        <v>2825</v>
      </c>
      <c r="AB823" s="127" t="b">
        <f t="shared" si="45"/>
        <v>1</v>
      </c>
      <c r="AC823" s="127" t="b">
        <f t="shared" si="46"/>
        <v>1</v>
      </c>
      <c r="AD823" s="127" t="b">
        <f t="shared" si="47"/>
        <v>1</v>
      </c>
      <c r="AE823" s="128" t="b">
        <f t="shared" si="48"/>
        <v>1</v>
      </c>
    </row>
    <row r="824" spans="1:31" x14ac:dyDescent="0.2">
      <c r="A824" s="155" t="s">
        <v>57</v>
      </c>
      <c r="B824" s="82">
        <v>9</v>
      </c>
      <c r="C824" s="76" t="s">
        <v>2945</v>
      </c>
      <c r="D824" s="77" t="s">
        <v>2946</v>
      </c>
      <c r="E824" s="125" t="s">
        <v>2825</v>
      </c>
      <c r="F824" s="76" t="s">
        <v>467</v>
      </c>
      <c r="G824" s="76" t="s">
        <v>468</v>
      </c>
      <c r="H824" s="76" t="s">
        <v>469</v>
      </c>
      <c r="I824" s="76" t="s">
        <v>2947</v>
      </c>
      <c r="J824" s="76" t="s">
        <v>2825</v>
      </c>
      <c r="K824" s="76"/>
      <c r="L824" s="76" t="s">
        <v>2830</v>
      </c>
      <c r="M824" s="76" t="s">
        <v>2937</v>
      </c>
      <c r="N824" s="76" t="s">
        <v>2832</v>
      </c>
      <c r="O824" s="76"/>
      <c r="P824" s="76"/>
      <c r="Q824" s="76"/>
      <c r="R824" s="76"/>
      <c r="S824" s="80" t="b">
        <v>0</v>
      </c>
      <c r="T824" s="76" t="s">
        <v>2833</v>
      </c>
      <c r="U824" s="76" t="s">
        <v>2948</v>
      </c>
      <c r="V824" s="77" t="s">
        <v>2924</v>
      </c>
      <c r="W824" s="77" t="s">
        <v>2925</v>
      </c>
      <c r="X824" s="82" t="b">
        <v>0</v>
      </c>
      <c r="Y824" s="82" t="b">
        <v>0</v>
      </c>
      <c r="Z824" s="82" t="b">
        <v>1</v>
      </c>
      <c r="AA824" s="76" t="s">
        <v>2825</v>
      </c>
      <c r="AB824" s="127" t="b">
        <f t="shared" si="45"/>
        <v>1</v>
      </c>
      <c r="AC824" s="127" t="b">
        <f t="shared" si="46"/>
        <v>1</v>
      </c>
      <c r="AD824" s="127" t="b">
        <f t="shared" si="47"/>
        <v>1</v>
      </c>
      <c r="AE824" s="128" t="b">
        <f t="shared" si="48"/>
        <v>1</v>
      </c>
    </row>
    <row r="825" spans="1:31" x14ac:dyDescent="0.2">
      <c r="A825" s="146" t="s">
        <v>57</v>
      </c>
      <c r="B825" s="90">
        <v>9</v>
      </c>
      <c r="C825" s="86" t="s">
        <v>2949</v>
      </c>
      <c r="D825" s="87" t="s">
        <v>2950</v>
      </c>
      <c r="E825" s="106" t="s">
        <v>4</v>
      </c>
      <c r="F825" s="86" t="s">
        <v>467</v>
      </c>
      <c r="G825" s="86" t="s">
        <v>468</v>
      </c>
      <c r="H825" s="86" t="s">
        <v>469</v>
      </c>
      <c r="I825" s="86" t="s">
        <v>2951</v>
      </c>
      <c r="J825" s="86" t="s">
        <v>2952</v>
      </c>
      <c r="K825" s="86"/>
      <c r="L825" s="86" t="s">
        <v>2874</v>
      </c>
      <c r="M825" s="86" t="s">
        <v>2953</v>
      </c>
      <c r="N825" s="86" t="s">
        <v>2832</v>
      </c>
      <c r="O825" s="86"/>
      <c r="P825" s="86"/>
      <c r="Q825" s="86"/>
      <c r="R825" s="86"/>
      <c r="S825" s="88" t="b">
        <v>0</v>
      </c>
      <c r="T825" s="86" t="s">
        <v>118</v>
      </c>
      <c r="U825" s="86" t="s">
        <v>2842</v>
      </c>
      <c r="V825" s="87" t="s">
        <v>2954</v>
      </c>
      <c r="W825" s="87" t="s">
        <v>2955</v>
      </c>
      <c r="X825" s="90" t="b">
        <v>0</v>
      </c>
      <c r="Y825" s="90" t="b">
        <v>0</v>
      </c>
      <c r="Z825" s="90" t="b">
        <v>1</v>
      </c>
      <c r="AA825" s="86" t="s">
        <v>2825</v>
      </c>
      <c r="AB825" s="127" t="b">
        <f t="shared" si="45"/>
        <v>1</v>
      </c>
      <c r="AC825" s="127" t="b">
        <f t="shared" si="46"/>
        <v>1</v>
      </c>
      <c r="AD825" s="127" t="b">
        <f t="shared" si="47"/>
        <v>1</v>
      </c>
      <c r="AE825" s="128" t="b">
        <f t="shared" si="48"/>
        <v>1</v>
      </c>
    </row>
    <row r="826" spans="1:31" x14ac:dyDescent="0.2">
      <c r="A826" s="155" t="s">
        <v>57</v>
      </c>
      <c r="B826" s="82">
        <v>9</v>
      </c>
      <c r="C826" s="76" t="s">
        <v>2949</v>
      </c>
      <c r="D826" s="77" t="s">
        <v>2950</v>
      </c>
      <c r="E826" s="125" t="s">
        <v>45</v>
      </c>
      <c r="F826" s="76" t="s">
        <v>467</v>
      </c>
      <c r="G826" s="76" t="s">
        <v>468</v>
      </c>
      <c r="H826" s="76" t="s">
        <v>469</v>
      </c>
      <c r="I826" s="76" t="s">
        <v>2951</v>
      </c>
      <c r="J826" s="76" t="s">
        <v>2956</v>
      </c>
      <c r="K826" s="76"/>
      <c r="L826" s="76" t="s">
        <v>2874</v>
      </c>
      <c r="M826" s="76" t="s">
        <v>2953</v>
      </c>
      <c r="N826" s="76" t="s">
        <v>2832</v>
      </c>
      <c r="O826" s="76"/>
      <c r="P826" s="76"/>
      <c r="Q826" s="76"/>
      <c r="R826" s="76"/>
      <c r="S826" s="80" t="b">
        <v>0</v>
      </c>
      <c r="T826" s="76" t="s">
        <v>118</v>
      </c>
      <c r="U826" s="76" t="s">
        <v>2842</v>
      </c>
      <c r="V826" s="77" t="s">
        <v>2954</v>
      </c>
      <c r="W826" s="77" t="s">
        <v>2955</v>
      </c>
      <c r="X826" s="82" t="b">
        <v>0</v>
      </c>
      <c r="Y826" s="82" t="b">
        <v>0</v>
      </c>
      <c r="Z826" s="82" t="b">
        <v>1</v>
      </c>
      <c r="AA826" s="76" t="s">
        <v>2825</v>
      </c>
      <c r="AB826" s="127" t="b">
        <f t="shared" si="45"/>
        <v>1</v>
      </c>
      <c r="AC826" s="127" t="b">
        <f t="shared" si="46"/>
        <v>1</v>
      </c>
      <c r="AD826" s="127" t="b">
        <f t="shared" si="47"/>
        <v>1</v>
      </c>
      <c r="AE826" s="128" t="b">
        <f t="shared" si="48"/>
        <v>1</v>
      </c>
    </row>
    <row r="827" spans="1:31" x14ac:dyDescent="0.2">
      <c r="A827" s="146" t="s">
        <v>57</v>
      </c>
      <c r="B827" s="90">
        <v>9</v>
      </c>
      <c r="C827" s="86" t="s">
        <v>2949</v>
      </c>
      <c r="D827" s="87" t="s">
        <v>2950</v>
      </c>
      <c r="E827" s="106" t="s">
        <v>71</v>
      </c>
      <c r="F827" s="86" t="s">
        <v>467</v>
      </c>
      <c r="G827" s="86" t="s">
        <v>468</v>
      </c>
      <c r="H827" s="86" t="s">
        <v>469</v>
      </c>
      <c r="I827" s="86" t="s">
        <v>2951</v>
      </c>
      <c r="J827" s="86" t="s">
        <v>2825</v>
      </c>
      <c r="K827" s="86"/>
      <c r="L827" s="86" t="s">
        <v>2874</v>
      </c>
      <c r="M827" s="86" t="s">
        <v>2953</v>
      </c>
      <c r="N827" s="86" t="s">
        <v>2832</v>
      </c>
      <c r="O827" s="86"/>
      <c r="P827" s="86"/>
      <c r="Q827" s="86"/>
      <c r="R827" s="86"/>
      <c r="S827" s="88" t="b">
        <v>0</v>
      </c>
      <c r="T827" s="86" t="s">
        <v>118</v>
      </c>
      <c r="U827" s="86" t="s">
        <v>2842</v>
      </c>
      <c r="V827" s="87" t="s">
        <v>2954</v>
      </c>
      <c r="W827" s="87" t="s">
        <v>2955</v>
      </c>
      <c r="X827" s="90" t="b">
        <v>0</v>
      </c>
      <c r="Y827" s="90" t="b">
        <v>0</v>
      </c>
      <c r="Z827" s="90" t="b">
        <v>1</v>
      </c>
      <c r="AA827" s="86" t="s">
        <v>2825</v>
      </c>
      <c r="AB827" s="127" t="b">
        <f t="shared" si="45"/>
        <v>1</v>
      </c>
      <c r="AC827" s="127" t="b">
        <f t="shared" si="46"/>
        <v>1</v>
      </c>
      <c r="AD827" s="127" t="b">
        <f t="shared" si="47"/>
        <v>1</v>
      </c>
      <c r="AE827" s="128" t="b">
        <f t="shared" si="48"/>
        <v>1</v>
      </c>
    </row>
    <row r="828" spans="1:31" x14ac:dyDescent="0.2">
      <c r="A828" s="155" t="s">
        <v>57</v>
      </c>
      <c r="B828" s="82">
        <v>9</v>
      </c>
      <c r="C828" s="76" t="s">
        <v>2949</v>
      </c>
      <c r="D828" s="77" t="s">
        <v>2950</v>
      </c>
      <c r="E828" s="125" t="s">
        <v>518</v>
      </c>
      <c r="F828" s="76" t="s">
        <v>467</v>
      </c>
      <c r="G828" s="76" t="s">
        <v>468</v>
      </c>
      <c r="H828" s="76" t="s">
        <v>469</v>
      </c>
      <c r="I828" s="76" t="s">
        <v>2951</v>
      </c>
      <c r="J828" s="76" t="s">
        <v>2957</v>
      </c>
      <c r="K828" s="76"/>
      <c r="L828" s="76" t="s">
        <v>2874</v>
      </c>
      <c r="M828" s="76" t="s">
        <v>2953</v>
      </c>
      <c r="N828" s="76" t="s">
        <v>2832</v>
      </c>
      <c r="O828" s="76"/>
      <c r="P828" s="76"/>
      <c r="Q828" s="76"/>
      <c r="R828" s="76"/>
      <c r="S828" s="80" t="b">
        <v>0</v>
      </c>
      <c r="T828" s="76" t="s">
        <v>118</v>
      </c>
      <c r="U828" s="76" t="s">
        <v>2842</v>
      </c>
      <c r="V828" s="77" t="s">
        <v>2954</v>
      </c>
      <c r="W828" s="77" t="s">
        <v>2955</v>
      </c>
      <c r="X828" s="82" t="b">
        <v>0</v>
      </c>
      <c r="Y828" s="82" t="b">
        <v>0</v>
      </c>
      <c r="Z828" s="82" t="b">
        <v>1</v>
      </c>
      <c r="AA828" s="76" t="s">
        <v>2825</v>
      </c>
      <c r="AB828" s="127" t="b">
        <f t="shared" si="45"/>
        <v>1</v>
      </c>
      <c r="AC828" s="127" t="b">
        <f t="shared" si="46"/>
        <v>1</v>
      </c>
      <c r="AD828" s="127" t="b">
        <f t="shared" si="47"/>
        <v>1</v>
      </c>
      <c r="AE828" s="128" t="b">
        <f t="shared" si="48"/>
        <v>1</v>
      </c>
    </row>
    <row r="829" spans="1:31" x14ac:dyDescent="0.2">
      <c r="A829" s="146" t="s">
        <v>57</v>
      </c>
      <c r="B829" s="90">
        <v>9</v>
      </c>
      <c r="C829" s="86" t="s">
        <v>2949</v>
      </c>
      <c r="D829" s="87" t="s">
        <v>2950</v>
      </c>
      <c r="E829" s="106" t="s">
        <v>542</v>
      </c>
      <c r="F829" s="86" t="s">
        <v>467</v>
      </c>
      <c r="G829" s="86" t="s">
        <v>468</v>
      </c>
      <c r="H829" s="86" t="s">
        <v>469</v>
      </c>
      <c r="I829" s="86" t="s">
        <v>2951</v>
      </c>
      <c r="J829" s="86" t="s">
        <v>2958</v>
      </c>
      <c r="K829" s="86"/>
      <c r="L829" s="86" t="s">
        <v>2874</v>
      </c>
      <c r="M829" s="86" t="s">
        <v>2953</v>
      </c>
      <c r="N829" s="86" t="s">
        <v>2832</v>
      </c>
      <c r="O829" s="86"/>
      <c r="P829" s="86"/>
      <c r="Q829" s="86"/>
      <c r="R829" s="86"/>
      <c r="S829" s="88" t="b">
        <v>0</v>
      </c>
      <c r="T829" s="86" t="s">
        <v>118</v>
      </c>
      <c r="U829" s="86" t="s">
        <v>2842</v>
      </c>
      <c r="V829" s="87" t="s">
        <v>2954</v>
      </c>
      <c r="W829" s="87" t="s">
        <v>2955</v>
      </c>
      <c r="X829" s="90" t="b">
        <v>0</v>
      </c>
      <c r="Y829" s="90" t="b">
        <v>0</v>
      </c>
      <c r="Z829" s="90" t="b">
        <v>1</v>
      </c>
      <c r="AA829" s="86" t="s">
        <v>2825</v>
      </c>
      <c r="AB829" s="127" t="b">
        <f t="shared" si="45"/>
        <v>1</v>
      </c>
      <c r="AC829" s="127" t="b">
        <f t="shared" si="46"/>
        <v>1</v>
      </c>
      <c r="AD829" s="127" t="b">
        <f t="shared" si="47"/>
        <v>1</v>
      </c>
      <c r="AE829" s="128" t="b">
        <f t="shared" si="48"/>
        <v>1</v>
      </c>
    </row>
    <row r="830" spans="1:31" x14ac:dyDescent="0.2">
      <c r="A830" s="155" t="s">
        <v>57</v>
      </c>
      <c r="B830" s="82">
        <v>9</v>
      </c>
      <c r="C830" s="76" t="s">
        <v>2949</v>
      </c>
      <c r="D830" s="77" t="s">
        <v>2950</v>
      </c>
      <c r="E830" s="125" t="s">
        <v>635</v>
      </c>
      <c r="F830" s="76" t="s">
        <v>467</v>
      </c>
      <c r="G830" s="76" t="s">
        <v>468</v>
      </c>
      <c r="H830" s="76" t="s">
        <v>469</v>
      </c>
      <c r="I830" s="76" t="s">
        <v>2951</v>
      </c>
      <c r="J830" s="76" t="s">
        <v>2825</v>
      </c>
      <c r="K830" s="76"/>
      <c r="L830" s="76" t="s">
        <v>2874</v>
      </c>
      <c r="M830" s="76" t="s">
        <v>2953</v>
      </c>
      <c r="N830" s="76" t="s">
        <v>2832</v>
      </c>
      <c r="O830" s="76"/>
      <c r="P830" s="76"/>
      <c r="Q830" s="76"/>
      <c r="R830" s="76"/>
      <c r="S830" s="80" t="b">
        <v>0</v>
      </c>
      <c r="T830" s="76" t="s">
        <v>118</v>
      </c>
      <c r="U830" s="76" t="s">
        <v>2842</v>
      </c>
      <c r="V830" s="77" t="s">
        <v>2954</v>
      </c>
      <c r="W830" s="77" t="s">
        <v>2955</v>
      </c>
      <c r="X830" s="82" t="b">
        <v>0</v>
      </c>
      <c r="Y830" s="82" t="b">
        <v>0</v>
      </c>
      <c r="Z830" s="82" t="b">
        <v>1</v>
      </c>
      <c r="AA830" s="76" t="s">
        <v>2825</v>
      </c>
      <c r="AB830" s="127" t="b">
        <f t="shared" si="45"/>
        <v>1</v>
      </c>
      <c r="AC830" s="127" t="b">
        <f t="shared" si="46"/>
        <v>1</v>
      </c>
      <c r="AD830" s="127" t="b">
        <f t="shared" si="47"/>
        <v>1</v>
      </c>
      <c r="AE830" s="128" t="b">
        <f t="shared" si="48"/>
        <v>1</v>
      </c>
    </row>
    <row r="831" spans="1:31" x14ac:dyDescent="0.2">
      <c r="A831" s="146" t="s">
        <v>57</v>
      </c>
      <c r="B831" s="90">
        <v>9</v>
      </c>
      <c r="C831" s="86" t="s">
        <v>2959</v>
      </c>
      <c r="D831" s="87" t="s">
        <v>2960</v>
      </c>
      <c r="E831" s="106" t="s">
        <v>4</v>
      </c>
      <c r="F831" s="86" t="s">
        <v>467</v>
      </c>
      <c r="G831" s="86" t="s">
        <v>468</v>
      </c>
      <c r="H831" s="86" t="s">
        <v>469</v>
      </c>
      <c r="I831" s="86" t="s">
        <v>2961</v>
      </c>
      <c r="J831" s="86" t="s">
        <v>2962</v>
      </c>
      <c r="K831" s="86"/>
      <c r="L831" s="86" t="s">
        <v>2874</v>
      </c>
      <c r="M831" s="86" t="s">
        <v>2963</v>
      </c>
      <c r="N831" s="86" t="s">
        <v>2832</v>
      </c>
      <c r="O831" s="86"/>
      <c r="P831" s="86"/>
      <c r="Q831" s="86"/>
      <c r="R831" s="86"/>
      <c r="S831" s="88" t="b">
        <v>0</v>
      </c>
      <c r="T831" s="86" t="s">
        <v>118</v>
      </c>
      <c r="U831" s="86" t="s">
        <v>2842</v>
      </c>
      <c r="V831" s="87" t="s">
        <v>2964</v>
      </c>
      <c r="W831" s="87" t="s">
        <v>2965</v>
      </c>
      <c r="X831" s="90" t="b">
        <v>0</v>
      </c>
      <c r="Y831" s="90" t="b">
        <v>0</v>
      </c>
      <c r="Z831" s="90" t="b">
        <v>1</v>
      </c>
      <c r="AA831" s="86" t="s">
        <v>2825</v>
      </c>
      <c r="AB831" s="127" t="b">
        <f t="shared" si="45"/>
        <v>1</v>
      </c>
      <c r="AC831" s="127" t="b">
        <f t="shared" si="46"/>
        <v>1</v>
      </c>
      <c r="AD831" s="127" t="b">
        <f t="shared" si="47"/>
        <v>1</v>
      </c>
      <c r="AE831" s="128" t="b">
        <f t="shared" si="48"/>
        <v>1</v>
      </c>
    </row>
    <row r="832" spans="1:31" x14ac:dyDescent="0.2">
      <c r="A832" s="155" t="s">
        <v>57</v>
      </c>
      <c r="B832" s="82">
        <v>9</v>
      </c>
      <c r="C832" s="76" t="s">
        <v>2959</v>
      </c>
      <c r="D832" s="77" t="s">
        <v>2960</v>
      </c>
      <c r="E832" s="125" t="s">
        <v>45</v>
      </c>
      <c r="F832" s="76" t="s">
        <v>467</v>
      </c>
      <c r="G832" s="76" t="s">
        <v>468</v>
      </c>
      <c r="H832" s="76" t="s">
        <v>469</v>
      </c>
      <c r="I832" s="76" t="s">
        <v>2961</v>
      </c>
      <c r="J832" s="76" t="s">
        <v>2966</v>
      </c>
      <c r="K832" s="76"/>
      <c r="L832" s="76" t="s">
        <v>2874</v>
      </c>
      <c r="M832" s="76" t="s">
        <v>2963</v>
      </c>
      <c r="N832" s="76" t="s">
        <v>2832</v>
      </c>
      <c r="O832" s="76"/>
      <c r="P832" s="76"/>
      <c r="Q832" s="76"/>
      <c r="R832" s="76"/>
      <c r="S832" s="80" t="b">
        <v>0</v>
      </c>
      <c r="T832" s="76" t="s">
        <v>118</v>
      </c>
      <c r="U832" s="76" t="s">
        <v>2842</v>
      </c>
      <c r="V832" s="77" t="s">
        <v>2964</v>
      </c>
      <c r="W832" s="77" t="s">
        <v>2965</v>
      </c>
      <c r="X832" s="82" t="b">
        <v>0</v>
      </c>
      <c r="Y832" s="82" t="b">
        <v>0</v>
      </c>
      <c r="Z832" s="82" t="b">
        <v>1</v>
      </c>
      <c r="AA832" s="76" t="s">
        <v>2825</v>
      </c>
      <c r="AB832" s="127" t="b">
        <f t="shared" si="45"/>
        <v>1</v>
      </c>
      <c r="AC832" s="127" t="b">
        <f t="shared" si="46"/>
        <v>1</v>
      </c>
      <c r="AD832" s="127" t="b">
        <f t="shared" si="47"/>
        <v>1</v>
      </c>
      <c r="AE832" s="128" t="b">
        <f t="shared" si="48"/>
        <v>1</v>
      </c>
    </row>
    <row r="833" spans="1:31" x14ac:dyDescent="0.2">
      <c r="A833" s="146" t="s">
        <v>57</v>
      </c>
      <c r="B833" s="90">
        <v>9</v>
      </c>
      <c r="C833" s="86" t="s">
        <v>2959</v>
      </c>
      <c r="D833" s="87" t="s">
        <v>2960</v>
      </c>
      <c r="E833" s="106" t="s">
        <v>71</v>
      </c>
      <c r="F833" s="86" t="s">
        <v>467</v>
      </c>
      <c r="G833" s="86" t="s">
        <v>468</v>
      </c>
      <c r="H833" s="86" t="s">
        <v>469</v>
      </c>
      <c r="I833" s="86" t="s">
        <v>2961</v>
      </c>
      <c r="J833" s="86" t="s">
        <v>2967</v>
      </c>
      <c r="K833" s="86"/>
      <c r="L833" s="86" t="s">
        <v>2874</v>
      </c>
      <c r="M833" s="86" t="s">
        <v>2963</v>
      </c>
      <c r="N833" s="86" t="s">
        <v>2832</v>
      </c>
      <c r="O833" s="86"/>
      <c r="P833" s="86"/>
      <c r="Q833" s="86"/>
      <c r="R833" s="86"/>
      <c r="S833" s="88" t="b">
        <v>0</v>
      </c>
      <c r="T833" s="86" t="s">
        <v>118</v>
      </c>
      <c r="U833" s="86" t="s">
        <v>2842</v>
      </c>
      <c r="V833" s="87" t="s">
        <v>2964</v>
      </c>
      <c r="W833" s="87" t="s">
        <v>2965</v>
      </c>
      <c r="X833" s="90" t="b">
        <v>0</v>
      </c>
      <c r="Y833" s="90" t="b">
        <v>0</v>
      </c>
      <c r="Z833" s="90" t="b">
        <v>1</v>
      </c>
      <c r="AA833" s="86" t="s">
        <v>2825</v>
      </c>
      <c r="AB833" s="127" t="b">
        <f t="shared" si="45"/>
        <v>1</v>
      </c>
      <c r="AC833" s="127" t="b">
        <f t="shared" si="46"/>
        <v>1</v>
      </c>
      <c r="AD833" s="127" t="b">
        <f t="shared" si="47"/>
        <v>1</v>
      </c>
      <c r="AE833" s="128" t="b">
        <f t="shared" si="48"/>
        <v>1</v>
      </c>
    </row>
    <row r="834" spans="1:31" x14ac:dyDescent="0.2">
      <c r="A834" s="155" t="s">
        <v>57</v>
      </c>
      <c r="B834" s="82">
        <v>9</v>
      </c>
      <c r="C834" s="76" t="s">
        <v>2959</v>
      </c>
      <c r="D834" s="77" t="s">
        <v>2960</v>
      </c>
      <c r="E834" s="125" t="s">
        <v>518</v>
      </c>
      <c r="F834" s="76" t="s">
        <v>467</v>
      </c>
      <c r="G834" s="76" t="s">
        <v>468</v>
      </c>
      <c r="H834" s="76" t="s">
        <v>469</v>
      </c>
      <c r="I834" s="76" t="s">
        <v>2961</v>
      </c>
      <c r="J834" s="76" t="s">
        <v>2968</v>
      </c>
      <c r="K834" s="76"/>
      <c r="L834" s="76" t="s">
        <v>2874</v>
      </c>
      <c r="M834" s="76" t="s">
        <v>2963</v>
      </c>
      <c r="N834" s="76" t="s">
        <v>2832</v>
      </c>
      <c r="O834" s="76"/>
      <c r="P834" s="76"/>
      <c r="Q834" s="76"/>
      <c r="R834" s="76"/>
      <c r="S834" s="80" t="b">
        <v>0</v>
      </c>
      <c r="T834" s="76" t="s">
        <v>118</v>
      </c>
      <c r="U834" s="76" t="s">
        <v>2842</v>
      </c>
      <c r="V834" s="77" t="s">
        <v>2964</v>
      </c>
      <c r="W834" s="77" t="s">
        <v>2965</v>
      </c>
      <c r="X834" s="82" t="b">
        <v>0</v>
      </c>
      <c r="Y834" s="82" t="b">
        <v>0</v>
      </c>
      <c r="Z834" s="82" t="b">
        <v>1</v>
      </c>
      <c r="AA834" s="76" t="s">
        <v>2825</v>
      </c>
      <c r="AB834" s="127" t="b">
        <f t="shared" si="45"/>
        <v>1</v>
      </c>
      <c r="AC834" s="127" t="b">
        <f t="shared" si="46"/>
        <v>1</v>
      </c>
      <c r="AD834" s="127" t="b">
        <f t="shared" si="47"/>
        <v>1</v>
      </c>
      <c r="AE834" s="128" t="b">
        <f t="shared" si="48"/>
        <v>1</v>
      </c>
    </row>
    <row r="835" spans="1:31" x14ac:dyDescent="0.2">
      <c r="A835" s="146" t="s">
        <v>57</v>
      </c>
      <c r="B835" s="90">
        <v>9</v>
      </c>
      <c r="C835" s="86" t="s">
        <v>2959</v>
      </c>
      <c r="D835" s="87" t="s">
        <v>2960</v>
      </c>
      <c r="E835" s="106" t="s">
        <v>542</v>
      </c>
      <c r="F835" s="86" t="s">
        <v>467</v>
      </c>
      <c r="G835" s="86" t="s">
        <v>468</v>
      </c>
      <c r="H835" s="86" t="s">
        <v>469</v>
      </c>
      <c r="I835" s="86" t="s">
        <v>2961</v>
      </c>
      <c r="J835" s="86" t="s">
        <v>2969</v>
      </c>
      <c r="K835" s="86"/>
      <c r="L835" s="86" t="s">
        <v>2874</v>
      </c>
      <c r="M835" s="86" t="s">
        <v>2963</v>
      </c>
      <c r="N835" s="86" t="s">
        <v>2832</v>
      </c>
      <c r="O835" s="86"/>
      <c r="P835" s="86"/>
      <c r="Q835" s="86"/>
      <c r="R835" s="86"/>
      <c r="S835" s="88" t="b">
        <v>0</v>
      </c>
      <c r="T835" s="86" t="s">
        <v>118</v>
      </c>
      <c r="U835" s="86" t="s">
        <v>2842</v>
      </c>
      <c r="V835" s="87" t="s">
        <v>2964</v>
      </c>
      <c r="W835" s="87" t="s">
        <v>2965</v>
      </c>
      <c r="X835" s="90" t="b">
        <v>0</v>
      </c>
      <c r="Y835" s="90" t="b">
        <v>0</v>
      </c>
      <c r="Z835" s="90" t="b">
        <v>1</v>
      </c>
      <c r="AA835" s="86" t="s">
        <v>2825</v>
      </c>
      <c r="AB835" s="127" t="b">
        <f t="shared" si="45"/>
        <v>1</v>
      </c>
      <c r="AC835" s="127" t="b">
        <f t="shared" si="46"/>
        <v>1</v>
      </c>
      <c r="AD835" s="127" t="b">
        <f t="shared" si="47"/>
        <v>1</v>
      </c>
      <c r="AE835" s="128" t="b">
        <f t="shared" si="48"/>
        <v>1</v>
      </c>
    </row>
    <row r="836" spans="1:31" x14ac:dyDescent="0.2">
      <c r="A836" s="155" t="s">
        <v>57</v>
      </c>
      <c r="B836" s="82">
        <v>9</v>
      </c>
      <c r="C836" s="76" t="s">
        <v>2959</v>
      </c>
      <c r="D836" s="77" t="s">
        <v>2960</v>
      </c>
      <c r="E836" s="125" t="s">
        <v>635</v>
      </c>
      <c r="F836" s="76" t="s">
        <v>467</v>
      </c>
      <c r="G836" s="76" t="s">
        <v>468</v>
      </c>
      <c r="H836" s="76" t="s">
        <v>469</v>
      </c>
      <c r="I836" s="76" t="s">
        <v>2961</v>
      </c>
      <c r="J836" s="76" t="s">
        <v>2970</v>
      </c>
      <c r="K836" s="76"/>
      <c r="L836" s="76" t="s">
        <v>2874</v>
      </c>
      <c r="M836" s="76" t="s">
        <v>2963</v>
      </c>
      <c r="N836" s="76" t="s">
        <v>2832</v>
      </c>
      <c r="O836" s="76"/>
      <c r="P836" s="76"/>
      <c r="Q836" s="76"/>
      <c r="R836" s="76"/>
      <c r="S836" s="80" t="b">
        <v>0</v>
      </c>
      <c r="T836" s="76" t="s">
        <v>118</v>
      </c>
      <c r="U836" s="76" t="s">
        <v>2842</v>
      </c>
      <c r="V836" s="77" t="s">
        <v>2964</v>
      </c>
      <c r="W836" s="77" t="s">
        <v>2965</v>
      </c>
      <c r="X836" s="82" t="b">
        <v>0</v>
      </c>
      <c r="Y836" s="82" t="b">
        <v>0</v>
      </c>
      <c r="Z836" s="82" t="b">
        <v>1</v>
      </c>
      <c r="AA836" s="76" t="s">
        <v>2825</v>
      </c>
      <c r="AB836" s="127" t="b">
        <f t="shared" si="45"/>
        <v>1</v>
      </c>
      <c r="AC836" s="127" t="b">
        <f t="shared" si="46"/>
        <v>1</v>
      </c>
      <c r="AD836" s="127" t="b">
        <f t="shared" si="47"/>
        <v>1</v>
      </c>
      <c r="AE836" s="128" t="b">
        <f t="shared" si="48"/>
        <v>1</v>
      </c>
    </row>
    <row r="837" spans="1:31" x14ac:dyDescent="0.2">
      <c r="A837" s="146" t="s">
        <v>57</v>
      </c>
      <c r="B837" s="90">
        <v>9</v>
      </c>
      <c r="C837" s="86" t="s">
        <v>2959</v>
      </c>
      <c r="D837" s="87" t="s">
        <v>2960</v>
      </c>
      <c r="E837" s="106" t="s">
        <v>658</v>
      </c>
      <c r="F837" s="86" t="s">
        <v>467</v>
      </c>
      <c r="G837" s="86" t="s">
        <v>468</v>
      </c>
      <c r="H837" s="86" t="s">
        <v>469</v>
      </c>
      <c r="I837" s="86" t="s">
        <v>2961</v>
      </c>
      <c r="J837" s="86" t="s">
        <v>2971</v>
      </c>
      <c r="K837" s="86"/>
      <c r="L837" s="86" t="s">
        <v>2874</v>
      </c>
      <c r="M837" s="86" t="s">
        <v>2963</v>
      </c>
      <c r="N837" s="86" t="s">
        <v>2832</v>
      </c>
      <c r="O837" s="86"/>
      <c r="P837" s="86"/>
      <c r="Q837" s="86"/>
      <c r="R837" s="86"/>
      <c r="S837" s="88" t="b">
        <v>0</v>
      </c>
      <c r="T837" s="86" t="s">
        <v>118</v>
      </c>
      <c r="U837" s="86" t="s">
        <v>2842</v>
      </c>
      <c r="V837" s="87" t="s">
        <v>2964</v>
      </c>
      <c r="W837" s="87" t="s">
        <v>2965</v>
      </c>
      <c r="X837" s="90" t="b">
        <v>0</v>
      </c>
      <c r="Y837" s="90" t="b">
        <v>0</v>
      </c>
      <c r="Z837" s="90" t="b">
        <v>1</v>
      </c>
      <c r="AA837" s="86" t="s">
        <v>2825</v>
      </c>
      <c r="AB837" s="127" t="b">
        <f t="shared" si="45"/>
        <v>1</v>
      </c>
      <c r="AC837" s="127" t="b">
        <f t="shared" si="46"/>
        <v>1</v>
      </c>
      <c r="AD837" s="127" t="b">
        <f t="shared" si="47"/>
        <v>1</v>
      </c>
      <c r="AE837" s="128" t="b">
        <f t="shared" si="48"/>
        <v>1</v>
      </c>
    </row>
    <row r="838" spans="1:31" x14ac:dyDescent="0.2">
      <c r="A838" s="155" t="s">
        <v>57</v>
      </c>
      <c r="B838" s="82">
        <v>9</v>
      </c>
      <c r="C838" s="76" t="s">
        <v>2959</v>
      </c>
      <c r="D838" s="77" t="s">
        <v>2960</v>
      </c>
      <c r="E838" s="125" t="s">
        <v>1464</v>
      </c>
      <c r="F838" s="76" t="s">
        <v>467</v>
      </c>
      <c r="G838" s="76" t="s">
        <v>468</v>
      </c>
      <c r="H838" s="76" t="s">
        <v>469</v>
      </c>
      <c r="I838" s="76" t="s">
        <v>2961</v>
      </c>
      <c r="J838" s="76" t="s">
        <v>2972</v>
      </c>
      <c r="K838" s="76"/>
      <c r="L838" s="76" t="s">
        <v>2874</v>
      </c>
      <c r="M838" s="76" t="s">
        <v>2963</v>
      </c>
      <c r="N838" s="76" t="s">
        <v>2832</v>
      </c>
      <c r="O838" s="76"/>
      <c r="P838" s="76"/>
      <c r="Q838" s="76"/>
      <c r="R838" s="76"/>
      <c r="S838" s="80" t="b">
        <v>0</v>
      </c>
      <c r="T838" s="76" t="s">
        <v>118</v>
      </c>
      <c r="U838" s="76" t="s">
        <v>2842</v>
      </c>
      <c r="V838" s="77" t="s">
        <v>2964</v>
      </c>
      <c r="W838" s="77" t="s">
        <v>2965</v>
      </c>
      <c r="X838" s="82" t="b">
        <v>0</v>
      </c>
      <c r="Y838" s="82" t="b">
        <v>0</v>
      </c>
      <c r="Z838" s="82" t="b">
        <v>1</v>
      </c>
      <c r="AA838" s="76" t="s">
        <v>2825</v>
      </c>
      <c r="AB838" s="127" t="b">
        <f t="shared" si="45"/>
        <v>1</v>
      </c>
      <c r="AC838" s="127" t="b">
        <f t="shared" si="46"/>
        <v>1</v>
      </c>
      <c r="AD838" s="127" t="b">
        <f t="shared" si="47"/>
        <v>1</v>
      </c>
      <c r="AE838" s="128" t="b">
        <f t="shared" si="48"/>
        <v>1</v>
      </c>
    </row>
    <row r="839" spans="1:31" x14ac:dyDescent="0.2">
      <c r="A839" s="146" t="s">
        <v>57</v>
      </c>
      <c r="B839" s="90">
        <v>9</v>
      </c>
      <c r="C839" s="86" t="s">
        <v>2959</v>
      </c>
      <c r="D839" s="87" t="s">
        <v>2960</v>
      </c>
      <c r="E839" s="106" t="s">
        <v>1466</v>
      </c>
      <c r="F839" s="86" t="s">
        <v>467</v>
      </c>
      <c r="G839" s="86" t="s">
        <v>468</v>
      </c>
      <c r="H839" s="86" t="s">
        <v>469</v>
      </c>
      <c r="I839" s="86" t="s">
        <v>2961</v>
      </c>
      <c r="J839" s="86" t="s">
        <v>2973</v>
      </c>
      <c r="K839" s="86"/>
      <c r="L839" s="86" t="s">
        <v>2874</v>
      </c>
      <c r="M839" s="86" t="s">
        <v>2963</v>
      </c>
      <c r="N839" s="86" t="s">
        <v>2832</v>
      </c>
      <c r="O839" s="86"/>
      <c r="P839" s="86"/>
      <c r="Q839" s="86"/>
      <c r="R839" s="86"/>
      <c r="S839" s="88" t="b">
        <v>0</v>
      </c>
      <c r="T839" s="86" t="s">
        <v>118</v>
      </c>
      <c r="U839" s="86" t="s">
        <v>2842</v>
      </c>
      <c r="V839" s="87" t="s">
        <v>2964</v>
      </c>
      <c r="W839" s="87" t="s">
        <v>2965</v>
      </c>
      <c r="X839" s="90" t="b">
        <v>0</v>
      </c>
      <c r="Y839" s="90" t="b">
        <v>0</v>
      </c>
      <c r="Z839" s="90" t="b">
        <v>1</v>
      </c>
      <c r="AA839" s="86" t="s">
        <v>2825</v>
      </c>
      <c r="AB839" s="127" t="b">
        <f t="shared" si="45"/>
        <v>1</v>
      </c>
      <c r="AC839" s="127" t="b">
        <f t="shared" si="46"/>
        <v>1</v>
      </c>
      <c r="AD839" s="127" t="b">
        <f t="shared" si="47"/>
        <v>1</v>
      </c>
      <c r="AE839" s="128" t="b">
        <f t="shared" si="48"/>
        <v>1</v>
      </c>
    </row>
    <row r="840" spans="1:31" x14ac:dyDescent="0.2">
      <c r="A840" s="155" t="s">
        <v>57</v>
      </c>
      <c r="B840" s="82">
        <v>9</v>
      </c>
      <c r="C840" s="76" t="s">
        <v>2974</v>
      </c>
      <c r="D840" s="77" t="s">
        <v>2975</v>
      </c>
      <c r="E840" s="125" t="s">
        <v>2825</v>
      </c>
      <c r="F840" s="76" t="s">
        <v>467</v>
      </c>
      <c r="G840" s="76" t="s">
        <v>468</v>
      </c>
      <c r="H840" s="76" t="s">
        <v>469</v>
      </c>
      <c r="I840" s="76" t="s">
        <v>2976</v>
      </c>
      <c r="J840" s="76" t="s">
        <v>2825</v>
      </c>
      <c r="K840" s="76"/>
      <c r="L840" s="76" t="s">
        <v>2977</v>
      </c>
      <c r="M840" s="76" t="s">
        <v>2978</v>
      </c>
      <c r="N840" s="76" t="s">
        <v>2832</v>
      </c>
      <c r="O840" s="76"/>
      <c r="P840" s="76"/>
      <c r="Q840" s="76"/>
      <c r="R840" s="76"/>
      <c r="S840" s="80" t="b">
        <v>0</v>
      </c>
      <c r="T840" s="76" t="s">
        <v>118</v>
      </c>
      <c r="U840" s="76" t="s">
        <v>2842</v>
      </c>
      <c r="V840" s="77" t="s">
        <v>2979</v>
      </c>
      <c r="W840" s="77" t="s">
        <v>2980</v>
      </c>
      <c r="X840" s="82" t="b">
        <v>0</v>
      </c>
      <c r="Y840" s="82" t="b">
        <v>0</v>
      </c>
      <c r="Z840" s="82" t="b">
        <v>1</v>
      </c>
      <c r="AA840" s="76" t="s">
        <v>2825</v>
      </c>
      <c r="AB840" s="127" t="b">
        <f t="shared" si="45"/>
        <v>1</v>
      </c>
      <c r="AC840" s="127" t="b">
        <f t="shared" si="46"/>
        <v>1</v>
      </c>
      <c r="AD840" s="127" t="b">
        <f t="shared" si="47"/>
        <v>1</v>
      </c>
      <c r="AE840" s="128" t="b">
        <f t="shared" si="48"/>
        <v>1</v>
      </c>
    </row>
    <row r="841" spans="1:31" x14ac:dyDescent="0.2">
      <c r="A841" s="146" t="s">
        <v>57</v>
      </c>
      <c r="B841" s="90">
        <v>9</v>
      </c>
      <c r="C841" s="86" t="s">
        <v>2981</v>
      </c>
      <c r="D841" s="87" t="s">
        <v>2982</v>
      </c>
      <c r="E841" s="106" t="s">
        <v>4</v>
      </c>
      <c r="F841" s="86" t="s">
        <v>467</v>
      </c>
      <c r="G841" s="86" t="s">
        <v>468</v>
      </c>
      <c r="H841" s="86" t="s">
        <v>469</v>
      </c>
      <c r="I841" s="86" t="s">
        <v>2983</v>
      </c>
      <c r="J841" s="86" t="s">
        <v>2825</v>
      </c>
      <c r="K841" s="86"/>
      <c r="L841" s="86" t="s">
        <v>2984</v>
      </c>
      <c r="M841" s="86" t="s">
        <v>2985</v>
      </c>
      <c r="N841" s="86" t="s">
        <v>2832</v>
      </c>
      <c r="O841" s="86"/>
      <c r="P841" s="86"/>
      <c r="Q841" s="86"/>
      <c r="R841" s="86"/>
      <c r="S841" s="88" t="b">
        <v>0</v>
      </c>
      <c r="T841" s="86" t="s">
        <v>118</v>
      </c>
      <c r="U841" s="86" t="s">
        <v>2986</v>
      </c>
      <c r="V841" s="87" t="s">
        <v>2987</v>
      </c>
      <c r="W841" s="87" t="s">
        <v>2988</v>
      </c>
      <c r="X841" s="90" t="b">
        <v>0</v>
      </c>
      <c r="Y841" s="90" t="b">
        <v>0</v>
      </c>
      <c r="Z841" s="90" t="b">
        <v>1</v>
      </c>
      <c r="AA841" s="86" t="s">
        <v>2825</v>
      </c>
      <c r="AB841" s="127" t="b">
        <f t="shared" si="45"/>
        <v>1</v>
      </c>
      <c r="AC841" s="127" t="b">
        <f t="shared" si="46"/>
        <v>1</v>
      </c>
      <c r="AD841" s="127" t="b">
        <f t="shared" si="47"/>
        <v>1</v>
      </c>
      <c r="AE841" s="128" t="b">
        <f t="shared" si="48"/>
        <v>1</v>
      </c>
    </row>
    <row r="842" spans="1:31" x14ac:dyDescent="0.2">
      <c r="A842" s="155" t="s">
        <v>57</v>
      </c>
      <c r="B842" s="82">
        <v>9</v>
      </c>
      <c r="C842" s="76" t="s">
        <v>2981</v>
      </c>
      <c r="D842" s="77" t="s">
        <v>2982</v>
      </c>
      <c r="E842" s="125" t="s">
        <v>45</v>
      </c>
      <c r="F842" s="76" t="s">
        <v>467</v>
      </c>
      <c r="G842" s="76" t="s">
        <v>468</v>
      </c>
      <c r="H842" s="76" t="s">
        <v>469</v>
      </c>
      <c r="I842" s="76" t="s">
        <v>2983</v>
      </c>
      <c r="J842" s="76" t="s">
        <v>2825</v>
      </c>
      <c r="K842" s="76"/>
      <c r="L842" s="76" t="s">
        <v>2984</v>
      </c>
      <c r="M842" s="76" t="s">
        <v>2985</v>
      </c>
      <c r="N842" s="76" t="s">
        <v>2832</v>
      </c>
      <c r="O842" s="76"/>
      <c r="P842" s="76"/>
      <c r="Q842" s="76"/>
      <c r="R842" s="76"/>
      <c r="S842" s="80" t="b">
        <v>0</v>
      </c>
      <c r="T842" s="76" t="s">
        <v>118</v>
      </c>
      <c r="U842" s="76" t="s">
        <v>2986</v>
      </c>
      <c r="V842" s="77" t="s">
        <v>2987</v>
      </c>
      <c r="W842" s="77" t="s">
        <v>2988</v>
      </c>
      <c r="X842" s="82" t="b">
        <v>0</v>
      </c>
      <c r="Y842" s="82" t="b">
        <v>0</v>
      </c>
      <c r="Z842" s="82" t="b">
        <v>1</v>
      </c>
      <c r="AA842" s="76" t="s">
        <v>2825</v>
      </c>
      <c r="AB842" s="127" t="b">
        <f t="shared" si="45"/>
        <v>1</v>
      </c>
      <c r="AC842" s="127" t="b">
        <f t="shared" si="46"/>
        <v>1</v>
      </c>
      <c r="AD842" s="127" t="b">
        <f t="shared" si="47"/>
        <v>1</v>
      </c>
      <c r="AE842" s="128" t="b">
        <f t="shared" si="48"/>
        <v>1</v>
      </c>
    </row>
    <row r="843" spans="1:31" x14ac:dyDescent="0.2">
      <c r="A843" s="146" t="s">
        <v>57</v>
      </c>
      <c r="B843" s="90">
        <v>9</v>
      </c>
      <c r="C843" s="86" t="s">
        <v>2981</v>
      </c>
      <c r="D843" s="87" t="s">
        <v>2982</v>
      </c>
      <c r="E843" s="106" t="s">
        <v>71</v>
      </c>
      <c r="F843" s="86" t="s">
        <v>467</v>
      </c>
      <c r="G843" s="86" t="s">
        <v>468</v>
      </c>
      <c r="H843" s="86" t="s">
        <v>469</v>
      </c>
      <c r="I843" s="86" t="s">
        <v>2983</v>
      </c>
      <c r="J843" s="86" t="s">
        <v>2825</v>
      </c>
      <c r="K843" s="86"/>
      <c r="L843" s="86" t="s">
        <v>2984</v>
      </c>
      <c r="M843" s="86" t="s">
        <v>2985</v>
      </c>
      <c r="N843" s="86" t="s">
        <v>2832</v>
      </c>
      <c r="O843" s="86"/>
      <c r="P843" s="86"/>
      <c r="Q843" s="86"/>
      <c r="R843" s="86"/>
      <c r="S843" s="88" t="b">
        <v>0</v>
      </c>
      <c r="T843" s="86" t="s">
        <v>118</v>
      </c>
      <c r="U843" s="86" t="s">
        <v>2986</v>
      </c>
      <c r="V843" s="87" t="s">
        <v>2987</v>
      </c>
      <c r="W843" s="87" t="s">
        <v>2988</v>
      </c>
      <c r="X843" s="90" t="b">
        <v>0</v>
      </c>
      <c r="Y843" s="90" t="b">
        <v>0</v>
      </c>
      <c r="Z843" s="90" t="b">
        <v>1</v>
      </c>
      <c r="AA843" s="86" t="s">
        <v>2825</v>
      </c>
      <c r="AB843" s="127" t="b">
        <f t="shared" si="45"/>
        <v>1</v>
      </c>
      <c r="AC843" s="127" t="b">
        <f t="shared" si="46"/>
        <v>1</v>
      </c>
      <c r="AD843" s="127" t="b">
        <f t="shared" si="47"/>
        <v>1</v>
      </c>
      <c r="AE843" s="128" t="b">
        <f t="shared" si="48"/>
        <v>1</v>
      </c>
    </row>
    <row r="844" spans="1:31" x14ac:dyDescent="0.2">
      <c r="A844" s="155" t="s">
        <v>57</v>
      </c>
      <c r="B844" s="82">
        <v>9</v>
      </c>
      <c r="C844" s="76" t="s">
        <v>2981</v>
      </c>
      <c r="D844" s="77" t="s">
        <v>2982</v>
      </c>
      <c r="E844" s="125" t="s">
        <v>518</v>
      </c>
      <c r="F844" s="76" t="s">
        <v>467</v>
      </c>
      <c r="G844" s="76" t="s">
        <v>468</v>
      </c>
      <c r="H844" s="76" t="s">
        <v>469</v>
      </c>
      <c r="I844" s="76" t="s">
        <v>2983</v>
      </c>
      <c r="J844" s="76" t="s">
        <v>2825</v>
      </c>
      <c r="K844" s="76"/>
      <c r="L844" s="76" t="s">
        <v>2984</v>
      </c>
      <c r="M844" s="76" t="s">
        <v>2985</v>
      </c>
      <c r="N844" s="76" t="s">
        <v>2832</v>
      </c>
      <c r="O844" s="76"/>
      <c r="P844" s="76"/>
      <c r="Q844" s="76"/>
      <c r="R844" s="76"/>
      <c r="S844" s="80" t="b">
        <v>0</v>
      </c>
      <c r="T844" s="76" t="s">
        <v>118</v>
      </c>
      <c r="U844" s="76" t="s">
        <v>2986</v>
      </c>
      <c r="V844" s="77" t="s">
        <v>2987</v>
      </c>
      <c r="W844" s="77" t="s">
        <v>2988</v>
      </c>
      <c r="X844" s="82" t="b">
        <v>0</v>
      </c>
      <c r="Y844" s="82" t="b">
        <v>0</v>
      </c>
      <c r="Z844" s="82" t="b">
        <v>1</v>
      </c>
      <c r="AA844" s="76" t="s">
        <v>2825</v>
      </c>
      <c r="AB844" s="127" t="b">
        <f t="shared" si="45"/>
        <v>1</v>
      </c>
      <c r="AC844" s="127" t="b">
        <f t="shared" si="46"/>
        <v>1</v>
      </c>
      <c r="AD844" s="127" t="b">
        <f t="shared" si="47"/>
        <v>1</v>
      </c>
      <c r="AE844" s="128" t="b">
        <f t="shared" si="48"/>
        <v>1</v>
      </c>
    </row>
    <row r="845" spans="1:31" x14ac:dyDescent="0.2">
      <c r="A845" s="146" t="s">
        <v>57</v>
      </c>
      <c r="B845" s="90">
        <v>9</v>
      </c>
      <c r="C845" s="86" t="s">
        <v>2981</v>
      </c>
      <c r="D845" s="87" t="s">
        <v>2982</v>
      </c>
      <c r="E845" s="106" t="s">
        <v>542</v>
      </c>
      <c r="F845" s="86" t="s">
        <v>467</v>
      </c>
      <c r="G845" s="86" t="s">
        <v>468</v>
      </c>
      <c r="H845" s="86" t="s">
        <v>469</v>
      </c>
      <c r="I845" s="86" t="s">
        <v>2983</v>
      </c>
      <c r="J845" s="86" t="s">
        <v>2825</v>
      </c>
      <c r="K845" s="86"/>
      <c r="L845" s="86" t="s">
        <v>2984</v>
      </c>
      <c r="M845" s="86" t="s">
        <v>2985</v>
      </c>
      <c r="N845" s="86" t="s">
        <v>2832</v>
      </c>
      <c r="O845" s="86"/>
      <c r="P845" s="86"/>
      <c r="Q845" s="86"/>
      <c r="R845" s="86"/>
      <c r="S845" s="88" t="b">
        <v>0</v>
      </c>
      <c r="T845" s="86" t="s">
        <v>118</v>
      </c>
      <c r="U845" s="86" t="s">
        <v>2986</v>
      </c>
      <c r="V845" s="87" t="s">
        <v>2987</v>
      </c>
      <c r="W845" s="87" t="s">
        <v>2988</v>
      </c>
      <c r="X845" s="90" t="b">
        <v>0</v>
      </c>
      <c r="Y845" s="90" t="b">
        <v>0</v>
      </c>
      <c r="Z845" s="90" t="b">
        <v>1</v>
      </c>
      <c r="AA845" s="86" t="s">
        <v>2825</v>
      </c>
      <c r="AB845" s="127" t="b">
        <f t="shared" si="45"/>
        <v>1</v>
      </c>
      <c r="AC845" s="127" t="b">
        <f t="shared" si="46"/>
        <v>1</v>
      </c>
      <c r="AD845" s="127" t="b">
        <f t="shared" si="47"/>
        <v>1</v>
      </c>
      <c r="AE845" s="128" t="b">
        <f t="shared" si="48"/>
        <v>1</v>
      </c>
    </row>
    <row r="846" spans="1:31" x14ac:dyDescent="0.2">
      <c r="A846" s="155" t="s">
        <v>57</v>
      </c>
      <c r="B846" s="82">
        <v>9</v>
      </c>
      <c r="C846" s="76" t="s">
        <v>2981</v>
      </c>
      <c r="D846" s="77" t="s">
        <v>2982</v>
      </c>
      <c r="E846" s="125" t="s">
        <v>635</v>
      </c>
      <c r="F846" s="76" t="s">
        <v>467</v>
      </c>
      <c r="G846" s="76" t="s">
        <v>468</v>
      </c>
      <c r="H846" s="76" t="s">
        <v>469</v>
      </c>
      <c r="I846" s="76" t="s">
        <v>2983</v>
      </c>
      <c r="J846" s="76" t="s">
        <v>2825</v>
      </c>
      <c r="K846" s="76"/>
      <c r="L846" s="76" t="s">
        <v>2984</v>
      </c>
      <c r="M846" s="76" t="s">
        <v>2985</v>
      </c>
      <c r="N846" s="76" t="s">
        <v>2832</v>
      </c>
      <c r="O846" s="76"/>
      <c r="P846" s="76"/>
      <c r="Q846" s="76"/>
      <c r="R846" s="76"/>
      <c r="S846" s="80" t="b">
        <v>0</v>
      </c>
      <c r="T846" s="76" t="s">
        <v>118</v>
      </c>
      <c r="U846" s="76" t="s">
        <v>2986</v>
      </c>
      <c r="V846" s="77" t="s">
        <v>2987</v>
      </c>
      <c r="W846" s="77" t="s">
        <v>2988</v>
      </c>
      <c r="X846" s="82" t="b">
        <v>0</v>
      </c>
      <c r="Y846" s="82" t="b">
        <v>0</v>
      </c>
      <c r="Z846" s="82" t="b">
        <v>1</v>
      </c>
      <c r="AA846" s="76" t="s">
        <v>2825</v>
      </c>
      <c r="AB846" s="127" t="b">
        <f t="shared" si="45"/>
        <v>1</v>
      </c>
      <c r="AC846" s="127" t="b">
        <f t="shared" si="46"/>
        <v>1</v>
      </c>
      <c r="AD846" s="127" t="b">
        <f t="shared" si="47"/>
        <v>1</v>
      </c>
      <c r="AE846" s="128" t="b">
        <f t="shared" si="48"/>
        <v>1</v>
      </c>
    </row>
    <row r="847" spans="1:31" x14ac:dyDescent="0.2">
      <c r="A847" s="146" t="s">
        <v>57</v>
      </c>
      <c r="B847" s="90">
        <v>9</v>
      </c>
      <c r="C847" s="86" t="s">
        <v>2981</v>
      </c>
      <c r="D847" s="87" t="s">
        <v>2982</v>
      </c>
      <c r="E847" s="106" t="s">
        <v>658</v>
      </c>
      <c r="F847" s="86" t="s">
        <v>467</v>
      </c>
      <c r="G847" s="86" t="s">
        <v>468</v>
      </c>
      <c r="H847" s="86" t="s">
        <v>469</v>
      </c>
      <c r="I847" s="86" t="s">
        <v>2983</v>
      </c>
      <c r="J847" s="86" t="s">
        <v>2825</v>
      </c>
      <c r="K847" s="86"/>
      <c r="L847" s="86" t="s">
        <v>2984</v>
      </c>
      <c r="M847" s="86" t="s">
        <v>2985</v>
      </c>
      <c r="N847" s="86" t="s">
        <v>2832</v>
      </c>
      <c r="O847" s="86"/>
      <c r="P847" s="86"/>
      <c r="Q847" s="86"/>
      <c r="R847" s="86"/>
      <c r="S847" s="88" t="b">
        <v>0</v>
      </c>
      <c r="T847" s="86" t="s">
        <v>118</v>
      </c>
      <c r="U847" s="86" t="s">
        <v>2986</v>
      </c>
      <c r="V847" s="87" t="s">
        <v>2987</v>
      </c>
      <c r="W847" s="87" t="s">
        <v>2988</v>
      </c>
      <c r="X847" s="90" t="b">
        <v>0</v>
      </c>
      <c r="Y847" s="90" t="b">
        <v>0</v>
      </c>
      <c r="Z847" s="90" t="b">
        <v>1</v>
      </c>
      <c r="AA847" s="86" t="s">
        <v>2825</v>
      </c>
      <c r="AB847" s="127" t="b">
        <f t="shared" si="45"/>
        <v>1</v>
      </c>
      <c r="AC847" s="127" t="b">
        <f t="shared" si="46"/>
        <v>1</v>
      </c>
      <c r="AD847" s="127" t="b">
        <f t="shared" si="47"/>
        <v>1</v>
      </c>
      <c r="AE847" s="128" t="b">
        <f t="shared" si="48"/>
        <v>1</v>
      </c>
    </row>
    <row r="848" spans="1:31" x14ac:dyDescent="0.2">
      <c r="A848" s="155" t="s">
        <v>57</v>
      </c>
      <c r="B848" s="82">
        <v>9</v>
      </c>
      <c r="C848" s="76" t="s">
        <v>2981</v>
      </c>
      <c r="D848" s="77" t="s">
        <v>2982</v>
      </c>
      <c r="E848" s="125" t="s">
        <v>1464</v>
      </c>
      <c r="F848" s="76" t="s">
        <v>467</v>
      </c>
      <c r="G848" s="76" t="s">
        <v>468</v>
      </c>
      <c r="H848" s="76" t="s">
        <v>469</v>
      </c>
      <c r="I848" s="76" t="s">
        <v>2983</v>
      </c>
      <c r="J848" s="76" t="s">
        <v>2825</v>
      </c>
      <c r="K848" s="76"/>
      <c r="L848" s="76" t="s">
        <v>2984</v>
      </c>
      <c r="M848" s="76" t="s">
        <v>2985</v>
      </c>
      <c r="N848" s="76" t="s">
        <v>2832</v>
      </c>
      <c r="O848" s="76"/>
      <c r="P848" s="76"/>
      <c r="Q848" s="76"/>
      <c r="R848" s="76"/>
      <c r="S848" s="80" t="b">
        <v>0</v>
      </c>
      <c r="T848" s="76" t="s">
        <v>118</v>
      </c>
      <c r="U848" s="76" t="s">
        <v>2986</v>
      </c>
      <c r="V848" s="77" t="s">
        <v>2987</v>
      </c>
      <c r="W848" s="77" t="s">
        <v>2988</v>
      </c>
      <c r="X848" s="82" t="b">
        <v>0</v>
      </c>
      <c r="Y848" s="82" t="b">
        <v>0</v>
      </c>
      <c r="Z848" s="82" t="b">
        <v>1</v>
      </c>
      <c r="AA848" s="76" t="s">
        <v>2825</v>
      </c>
      <c r="AB848" s="127" t="b">
        <f t="shared" si="45"/>
        <v>1</v>
      </c>
      <c r="AC848" s="127" t="b">
        <f t="shared" si="46"/>
        <v>1</v>
      </c>
      <c r="AD848" s="127" t="b">
        <f t="shared" si="47"/>
        <v>1</v>
      </c>
      <c r="AE848" s="128" t="b">
        <f t="shared" si="48"/>
        <v>1</v>
      </c>
    </row>
    <row r="849" spans="1:31" x14ac:dyDescent="0.2">
      <c r="A849" s="146" t="s">
        <v>57</v>
      </c>
      <c r="B849" s="90">
        <v>9</v>
      </c>
      <c r="C849" s="86" t="s">
        <v>2989</v>
      </c>
      <c r="D849" s="87" t="s">
        <v>2990</v>
      </c>
      <c r="E849" s="106" t="s">
        <v>2825</v>
      </c>
      <c r="F849" s="86" t="s">
        <v>467</v>
      </c>
      <c r="G849" s="86" t="s">
        <v>468</v>
      </c>
      <c r="H849" s="86" t="s">
        <v>469</v>
      </c>
      <c r="I849" s="86" t="s">
        <v>2991</v>
      </c>
      <c r="J849" s="86" t="s">
        <v>2825</v>
      </c>
      <c r="K849" s="86"/>
      <c r="L849" s="86" t="s">
        <v>2977</v>
      </c>
      <c r="M849" s="86" t="s">
        <v>2992</v>
      </c>
      <c r="N849" s="86" t="s">
        <v>2832</v>
      </c>
      <c r="O849" s="86"/>
      <c r="P849" s="86"/>
      <c r="Q849" s="86"/>
      <c r="R849" s="86"/>
      <c r="S849" s="88" t="b">
        <v>0</v>
      </c>
      <c r="T849" s="86" t="s">
        <v>118</v>
      </c>
      <c r="U849" s="86" t="s">
        <v>2842</v>
      </c>
      <c r="V849" s="87" t="s">
        <v>2993</v>
      </c>
      <c r="W849" s="87" t="s">
        <v>2994</v>
      </c>
      <c r="X849" s="90" t="b">
        <v>0</v>
      </c>
      <c r="Y849" s="90" t="b">
        <v>0</v>
      </c>
      <c r="Z849" s="90" t="b">
        <v>1</v>
      </c>
      <c r="AA849" s="86" t="s">
        <v>2825</v>
      </c>
      <c r="AB849" s="127" t="b">
        <f t="shared" si="45"/>
        <v>1</v>
      </c>
      <c r="AC849" s="127" t="b">
        <f t="shared" si="46"/>
        <v>1</v>
      </c>
      <c r="AD849" s="127" t="b">
        <f t="shared" si="47"/>
        <v>1</v>
      </c>
      <c r="AE849" s="128" t="b">
        <f t="shared" si="48"/>
        <v>1</v>
      </c>
    </row>
    <row r="850" spans="1:31" x14ac:dyDescent="0.2">
      <c r="A850" s="155" t="s">
        <v>57</v>
      </c>
      <c r="B850" s="82">
        <v>9</v>
      </c>
      <c r="C850" s="76" t="s">
        <v>2995</v>
      </c>
      <c r="D850" s="77" t="s">
        <v>2996</v>
      </c>
      <c r="E850" s="125" t="s">
        <v>4</v>
      </c>
      <c r="F850" s="76" t="s">
        <v>467</v>
      </c>
      <c r="G850" s="76" t="s">
        <v>468</v>
      </c>
      <c r="H850" s="76" t="s">
        <v>469</v>
      </c>
      <c r="I850" s="76" t="s">
        <v>2997</v>
      </c>
      <c r="J850" s="76" t="s">
        <v>2998</v>
      </c>
      <c r="K850" s="76"/>
      <c r="L850" s="76" t="s">
        <v>2830</v>
      </c>
      <c r="M850" s="76" t="s">
        <v>2927</v>
      </c>
      <c r="N850" s="76" t="s">
        <v>2832</v>
      </c>
      <c r="O850" s="76"/>
      <c r="P850" s="76"/>
      <c r="Q850" s="76"/>
      <c r="R850" s="76"/>
      <c r="S850" s="80" t="b">
        <v>0</v>
      </c>
      <c r="T850" s="76" t="s">
        <v>2833</v>
      </c>
      <c r="U850" s="76" t="s">
        <v>2999</v>
      </c>
      <c r="V850" s="77" t="s">
        <v>2924</v>
      </c>
      <c r="W850" s="77" t="s">
        <v>2925</v>
      </c>
      <c r="X850" s="82" t="b">
        <v>0</v>
      </c>
      <c r="Y850" s="82" t="b">
        <v>0</v>
      </c>
      <c r="Z850" s="82" t="b">
        <v>1</v>
      </c>
      <c r="AA850" s="76" t="s">
        <v>2825</v>
      </c>
      <c r="AB850" s="127" t="b">
        <f t="shared" si="45"/>
        <v>1</v>
      </c>
      <c r="AC850" s="127" t="b">
        <f t="shared" si="46"/>
        <v>1</v>
      </c>
      <c r="AD850" s="127" t="b">
        <f t="shared" si="47"/>
        <v>1</v>
      </c>
      <c r="AE850" s="128" t="b">
        <f t="shared" si="48"/>
        <v>1</v>
      </c>
    </row>
    <row r="851" spans="1:31" x14ac:dyDescent="0.2">
      <c r="A851" s="146" t="s">
        <v>57</v>
      </c>
      <c r="B851" s="90">
        <v>9</v>
      </c>
      <c r="C851" s="86" t="s">
        <v>2995</v>
      </c>
      <c r="D851" s="87" t="s">
        <v>2996</v>
      </c>
      <c r="E851" s="106" t="s">
        <v>45</v>
      </c>
      <c r="F851" s="86" t="s">
        <v>467</v>
      </c>
      <c r="G851" s="86" t="s">
        <v>468</v>
      </c>
      <c r="H851" s="86" t="s">
        <v>469</v>
      </c>
      <c r="I851" s="86" t="s">
        <v>2997</v>
      </c>
      <c r="J851" s="86" t="s">
        <v>3000</v>
      </c>
      <c r="K851" s="86"/>
      <c r="L851" s="86" t="s">
        <v>2830</v>
      </c>
      <c r="M851" s="86" t="s">
        <v>2929</v>
      </c>
      <c r="N851" s="86" t="s">
        <v>2832</v>
      </c>
      <c r="O851" s="86"/>
      <c r="P851" s="86"/>
      <c r="Q851" s="86"/>
      <c r="R851" s="86"/>
      <c r="S851" s="88" t="b">
        <v>0</v>
      </c>
      <c r="T851" s="86" t="s">
        <v>2833</v>
      </c>
      <c r="U851" s="86" t="s">
        <v>2999</v>
      </c>
      <c r="V851" s="87" t="s">
        <v>2924</v>
      </c>
      <c r="W851" s="87" t="s">
        <v>2925</v>
      </c>
      <c r="X851" s="90" t="b">
        <v>0</v>
      </c>
      <c r="Y851" s="90" t="b">
        <v>0</v>
      </c>
      <c r="Z851" s="90" t="b">
        <v>1</v>
      </c>
      <c r="AA851" s="86" t="s">
        <v>2825</v>
      </c>
      <c r="AB851" s="127" t="b">
        <f t="shared" si="45"/>
        <v>1</v>
      </c>
      <c r="AC851" s="127" t="b">
        <f t="shared" si="46"/>
        <v>1</v>
      </c>
      <c r="AD851" s="127" t="b">
        <f t="shared" si="47"/>
        <v>1</v>
      </c>
      <c r="AE851" s="128" t="b">
        <f t="shared" si="48"/>
        <v>1</v>
      </c>
    </row>
    <row r="852" spans="1:31" x14ac:dyDescent="0.2">
      <c r="A852" s="155" t="s">
        <v>57</v>
      </c>
      <c r="B852" s="82">
        <v>9</v>
      </c>
      <c r="C852" s="76" t="s">
        <v>2995</v>
      </c>
      <c r="D852" s="77" t="s">
        <v>2996</v>
      </c>
      <c r="E852" s="125" t="s">
        <v>71</v>
      </c>
      <c r="F852" s="76" t="s">
        <v>467</v>
      </c>
      <c r="G852" s="76" t="s">
        <v>468</v>
      </c>
      <c r="H852" s="76" t="s">
        <v>469</v>
      </c>
      <c r="I852" s="76" t="s">
        <v>2997</v>
      </c>
      <c r="J852" s="76" t="s">
        <v>3001</v>
      </c>
      <c r="K852" s="76"/>
      <c r="L852" s="76" t="s">
        <v>2830</v>
      </c>
      <c r="M852" s="76" t="s">
        <v>2931</v>
      </c>
      <c r="N852" s="76" t="s">
        <v>2832</v>
      </c>
      <c r="O852" s="76"/>
      <c r="P852" s="76"/>
      <c r="Q852" s="76"/>
      <c r="R852" s="76"/>
      <c r="S852" s="80" t="b">
        <v>0</v>
      </c>
      <c r="T852" s="76" t="s">
        <v>2833</v>
      </c>
      <c r="U852" s="76" t="s">
        <v>2999</v>
      </c>
      <c r="V852" s="77" t="s">
        <v>2924</v>
      </c>
      <c r="W852" s="77" t="s">
        <v>2925</v>
      </c>
      <c r="X852" s="82" t="b">
        <v>0</v>
      </c>
      <c r="Y852" s="82" t="b">
        <v>0</v>
      </c>
      <c r="Z852" s="82" t="b">
        <v>1</v>
      </c>
      <c r="AA852" s="76" t="s">
        <v>2825</v>
      </c>
      <c r="AB852" s="127" t="b">
        <f t="shared" si="45"/>
        <v>1</v>
      </c>
      <c r="AC852" s="127" t="b">
        <f t="shared" si="46"/>
        <v>1</v>
      </c>
      <c r="AD852" s="127" t="b">
        <f t="shared" si="47"/>
        <v>1</v>
      </c>
      <c r="AE852" s="128" t="b">
        <f t="shared" si="48"/>
        <v>1</v>
      </c>
    </row>
    <row r="853" spans="1:31" x14ac:dyDescent="0.2">
      <c r="A853" s="146" t="s">
        <v>57</v>
      </c>
      <c r="B853" s="90">
        <v>9</v>
      </c>
      <c r="C853" s="86" t="s">
        <v>2995</v>
      </c>
      <c r="D853" s="87" t="s">
        <v>2996</v>
      </c>
      <c r="E853" s="106" t="s">
        <v>518</v>
      </c>
      <c r="F853" s="86" t="s">
        <v>467</v>
      </c>
      <c r="G853" s="86" t="s">
        <v>468</v>
      </c>
      <c r="H853" s="86" t="s">
        <v>469</v>
      </c>
      <c r="I853" s="86" t="s">
        <v>2997</v>
      </c>
      <c r="J853" s="86" t="s">
        <v>3002</v>
      </c>
      <c r="K853" s="86"/>
      <c r="L853" s="86" t="s">
        <v>2830</v>
      </c>
      <c r="M853" s="86" t="s">
        <v>2933</v>
      </c>
      <c r="N853" s="86" t="s">
        <v>2832</v>
      </c>
      <c r="O853" s="86"/>
      <c r="P853" s="86"/>
      <c r="Q853" s="86"/>
      <c r="R853" s="86"/>
      <c r="S853" s="88" t="b">
        <v>0</v>
      </c>
      <c r="T853" s="86" t="s">
        <v>2833</v>
      </c>
      <c r="U853" s="86" t="s">
        <v>2999</v>
      </c>
      <c r="V853" s="87" t="s">
        <v>2924</v>
      </c>
      <c r="W853" s="87" t="s">
        <v>2925</v>
      </c>
      <c r="X853" s="90" t="b">
        <v>0</v>
      </c>
      <c r="Y853" s="90" t="b">
        <v>0</v>
      </c>
      <c r="Z853" s="90" t="b">
        <v>1</v>
      </c>
      <c r="AA853" s="86" t="s">
        <v>2825</v>
      </c>
      <c r="AB853" s="127" t="b">
        <f t="shared" si="45"/>
        <v>1</v>
      </c>
      <c r="AC853" s="127" t="b">
        <f t="shared" si="46"/>
        <v>1</v>
      </c>
      <c r="AD853" s="127" t="b">
        <f t="shared" si="47"/>
        <v>1</v>
      </c>
      <c r="AE853" s="128" t="b">
        <f t="shared" si="48"/>
        <v>1</v>
      </c>
    </row>
    <row r="854" spans="1:31" x14ac:dyDescent="0.2">
      <c r="A854" s="155" t="s">
        <v>57</v>
      </c>
      <c r="B854" s="82">
        <v>9</v>
      </c>
      <c r="C854" s="76" t="s">
        <v>2995</v>
      </c>
      <c r="D854" s="77" t="s">
        <v>2996</v>
      </c>
      <c r="E854" s="125" t="s">
        <v>542</v>
      </c>
      <c r="F854" s="76" t="s">
        <v>467</v>
      </c>
      <c r="G854" s="76" t="s">
        <v>468</v>
      </c>
      <c r="H854" s="76" t="s">
        <v>469</v>
      </c>
      <c r="I854" s="76" t="s">
        <v>2997</v>
      </c>
      <c r="J854" s="76" t="s">
        <v>3003</v>
      </c>
      <c r="K854" s="76"/>
      <c r="L854" s="76" t="s">
        <v>2830</v>
      </c>
      <c r="M854" s="76" t="s">
        <v>2935</v>
      </c>
      <c r="N854" s="76" t="s">
        <v>2832</v>
      </c>
      <c r="O854" s="76"/>
      <c r="P854" s="76"/>
      <c r="Q854" s="76"/>
      <c r="R854" s="76"/>
      <c r="S854" s="80" t="b">
        <v>0</v>
      </c>
      <c r="T854" s="76" t="s">
        <v>2833</v>
      </c>
      <c r="U854" s="76" t="s">
        <v>2999</v>
      </c>
      <c r="V854" s="77" t="s">
        <v>2924</v>
      </c>
      <c r="W854" s="77" t="s">
        <v>2925</v>
      </c>
      <c r="X854" s="82" t="b">
        <v>0</v>
      </c>
      <c r="Y854" s="82" t="b">
        <v>0</v>
      </c>
      <c r="Z854" s="82" t="b">
        <v>1</v>
      </c>
      <c r="AA854" s="76" t="s">
        <v>2825</v>
      </c>
      <c r="AB854" s="127" t="b">
        <f t="shared" si="45"/>
        <v>1</v>
      </c>
      <c r="AC854" s="127" t="b">
        <f t="shared" si="46"/>
        <v>1</v>
      </c>
      <c r="AD854" s="127" t="b">
        <f t="shared" si="47"/>
        <v>1</v>
      </c>
      <c r="AE854" s="128" t="b">
        <f t="shared" si="48"/>
        <v>1</v>
      </c>
    </row>
    <row r="855" spans="1:31" x14ac:dyDescent="0.2">
      <c r="A855" s="146" t="s">
        <v>57</v>
      </c>
      <c r="B855" s="90">
        <v>9</v>
      </c>
      <c r="C855" s="86" t="s">
        <v>2995</v>
      </c>
      <c r="D855" s="87" t="s">
        <v>2996</v>
      </c>
      <c r="E855" s="106" t="s">
        <v>635</v>
      </c>
      <c r="F855" s="86" t="s">
        <v>467</v>
      </c>
      <c r="G855" s="86" t="s">
        <v>468</v>
      </c>
      <c r="H855" s="86" t="s">
        <v>469</v>
      </c>
      <c r="I855" s="86" t="s">
        <v>2997</v>
      </c>
      <c r="J855" s="86" t="s">
        <v>3004</v>
      </c>
      <c r="K855" s="86"/>
      <c r="L855" s="86" t="s">
        <v>2830</v>
      </c>
      <c r="M855" s="86" t="s">
        <v>2937</v>
      </c>
      <c r="N855" s="86" t="s">
        <v>2832</v>
      </c>
      <c r="O855" s="86"/>
      <c r="P855" s="86"/>
      <c r="Q855" s="86"/>
      <c r="R855" s="86"/>
      <c r="S855" s="88" t="b">
        <v>0</v>
      </c>
      <c r="T855" s="86" t="s">
        <v>2833</v>
      </c>
      <c r="U855" s="86" t="s">
        <v>2999</v>
      </c>
      <c r="V855" s="87" t="s">
        <v>2924</v>
      </c>
      <c r="W855" s="87" t="s">
        <v>2925</v>
      </c>
      <c r="X855" s="90" t="b">
        <v>0</v>
      </c>
      <c r="Y855" s="90" t="b">
        <v>0</v>
      </c>
      <c r="Z855" s="90" t="b">
        <v>1</v>
      </c>
      <c r="AA855" s="86" t="s">
        <v>2825</v>
      </c>
      <c r="AB855" s="127" t="b">
        <f t="shared" si="45"/>
        <v>1</v>
      </c>
      <c r="AC855" s="127" t="b">
        <f t="shared" si="46"/>
        <v>1</v>
      </c>
      <c r="AD855" s="127" t="b">
        <f t="shared" si="47"/>
        <v>1</v>
      </c>
      <c r="AE855" s="128" t="b">
        <f t="shared" si="48"/>
        <v>1</v>
      </c>
    </row>
    <row r="856" spans="1:31" x14ac:dyDescent="0.2">
      <c r="A856" s="155" t="s">
        <v>57</v>
      </c>
      <c r="B856" s="82">
        <v>9</v>
      </c>
      <c r="C856" s="76" t="s">
        <v>2995</v>
      </c>
      <c r="D856" s="77" t="s">
        <v>2996</v>
      </c>
      <c r="E856" s="125" t="s">
        <v>658</v>
      </c>
      <c r="F856" s="76" t="s">
        <v>467</v>
      </c>
      <c r="G856" s="76" t="s">
        <v>468</v>
      </c>
      <c r="H856" s="76" t="s">
        <v>469</v>
      </c>
      <c r="I856" s="76" t="s">
        <v>2997</v>
      </c>
      <c r="J856" s="76" t="s">
        <v>3005</v>
      </c>
      <c r="K856" s="76"/>
      <c r="L856" s="76" t="s">
        <v>2830</v>
      </c>
      <c r="M856" s="76" t="s">
        <v>3006</v>
      </c>
      <c r="N856" s="76" t="s">
        <v>2832</v>
      </c>
      <c r="O856" s="76"/>
      <c r="P856" s="76"/>
      <c r="Q856" s="76"/>
      <c r="R856" s="76"/>
      <c r="S856" s="80" t="b">
        <v>0</v>
      </c>
      <c r="T856" s="76" t="s">
        <v>2833</v>
      </c>
      <c r="U856" s="76" t="s">
        <v>2999</v>
      </c>
      <c r="V856" s="77" t="s">
        <v>2924</v>
      </c>
      <c r="W856" s="77" t="s">
        <v>2925</v>
      </c>
      <c r="X856" s="82" t="b">
        <v>0</v>
      </c>
      <c r="Y856" s="82" t="b">
        <v>0</v>
      </c>
      <c r="Z856" s="82" t="b">
        <v>1</v>
      </c>
      <c r="AA856" s="76" t="s">
        <v>2825</v>
      </c>
      <c r="AB856" s="127" t="b">
        <f t="shared" si="45"/>
        <v>1</v>
      </c>
      <c r="AC856" s="127" t="b">
        <f t="shared" si="46"/>
        <v>1</v>
      </c>
      <c r="AD856" s="127" t="b">
        <f t="shared" si="47"/>
        <v>1</v>
      </c>
      <c r="AE856" s="128" t="b">
        <f t="shared" si="48"/>
        <v>1</v>
      </c>
    </row>
    <row r="857" spans="1:31" x14ac:dyDescent="0.2">
      <c r="A857" s="146" t="s">
        <v>57</v>
      </c>
      <c r="B857" s="90">
        <v>9</v>
      </c>
      <c r="C857" s="86" t="s">
        <v>2995</v>
      </c>
      <c r="D857" s="87" t="s">
        <v>2996</v>
      </c>
      <c r="E857" s="106" t="s">
        <v>1464</v>
      </c>
      <c r="F857" s="86" t="s">
        <v>467</v>
      </c>
      <c r="G857" s="86" t="s">
        <v>468</v>
      </c>
      <c r="H857" s="86" t="s">
        <v>469</v>
      </c>
      <c r="I857" s="86" t="s">
        <v>2997</v>
      </c>
      <c r="J857" s="86" t="s">
        <v>3007</v>
      </c>
      <c r="K857" s="86"/>
      <c r="L857" s="86" t="s">
        <v>2830</v>
      </c>
      <c r="M857" s="86" t="s">
        <v>3008</v>
      </c>
      <c r="N857" s="86" t="s">
        <v>2832</v>
      </c>
      <c r="O857" s="86"/>
      <c r="P857" s="86"/>
      <c r="Q857" s="86"/>
      <c r="R857" s="86"/>
      <c r="S857" s="88" t="b">
        <v>0</v>
      </c>
      <c r="T857" s="86" t="s">
        <v>2833</v>
      </c>
      <c r="U857" s="86" t="s">
        <v>2999</v>
      </c>
      <c r="V857" s="87" t="s">
        <v>2924</v>
      </c>
      <c r="W857" s="87" t="s">
        <v>2925</v>
      </c>
      <c r="X857" s="90" t="b">
        <v>0</v>
      </c>
      <c r="Y857" s="90" t="b">
        <v>0</v>
      </c>
      <c r="Z857" s="90" t="b">
        <v>1</v>
      </c>
      <c r="AA857" s="86" t="s">
        <v>2825</v>
      </c>
      <c r="AB857" s="127" t="b">
        <f t="shared" si="45"/>
        <v>1</v>
      </c>
      <c r="AC857" s="127" t="b">
        <f t="shared" si="46"/>
        <v>1</v>
      </c>
      <c r="AD857" s="127" t="b">
        <f t="shared" si="47"/>
        <v>1</v>
      </c>
      <c r="AE857" s="128" t="b">
        <f t="shared" si="48"/>
        <v>1</v>
      </c>
    </row>
    <row r="858" spans="1:31" x14ac:dyDescent="0.2">
      <c r="A858" s="155" t="s">
        <v>57</v>
      </c>
      <c r="B858" s="82">
        <v>9</v>
      </c>
      <c r="C858" s="76" t="s">
        <v>2995</v>
      </c>
      <c r="D858" s="77" t="s">
        <v>2996</v>
      </c>
      <c r="E858" s="125" t="s">
        <v>1466</v>
      </c>
      <c r="F858" s="76" t="s">
        <v>467</v>
      </c>
      <c r="G858" s="76" t="s">
        <v>468</v>
      </c>
      <c r="H858" s="76" t="s">
        <v>469</v>
      </c>
      <c r="I858" s="76" t="s">
        <v>2997</v>
      </c>
      <c r="J858" s="76" t="s">
        <v>3009</v>
      </c>
      <c r="K858" s="76"/>
      <c r="L858" s="76" t="s">
        <v>2830</v>
      </c>
      <c r="M858" s="76" t="s">
        <v>3010</v>
      </c>
      <c r="N858" s="76" t="s">
        <v>2832</v>
      </c>
      <c r="O858" s="76"/>
      <c r="P858" s="76"/>
      <c r="Q858" s="76"/>
      <c r="R858" s="76"/>
      <c r="S858" s="80" t="b">
        <v>0</v>
      </c>
      <c r="T858" s="76" t="s">
        <v>2833</v>
      </c>
      <c r="U858" s="76" t="s">
        <v>2999</v>
      </c>
      <c r="V858" s="77" t="s">
        <v>2924</v>
      </c>
      <c r="W858" s="77" t="s">
        <v>2925</v>
      </c>
      <c r="X858" s="82" t="b">
        <v>0</v>
      </c>
      <c r="Y858" s="82" t="b">
        <v>0</v>
      </c>
      <c r="Z858" s="82" t="b">
        <v>1</v>
      </c>
      <c r="AA858" s="76" t="s">
        <v>2825</v>
      </c>
      <c r="AB858" s="127" t="b">
        <f t="shared" si="45"/>
        <v>1</v>
      </c>
      <c r="AC858" s="127" t="b">
        <f t="shared" si="46"/>
        <v>1</v>
      </c>
      <c r="AD858" s="127" t="b">
        <f t="shared" si="47"/>
        <v>1</v>
      </c>
      <c r="AE858" s="128" t="b">
        <f t="shared" si="48"/>
        <v>1</v>
      </c>
    </row>
    <row r="859" spans="1:31" x14ac:dyDescent="0.2">
      <c r="A859" s="146" t="s">
        <v>57</v>
      </c>
      <c r="B859" s="90">
        <v>9</v>
      </c>
      <c r="C859" s="86" t="s">
        <v>2995</v>
      </c>
      <c r="D859" s="87" t="s">
        <v>2996</v>
      </c>
      <c r="E859" s="106" t="s">
        <v>1468</v>
      </c>
      <c r="F859" s="86" t="s">
        <v>467</v>
      </c>
      <c r="G859" s="86" t="s">
        <v>468</v>
      </c>
      <c r="H859" s="86" t="s">
        <v>469</v>
      </c>
      <c r="I859" s="86" t="s">
        <v>2997</v>
      </c>
      <c r="J859" s="86" t="s">
        <v>3011</v>
      </c>
      <c r="K859" s="86"/>
      <c r="L859" s="86" t="s">
        <v>2830</v>
      </c>
      <c r="M859" s="86" t="s">
        <v>3012</v>
      </c>
      <c r="N859" s="86" t="s">
        <v>2832</v>
      </c>
      <c r="O859" s="86"/>
      <c r="P859" s="86"/>
      <c r="Q859" s="86"/>
      <c r="R859" s="86"/>
      <c r="S859" s="88" t="b">
        <v>0</v>
      </c>
      <c r="T859" s="86" t="s">
        <v>2833</v>
      </c>
      <c r="U859" s="86" t="s">
        <v>2999</v>
      </c>
      <c r="V859" s="87" t="s">
        <v>2924</v>
      </c>
      <c r="W859" s="87" t="s">
        <v>2925</v>
      </c>
      <c r="X859" s="90" t="b">
        <v>0</v>
      </c>
      <c r="Y859" s="90" t="b">
        <v>0</v>
      </c>
      <c r="Z859" s="90" t="b">
        <v>1</v>
      </c>
      <c r="AA859" s="86" t="s">
        <v>2825</v>
      </c>
      <c r="AB859" s="127" t="b">
        <f t="shared" si="45"/>
        <v>1</v>
      </c>
      <c r="AC859" s="127" t="b">
        <f t="shared" si="46"/>
        <v>1</v>
      </c>
      <c r="AD859" s="127" t="b">
        <f t="shared" si="47"/>
        <v>1</v>
      </c>
      <c r="AE859" s="128" t="b">
        <f t="shared" si="48"/>
        <v>1</v>
      </c>
    </row>
    <row r="860" spans="1:31" x14ac:dyDescent="0.2">
      <c r="A860" s="155" t="s">
        <v>57</v>
      </c>
      <c r="B860" s="82">
        <v>9</v>
      </c>
      <c r="C860" s="76" t="s">
        <v>2995</v>
      </c>
      <c r="D860" s="77" t="s">
        <v>2996</v>
      </c>
      <c r="E860" s="125" t="s">
        <v>1671</v>
      </c>
      <c r="F860" s="76" t="s">
        <v>467</v>
      </c>
      <c r="G860" s="76" t="s">
        <v>468</v>
      </c>
      <c r="H860" s="76" t="s">
        <v>469</v>
      </c>
      <c r="I860" s="76" t="s">
        <v>2997</v>
      </c>
      <c r="J860" s="76" t="s">
        <v>1469</v>
      </c>
      <c r="K860" s="76"/>
      <c r="L860" s="76" t="s">
        <v>2830</v>
      </c>
      <c r="M860" s="76" t="s">
        <v>3013</v>
      </c>
      <c r="N860" s="76" t="s">
        <v>2832</v>
      </c>
      <c r="O860" s="76"/>
      <c r="P860" s="76"/>
      <c r="Q860" s="76"/>
      <c r="R860" s="76"/>
      <c r="S860" s="80" t="b">
        <v>0</v>
      </c>
      <c r="T860" s="76" t="s">
        <v>2833</v>
      </c>
      <c r="U860" s="76" t="s">
        <v>2999</v>
      </c>
      <c r="V860" s="77" t="s">
        <v>2924</v>
      </c>
      <c r="W860" s="77" t="s">
        <v>2925</v>
      </c>
      <c r="X860" s="82" t="b">
        <v>0</v>
      </c>
      <c r="Y860" s="82" t="b">
        <v>0</v>
      </c>
      <c r="Z860" s="82" t="b">
        <v>1</v>
      </c>
      <c r="AA860" s="76" t="s">
        <v>2825</v>
      </c>
      <c r="AB860" s="127" t="b">
        <f t="shared" si="45"/>
        <v>1</v>
      </c>
      <c r="AC860" s="127" t="b">
        <f t="shared" si="46"/>
        <v>1</v>
      </c>
      <c r="AD860" s="127" t="b">
        <f t="shared" si="47"/>
        <v>1</v>
      </c>
      <c r="AE860" s="128" t="b">
        <f t="shared" si="48"/>
        <v>1</v>
      </c>
    </row>
    <row r="861" spans="1:31" x14ac:dyDescent="0.2">
      <c r="A861" s="146" t="s">
        <v>57</v>
      </c>
      <c r="B861" s="90">
        <v>9</v>
      </c>
      <c r="C861" s="86" t="s">
        <v>2995</v>
      </c>
      <c r="D861" s="87" t="s">
        <v>2996</v>
      </c>
      <c r="E861" s="106" t="s">
        <v>1673</v>
      </c>
      <c r="F861" s="86" t="s">
        <v>467</v>
      </c>
      <c r="G861" s="86" t="s">
        <v>468</v>
      </c>
      <c r="H861" s="86" t="s">
        <v>469</v>
      </c>
      <c r="I861" s="86" t="s">
        <v>2997</v>
      </c>
      <c r="J861" s="86" t="s">
        <v>3014</v>
      </c>
      <c r="K861" s="86"/>
      <c r="L861" s="86" t="s">
        <v>2830</v>
      </c>
      <c r="M861" s="86" t="s">
        <v>3015</v>
      </c>
      <c r="N861" s="86" t="s">
        <v>2832</v>
      </c>
      <c r="O861" s="86"/>
      <c r="P861" s="86"/>
      <c r="Q861" s="86"/>
      <c r="R861" s="86"/>
      <c r="S861" s="88" t="b">
        <v>0</v>
      </c>
      <c r="T861" s="86" t="s">
        <v>2833</v>
      </c>
      <c r="U861" s="86" t="s">
        <v>2999</v>
      </c>
      <c r="V861" s="87" t="s">
        <v>2924</v>
      </c>
      <c r="W861" s="87" t="s">
        <v>2925</v>
      </c>
      <c r="X861" s="90" t="b">
        <v>0</v>
      </c>
      <c r="Y861" s="90" t="b">
        <v>0</v>
      </c>
      <c r="Z861" s="90" t="b">
        <v>1</v>
      </c>
      <c r="AA861" s="86" t="s">
        <v>2825</v>
      </c>
      <c r="AB861" s="127" t="b">
        <f t="shared" si="45"/>
        <v>1</v>
      </c>
      <c r="AC861" s="127" t="b">
        <f t="shared" si="46"/>
        <v>1</v>
      </c>
      <c r="AD861" s="127" t="b">
        <f t="shared" si="47"/>
        <v>1</v>
      </c>
      <c r="AE861" s="128" t="b">
        <f t="shared" si="48"/>
        <v>1</v>
      </c>
    </row>
    <row r="862" spans="1:31" x14ac:dyDescent="0.2">
      <c r="A862" s="155" t="s">
        <v>57</v>
      </c>
      <c r="B862" s="82">
        <v>9</v>
      </c>
      <c r="C862" s="76" t="s">
        <v>2995</v>
      </c>
      <c r="D862" s="77" t="s">
        <v>2996</v>
      </c>
      <c r="E862" s="125" t="s">
        <v>2129</v>
      </c>
      <c r="F862" s="76" t="s">
        <v>467</v>
      </c>
      <c r="G862" s="76" t="s">
        <v>468</v>
      </c>
      <c r="H862" s="76" t="s">
        <v>469</v>
      </c>
      <c r="I862" s="76" t="s">
        <v>2997</v>
      </c>
      <c r="J862" s="76" t="s">
        <v>3016</v>
      </c>
      <c r="K862" s="76"/>
      <c r="L862" s="76" t="s">
        <v>2830</v>
      </c>
      <c r="M862" s="76" t="s">
        <v>3017</v>
      </c>
      <c r="N862" s="76" t="s">
        <v>2832</v>
      </c>
      <c r="O862" s="76"/>
      <c r="P862" s="76"/>
      <c r="Q862" s="76"/>
      <c r="R862" s="76"/>
      <c r="S862" s="80" t="b">
        <v>0</v>
      </c>
      <c r="T862" s="76" t="s">
        <v>2833</v>
      </c>
      <c r="U862" s="76" t="s">
        <v>2999</v>
      </c>
      <c r="V862" s="77" t="s">
        <v>2924</v>
      </c>
      <c r="W862" s="77" t="s">
        <v>2925</v>
      </c>
      <c r="X862" s="82" t="b">
        <v>0</v>
      </c>
      <c r="Y862" s="82" t="b">
        <v>0</v>
      </c>
      <c r="Z862" s="82" t="b">
        <v>1</v>
      </c>
      <c r="AA862" s="76" t="s">
        <v>2825</v>
      </c>
      <c r="AB862" s="127" t="b">
        <f t="shared" si="45"/>
        <v>1</v>
      </c>
      <c r="AC862" s="127" t="b">
        <f t="shared" si="46"/>
        <v>1</v>
      </c>
      <c r="AD862" s="127" t="b">
        <f t="shared" si="47"/>
        <v>1</v>
      </c>
      <c r="AE862" s="128" t="b">
        <f t="shared" si="48"/>
        <v>1</v>
      </c>
    </row>
    <row r="863" spans="1:31" x14ac:dyDescent="0.2">
      <c r="A863" s="146" t="s">
        <v>57</v>
      </c>
      <c r="B863" s="90">
        <v>9</v>
      </c>
      <c r="C863" s="86" t="s">
        <v>2995</v>
      </c>
      <c r="D863" s="87" t="s">
        <v>2996</v>
      </c>
      <c r="E863" s="106" t="s">
        <v>2131</v>
      </c>
      <c r="F863" s="86" t="s">
        <v>467</v>
      </c>
      <c r="G863" s="86" t="s">
        <v>468</v>
      </c>
      <c r="H863" s="86" t="s">
        <v>469</v>
      </c>
      <c r="I863" s="86" t="s">
        <v>2997</v>
      </c>
      <c r="J863" s="86" t="s">
        <v>3018</v>
      </c>
      <c r="K863" s="86"/>
      <c r="L863" s="86" t="s">
        <v>2830</v>
      </c>
      <c r="M863" s="86" t="s">
        <v>3019</v>
      </c>
      <c r="N863" s="86" t="s">
        <v>2832</v>
      </c>
      <c r="O863" s="86"/>
      <c r="P863" s="86"/>
      <c r="Q863" s="86"/>
      <c r="R863" s="86"/>
      <c r="S863" s="88" t="b">
        <v>0</v>
      </c>
      <c r="T863" s="86" t="s">
        <v>2833</v>
      </c>
      <c r="U863" s="86" t="s">
        <v>2999</v>
      </c>
      <c r="V863" s="87" t="s">
        <v>2924</v>
      </c>
      <c r="W863" s="87" t="s">
        <v>2925</v>
      </c>
      <c r="X863" s="90" t="b">
        <v>0</v>
      </c>
      <c r="Y863" s="90" t="b">
        <v>0</v>
      </c>
      <c r="Z863" s="90" t="b">
        <v>1</v>
      </c>
      <c r="AA863" s="86" t="s">
        <v>2825</v>
      </c>
      <c r="AB863" s="127" t="b">
        <f t="shared" si="45"/>
        <v>1</v>
      </c>
      <c r="AC863" s="127" t="b">
        <f t="shared" si="46"/>
        <v>1</v>
      </c>
      <c r="AD863" s="127" t="b">
        <f t="shared" si="47"/>
        <v>1</v>
      </c>
      <c r="AE863" s="128" t="b">
        <f t="shared" si="48"/>
        <v>1</v>
      </c>
    </row>
    <row r="864" spans="1:31" x14ac:dyDescent="0.2">
      <c r="A864" s="155" t="s">
        <v>57</v>
      </c>
      <c r="B864" s="82">
        <v>9</v>
      </c>
      <c r="C864" s="76" t="s">
        <v>3020</v>
      </c>
      <c r="D864" s="77" t="s">
        <v>3021</v>
      </c>
      <c r="E864" s="125" t="s">
        <v>4</v>
      </c>
      <c r="F864" s="76" t="s">
        <v>467</v>
      </c>
      <c r="G864" s="76" t="s">
        <v>468</v>
      </c>
      <c r="H864" s="76" t="s">
        <v>469</v>
      </c>
      <c r="I864" s="76" t="s">
        <v>3022</v>
      </c>
      <c r="J864" s="76" t="s">
        <v>3023</v>
      </c>
      <c r="K864" s="76"/>
      <c r="L864" s="76" t="s">
        <v>2830</v>
      </c>
      <c r="M864" s="76" t="s">
        <v>3024</v>
      </c>
      <c r="N864" s="76" t="s">
        <v>2832</v>
      </c>
      <c r="O864" s="76"/>
      <c r="P864" s="76"/>
      <c r="Q864" s="76"/>
      <c r="R864" s="76"/>
      <c r="S864" s="80" t="b">
        <v>0</v>
      </c>
      <c r="T864" s="76" t="s">
        <v>2833</v>
      </c>
      <c r="U864" s="76" t="s">
        <v>3025</v>
      </c>
      <c r="V864" s="77" t="s">
        <v>2924</v>
      </c>
      <c r="W864" s="77" t="s">
        <v>2925</v>
      </c>
      <c r="X864" s="82" t="b">
        <v>0</v>
      </c>
      <c r="Y864" s="82" t="b">
        <v>0</v>
      </c>
      <c r="Z864" s="82" t="b">
        <v>1</v>
      </c>
      <c r="AA864" s="76" t="s">
        <v>2825</v>
      </c>
      <c r="AB864" s="127" t="b">
        <f t="shared" si="45"/>
        <v>1</v>
      </c>
      <c r="AC864" s="127" t="b">
        <f t="shared" si="46"/>
        <v>1</v>
      </c>
      <c r="AD864" s="127" t="b">
        <f t="shared" si="47"/>
        <v>1</v>
      </c>
      <c r="AE864" s="128" t="b">
        <f t="shared" si="48"/>
        <v>1</v>
      </c>
    </row>
    <row r="865" spans="1:31" x14ac:dyDescent="0.2">
      <c r="A865" s="146" t="s">
        <v>57</v>
      </c>
      <c r="B865" s="90">
        <v>9</v>
      </c>
      <c r="C865" s="86" t="s">
        <v>3020</v>
      </c>
      <c r="D865" s="87" t="s">
        <v>3021</v>
      </c>
      <c r="E865" s="106" t="s">
        <v>45</v>
      </c>
      <c r="F865" s="86" t="s">
        <v>467</v>
      </c>
      <c r="G865" s="86" t="s">
        <v>468</v>
      </c>
      <c r="H865" s="86" t="s">
        <v>469</v>
      </c>
      <c r="I865" s="86" t="s">
        <v>3022</v>
      </c>
      <c r="J865" s="86" t="s">
        <v>3026</v>
      </c>
      <c r="K865" s="86"/>
      <c r="L865" s="86" t="s">
        <v>2830</v>
      </c>
      <c r="M865" s="86" t="s">
        <v>3027</v>
      </c>
      <c r="N865" s="86" t="s">
        <v>2832</v>
      </c>
      <c r="O865" s="86"/>
      <c r="P865" s="86"/>
      <c r="Q865" s="86"/>
      <c r="R865" s="86"/>
      <c r="S865" s="88" t="b">
        <v>0</v>
      </c>
      <c r="T865" s="86" t="s">
        <v>2833</v>
      </c>
      <c r="U865" s="86" t="s">
        <v>3025</v>
      </c>
      <c r="V865" s="87" t="s">
        <v>2924</v>
      </c>
      <c r="W865" s="87" t="s">
        <v>2925</v>
      </c>
      <c r="X865" s="90" t="b">
        <v>0</v>
      </c>
      <c r="Y865" s="90" t="b">
        <v>0</v>
      </c>
      <c r="Z865" s="90" t="b">
        <v>1</v>
      </c>
      <c r="AA865" s="86" t="s">
        <v>2825</v>
      </c>
      <c r="AB865" s="127" t="b">
        <f t="shared" si="45"/>
        <v>1</v>
      </c>
      <c r="AC865" s="127" t="b">
        <f t="shared" si="46"/>
        <v>1</v>
      </c>
      <c r="AD865" s="127" t="b">
        <f t="shared" si="47"/>
        <v>1</v>
      </c>
      <c r="AE865" s="128" t="b">
        <f t="shared" si="48"/>
        <v>1</v>
      </c>
    </row>
    <row r="866" spans="1:31" x14ac:dyDescent="0.2">
      <c r="A866" s="155" t="s">
        <v>57</v>
      </c>
      <c r="B866" s="82">
        <v>9</v>
      </c>
      <c r="C866" s="76" t="s">
        <v>3020</v>
      </c>
      <c r="D866" s="77" t="s">
        <v>3021</v>
      </c>
      <c r="E866" s="125" t="s">
        <v>71</v>
      </c>
      <c r="F866" s="76" t="s">
        <v>467</v>
      </c>
      <c r="G866" s="76" t="s">
        <v>468</v>
      </c>
      <c r="H866" s="76" t="s">
        <v>469</v>
      </c>
      <c r="I866" s="76" t="s">
        <v>3022</v>
      </c>
      <c r="J866" s="76" t="s">
        <v>3028</v>
      </c>
      <c r="K866" s="76"/>
      <c r="L866" s="76" t="s">
        <v>2830</v>
      </c>
      <c r="M866" s="76" t="s">
        <v>3029</v>
      </c>
      <c r="N866" s="76" t="s">
        <v>2832</v>
      </c>
      <c r="O866" s="76"/>
      <c r="P866" s="76"/>
      <c r="Q866" s="76"/>
      <c r="R866" s="76"/>
      <c r="S866" s="80" t="b">
        <v>0</v>
      </c>
      <c r="T866" s="76" t="s">
        <v>2833</v>
      </c>
      <c r="U866" s="76" t="s">
        <v>3025</v>
      </c>
      <c r="V866" s="77" t="s">
        <v>2924</v>
      </c>
      <c r="W866" s="77" t="s">
        <v>2925</v>
      </c>
      <c r="X866" s="82" t="b">
        <v>0</v>
      </c>
      <c r="Y866" s="82" t="b">
        <v>0</v>
      </c>
      <c r="Z866" s="82" t="b">
        <v>1</v>
      </c>
      <c r="AA866" s="76" t="s">
        <v>2825</v>
      </c>
      <c r="AB866" s="127" t="b">
        <f t="shared" si="45"/>
        <v>1</v>
      </c>
      <c r="AC866" s="127" t="b">
        <f t="shared" si="46"/>
        <v>1</v>
      </c>
      <c r="AD866" s="127" t="b">
        <f t="shared" si="47"/>
        <v>1</v>
      </c>
      <c r="AE866" s="128" t="b">
        <f t="shared" si="48"/>
        <v>1</v>
      </c>
    </row>
    <row r="867" spans="1:31" x14ac:dyDescent="0.2">
      <c r="A867" s="146" t="s">
        <v>57</v>
      </c>
      <c r="B867" s="90">
        <v>9</v>
      </c>
      <c r="C867" s="86" t="s">
        <v>3020</v>
      </c>
      <c r="D867" s="87" t="s">
        <v>3021</v>
      </c>
      <c r="E867" s="106" t="s">
        <v>518</v>
      </c>
      <c r="F867" s="86" t="s">
        <v>467</v>
      </c>
      <c r="G867" s="86" t="s">
        <v>468</v>
      </c>
      <c r="H867" s="86" t="s">
        <v>469</v>
      </c>
      <c r="I867" s="86" t="s">
        <v>3022</v>
      </c>
      <c r="J867" s="86" t="s">
        <v>3030</v>
      </c>
      <c r="K867" s="86"/>
      <c r="L867" s="86" t="s">
        <v>2830</v>
      </c>
      <c r="M867" s="86" t="s">
        <v>3031</v>
      </c>
      <c r="N867" s="86" t="s">
        <v>2832</v>
      </c>
      <c r="O867" s="86"/>
      <c r="P867" s="86"/>
      <c r="Q867" s="86"/>
      <c r="R867" s="86"/>
      <c r="S867" s="88" t="b">
        <v>0</v>
      </c>
      <c r="T867" s="86" t="s">
        <v>2833</v>
      </c>
      <c r="U867" s="86" t="s">
        <v>3025</v>
      </c>
      <c r="V867" s="87" t="s">
        <v>2924</v>
      </c>
      <c r="W867" s="87" t="s">
        <v>2925</v>
      </c>
      <c r="X867" s="90" t="b">
        <v>0</v>
      </c>
      <c r="Y867" s="90" t="b">
        <v>0</v>
      </c>
      <c r="Z867" s="90" t="b">
        <v>1</v>
      </c>
      <c r="AA867" s="86" t="s">
        <v>2825</v>
      </c>
      <c r="AB867" s="127" t="b">
        <f t="shared" si="45"/>
        <v>1</v>
      </c>
      <c r="AC867" s="127" t="b">
        <f t="shared" si="46"/>
        <v>1</v>
      </c>
      <c r="AD867" s="127" t="b">
        <f t="shared" si="47"/>
        <v>1</v>
      </c>
      <c r="AE867" s="128" t="b">
        <f t="shared" si="48"/>
        <v>1</v>
      </c>
    </row>
    <row r="868" spans="1:31" x14ac:dyDescent="0.2">
      <c r="A868" s="155" t="s">
        <v>57</v>
      </c>
      <c r="B868" s="82">
        <v>9</v>
      </c>
      <c r="C868" s="76" t="s">
        <v>3020</v>
      </c>
      <c r="D868" s="77" t="s">
        <v>3021</v>
      </c>
      <c r="E868" s="125" t="s">
        <v>542</v>
      </c>
      <c r="F868" s="76" t="s">
        <v>467</v>
      </c>
      <c r="G868" s="76" t="s">
        <v>468</v>
      </c>
      <c r="H868" s="76" t="s">
        <v>469</v>
      </c>
      <c r="I868" s="76" t="s">
        <v>3022</v>
      </c>
      <c r="J868" s="76" t="s">
        <v>3032</v>
      </c>
      <c r="K868" s="76"/>
      <c r="L868" s="76" t="s">
        <v>2830</v>
      </c>
      <c r="M868" s="76" t="s">
        <v>3033</v>
      </c>
      <c r="N868" s="76" t="s">
        <v>2832</v>
      </c>
      <c r="O868" s="76"/>
      <c r="P868" s="76"/>
      <c r="Q868" s="76"/>
      <c r="R868" s="76"/>
      <c r="S868" s="80" t="b">
        <v>0</v>
      </c>
      <c r="T868" s="76" t="s">
        <v>2833</v>
      </c>
      <c r="U868" s="76" t="s">
        <v>3025</v>
      </c>
      <c r="V868" s="77" t="s">
        <v>2924</v>
      </c>
      <c r="W868" s="77" t="s">
        <v>2925</v>
      </c>
      <c r="X868" s="82" t="b">
        <v>0</v>
      </c>
      <c r="Y868" s="82" t="b">
        <v>0</v>
      </c>
      <c r="Z868" s="82" t="b">
        <v>1</v>
      </c>
      <c r="AA868" s="76" t="s">
        <v>2825</v>
      </c>
      <c r="AB868" s="127" t="b">
        <f t="shared" si="45"/>
        <v>1</v>
      </c>
      <c r="AC868" s="127" t="b">
        <f t="shared" si="46"/>
        <v>1</v>
      </c>
      <c r="AD868" s="127" t="b">
        <f t="shared" si="47"/>
        <v>1</v>
      </c>
      <c r="AE868" s="128" t="b">
        <f t="shared" si="48"/>
        <v>1</v>
      </c>
    </row>
    <row r="869" spans="1:31" x14ac:dyDescent="0.2">
      <c r="A869" s="146" t="s">
        <v>57</v>
      </c>
      <c r="B869" s="90">
        <v>9</v>
      </c>
      <c r="C869" s="86" t="s">
        <v>3020</v>
      </c>
      <c r="D869" s="87" t="s">
        <v>3021</v>
      </c>
      <c r="E869" s="106" t="s">
        <v>635</v>
      </c>
      <c r="F869" s="86" t="s">
        <v>467</v>
      </c>
      <c r="G869" s="86" t="s">
        <v>468</v>
      </c>
      <c r="H869" s="86" t="s">
        <v>469</v>
      </c>
      <c r="I869" s="86" t="s">
        <v>3022</v>
      </c>
      <c r="J869" s="86" t="s">
        <v>3034</v>
      </c>
      <c r="K869" s="86"/>
      <c r="L869" s="86" t="s">
        <v>2830</v>
      </c>
      <c r="M869" s="86" t="s">
        <v>3035</v>
      </c>
      <c r="N869" s="86" t="s">
        <v>2832</v>
      </c>
      <c r="O869" s="86"/>
      <c r="P869" s="86"/>
      <c r="Q869" s="86"/>
      <c r="R869" s="86"/>
      <c r="S869" s="88" t="b">
        <v>0</v>
      </c>
      <c r="T869" s="86" t="s">
        <v>2833</v>
      </c>
      <c r="U869" s="86" t="s">
        <v>3025</v>
      </c>
      <c r="V869" s="87" t="s">
        <v>2924</v>
      </c>
      <c r="W869" s="87" t="s">
        <v>2925</v>
      </c>
      <c r="X869" s="90" t="b">
        <v>0</v>
      </c>
      <c r="Y869" s="90" t="b">
        <v>0</v>
      </c>
      <c r="Z869" s="90" t="b">
        <v>1</v>
      </c>
      <c r="AA869" s="86" t="s">
        <v>2825</v>
      </c>
      <c r="AB869" s="127" t="b">
        <f t="shared" si="45"/>
        <v>1</v>
      </c>
      <c r="AC869" s="127" t="b">
        <f t="shared" si="46"/>
        <v>1</v>
      </c>
      <c r="AD869" s="127" t="b">
        <f t="shared" si="47"/>
        <v>1</v>
      </c>
      <c r="AE869" s="128" t="b">
        <f t="shared" si="48"/>
        <v>1</v>
      </c>
    </row>
    <row r="870" spans="1:31" x14ac:dyDescent="0.2">
      <c r="A870" s="155" t="s">
        <v>57</v>
      </c>
      <c r="B870" s="82">
        <v>9</v>
      </c>
      <c r="C870" s="76" t="s">
        <v>3020</v>
      </c>
      <c r="D870" s="77" t="s">
        <v>3021</v>
      </c>
      <c r="E870" s="125" t="s">
        <v>658</v>
      </c>
      <c r="F870" s="76" t="s">
        <v>467</v>
      </c>
      <c r="G870" s="76" t="s">
        <v>468</v>
      </c>
      <c r="H870" s="76" t="s">
        <v>469</v>
      </c>
      <c r="I870" s="76" t="s">
        <v>3022</v>
      </c>
      <c r="J870" s="76" t="s">
        <v>3036</v>
      </c>
      <c r="K870" s="76"/>
      <c r="L870" s="76" t="s">
        <v>2830</v>
      </c>
      <c r="M870" s="76" t="s">
        <v>3037</v>
      </c>
      <c r="N870" s="76" t="s">
        <v>2832</v>
      </c>
      <c r="O870" s="76"/>
      <c r="P870" s="76"/>
      <c r="Q870" s="76"/>
      <c r="R870" s="76"/>
      <c r="S870" s="80" t="b">
        <v>0</v>
      </c>
      <c r="T870" s="76" t="s">
        <v>2833</v>
      </c>
      <c r="U870" s="76" t="s">
        <v>3025</v>
      </c>
      <c r="V870" s="77" t="s">
        <v>2924</v>
      </c>
      <c r="W870" s="77" t="s">
        <v>2925</v>
      </c>
      <c r="X870" s="82" t="b">
        <v>0</v>
      </c>
      <c r="Y870" s="82" t="b">
        <v>0</v>
      </c>
      <c r="Z870" s="82" t="b">
        <v>1</v>
      </c>
      <c r="AA870" s="76" t="s">
        <v>2825</v>
      </c>
      <c r="AB870" s="127" t="b">
        <f t="shared" si="45"/>
        <v>1</v>
      </c>
      <c r="AC870" s="127" t="b">
        <f t="shared" si="46"/>
        <v>1</v>
      </c>
      <c r="AD870" s="127" t="b">
        <f t="shared" si="47"/>
        <v>1</v>
      </c>
      <c r="AE870" s="128" t="b">
        <f t="shared" si="48"/>
        <v>1</v>
      </c>
    </row>
    <row r="871" spans="1:31" x14ac:dyDescent="0.2">
      <c r="A871" s="146" t="s">
        <v>57</v>
      </c>
      <c r="B871" s="90">
        <v>9</v>
      </c>
      <c r="C871" s="86" t="s">
        <v>3038</v>
      </c>
      <c r="D871" s="87" t="s">
        <v>3039</v>
      </c>
      <c r="E871" s="106" t="s">
        <v>4</v>
      </c>
      <c r="F871" s="86" t="s">
        <v>467</v>
      </c>
      <c r="G871" s="86" t="s">
        <v>468</v>
      </c>
      <c r="H871" s="86" t="s">
        <v>469</v>
      </c>
      <c r="I871" s="86" t="s">
        <v>3040</v>
      </c>
      <c r="J871" s="86" t="s">
        <v>3023</v>
      </c>
      <c r="K871" s="86"/>
      <c r="L871" s="86" t="s">
        <v>2830</v>
      </c>
      <c r="M871" s="86" t="s">
        <v>3041</v>
      </c>
      <c r="N871" s="86" t="s">
        <v>2832</v>
      </c>
      <c r="O871" s="86"/>
      <c r="P871" s="86"/>
      <c r="Q871" s="86"/>
      <c r="R871" s="86"/>
      <c r="S871" s="88" t="b">
        <v>0</v>
      </c>
      <c r="T871" s="86" t="s">
        <v>2833</v>
      </c>
      <c r="U871" s="86" t="s">
        <v>3042</v>
      </c>
      <c r="V871" s="87" t="s">
        <v>2924</v>
      </c>
      <c r="W871" s="87" t="s">
        <v>2925</v>
      </c>
      <c r="X871" s="90" t="b">
        <v>0</v>
      </c>
      <c r="Y871" s="90" t="b">
        <v>0</v>
      </c>
      <c r="Z871" s="90" t="b">
        <v>1</v>
      </c>
      <c r="AA871" s="86" t="s">
        <v>2825</v>
      </c>
      <c r="AB871" s="127" t="b">
        <f t="shared" si="45"/>
        <v>1</v>
      </c>
      <c r="AC871" s="127" t="b">
        <f t="shared" si="46"/>
        <v>1</v>
      </c>
      <c r="AD871" s="127" t="b">
        <f t="shared" si="47"/>
        <v>1</v>
      </c>
      <c r="AE871" s="128" t="b">
        <f t="shared" si="48"/>
        <v>1</v>
      </c>
    </row>
    <row r="872" spans="1:31" x14ac:dyDescent="0.2">
      <c r="A872" s="155" t="s">
        <v>57</v>
      </c>
      <c r="B872" s="82">
        <v>9</v>
      </c>
      <c r="C872" s="76" t="s">
        <v>3038</v>
      </c>
      <c r="D872" s="77" t="s">
        <v>3039</v>
      </c>
      <c r="E872" s="125" t="s">
        <v>45</v>
      </c>
      <c r="F872" s="76" t="s">
        <v>467</v>
      </c>
      <c r="G872" s="76" t="s">
        <v>468</v>
      </c>
      <c r="H872" s="76" t="s">
        <v>469</v>
      </c>
      <c r="I872" s="76" t="s">
        <v>3040</v>
      </c>
      <c r="J872" s="76" t="s">
        <v>3026</v>
      </c>
      <c r="K872" s="76"/>
      <c r="L872" s="76" t="s">
        <v>2830</v>
      </c>
      <c r="M872" s="76" t="s">
        <v>3043</v>
      </c>
      <c r="N872" s="76" t="s">
        <v>2832</v>
      </c>
      <c r="O872" s="76"/>
      <c r="P872" s="76"/>
      <c r="Q872" s="76"/>
      <c r="R872" s="76"/>
      <c r="S872" s="80" t="b">
        <v>0</v>
      </c>
      <c r="T872" s="76" t="s">
        <v>2833</v>
      </c>
      <c r="U872" s="76" t="s">
        <v>3042</v>
      </c>
      <c r="V872" s="77" t="s">
        <v>2924</v>
      </c>
      <c r="W872" s="77" t="s">
        <v>2925</v>
      </c>
      <c r="X872" s="82" t="b">
        <v>0</v>
      </c>
      <c r="Y872" s="82" t="b">
        <v>0</v>
      </c>
      <c r="Z872" s="82" t="b">
        <v>1</v>
      </c>
      <c r="AA872" s="76" t="s">
        <v>2825</v>
      </c>
      <c r="AB872" s="127" t="b">
        <f t="shared" si="45"/>
        <v>1</v>
      </c>
      <c r="AC872" s="127" t="b">
        <f t="shared" si="46"/>
        <v>1</v>
      </c>
      <c r="AD872" s="127" t="b">
        <f t="shared" si="47"/>
        <v>1</v>
      </c>
      <c r="AE872" s="128" t="b">
        <f t="shared" si="48"/>
        <v>1</v>
      </c>
    </row>
    <row r="873" spans="1:31" x14ac:dyDescent="0.2">
      <c r="A873" s="146" t="s">
        <v>57</v>
      </c>
      <c r="B873" s="90">
        <v>9</v>
      </c>
      <c r="C873" s="86" t="s">
        <v>3038</v>
      </c>
      <c r="D873" s="87" t="s">
        <v>3039</v>
      </c>
      <c r="E873" s="106" t="s">
        <v>71</v>
      </c>
      <c r="F873" s="86" t="s">
        <v>467</v>
      </c>
      <c r="G873" s="86" t="s">
        <v>468</v>
      </c>
      <c r="H873" s="86" t="s">
        <v>469</v>
      </c>
      <c r="I873" s="86" t="s">
        <v>3040</v>
      </c>
      <c r="J873" s="86" t="s">
        <v>3028</v>
      </c>
      <c r="K873" s="86"/>
      <c r="L873" s="86" t="s">
        <v>2830</v>
      </c>
      <c r="M873" s="86" t="s">
        <v>3044</v>
      </c>
      <c r="N873" s="86" t="s">
        <v>2832</v>
      </c>
      <c r="O873" s="86"/>
      <c r="P873" s="86"/>
      <c r="Q873" s="86"/>
      <c r="R873" s="86"/>
      <c r="S873" s="88" t="b">
        <v>0</v>
      </c>
      <c r="T873" s="86" t="s">
        <v>2833</v>
      </c>
      <c r="U873" s="86" t="s">
        <v>3042</v>
      </c>
      <c r="V873" s="87" t="s">
        <v>2924</v>
      </c>
      <c r="W873" s="87" t="s">
        <v>2925</v>
      </c>
      <c r="X873" s="90" t="b">
        <v>0</v>
      </c>
      <c r="Y873" s="90" t="b">
        <v>0</v>
      </c>
      <c r="Z873" s="90" t="b">
        <v>1</v>
      </c>
      <c r="AA873" s="86" t="s">
        <v>2825</v>
      </c>
      <c r="AB873" s="127" t="b">
        <f t="shared" si="45"/>
        <v>1</v>
      </c>
      <c r="AC873" s="127" t="b">
        <f t="shared" si="46"/>
        <v>1</v>
      </c>
      <c r="AD873" s="127" t="b">
        <f t="shared" si="47"/>
        <v>1</v>
      </c>
      <c r="AE873" s="128" t="b">
        <f t="shared" si="48"/>
        <v>1</v>
      </c>
    </row>
    <row r="874" spans="1:31" x14ac:dyDescent="0.2">
      <c r="A874" s="155" t="s">
        <v>57</v>
      </c>
      <c r="B874" s="82">
        <v>9</v>
      </c>
      <c r="C874" s="76" t="s">
        <v>3038</v>
      </c>
      <c r="D874" s="77" t="s">
        <v>3039</v>
      </c>
      <c r="E874" s="125" t="s">
        <v>518</v>
      </c>
      <c r="F874" s="76" t="s">
        <v>467</v>
      </c>
      <c r="G874" s="76" t="s">
        <v>468</v>
      </c>
      <c r="H874" s="76" t="s">
        <v>469</v>
      </c>
      <c r="I874" s="76" t="s">
        <v>3040</v>
      </c>
      <c r="J874" s="76" t="s">
        <v>3030</v>
      </c>
      <c r="K874" s="76"/>
      <c r="L874" s="76" t="s">
        <v>2830</v>
      </c>
      <c r="M874" s="76" t="s">
        <v>3045</v>
      </c>
      <c r="N874" s="76" t="s">
        <v>2832</v>
      </c>
      <c r="O874" s="76"/>
      <c r="P874" s="76"/>
      <c r="Q874" s="76"/>
      <c r="R874" s="76"/>
      <c r="S874" s="80" t="b">
        <v>0</v>
      </c>
      <c r="T874" s="76" t="s">
        <v>2833</v>
      </c>
      <c r="U874" s="76" t="s">
        <v>3042</v>
      </c>
      <c r="V874" s="77" t="s">
        <v>2924</v>
      </c>
      <c r="W874" s="77" t="s">
        <v>2925</v>
      </c>
      <c r="X874" s="82" t="b">
        <v>0</v>
      </c>
      <c r="Y874" s="82" t="b">
        <v>0</v>
      </c>
      <c r="Z874" s="82" t="b">
        <v>1</v>
      </c>
      <c r="AA874" s="76" t="s">
        <v>2825</v>
      </c>
      <c r="AB874" s="127" t="b">
        <f t="shared" si="45"/>
        <v>1</v>
      </c>
      <c r="AC874" s="127" t="b">
        <f t="shared" si="46"/>
        <v>1</v>
      </c>
      <c r="AD874" s="127" t="b">
        <f t="shared" si="47"/>
        <v>1</v>
      </c>
      <c r="AE874" s="128" t="b">
        <f t="shared" si="48"/>
        <v>1</v>
      </c>
    </row>
    <row r="875" spans="1:31" x14ac:dyDescent="0.2">
      <c r="A875" s="146" t="s">
        <v>57</v>
      </c>
      <c r="B875" s="90">
        <v>9</v>
      </c>
      <c r="C875" s="86" t="s">
        <v>3038</v>
      </c>
      <c r="D875" s="87" t="s">
        <v>3039</v>
      </c>
      <c r="E875" s="106" t="s">
        <v>542</v>
      </c>
      <c r="F875" s="86" t="s">
        <v>467</v>
      </c>
      <c r="G875" s="86" t="s">
        <v>468</v>
      </c>
      <c r="H875" s="86" t="s">
        <v>469</v>
      </c>
      <c r="I875" s="86" t="s">
        <v>3040</v>
      </c>
      <c r="J875" s="86" t="s">
        <v>3032</v>
      </c>
      <c r="K875" s="86"/>
      <c r="L875" s="86" t="s">
        <v>2830</v>
      </c>
      <c r="M875" s="86" t="s">
        <v>3046</v>
      </c>
      <c r="N875" s="86" t="s">
        <v>2832</v>
      </c>
      <c r="O875" s="86"/>
      <c r="P875" s="86"/>
      <c r="Q875" s="86"/>
      <c r="R875" s="86"/>
      <c r="S875" s="88" t="b">
        <v>0</v>
      </c>
      <c r="T875" s="86" t="s">
        <v>2833</v>
      </c>
      <c r="U875" s="86" t="s">
        <v>3042</v>
      </c>
      <c r="V875" s="87" t="s">
        <v>2924</v>
      </c>
      <c r="W875" s="87" t="s">
        <v>2925</v>
      </c>
      <c r="X875" s="90" t="b">
        <v>0</v>
      </c>
      <c r="Y875" s="90" t="b">
        <v>0</v>
      </c>
      <c r="Z875" s="90" t="b">
        <v>1</v>
      </c>
      <c r="AA875" s="86" t="s">
        <v>2825</v>
      </c>
      <c r="AB875" s="127" t="b">
        <f t="shared" si="45"/>
        <v>1</v>
      </c>
      <c r="AC875" s="127" t="b">
        <f t="shared" si="46"/>
        <v>1</v>
      </c>
      <c r="AD875" s="127" t="b">
        <f t="shared" si="47"/>
        <v>1</v>
      </c>
      <c r="AE875" s="128" t="b">
        <f t="shared" si="48"/>
        <v>1</v>
      </c>
    </row>
    <row r="876" spans="1:31" x14ac:dyDescent="0.2">
      <c r="A876" s="155" t="s">
        <v>57</v>
      </c>
      <c r="B876" s="82">
        <v>9</v>
      </c>
      <c r="C876" s="76" t="s">
        <v>3038</v>
      </c>
      <c r="D876" s="77" t="s">
        <v>3039</v>
      </c>
      <c r="E876" s="125" t="s">
        <v>635</v>
      </c>
      <c r="F876" s="76" t="s">
        <v>467</v>
      </c>
      <c r="G876" s="76" t="s">
        <v>468</v>
      </c>
      <c r="H876" s="76" t="s">
        <v>469</v>
      </c>
      <c r="I876" s="76" t="s">
        <v>3040</v>
      </c>
      <c r="J876" s="76" t="s">
        <v>3047</v>
      </c>
      <c r="K876" s="76"/>
      <c r="L876" s="76" t="s">
        <v>2830</v>
      </c>
      <c r="M876" s="76" t="s">
        <v>3048</v>
      </c>
      <c r="N876" s="76" t="s">
        <v>2832</v>
      </c>
      <c r="O876" s="76"/>
      <c r="P876" s="76"/>
      <c r="Q876" s="76"/>
      <c r="R876" s="76"/>
      <c r="S876" s="80" t="b">
        <v>0</v>
      </c>
      <c r="T876" s="76" t="s">
        <v>2833</v>
      </c>
      <c r="U876" s="76" t="s">
        <v>3042</v>
      </c>
      <c r="V876" s="77" t="s">
        <v>2924</v>
      </c>
      <c r="W876" s="77" t="s">
        <v>2925</v>
      </c>
      <c r="X876" s="82" t="b">
        <v>0</v>
      </c>
      <c r="Y876" s="82" t="b">
        <v>0</v>
      </c>
      <c r="Z876" s="82" t="b">
        <v>1</v>
      </c>
      <c r="AA876" s="76" t="s">
        <v>2825</v>
      </c>
      <c r="AB876" s="127" t="b">
        <f t="shared" si="45"/>
        <v>1</v>
      </c>
      <c r="AC876" s="127" t="b">
        <f t="shared" si="46"/>
        <v>1</v>
      </c>
      <c r="AD876" s="127" t="b">
        <f t="shared" si="47"/>
        <v>1</v>
      </c>
      <c r="AE876" s="128" t="b">
        <f t="shared" si="48"/>
        <v>1</v>
      </c>
    </row>
    <row r="877" spans="1:31" x14ac:dyDescent="0.2">
      <c r="A877" s="146" t="s">
        <v>57</v>
      </c>
      <c r="B877" s="90">
        <v>9</v>
      </c>
      <c r="C877" s="86" t="s">
        <v>3038</v>
      </c>
      <c r="D877" s="87" t="s">
        <v>3039</v>
      </c>
      <c r="E877" s="106" t="s">
        <v>658</v>
      </c>
      <c r="F877" s="86" t="s">
        <v>467</v>
      </c>
      <c r="G877" s="86" t="s">
        <v>468</v>
      </c>
      <c r="H877" s="86" t="s">
        <v>469</v>
      </c>
      <c r="I877" s="86" t="s">
        <v>3040</v>
      </c>
      <c r="J877" s="86" t="s">
        <v>3049</v>
      </c>
      <c r="K877" s="86"/>
      <c r="L877" s="86" t="s">
        <v>2830</v>
      </c>
      <c r="M877" s="86" t="s">
        <v>3050</v>
      </c>
      <c r="N877" s="86" t="s">
        <v>2832</v>
      </c>
      <c r="O877" s="86"/>
      <c r="P877" s="86"/>
      <c r="Q877" s="86"/>
      <c r="R877" s="86"/>
      <c r="S877" s="88" t="b">
        <v>0</v>
      </c>
      <c r="T877" s="86" t="s">
        <v>2833</v>
      </c>
      <c r="U877" s="86" t="s">
        <v>3042</v>
      </c>
      <c r="V877" s="87" t="s">
        <v>2924</v>
      </c>
      <c r="W877" s="87" t="s">
        <v>2925</v>
      </c>
      <c r="X877" s="90" t="b">
        <v>0</v>
      </c>
      <c r="Y877" s="90" t="b">
        <v>0</v>
      </c>
      <c r="Z877" s="90" t="b">
        <v>1</v>
      </c>
      <c r="AA877" s="86" t="s">
        <v>2825</v>
      </c>
      <c r="AB877" s="127" t="b">
        <f t="shared" si="45"/>
        <v>1</v>
      </c>
      <c r="AC877" s="127" t="b">
        <f t="shared" si="46"/>
        <v>1</v>
      </c>
      <c r="AD877" s="127" t="b">
        <f t="shared" si="47"/>
        <v>1</v>
      </c>
      <c r="AE877" s="128" t="b">
        <f t="shared" si="48"/>
        <v>1</v>
      </c>
    </row>
    <row r="878" spans="1:31" x14ac:dyDescent="0.2">
      <c r="A878" s="155" t="s">
        <v>57</v>
      </c>
      <c r="B878" s="82">
        <v>9</v>
      </c>
      <c r="C878" s="76" t="s">
        <v>3051</v>
      </c>
      <c r="D878" s="77" t="s">
        <v>3052</v>
      </c>
      <c r="E878" s="125" t="s">
        <v>2825</v>
      </c>
      <c r="F878" s="76" t="s">
        <v>467</v>
      </c>
      <c r="G878" s="76" t="s">
        <v>468</v>
      </c>
      <c r="H878" s="76" t="s">
        <v>469</v>
      </c>
      <c r="I878" s="76" t="s">
        <v>3053</v>
      </c>
      <c r="J878" s="76" t="s">
        <v>2825</v>
      </c>
      <c r="K878" s="76"/>
      <c r="L878" s="76" t="s">
        <v>2830</v>
      </c>
      <c r="M878" s="76" t="s">
        <v>3054</v>
      </c>
      <c r="N878" s="76" t="s">
        <v>2832</v>
      </c>
      <c r="O878" s="76"/>
      <c r="P878" s="76"/>
      <c r="Q878" s="76"/>
      <c r="R878" s="76"/>
      <c r="S878" s="80" t="b">
        <v>0</v>
      </c>
      <c r="T878" s="76" t="s">
        <v>2833</v>
      </c>
      <c r="U878" s="76" t="s">
        <v>3055</v>
      </c>
      <c r="V878" s="77" t="s">
        <v>2924</v>
      </c>
      <c r="W878" s="77" t="s">
        <v>2925</v>
      </c>
      <c r="X878" s="82" t="b">
        <v>0</v>
      </c>
      <c r="Y878" s="82" t="b">
        <v>0</v>
      </c>
      <c r="Z878" s="82" t="b">
        <v>1</v>
      </c>
      <c r="AA878" s="76" t="s">
        <v>2825</v>
      </c>
      <c r="AB878" s="127" t="b">
        <f t="shared" si="45"/>
        <v>1</v>
      </c>
      <c r="AC878" s="127" t="b">
        <f t="shared" si="46"/>
        <v>1</v>
      </c>
      <c r="AD878" s="127" t="b">
        <f t="shared" si="47"/>
        <v>1</v>
      </c>
      <c r="AE878" s="128" t="b">
        <f t="shared" si="48"/>
        <v>1</v>
      </c>
    </row>
    <row r="879" spans="1:31" x14ac:dyDescent="0.2">
      <c r="A879" s="146" t="s">
        <v>57</v>
      </c>
      <c r="B879" s="90">
        <v>9</v>
      </c>
      <c r="C879" s="86" t="s">
        <v>3056</v>
      </c>
      <c r="D879" s="87" t="s">
        <v>3057</v>
      </c>
      <c r="E879" s="106" t="s">
        <v>2825</v>
      </c>
      <c r="F879" s="86" t="s">
        <v>467</v>
      </c>
      <c r="G879" s="86" t="s">
        <v>468</v>
      </c>
      <c r="H879" s="86" t="s">
        <v>469</v>
      </c>
      <c r="I879" s="86" t="s">
        <v>3058</v>
      </c>
      <c r="J879" s="86" t="s">
        <v>2825</v>
      </c>
      <c r="K879" s="86"/>
      <c r="L879" s="86" t="s">
        <v>2830</v>
      </c>
      <c r="M879" s="86" t="s">
        <v>3059</v>
      </c>
      <c r="N879" s="86" t="s">
        <v>2832</v>
      </c>
      <c r="O879" s="86"/>
      <c r="P879" s="86"/>
      <c r="Q879" s="86"/>
      <c r="R879" s="86"/>
      <c r="S879" s="88" t="b">
        <v>0</v>
      </c>
      <c r="T879" s="86" t="s">
        <v>2833</v>
      </c>
      <c r="U879" s="86" t="s">
        <v>3060</v>
      </c>
      <c r="V879" s="87" t="s">
        <v>2924</v>
      </c>
      <c r="W879" s="87" t="s">
        <v>2925</v>
      </c>
      <c r="X879" s="90" t="b">
        <v>0</v>
      </c>
      <c r="Y879" s="90" t="b">
        <v>0</v>
      </c>
      <c r="Z879" s="90" t="b">
        <v>1</v>
      </c>
      <c r="AA879" s="86" t="s">
        <v>2825</v>
      </c>
      <c r="AB879" s="127" t="b">
        <f t="shared" si="45"/>
        <v>1</v>
      </c>
      <c r="AC879" s="127" t="b">
        <f t="shared" si="46"/>
        <v>1</v>
      </c>
      <c r="AD879" s="127" t="b">
        <f t="shared" si="47"/>
        <v>1</v>
      </c>
      <c r="AE879" s="128" t="b">
        <f t="shared" si="48"/>
        <v>1</v>
      </c>
    </row>
    <row r="880" spans="1:31" x14ac:dyDescent="0.2">
      <c r="A880" s="155" t="s">
        <v>57</v>
      </c>
      <c r="B880" s="82">
        <v>9</v>
      </c>
      <c r="C880" s="76" t="s">
        <v>3061</v>
      </c>
      <c r="D880" s="77" t="s">
        <v>3062</v>
      </c>
      <c r="E880" s="125" t="s">
        <v>2825</v>
      </c>
      <c r="F880" s="76" t="s">
        <v>467</v>
      </c>
      <c r="G880" s="76" t="s">
        <v>468</v>
      </c>
      <c r="H880" s="76" t="s">
        <v>469</v>
      </c>
      <c r="I880" s="76" t="s">
        <v>3063</v>
      </c>
      <c r="J880" s="76" t="s">
        <v>2825</v>
      </c>
      <c r="K880" s="76"/>
      <c r="L880" s="76" t="s">
        <v>2830</v>
      </c>
      <c r="M880" s="76" t="s">
        <v>3064</v>
      </c>
      <c r="N880" s="76" t="s">
        <v>2832</v>
      </c>
      <c r="O880" s="76"/>
      <c r="P880" s="76"/>
      <c r="Q880" s="76"/>
      <c r="R880" s="76"/>
      <c r="S880" s="80" t="b">
        <v>0</v>
      </c>
      <c r="T880" s="76" t="s">
        <v>2833</v>
      </c>
      <c r="U880" s="76" t="s">
        <v>3065</v>
      </c>
      <c r="V880" s="77" t="s">
        <v>2924</v>
      </c>
      <c r="W880" s="77" t="s">
        <v>2925</v>
      </c>
      <c r="X880" s="82" t="b">
        <v>0</v>
      </c>
      <c r="Y880" s="82" t="b">
        <v>0</v>
      </c>
      <c r="Z880" s="82" t="b">
        <v>1</v>
      </c>
      <c r="AA880" s="76" t="s">
        <v>2825</v>
      </c>
      <c r="AB880" s="127" t="b">
        <f t="shared" si="45"/>
        <v>1</v>
      </c>
      <c r="AC880" s="127" t="b">
        <f t="shared" si="46"/>
        <v>1</v>
      </c>
      <c r="AD880" s="127" t="b">
        <f t="shared" si="47"/>
        <v>1</v>
      </c>
      <c r="AE880" s="128" t="b">
        <f t="shared" si="48"/>
        <v>1</v>
      </c>
    </row>
    <row r="881" spans="1:31" x14ac:dyDescent="0.2">
      <c r="A881" s="146" t="s">
        <v>57</v>
      </c>
      <c r="B881" s="90">
        <v>9</v>
      </c>
      <c r="C881" s="86" t="s">
        <v>3066</v>
      </c>
      <c r="D881" s="87" t="s">
        <v>3067</v>
      </c>
      <c r="E881" s="106" t="s">
        <v>4</v>
      </c>
      <c r="F881" s="86" t="s">
        <v>467</v>
      </c>
      <c r="G881" s="86" t="s">
        <v>468</v>
      </c>
      <c r="H881" s="86" t="s">
        <v>469</v>
      </c>
      <c r="I881" s="86" t="s">
        <v>3068</v>
      </c>
      <c r="J881" s="86" t="s">
        <v>3069</v>
      </c>
      <c r="K881" s="86"/>
      <c r="L881" s="86" t="s">
        <v>3070</v>
      </c>
      <c r="M881" s="86" t="s">
        <v>3071</v>
      </c>
      <c r="N881" s="86" t="s">
        <v>2832</v>
      </c>
      <c r="O881" s="86"/>
      <c r="P881" s="86"/>
      <c r="Q881" s="86"/>
      <c r="R881" s="86"/>
      <c r="S881" s="88" t="b">
        <v>0</v>
      </c>
      <c r="T881" s="86" t="s">
        <v>118</v>
      </c>
      <c r="U881" s="86" t="s">
        <v>2842</v>
      </c>
      <c r="V881" s="87" t="s">
        <v>3072</v>
      </c>
      <c r="W881" s="87" t="s">
        <v>3073</v>
      </c>
      <c r="X881" s="90" t="b">
        <v>0</v>
      </c>
      <c r="Y881" s="90" t="b">
        <v>0</v>
      </c>
      <c r="Z881" s="90" t="b">
        <v>1</v>
      </c>
      <c r="AA881" s="86" t="s">
        <v>2825</v>
      </c>
      <c r="AB881" s="127" t="b">
        <f t="shared" si="45"/>
        <v>1</v>
      </c>
      <c r="AC881" s="127" t="b">
        <f t="shared" si="46"/>
        <v>1</v>
      </c>
      <c r="AD881" s="127" t="b">
        <f t="shared" si="47"/>
        <v>1</v>
      </c>
      <c r="AE881" s="128" t="b">
        <f t="shared" si="48"/>
        <v>1</v>
      </c>
    </row>
    <row r="882" spans="1:31" x14ac:dyDescent="0.2">
      <c r="A882" s="155" t="s">
        <v>57</v>
      </c>
      <c r="B882" s="82">
        <v>9</v>
      </c>
      <c r="C882" s="76" t="s">
        <v>3066</v>
      </c>
      <c r="D882" s="77" t="s">
        <v>3067</v>
      </c>
      <c r="E882" s="125" t="s">
        <v>45</v>
      </c>
      <c r="F882" s="76" t="s">
        <v>467</v>
      </c>
      <c r="G882" s="76" t="s">
        <v>468</v>
      </c>
      <c r="H882" s="76" t="s">
        <v>469</v>
      </c>
      <c r="I882" s="76" t="s">
        <v>3068</v>
      </c>
      <c r="J882" s="76" t="s">
        <v>3074</v>
      </c>
      <c r="K882" s="76"/>
      <c r="L882" s="76" t="s">
        <v>3070</v>
      </c>
      <c r="M882" s="76" t="s">
        <v>3071</v>
      </c>
      <c r="N882" s="76" t="s">
        <v>2832</v>
      </c>
      <c r="O882" s="76"/>
      <c r="P882" s="76"/>
      <c r="Q882" s="76"/>
      <c r="R882" s="76"/>
      <c r="S882" s="80" t="b">
        <v>0</v>
      </c>
      <c r="T882" s="76" t="s">
        <v>118</v>
      </c>
      <c r="U882" s="76" t="s">
        <v>2842</v>
      </c>
      <c r="V882" s="77" t="s">
        <v>3072</v>
      </c>
      <c r="W882" s="77" t="s">
        <v>3073</v>
      </c>
      <c r="X882" s="82" t="b">
        <v>0</v>
      </c>
      <c r="Y882" s="82" t="b">
        <v>0</v>
      </c>
      <c r="Z882" s="82" t="b">
        <v>1</v>
      </c>
      <c r="AA882" s="76" t="s">
        <v>2825</v>
      </c>
      <c r="AB882" s="127" t="b">
        <f t="shared" si="45"/>
        <v>1</v>
      </c>
      <c r="AC882" s="127" t="b">
        <f t="shared" si="46"/>
        <v>1</v>
      </c>
      <c r="AD882" s="127" t="b">
        <f t="shared" si="47"/>
        <v>1</v>
      </c>
      <c r="AE882" s="128" t="b">
        <f t="shared" si="48"/>
        <v>1</v>
      </c>
    </row>
    <row r="883" spans="1:31" x14ac:dyDescent="0.2">
      <c r="A883" s="146" t="s">
        <v>57</v>
      </c>
      <c r="B883" s="90">
        <v>9</v>
      </c>
      <c r="C883" s="86" t="s">
        <v>3075</v>
      </c>
      <c r="D883" s="87" t="s">
        <v>3076</v>
      </c>
      <c r="E883" s="106" t="s">
        <v>4</v>
      </c>
      <c r="F883" s="86" t="s">
        <v>467</v>
      </c>
      <c r="G883" s="86" t="s">
        <v>468</v>
      </c>
      <c r="H883" s="86" t="s">
        <v>469</v>
      </c>
      <c r="I883" s="86" t="s">
        <v>3077</v>
      </c>
      <c r="J883" s="86" t="s">
        <v>3078</v>
      </c>
      <c r="K883" s="86"/>
      <c r="L883" s="86" t="s">
        <v>2830</v>
      </c>
      <c r="M883" s="86" t="s">
        <v>3033</v>
      </c>
      <c r="N883" s="86" t="s">
        <v>2832</v>
      </c>
      <c r="O883" s="86"/>
      <c r="P883" s="86"/>
      <c r="Q883" s="86"/>
      <c r="R883" s="86"/>
      <c r="S883" s="88" t="b">
        <v>0</v>
      </c>
      <c r="T883" s="86" t="s">
        <v>2833</v>
      </c>
      <c r="U883" s="86" t="s">
        <v>3079</v>
      </c>
      <c r="V883" s="87" t="s">
        <v>2924</v>
      </c>
      <c r="W883" s="87" t="s">
        <v>2925</v>
      </c>
      <c r="X883" s="90" t="b">
        <v>0</v>
      </c>
      <c r="Y883" s="90" t="b">
        <v>0</v>
      </c>
      <c r="Z883" s="90" t="b">
        <v>1</v>
      </c>
      <c r="AA883" s="86" t="s">
        <v>2825</v>
      </c>
      <c r="AB883" s="127" t="b">
        <f t="shared" si="45"/>
        <v>1</v>
      </c>
      <c r="AC883" s="127" t="b">
        <f t="shared" si="46"/>
        <v>1</v>
      </c>
      <c r="AD883" s="127" t="b">
        <f t="shared" si="47"/>
        <v>1</v>
      </c>
      <c r="AE883" s="128" t="b">
        <f t="shared" si="48"/>
        <v>1</v>
      </c>
    </row>
    <row r="884" spans="1:31" x14ac:dyDescent="0.2">
      <c r="A884" s="155" t="s">
        <v>57</v>
      </c>
      <c r="B884" s="82">
        <v>9</v>
      </c>
      <c r="C884" s="76" t="s">
        <v>3075</v>
      </c>
      <c r="D884" s="77" t="s">
        <v>3076</v>
      </c>
      <c r="E884" s="125" t="s">
        <v>45</v>
      </c>
      <c r="F884" s="76" t="s">
        <v>467</v>
      </c>
      <c r="G884" s="76" t="s">
        <v>468</v>
      </c>
      <c r="H884" s="76" t="s">
        <v>469</v>
      </c>
      <c r="I884" s="76" t="s">
        <v>3077</v>
      </c>
      <c r="J884" s="76" t="s">
        <v>3080</v>
      </c>
      <c r="K884" s="76"/>
      <c r="L884" s="76" t="s">
        <v>2830</v>
      </c>
      <c r="M884" s="76" t="s">
        <v>3035</v>
      </c>
      <c r="N884" s="76" t="s">
        <v>2832</v>
      </c>
      <c r="O884" s="76"/>
      <c r="P884" s="76"/>
      <c r="Q884" s="76"/>
      <c r="R884" s="76"/>
      <c r="S884" s="80" t="b">
        <v>0</v>
      </c>
      <c r="T884" s="76" t="s">
        <v>2833</v>
      </c>
      <c r="U884" s="76" t="s">
        <v>3079</v>
      </c>
      <c r="V884" s="77" t="s">
        <v>2924</v>
      </c>
      <c r="W884" s="77" t="s">
        <v>2925</v>
      </c>
      <c r="X884" s="82" t="b">
        <v>0</v>
      </c>
      <c r="Y884" s="82" t="b">
        <v>0</v>
      </c>
      <c r="Z884" s="82" t="b">
        <v>1</v>
      </c>
      <c r="AA884" s="76" t="s">
        <v>2825</v>
      </c>
      <c r="AB884" s="127" t="b">
        <f t="shared" si="45"/>
        <v>1</v>
      </c>
      <c r="AC884" s="127" t="b">
        <f t="shared" si="46"/>
        <v>1</v>
      </c>
      <c r="AD884" s="127" t="b">
        <f t="shared" si="47"/>
        <v>1</v>
      </c>
      <c r="AE884" s="128" t="b">
        <f t="shared" si="48"/>
        <v>1</v>
      </c>
    </row>
    <row r="885" spans="1:31" x14ac:dyDescent="0.2">
      <c r="A885" s="146" t="s">
        <v>57</v>
      </c>
      <c r="B885" s="90">
        <v>9</v>
      </c>
      <c r="C885" s="86" t="s">
        <v>3075</v>
      </c>
      <c r="D885" s="87" t="s">
        <v>3076</v>
      </c>
      <c r="E885" s="106" t="s">
        <v>71</v>
      </c>
      <c r="F885" s="86" t="s">
        <v>467</v>
      </c>
      <c r="G885" s="86" t="s">
        <v>468</v>
      </c>
      <c r="H885" s="86" t="s">
        <v>469</v>
      </c>
      <c r="I885" s="86" t="s">
        <v>3077</v>
      </c>
      <c r="J885" s="86" t="s">
        <v>3081</v>
      </c>
      <c r="K885" s="86"/>
      <c r="L885" s="86" t="s">
        <v>2830</v>
      </c>
      <c r="M885" s="86" t="s">
        <v>3037</v>
      </c>
      <c r="N885" s="86" t="s">
        <v>2832</v>
      </c>
      <c r="O885" s="86"/>
      <c r="P885" s="86"/>
      <c r="Q885" s="86"/>
      <c r="R885" s="86"/>
      <c r="S885" s="88" t="b">
        <v>0</v>
      </c>
      <c r="T885" s="86" t="s">
        <v>2833</v>
      </c>
      <c r="U885" s="86" t="s">
        <v>3079</v>
      </c>
      <c r="V885" s="87" t="s">
        <v>2924</v>
      </c>
      <c r="W885" s="87" t="s">
        <v>2925</v>
      </c>
      <c r="X885" s="90" t="b">
        <v>0</v>
      </c>
      <c r="Y885" s="90" t="b">
        <v>0</v>
      </c>
      <c r="Z885" s="90" t="b">
        <v>1</v>
      </c>
      <c r="AA885" s="86" t="s">
        <v>2825</v>
      </c>
      <c r="AB885" s="127" t="b">
        <f t="shared" si="45"/>
        <v>1</v>
      </c>
      <c r="AC885" s="127" t="b">
        <f t="shared" si="46"/>
        <v>1</v>
      </c>
      <c r="AD885" s="127" t="b">
        <f t="shared" si="47"/>
        <v>1</v>
      </c>
      <c r="AE885" s="128" t="b">
        <f t="shared" si="48"/>
        <v>1</v>
      </c>
    </row>
    <row r="886" spans="1:31" x14ac:dyDescent="0.2">
      <c r="A886" s="155" t="s">
        <v>57</v>
      </c>
      <c r="B886" s="82">
        <v>9</v>
      </c>
      <c r="C886" s="76" t="s">
        <v>3075</v>
      </c>
      <c r="D886" s="77" t="s">
        <v>3076</v>
      </c>
      <c r="E886" s="125" t="s">
        <v>518</v>
      </c>
      <c r="F886" s="76" t="s">
        <v>467</v>
      </c>
      <c r="G886" s="76" t="s">
        <v>468</v>
      </c>
      <c r="H886" s="76" t="s">
        <v>469</v>
      </c>
      <c r="I886" s="76" t="s">
        <v>3077</v>
      </c>
      <c r="J886" s="76" t="s">
        <v>3082</v>
      </c>
      <c r="K886" s="76"/>
      <c r="L886" s="76" t="s">
        <v>2830</v>
      </c>
      <c r="M886" s="76" t="s">
        <v>3041</v>
      </c>
      <c r="N886" s="76" t="s">
        <v>2832</v>
      </c>
      <c r="O886" s="76"/>
      <c r="P886" s="76"/>
      <c r="Q886" s="76"/>
      <c r="R886" s="76"/>
      <c r="S886" s="80" t="b">
        <v>0</v>
      </c>
      <c r="T886" s="76" t="s">
        <v>2833</v>
      </c>
      <c r="U886" s="76" t="s">
        <v>3079</v>
      </c>
      <c r="V886" s="77" t="s">
        <v>2924</v>
      </c>
      <c r="W886" s="77" t="s">
        <v>2925</v>
      </c>
      <c r="X886" s="82" t="b">
        <v>0</v>
      </c>
      <c r="Y886" s="82" t="b">
        <v>0</v>
      </c>
      <c r="Z886" s="82" t="b">
        <v>1</v>
      </c>
      <c r="AA886" s="76" t="s">
        <v>2825</v>
      </c>
      <c r="AB886" s="127" t="b">
        <f t="shared" si="45"/>
        <v>1</v>
      </c>
      <c r="AC886" s="127" t="b">
        <f t="shared" si="46"/>
        <v>1</v>
      </c>
      <c r="AD886" s="127" t="b">
        <f t="shared" si="47"/>
        <v>1</v>
      </c>
      <c r="AE886" s="128" t="b">
        <f t="shared" si="48"/>
        <v>1</v>
      </c>
    </row>
    <row r="887" spans="1:31" x14ac:dyDescent="0.2">
      <c r="A887" s="146" t="s">
        <v>57</v>
      </c>
      <c r="B887" s="90">
        <v>9</v>
      </c>
      <c r="C887" s="86" t="s">
        <v>3083</v>
      </c>
      <c r="D887" s="87" t="s">
        <v>3084</v>
      </c>
      <c r="E887" s="106" t="s">
        <v>4</v>
      </c>
      <c r="F887" s="86" t="s">
        <v>467</v>
      </c>
      <c r="G887" s="86" t="s">
        <v>468</v>
      </c>
      <c r="H887" s="86" t="s">
        <v>469</v>
      </c>
      <c r="I887" s="86" t="s">
        <v>3085</v>
      </c>
      <c r="J887" s="86" t="s">
        <v>3086</v>
      </c>
      <c r="K887" s="86"/>
      <c r="L887" s="86" t="s">
        <v>3070</v>
      </c>
      <c r="M887" s="86" t="s">
        <v>3087</v>
      </c>
      <c r="N887" s="86" t="s">
        <v>2832</v>
      </c>
      <c r="O887" s="86"/>
      <c r="P887" s="86"/>
      <c r="Q887" s="86"/>
      <c r="R887" s="86"/>
      <c r="S887" s="88" t="b">
        <v>0</v>
      </c>
      <c r="T887" s="86" t="s">
        <v>118</v>
      </c>
      <c r="U887" s="86" t="s">
        <v>2842</v>
      </c>
      <c r="V887" s="87" t="s">
        <v>3088</v>
      </c>
      <c r="W887" s="87" t="s">
        <v>3089</v>
      </c>
      <c r="X887" s="90" t="b">
        <v>0</v>
      </c>
      <c r="Y887" s="90" t="b">
        <v>0</v>
      </c>
      <c r="Z887" s="90" t="b">
        <v>1</v>
      </c>
      <c r="AA887" s="86" t="s">
        <v>2825</v>
      </c>
      <c r="AB887" s="127" t="b">
        <f t="shared" si="45"/>
        <v>1</v>
      </c>
      <c r="AC887" s="127" t="b">
        <f t="shared" si="46"/>
        <v>1</v>
      </c>
      <c r="AD887" s="127" t="b">
        <f t="shared" si="47"/>
        <v>1</v>
      </c>
      <c r="AE887" s="128" t="b">
        <f t="shared" si="48"/>
        <v>1</v>
      </c>
    </row>
    <row r="888" spans="1:31" x14ac:dyDescent="0.2">
      <c r="A888" s="155" t="s">
        <v>57</v>
      </c>
      <c r="B888" s="82">
        <v>9</v>
      </c>
      <c r="C888" s="76" t="s">
        <v>3083</v>
      </c>
      <c r="D888" s="77" t="s">
        <v>3084</v>
      </c>
      <c r="E888" s="125" t="s">
        <v>45</v>
      </c>
      <c r="F888" s="76" t="s">
        <v>467</v>
      </c>
      <c r="G888" s="76" t="s">
        <v>468</v>
      </c>
      <c r="H888" s="76" t="s">
        <v>469</v>
      </c>
      <c r="I888" s="76" t="s">
        <v>3085</v>
      </c>
      <c r="J888" s="76" t="s">
        <v>3090</v>
      </c>
      <c r="K888" s="76"/>
      <c r="L888" s="76" t="s">
        <v>3070</v>
      </c>
      <c r="M888" s="76" t="s">
        <v>3087</v>
      </c>
      <c r="N888" s="76" t="s">
        <v>2832</v>
      </c>
      <c r="O888" s="76"/>
      <c r="P888" s="76"/>
      <c r="Q888" s="76"/>
      <c r="R888" s="76"/>
      <c r="S888" s="80" t="b">
        <v>0</v>
      </c>
      <c r="T888" s="76" t="s">
        <v>118</v>
      </c>
      <c r="U888" s="76" t="s">
        <v>2842</v>
      </c>
      <c r="V888" s="77" t="s">
        <v>3088</v>
      </c>
      <c r="W888" s="77" t="s">
        <v>3089</v>
      </c>
      <c r="X888" s="82" t="b">
        <v>0</v>
      </c>
      <c r="Y888" s="82" t="b">
        <v>0</v>
      </c>
      <c r="Z888" s="82" t="b">
        <v>1</v>
      </c>
      <c r="AA888" s="76" t="s">
        <v>2825</v>
      </c>
      <c r="AB888" s="127" t="b">
        <f t="shared" si="45"/>
        <v>1</v>
      </c>
      <c r="AC888" s="127" t="b">
        <f t="shared" si="46"/>
        <v>1</v>
      </c>
      <c r="AD888" s="127" t="b">
        <f t="shared" si="47"/>
        <v>1</v>
      </c>
      <c r="AE888" s="128" t="b">
        <f t="shared" si="48"/>
        <v>1</v>
      </c>
    </row>
    <row r="889" spans="1:31" x14ac:dyDescent="0.2">
      <c r="A889" s="146" t="s">
        <v>57</v>
      </c>
      <c r="B889" s="90">
        <v>9</v>
      </c>
      <c r="C889" s="86" t="s">
        <v>3091</v>
      </c>
      <c r="D889" s="87" t="s">
        <v>3092</v>
      </c>
      <c r="E889" s="106" t="s">
        <v>2825</v>
      </c>
      <c r="F889" s="86" t="s">
        <v>467</v>
      </c>
      <c r="G889" s="86" t="s">
        <v>468</v>
      </c>
      <c r="H889" s="86" t="s">
        <v>469</v>
      </c>
      <c r="I889" s="86" t="s">
        <v>3093</v>
      </c>
      <c r="J889" s="86" t="s">
        <v>2825</v>
      </c>
      <c r="K889" s="86"/>
      <c r="L889" s="86" t="s">
        <v>2830</v>
      </c>
      <c r="M889" s="86" t="s">
        <v>3033</v>
      </c>
      <c r="N889" s="86" t="s">
        <v>2832</v>
      </c>
      <c r="O889" s="86"/>
      <c r="P889" s="86"/>
      <c r="Q889" s="86"/>
      <c r="R889" s="86"/>
      <c r="S889" s="88" t="b">
        <v>0</v>
      </c>
      <c r="T889" s="86" t="s">
        <v>2833</v>
      </c>
      <c r="U889" s="86" t="s">
        <v>3094</v>
      </c>
      <c r="V889" s="87" t="s">
        <v>2924</v>
      </c>
      <c r="W889" s="87" t="s">
        <v>2925</v>
      </c>
      <c r="X889" s="90" t="b">
        <v>0</v>
      </c>
      <c r="Y889" s="90" t="b">
        <v>0</v>
      </c>
      <c r="Z889" s="90" t="b">
        <v>1</v>
      </c>
      <c r="AA889" s="86" t="s">
        <v>2825</v>
      </c>
      <c r="AB889" s="127" t="b">
        <f t="shared" si="45"/>
        <v>1</v>
      </c>
      <c r="AC889" s="127" t="b">
        <f t="shared" si="46"/>
        <v>1</v>
      </c>
      <c r="AD889" s="127" t="b">
        <f t="shared" si="47"/>
        <v>1</v>
      </c>
      <c r="AE889" s="128" t="b">
        <f t="shared" si="48"/>
        <v>1</v>
      </c>
    </row>
    <row r="890" spans="1:31" x14ac:dyDescent="0.2">
      <c r="A890" s="155" t="s">
        <v>57</v>
      </c>
      <c r="B890" s="82">
        <v>9</v>
      </c>
      <c r="C890" s="76" t="s">
        <v>3095</v>
      </c>
      <c r="D890" s="77" t="s">
        <v>3096</v>
      </c>
      <c r="E890" s="125" t="s">
        <v>2825</v>
      </c>
      <c r="F890" s="76" t="s">
        <v>467</v>
      </c>
      <c r="G890" s="76" t="s">
        <v>468</v>
      </c>
      <c r="H890" s="76" t="s">
        <v>469</v>
      </c>
      <c r="I890" s="76" t="s">
        <v>3097</v>
      </c>
      <c r="J890" s="76" t="s">
        <v>2825</v>
      </c>
      <c r="K890" s="76"/>
      <c r="L890" s="76" t="s">
        <v>3098</v>
      </c>
      <c r="M890" s="76" t="s">
        <v>3099</v>
      </c>
      <c r="N890" s="76" t="s">
        <v>2832</v>
      </c>
      <c r="O890" s="76"/>
      <c r="P890" s="76"/>
      <c r="Q890" s="76"/>
      <c r="R890" s="76"/>
      <c r="S890" s="80" t="b">
        <v>0</v>
      </c>
      <c r="T890" s="76" t="s">
        <v>118</v>
      </c>
      <c r="U890" s="76" t="s">
        <v>3100</v>
      </c>
      <c r="V890" s="77" t="s">
        <v>3101</v>
      </c>
      <c r="W890" s="77" t="s">
        <v>3102</v>
      </c>
      <c r="X890" s="82" t="b">
        <v>0</v>
      </c>
      <c r="Y890" s="82" t="b">
        <v>0</v>
      </c>
      <c r="Z890" s="82" t="b">
        <v>1</v>
      </c>
      <c r="AA890" s="76" t="s">
        <v>2825</v>
      </c>
      <c r="AB890" s="127" t="b">
        <f t="shared" si="45"/>
        <v>1</v>
      </c>
      <c r="AC890" s="127" t="b">
        <f t="shared" si="46"/>
        <v>1</v>
      </c>
      <c r="AD890" s="127" t="b">
        <f t="shared" si="47"/>
        <v>1</v>
      </c>
      <c r="AE890" s="128" t="b">
        <f t="shared" si="48"/>
        <v>1</v>
      </c>
    </row>
    <row r="891" spans="1:31" x14ac:dyDescent="0.2">
      <c r="A891" s="146" t="s">
        <v>57</v>
      </c>
      <c r="B891" s="90">
        <v>9</v>
      </c>
      <c r="C891" s="86" t="s">
        <v>3103</v>
      </c>
      <c r="D891" s="87" t="s">
        <v>3104</v>
      </c>
      <c r="E891" s="106" t="s">
        <v>2825</v>
      </c>
      <c r="F891" s="86" t="s">
        <v>467</v>
      </c>
      <c r="G891" s="86" t="s">
        <v>468</v>
      </c>
      <c r="H891" s="86" t="s">
        <v>469</v>
      </c>
      <c r="I891" s="86" t="s">
        <v>3105</v>
      </c>
      <c r="J891" s="86" t="s">
        <v>2825</v>
      </c>
      <c r="K891" s="86"/>
      <c r="L891" s="86" t="s">
        <v>2830</v>
      </c>
      <c r="M891" s="86" t="s">
        <v>3033</v>
      </c>
      <c r="N891" s="86" t="s">
        <v>2832</v>
      </c>
      <c r="O891" s="86"/>
      <c r="P891" s="86"/>
      <c r="Q891" s="86"/>
      <c r="R891" s="86"/>
      <c r="S891" s="88" t="b">
        <v>0</v>
      </c>
      <c r="T891" s="86" t="s">
        <v>2833</v>
      </c>
      <c r="U891" s="86" t="s">
        <v>3106</v>
      </c>
      <c r="V891" s="87" t="s">
        <v>2924</v>
      </c>
      <c r="W891" s="87" t="s">
        <v>2925</v>
      </c>
      <c r="X891" s="90" t="b">
        <v>0</v>
      </c>
      <c r="Y891" s="90" t="b">
        <v>0</v>
      </c>
      <c r="Z891" s="90" t="b">
        <v>1</v>
      </c>
      <c r="AA891" s="86" t="s">
        <v>2825</v>
      </c>
      <c r="AB891" s="127" t="b">
        <f t="shared" si="45"/>
        <v>1</v>
      </c>
      <c r="AC891" s="127" t="b">
        <f t="shared" si="46"/>
        <v>1</v>
      </c>
      <c r="AD891" s="127" t="b">
        <f t="shared" si="47"/>
        <v>1</v>
      </c>
      <c r="AE891" s="128" t="b">
        <f t="shared" si="48"/>
        <v>1</v>
      </c>
    </row>
    <row r="892" spans="1:31" x14ac:dyDescent="0.2">
      <c r="A892" s="155" t="s">
        <v>57</v>
      </c>
      <c r="B892" s="82">
        <v>9</v>
      </c>
      <c r="C892" s="76" t="s">
        <v>3107</v>
      </c>
      <c r="D892" s="77" t="s">
        <v>3108</v>
      </c>
      <c r="E892" s="125" t="s">
        <v>4</v>
      </c>
      <c r="F892" s="76" t="s">
        <v>467</v>
      </c>
      <c r="G892" s="76" t="s">
        <v>468</v>
      </c>
      <c r="H892" s="76" t="s">
        <v>469</v>
      </c>
      <c r="I892" s="76" t="s">
        <v>3109</v>
      </c>
      <c r="J892" s="76" t="s">
        <v>3110</v>
      </c>
      <c r="K892" s="76"/>
      <c r="L892" s="76" t="s">
        <v>3098</v>
      </c>
      <c r="M892" s="76" t="s">
        <v>3111</v>
      </c>
      <c r="N892" s="76" t="s">
        <v>2832</v>
      </c>
      <c r="O892" s="76"/>
      <c r="P892" s="76"/>
      <c r="Q892" s="76"/>
      <c r="R892" s="76"/>
      <c r="S892" s="80" t="b">
        <v>0</v>
      </c>
      <c r="T892" s="76" t="s">
        <v>118</v>
      </c>
      <c r="U892" s="76" t="s">
        <v>3100</v>
      </c>
      <c r="V892" s="77" t="s">
        <v>3112</v>
      </c>
      <c r="W892" s="77" t="s">
        <v>3113</v>
      </c>
      <c r="X892" s="82" t="b">
        <v>0</v>
      </c>
      <c r="Y892" s="82" t="b">
        <v>0</v>
      </c>
      <c r="Z892" s="82" t="b">
        <v>1</v>
      </c>
      <c r="AA892" s="76" t="s">
        <v>2825</v>
      </c>
      <c r="AB892" s="127" t="b">
        <f t="shared" si="45"/>
        <v>1</v>
      </c>
      <c r="AC892" s="127" t="b">
        <f t="shared" si="46"/>
        <v>1</v>
      </c>
      <c r="AD892" s="127" t="b">
        <f t="shared" si="47"/>
        <v>1</v>
      </c>
      <c r="AE892" s="128" t="b">
        <f t="shared" si="48"/>
        <v>1</v>
      </c>
    </row>
    <row r="893" spans="1:31" x14ac:dyDescent="0.2">
      <c r="A893" s="146" t="s">
        <v>57</v>
      </c>
      <c r="B893" s="90">
        <v>9</v>
      </c>
      <c r="C893" s="86" t="s">
        <v>3107</v>
      </c>
      <c r="D893" s="87" t="s">
        <v>3108</v>
      </c>
      <c r="E893" s="106" t="s">
        <v>45</v>
      </c>
      <c r="F893" s="86" t="s">
        <v>467</v>
      </c>
      <c r="G893" s="86" t="s">
        <v>468</v>
      </c>
      <c r="H893" s="86" t="s">
        <v>469</v>
      </c>
      <c r="I893" s="86" t="s">
        <v>3109</v>
      </c>
      <c r="J893" s="86" t="s">
        <v>3114</v>
      </c>
      <c r="K893" s="86"/>
      <c r="L893" s="86" t="s">
        <v>3098</v>
      </c>
      <c r="M893" s="86" t="s">
        <v>3111</v>
      </c>
      <c r="N893" s="86" t="s">
        <v>2832</v>
      </c>
      <c r="O893" s="86"/>
      <c r="P893" s="86"/>
      <c r="Q893" s="86"/>
      <c r="R893" s="86"/>
      <c r="S893" s="88" t="b">
        <v>0</v>
      </c>
      <c r="T893" s="86" t="s">
        <v>118</v>
      </c>
      <c r="U893" s="86" t="s">
        <v>3100</v>
      </c>
      <c r="V893" s="87" t="s">
        <v>3112</v>
      </c>
      <c r="W893" s="87" t="s">
        <v>3113</v>
      </c>
      <c r="X893" s="90" t="b">
        <v>0</v>
      </c>
      <c r="Y893" s="90" t="b">
        <v>0</v>
      </c>
      <c r="Z893" s="90" t="b">
        <v>1</v>
      </c>
      <c r="AA893" s="86" t="s">
        <v>2825</v>
      </c>
      <c r="AB893" s="127" t="b">
        <f t="shared" si="45"/>
        <v>1</v>
      </c>
      <c r="AC893" s="127" t="b">
        <f t="shared" si="46"/>
        <v>1</v>
      </c>
      <c r="AD893" s="127" t="b">
        <f t="shared" si="47"/>
        <v>1</v>
      </c>
      <c r="AE893" s="128" t="b">
        <f t="shared" si="48"/>
        <v>1</v>
      </c>
    </row>
    <row r="894" spans="1:31" x14ac:dyDescent="0.2">
      <c r="A894" s="155" t="s">
        <v>57</v>
      </c>
      <c r="B894" s="82">
        <v>9</v>
      </c>
      <c r="C894" s="76" t="s">
        <v>3107</v>
      </c>
      <c r="D894" s="77" t="s">
        <v>3108</v>
      </c>
      <c r="E894" s="125" t="s">
        <v>71</v>
      </c>
      <c r="F894" s="76" t="s">
        <v>467</v>
      </c>
      <c r="G894" s="76" t="s">
        <v>468</v>
      </c>
      <c r="H894" s="76" t="s">
        <v>469</v>
      </c>
      <c r="I894" s="76" t="s">
        <v>3109</v>
      </c>
      <c r="J894" s="76" t="s">
        <v>3115</v>
      </c>
      <c r="K894" s="76"/>
      <c r="L894" s="76" t="s">
        <v>3098</v>
      </c>
      <c r="M894" s="76" t="s">
        <v>3111</v>
      </c>
      <c r="N894" s="76" t="s">
        <v>2832</v>
      </c>
      <c r="O894" s="76"/>
      <c r="P894" s="76"/>
      <c r="Q894" s="76"/>
      <c r="R894" s="76"/>
      <c r="S894" s="80" t="b">
        <v>0</v>
      </c>
      <c r="T894" s="76" t="s">
        <v>118</v>
      </c>
      <c r="U894" s="76" t="s">
        <v>3100</v>
      </c>
      <c r="V894" s="77" t="s">
        <v>3112</v>
      </c>
      <c r="W894" s="77" t="s">
        <v>3113</v>
      </c>
      <c r="X894" s="82" t="b">
        <v>0</v>
      </c>
      <c r="Y894" s="82" t="b">
        <v>0</v>
      </c>
      <c r="Z894" s="82" t="b">
        <v>1</v>
      </c>
      <c r="AA894" s="76" t="s">
        <v>2825</v>
      </c>
      <c r="AB894" s="127" t="b">
        <f t="shared" si="45"/>
        <v>1</v>
      </c>
      <c r="AC894" s="127" t="b">
        <f t="shared" si="46"/>
        <v>1</v>
      </c>
      <c r="AD894" s="127" t="b">
        <f t="shared" si="47"/>
        <v>1</v>
      </c>
      <c r="AE894" s="128" t="b">
        <f t="shared" si="48"/>
        <v>1</v>
      </c>
    </row>
    <row r="895" spans="1:31" x14ac:dyDescent="0.2">
      <c r="A895" s="146" t="s">
        <v>57</v>
      </c>
      <c r="B895" s="90">
        <v>9</v>
      </c>
      <c r="C895" s="86" t="s">
        <v>3107</v>
      </c>
      <c r="D895" s="87" t="s">
        <v>3108</v>
      </c>
      <c r="E895" s="106" t="s">
        <v>518</v>
      </c>
      <c r="F895" s="86" t="s">
        <v>467</v>
      </c>
      <c r="G895" s="86" t="s">
        <v>468</v>
      </c>
      <c r="H895" s="86" t="s">
        <v>469</v>
      </c>
      <c r="I895" s="86" t="s">
        <v>3109</v>
      </c>
      <c r="J895" s="86" t="s">
        <v>3116</v>
      </c>
      <c r="K895" s="86"/>
      <c r="L895" s="86" t="s">
        <v>3098</v>
      </c>
      <c r="M895" s="86" t="s">
        <v>3111</v>
      </c>
      <c r="N895" s="86" t="s">
        <v>2832</v>
      </c>
      <c r="O895" s="86"/>
      <c r="P895" s="86"/>
      <c r="Q895" s="86"/>
      <c r="R895" s="86"/>
      <c r="S895" s="88" t="b">
        <v>0</v>
      </c>
      <c r="T895" s="86" t="s">
        <v>118</v>
      </c>
      <c r="U895" s="86" t="s">
        <v>3100</v>
      </c>
      <c r="V895" s="87" t="s">
        <v>3112</v>
      </c>
      <c r="W895" s="87" t="s">
        <v>3113</v>
      </c>
      <c r="X895" s="90" t="b">
        <v>0</v>
      </c>
      <c r="Y895" s="90" t="b">
        <v>0</v>
      </c>
      <c r="Z895" s="90" t="b">
        <v>1</v>
      </c>
      <c r="AA895" s="86" t="s">
        <v>2825</v>
      </c>
      <c r="AB895" s="127" t="b">
        <f t="shared" si="45"/>
        <v>1</v>
      </c>
      <c r="AC895" s="127" t="b">
        <f t="shared" si="46"/>
        <v>1</v>
      </c>
      <c r="AD895" s="127" t="b">
        <f t="shared" si="47"/>
        <v>1</v>
      </c>
      <c r="AE895" s="128" t="b">
        <f t="shared" si="48"/>
        <v>1</v>
      </c>
    </row>
    <row r="896" spans="1:31" x14ac:dyDescent="0.2">
      <c r="A896" s="155" t="s">
        <v>57</v>
      </c>
      <c r="B896" s="82">
        <v>9</v>
      </c>
      <c r="C896" s="76" t="s">
        <v>3107</v>
      </c>
      <c r="D896" s="77" t="s">
        <v>3108</v>
      </c>
      <c r="E896" s="125" t="s">
        <v>542</v>
      </c>
      <c r="F896" s="76" t="s">
        <v>467</v>
      </c>
      <c r="G896" s="76" t="s">
        <v>468</v>
      </c>
      <c r="H896" s="76" t="s">
        <v>469</v>
      </c>
      <c r="I896" s="76" t="s">
        <v>3109</v>
      </c>
      <c r="J896" s="76" t="s">
        <v>3117</v>
      </c>
      <c r="K896" s="76"/>
      <c r="L896" s="76" t="s">
        <v>3098</v>
      </c>
      <c r="M896" s="76" t="s">
        <v>3111</v>
      </c>
      <c r="N896" s="76" t="s">
        <v>2832</v>
      </c>
      <c r="O896" s="76"/>
      <c r="P896" s="76"/>
      <c r="Q896" s="76"/>
      <c r="R896" s="76"/>
      <c r="S896" s="80" t="b">
        <v>0</v>
      </c>
      <c r="T896" s="76" t="s">
        <v>118</v>
      </c>
      <c r="U896" s="76" t="s">
        <v>3100</v>
      </c>
      <c r="V896" s="77" t="s">
        <v>3112</v>
      </c>
      <c r="W896" s="77" t="s">
        <v>3113</v>
      </c>
      <c r="X896" s="82" t="b">
        <v>0</v>
      </c>
      <c r="Y896" s="82" t="b">
        <v>0</v>
      </c>
      <c r="Z896" s="82" t="b">
        <v>1</v>
      </c>
      <c r="AA896" s="76" t="s">
        <v>2825</v>
      </c>
      <c r="AB896" s="127" t="b">
        <f t="shared" si="45"/>
        <v>1</v>
      </c>
      <c r="AC896" s="127" t="b">
        <f t="shared" si="46"/>
        <v>1</v>
      </c>
      <c r="AD896" s="127" t="b">
        <f t="shared" si="47"/>
        <v>1</v>
      </c>
      <c r="AE896" s="128" t="b">
        <f t="shared" si="48"/>
        <v>1</v>
      </c>
    </row>
    <row r="897" spans="1:31" x14ac:dyDescent="0.2">
      <c r="A897" s="146" t="s">
        <v>57</v>
      </c>
      <c r="B897" s="90">
        <v>9</v>
      </c>
      <c r="C897" s="86" t="s">
        <v>3107</v>
      </c>
      <c r="D897" s="87" t="s">
        <v>3108</v>
      </c>
      <c r="E897" s="106" t="s">
        <v>635</v>
      </c>
      <c r="F897" s="86" t="s">
        <v>467</v>
      </c>
      <c r="G897" s="86" t="s">
        <v>468</v>
      </c>
      <c r="H897" s="86" t="s">
        <v>469</v>
      </c>
      <c r="I897" s="86" t="s">
        <v>3109</v>
      </c>
      <c r="J897" s="86" t="s">
        <v>3118</v>
      </c>
      <c r="K897" s="86"/>
      <c r="L897" s="86" t="s">
        <v>3098</v>
      </c>
      <c r="M897" s="86" t="s">
        <v>3111</v>
      </c>
      <c r="N897" s="86" t="s">
        <v>2832</v>
      </c>
      <c r="O897" s="86"/>
      <c r="P897" s="86"/>
      <c r="Q897" s="86"/>
      <c r="R897" s="86"/>
      <c r="S897" s="88" t="b">
        <v>0</v>
      </c>
      <c r="T897" s="86" t="s">
        <v>118</v>
      </c>
      <c r="U897" s="86" t="s">
        <v>3100</v>
      </c>
      <c r="V897" s="87" t="s">
        <v>3112</v>
      </c>
      <c r="W897" s="87" t="s">
        <v>3113</v>
      </c>
      <c r="X897" s="90" t="b">
        <v>0</v>
      </c>
      <c r="Y897" s="90" t="b">
        <v>0</v>
      </c>
      <c r="Z897" s="90" t="b">
        <v>1</v>
      </c>
      <c r="AA897" s="86" t="s">
        <v>2825</v>
      </c>
      <c r="AB897" s="127" t="b">
        <f t="shared" si="45"/>
        <v>1</v>
      </c>
      <c r="AC897" s="127" t="b">
        <f t="shared" si="46"/>
        <v>1</v>
      </c>
      <c r="AD897" s="127" t="b">
        <f t="shared" si="47"/>
        <v>1</v>
      </c>
      <c r="AE897" s="128" t="b">
        <f t="shared" si="48"/>
        <v>1</v>
      </c>
    </row>
    <row r="898" spans="1:31" x14ac:dyDescent="0.2">
      <c r="A898" s="155" t="s">
        <v>57</v>
      </c>
      <c r="B898" s="82">
        <v>9</v>
      </c>
      <c r="C898" s="76" t="s">
        <v>3119</v>
      </c>
      <c r="D898" s="77" t="s">
        <v>3120</v>
      </c>
      <c r="E898" s="125" t="s">
        <v>2825</v>
      </c>
      <c r="F898" s="76" t="s">
        <v>467</v>
      </c>
      <c r="G898" s="76" t="s">
        <v>468</v>
      </c>
      <c r="H898" s="76" t="s">
        <v>469</v>
      </c>
      <c r="I898" s="76" t="s">
        <v>3121</v>
      </c>
      <c r="J898" s="76" t="s">
        <v>2825</v>
      </c>
      <c r="K898" s="76"/>
      <c r="L898" s="76" t="s">
        <v>3122</v>
      </c>
      <c r="M898" s="76" t="s">
        <v>3123</v>
      </c>
      <c r="N898" s="76" t="s">
        <v>2832</v>
      </c>
      <c r="O898" s="76"/>
      <c r="P898" s="76"/>
      <c r="Q898" s="76"/>
      <c r="R898" s="76"/>
      <c r="S898" s="80" t="b">
        <v>0</v>
      </c>
      <c r="T898" s="76" t="s">
        <v>118</v>
      </c>
      <c r="U898" s="76" t="s">
        <v>3100</v>
      </c>
      <c r="V898" s="77" t="s">
        <v>3124</v>
      </c>
      <c r="W898" s="77" t="s">
        <v>3125</v>
      </c>
      <c r="X898" s="82" t="b">
        <v>0</v>
      </c>
      <c r="Y898" s="82" t="b">
        <v>0</v>
      </c>
      <c r="Z898" s="82" t="b">
        <v>1</v>
      </c>
      <c r="AA898" s="76" t="s">
        <v>2825</v>
      </c>
      <c r="AB898" s="127" t="b">
        <f t="shared" si="45"/>
        <v>1</v>
      </c>
      <c r="AC898" s="127" t="b">
        <f t="shared" si="46"/>
        <v>1</v>
      </c>
      <c r="AD898" s="127" t="b">
        <f t="shared" si="47"/>
        <v>1</v>
      </c>
      <c r="AE898" s="128" t="b">
        <f t="shared" si="48"/>
        <v>1</v>
      </c>
    </row>
    <row r="899" spans="1:31" x14ac:dyDescent="0.2">
      <c r="A899" s="146" t="s">
        <v>57</v>
      </c>
      <c r="B899" s="90">
        <v>9</v>
      </c>
      <c r="C899" s="86" t="s">
        <v>3126</v>
      </c>
      <c r="D899" s="87" t="s">
        <v>3127</v>
      </c>
      <c r="E899" s="106" t="s">
        <v>2825</v>
      </c>
      <c r="F899" s="86" t="s">
        <v>467</v>
      </c>
      <c r="G899" s="86" t="s">
        <v>468</v>
      </c>
      <c r="H899" s="86" t="s">
        <v>469</v>
      </c>
      <c r="I899" s="86" t="s">
        <v>3128</v>
      </c>
      <c r="J899" s="86" t="s">
        <v>2825</v>
      </c>
      <c r="K899" s="86"/>
      <c r="L899" s="86" t="s">
        <v>3129</v>
      </c>
      <c r="M899" s="86" t="s">
        <v>3130</v>
      </c>
      <c r="N899" s="86" t="s">
        <v>2832</v>
      </c>
      <c r="O899" s="86"/>
      <c r="P899" s="86"/>
      <c r="Q899" s="86"/>
      <c r="R899" s="86"/>
      <c r="S899" s="88" t="b">
        <v>0</v>
      </c>
      <c r="T899" s="86" t="s">
        <v>118</v>
      </c>
      <c r="U899" s="86" t="s">
        <v>3100</v>
      </c>
      <c r="V899" s="87" t="s">
        <v>3131</v>
      </c>
      <c r="W899" s="87" t="s">
        <v>3132</v>
      </c>
      <c r="X899" s="90" t="b">
        <v>0</v>
      </c>
      <c r="Y899" s="90" t="b">
        <v>0</v>
      </c>
      <c r="Z899" s="90" t="b">
        <v>1</v>
      </c>
      <c r="AA899" s="86" t="s">
        <v>2825</v>
      </c>
      <c r="AB899" s="127" t="b">
        <f t="shared" si="45"/>
        <v>1</v>
      </c>
      <c r="AC899" s="127" t="b">
        <f t="shared" si="46"/>
        <v>1</v>
      </c>
      <c r="AD899" s="127" t="b">
        <f t="shared" si="47"/>
        <v>1</v>
      </c>
      <c r="AE899" s="128" t="b">
        <f t="shared" si="48"/>
        <v>1</v>
      </c>
    </row>
    <row r="900" spans="1:31" x14ac:dyDescent="0.2">
      <c r="A900" s="155" t="s">
        <v>57</v>
      </c>
      <c r="B900" s="82">
        <v>9</v>
      </c>
      <c r="C900" s="76" t="s">
        <v>3133</v>
      </c>
      <c r="D900" s="77" t="s">
        <v>3134</v>
      </c>
      <c r="E900" s="125" t="s">
        <v>4</v>
      </c>
      <c r="F900" s="76" t="s">
        <v>467</v>
      </c>
      <c r="G900" s="76" t="s">
        <v>468</v>
      </c>
      <c r="H900" s="76" t="s">
        <v>469</v>
      </c>
      <c r="I900" s="76" t="s">
        <v>3135</v>
      </c>
      <c r="J900" s="76" t="s">
        <v>3136</v>
      </c>
      <c r="K900" s="76"/>
      <c r="L900" s="76" t="s">
        <v>2830</v>
      </c>
      <c r="M900" s="76" t="s">
        <v>3033</v>
      </c>
      <c r="N900" s="76" t="s">
        <v>2832</v>
      </c>
      <c r="O900" s="76"/>
      <c r="P900" s="76"/>
      <c r="Q900" s="76"/>
      <c r="R900" s="76"/>
      <c r="S900" s="80" t="b">
        <v>0</v>
      </c>
      <c r="T900" s="76" t="s">
        <v>2833</v>
      </c>
      <c r="U900" s="76" t="s">
        <v>3137</v>
      </c>
      <c r="V900" s="77" t="s">
        <v>2924</v>
      </c>
      <c r="W900" s="77" t="s">
        <v>2925</v>
      </c>
      <c r="X900" s="82" t="b">
        <v>0</v>
      </c>
      <c r="Y900" s="82" t="b">
        <v>0</v>
      </c>
      <c r="Z900" s="82" t="b">
        <v>1</v>
      </c>
      <c r="AA900" s="76" t="s">
        <v>2825</v>
      </c>
      <c r="AB900" s="127" t="b">
        <f t="shared" si="45"/>
        <v>1</v>
      </c>
      <c r="AC900" s="127" t="b">
        <f t="shared" si="46"/>
        <v>1</v>
      </c>
      <c r="AD900" s="127" t="b">
        <f t="shared" si="47"/>
        <v>1</v>
      </c>
      <c r="AE900" s="128" t="b">
        <f t="shared" si="48"/>
        <v>1</v>
      </c>
    </row>
    <row r="901" spans="1:31" x14ac:dyDescent="0.2">
      <c r="A901" s="146" t="s">
        <v>57</v>
      </c>
      <c r="B901" s="90">
        <v>9</v>
      </c>
      <c r="C901" s="86" t="s">
        <v>3133</v>
      </c>
      <c r="D901" s="87" t="s">
        <v>3134</v>
      </c>
      <c r="E901" s="106" t="s">
        <v>45</v>
      </c>
      <c r="F901" s="86" t="s">
        <v>467</v>
      </c>
      <c r="G901" s="86" t="s">
        <v>468</v>
      </c>
      <c r="H901" s="86" t="s">
        <v>469</v>
      </c>
      <c r="I901" s="86" t="s">
        <v>3135</v>
      </c>
      <c r="J901" s="86" t="s">
        <v>3138</v>
      </c>
      <c r="K901" s="86"/>
      <c r="L901" s="86" t="s">
        <v>2830</v>
      </c>
      <c r="M901" s="86" t="s">
        <v>3035</v>
      </c>
      <c r="N901" s="86" t="s">
        <v>2832</v>
      </c>
      <c r="O901" s="86"/>
      <c r="P901" s="86"/>
      <c r="Q901" s="86"/>
      <c r="R901" s="86"/>
      <c r="S901" s="88" t="b">
        <v>0</v>
      </c>
      <c r="T901" s="86" t="s">
        <v>2833</v>
      </c>
      <c r="U901" s="86" t="s">
        <v>3137</v>
      </c>
      <c r="V901" s="87" t="s">
        <v>2924</v>
      </c>
      <c r="W901" s="87" t="s">
        <v>2925</v>
      </c>
      <c r="X901" s="90" t="b">
        <v>0</v>
      </c>
      <c r="Y901" s="90" t="b">
        <v>0</v>
      </c>
      <c r="Z901" s="90" t="b">
        <v>1</v>
      </c>
      <c r="AA901" s="86" t="s">
        <v>2825</v>
      </c>
      <c r="AB901" s="127" t="b">
        <f t="shared" si="45"/>
        <v>1</v>
      </c>
      <c r="AC901" s="127" t="b">
        <f t="shared" si="46"/>
        <v>1</v>
      </c>
      <c r="AD901" s="127" t="b">
        <f t="shared" si="47"/>
        <v>1</v>
      </c>
      <c r="AE901" s="128" t="b">
        <f t="shared" si="48"/>
        <v>1</v>
      </c>
    </row>
    <row r="902" spans="1:31" x14ac:dyDescent="0.2">
      <c r="A902" s="155" t="s">
        <v>57</v>
      </c>
      <c r="B902" s="82">
        <v>9</v>
      </c>
      <c r="C902" s="76" t="s">
        <v>3133</v>
      </c>
      <c r="D902" s="77" t="s">
        <v>3134</v>
      </c>
      <c r="E902" s="125" t="s">
        <v>71</v>
      </c>
      <c r="F902" s="76" t="s">
        <v>467</v>
      </c>
      <c r="G902" s="76" t="s">
        <v>468</v>
      </c>
      <c r="H902" s="76" t="s">
        <v>469</v>
      </c>
      <c r="I902" s="76" t="s">
        <v>3135</v>
      </c>
      <c r="J902" s="76" t="s">
        <v>3139</v>
      </c>
      <c r="K902" s="76"/>
      <c r="L902" s="76" t="s">
        <v>2830</v>
      </c>
      <c r="M902" s="76" t="s">
        <v>3037</v>
      </c>
      <c r="N902" s="76" t="s">
        <v>2832</v>
      </c>
      <c r="O902" s="76"/>
      <c r="P902" s="76"/>
      <c r="Q902" s="76"/>
      <c r="R902" s="76"/>
      <c r="S902" s="80" t="b">
        <v>0</v>
      </c>
      <c r="T902" s="76" t="s">
        <v>2833</v>
      </c>
      <c r="U902" s="76" t="s">
        <v>3137</v>
      </c>
      <c r="V902" s="77" t="s">
        <v>2924</v>
      </c>
      <c r="W902" s="77" t="s">
        <v>2925</v>
      </c>
      <c r="X902" s="82" t="b">
        <v>0</v>
      </c>
      <c r="Y902" s="82" t="b">
        <v>0</v>
      </c>
      <c r="Z902" s="82" t="b">
        <v>1</v>
      </c>
      <c r="AA902" s="76" t="s">
        <v>2825</v>
      </c>
      <c r="AB902" s="127" t="b">
        <f t="shared" si="45"/>
        <v>1</v>
      </c>
      <c r="AC902" s="127" t="b">
        <f t="shared" si="46"/>
        <v>1</v>
      </c>
      <c r="AD902" s="127" t="b">
        <f t="shared" si="47"/>
        <v>1</v>
      </c>
      <c r="AE902" s="128" t="b">
        <f t="shared" si="48"/>
        <v>1</v>
      </c>
    </row>
    <row r="903" spans="1:31" x14ac:dyDescent="0.2">
      <c r="A903" s="146" t="s">
        <v>57</v>
      </c>
      <c r="B903" s="90">
        <v>9</v>
      </c>
      <c r="C903" s="86" t="s">
        <v>3133</v>
      </c>
      <c r="D903" s="87" t="s">
        <v>3134</v>
      </c>
      <c r="E903" s="106" t="s">
        <v>518</v>
      </c>
      <c r="F903" s="86" t="s">
        <v>467</v>
      </c>
      <c r="G903" s="86" t="s">
        <v>468</v>
      </c>
      <c r="H903" s="86" t="s">
        <v>469</v>
      </c>
      <c r="I903" s="86" t="s">
        <v>3135</v>
      </c>
      <c r="J903" s="86" t="s">
        <v>3140</v>
      </c>
      <c r="K903" s="86"/>
      <c r="L903" s="86" t="s">
        <v>2830</v>
      </c>
      <c r="M903" s="86" t="s">
        <v>3041</v>
      </c>
      <c r="N903" s="86" t="s">
        <v>2832</v>
      </c>
      <c r="O903" s="86"/>
      <c r="P903" s="86"/>
      <c r="Q903" s="86"/>
      <c r="R903" s="86"/>
      <c r="S903" s="88" t="b">
        <v>0</v>
      </c>
      <c r="T903" s="86" t="s">
        <v>2833</v>
      </c>
      <c r="U903" s="86" t="s">
        <v>3137</v>
      </c>
      <c r="V903" s="87" t="s">
        <v>2924</v>
      </c>
      <c r="W903" s="87" t="s">
        <v>2925</v>
      </c>
      <c r="X903" s="90" t="b">
        <v>0</v>
      </c>
      <c r="Y903" s="90" t="b">
        <v>0</v>
      </c>
      <c r="Z903" s="90" t="b">
        <v>1</v>
      </c>
      <c r="AA903" s="86" t="s">
        <v>2825</v>
      </c>
      <c r="AB903" s="127" t="b">
        <f t="shared" si="45"/>
        <v>1</v>
      </c>
      <c r="AC903" s="127" t="b">
        <f t="shared" si="46"/>
        <v>1</v>
      </c>
      <c r="AD903" s="127" t="b">
        <f t="shared" si="47"/>
        <v>1</v>
      </c>
      <c r="AE903" s="128" t="b">
        <f t="shared" si="48"/>
        <v>1</v>
      </c>
    </row>
    <row r="904" spans="1:31" x14ac:dyDescent="0.2">
      <c r="A904" s="155" t="s">
        <v>57</v>
      </c>
      <c r="B904" s="82">
        <v>9</v>
      </c>
      <c r="C904" s="76" t="s">
        <v>3133</v>
      </c>
      <c r="D904" s="77" t="s">
        <v>3134</v>
      </c>
      <c r="E904" s="125" t="s">
        <v>542</v>
      </c>
      <c r="F904" s="76" t="s">
        <v>467</v>
      </c>
      <c r="G904" s="76" t="s">
        <v>468</v>
      </c>
      <c r="H904" s="76" t="s">
        <v>469</v>
      </c>
      <c r="I904" s="76" t="s">
        <v>3135</v>
      </c>
      <c r="J904" s="76" t="s">
        <v>3141</v>
      </c>
      <c r="K904" s="76"/>
      <c r="L904" s="76" t="s">
        <v>2830</v>
      </c>
      <c r="M904" s="76" t="s">
        <v>3043</v>
      </c>
      <c r="N904" s="76" t="s">
        <v>2832</v>
      </c>
      <c r="O904" s="76"/>
      <c r="P904" s="76"/>
      <c r="Q904" s="76"/>
      <c r="R904" s="76"/>
      <c r="S904" s="80" t="b">
        <v>0</v>
      </c>
      <c r="T904" s="76" t="s">
        <v>2833</v>
      </c>
      <c r="U904" s="76" t="s">
        <v>3137</v>
      </c>
      <c r="V904" s="77" t="s">
        <v>2924</v>
      </c>
      <c r="W904" s="77" t="s">
        <v>2925</v>
      </c>
      <c r="X904" s="82" t="b">
        <v>0</v>
      </c>
      <c r="Y904" s="82" t="b">
        <v>0</v>
      </c>
      <c r="Z904" s="82" t="b">
        <v>1</v>
      </c>
      <c r="AA904" s="76" t="s">
        <v>2825</v>
      </c>
      <c r="AB904" s="127" t="b">
        <f t="shared" si="45"/>
        <v>1</v>
      </c>
      <c r="AC904" s="127" t="b">
        <f t="shared" si="46"/>
        <v>1</v>
      </c>
      <c r="AD904" s="127" t="b">
        <f t="shared" si="47"/>
        <v>1</v>
      </c>
      <c r="AE904" s="128" t="b">
        <f t="shared" si="48"/>
        <v>1</v>
      </c>
    </row>
    <row r="905" spans="1:31" x14ac:dyDescent="0.2">
      <c r="A905" s="146" t="s">
        <v>57</v>
      </c>
      <c r="B905" s="90">
        <v>9</v>
      </c>
      <c r="C905" s="86" t="s">
        <v>3133</v>
      </c>
      <c r="D905" s="87" t="s">
        <v>3134</v>
      </c>
      <c r="E905" s="106" t="s">
        <v>635</v>
      </c>
      <c r="F905" s="86" t="s">
        <v>467</v>
      </c>
      <c r="G905" s="86" t="s">
        <v>468</v>
      </c>
      <c r="H905" s="86" t="s">
        <v>469</v>
      </c>
      <c r="I905" s="86" t="s">
        <v>3135</v>
      </c>
      <c r="J905" s="86" t="s">
        <v>3142</v>
      </c>
      <c r="K905" s="86"/>
      <c r="L905" s="86" t="s">
        <v>2830</v>
      </c>
      <c r="M905" s="86" t="s">
        <v>3044</v>
      </c>
      <c r="N905" s="86" t="s">
        <v>2832</v>
      </c>
      <c r="O905" s="86"/>
      <c r="P905" s="86"/>
      <c r="Q905" s="86"/>
      <c r="R905" s="86"/>
      <c r="S905" s="88" t="b">
        <v>0</v>
      </c>
      <c r="T905" s="86" t="s">
        <v>2833</v>
      </c>
      <c r="U905" s="86" t="s">
        <v>3137</v>
      </c>
      <c r="V905" s="87" t="s">
        <v>2924</v>
      </c>
      <c r="W905" s="87" t="s">
        <v>2925</v>
      </c>
      <c r="X905" s="90" t="b">
        <v>0</v>
      </c>
      <c r="Y905" s="90" t="b">
        <v>0</v>
      </c>
      <c r="Z905" s="90" t="b">
        <v>1</v>
      </c>
      <c r="AA905" s="86" t="s">
        <v>2825</v>
      </c>
      <c r="AB905" s="127" t="b">
        <f t="shared" si="45"/>
        <v>1</v>
      </c>
      <c r="AC905" s="127" t="b">
        <f t="shared" si="46"/>
        <v>1</v>
      </c>
      <c r="AD905" s="127" t="b">
        <f t="shared" si="47"/>
        <v>1</v>
      </c>
      <c r="AE905" s="128" t="b">
        <f t="shared" si="48"/>
        <v>1</v>
      </c>
    </row>
    <row r="906" spans="1:31" x14ac:dyDescent="0.2">
      <c r="A906" s="155" t="s">
        <v>57</v>
      </c>
      <c r="B906" s="82">
        <v>9</v>
      </c>
      <c r="C906" s="76" t="s">
        <v>3133</v>
      </c>
      <c r="D906" s="77" t="s">
        <v>3134</v>
      </c>
      <c r="E906" s="125" t="s">
        <v>658</v>
      </c>
      <c r="F906" s="76" t="s">
        <v>467</v>
      </c>
      <c r="G906" s="76" t="s">
        <v>468</v>
      </c>
      <c r="H906" s="76" t="s">
        <v>469</v>
      </c>
      <c r="I906" s="76" t="s">
        <v>3135</v>
      </c>
      <c r="J906" s="76" t="s">
        <v>3143</v>
      </c>
      <c r="K906" s="76"/>
      <c r="L906" s="76" t="s">
        <v>2830</v>
      </c>
      <c r="M906" s="76" t="s">
        <v>3045</v>
      </c>
      <c r="N906" s="76" t="s">
        <v>2832</v>
      </c>
      <c r="O906" s="76"/>
      <c r="P906" s="76"/>
      <c r="Q906" s="76"/>
      <c r="R906" s="76"/>
      <c r="S906" s="80" t="b">
        <v>0</v>
      </c>
      <c r="T906" s="76" t="s">
        <v>2833</v>
      </c>
      <c r="U906" s="76" t="s">
        <v>3137</v>
      </c>
      <c r="V906" s="77" t="s">
        <v>2924</v>
      </c>
      <c r="W906" s="77" t="s">
        <v>2925</v>
      </c>
      <c r="X906" s="82" t="b">
        <v>0</v>
      </c>
      <c r="Y906" s="82" t="b">
        <v>0</v>
      </c>
      <c r="Z906" s="82" t="b">
        <v>1</v>
      </c>
      <c r="AA906" s="76" t="s">
        <v>2825</v>
      </c>
      <c r="AB906" s="127" t="b">
        <f t="shared" si="45"/>
        <v>1</v>
      </c>
      <c r="AC906" s="127" t="b">
        <f t="shared" si="46"/>
        <v>1</v>
      </c>
      <c r="AD906" s="127" t="b">
        <f t="shared" si="47"/>
        <v>1</v>
      </c>
      <c r="AE906" s="128" t="b">
        <f t="shared" si="48"/>
        <v>1</v>
      </c>
    </row>
    <row r="907" spans="1:31" x14ac:dyDescent="0.2">
      <c r="A907" s="146" t="s">
        <v>57</v>
      </c>
      <c r="B907" s="90">
        <v>9</v>
      </c>
      <c r="C907" s="86" t="s">
        <v>3144</v>
      </c>
      <c r="D907" s="87" t="s">
        <v>3145</v>
      </c>
      <c r="E907" s="106" t="s">
        <v>4</v>
      </c>
      <c r="F907" s="86" t="s">
        <v>467</v>
      </c>
      <c r="G907" s="86" t="s">
        <v>468</v>
      </c>
      <c r="H907" s="86" t="s">
        <v>469</v>
      </c>
      <c r="I907" s="86" t="s">
        <v>3146</v>
      </c>
      <c r="J907" s="86" t="s">
        <v>3147</v>
      </c>
      <c r="K907" s="86"/>
      <c r="L907" s="86" t="s">
        <v>3148</v>
      </c>
      <c r="M907" s="86" t="s">
        <v>3149</v>
      </c>
      <c r="N907" s="86" t="s">
        <v>2832</v>
      </c>
      <c r="O907" s="86"/>
      <c r="P907" s="86"/>
      <c r="Q907" s="86"/>
      <c r="R907" s="86"/>
      <c r="S907" s="88" t="b">
        <v>0</v>
      </c>
      <c r="T907" s="86" t="s">
        <v>118</v>
      </c>
      <c r="U907" s="86" t="s">
        <v>2842</v>
      </c>
      <c r="V907" s="87" t="s">
        <v>3150</v>
      </c>
      <c r="W907" s="87" t="s">
        <v>3151</v>
      </c>
      <c r="X907" s="90" t="b">
        <v>0</v>
      </c>
      <c r="Y907" s="90" t="b">
        <v>0</v>
      </c>
      <c r="Z907" s="90" t="b">
        <v>1</v>
      </c>
      <c r="AA907" s="86" t="s">
        <v>2825</v>
      </c>
      <c r="AB907" s="127" t="b">
        <f t="shared" si="45"/>
        <v>1</v>
      </c>
      <c r="AC907" s="127" t="b">
        <f t="shared" si="46"/>
        <v>1</v>
      </c>
      <c r="AD907" s="127" t="b">
        <f t="shared" si="47"/>
        <v>1</v>
      </c>
      <c r="AE907" s="128" t="b">
        <f t="shared" si="48"/>
        <v>1</v>
      </c>
    </row>
    <row r="908" spans="1:31" x14ac:dyDescent="0.2">
      <c r="A908" s="155" t="s">
        <v>57</v>
      </c>
      <c r="B908" s="82">
        <v>9</v>
      </c>
      <c r="C908" s="76" t="s">
        <v>3144</v>
      </c>
      <c r="D908" s="77" t="s">
        <v>3145</v>
      </c>
      <c r="E908" s="125" t="s">
        <v>45</v>
      </c>
      <c r="F908" s="76" t="s">
        <v>467</v>
      </c>
      <c r="G908" s="76" t="s">
        <v>468</v>
      </c>
      <c r="H908" s="76" t="s">
        <v>469</v>
      </c>
      <c r="I908" s="76" t="s">
        <v>3146</v>
      </c>
      <c r="J908" s="76" t="s">
        <v>3152</v>
      </c>
      <c r="K908" s="76"/>
      <c r="L908" s="76" t="s">
        <v>3148</v>
      </c>
      <c r="M908" s="76" t="s">
        <v>3149</v>
      </c>
      <c r="N908" s="76" t="s">
        <v>2832</v>
      </c>
      <c r="O908" s="76"/>
      <c r="P908" s="76"/>
      <c r="Q908" s="76"/>
      <c r="R908" s="76"/>
      <c r="S908" s="80" t="b">
        <v>0</v>
      </c>
      <c r="T908" s="76" t="s">
        <v>118</v>
      </c>
      <c r="U908" s="76" t="s">
        <v>2842</v>
      </c>
      <c r="V908" s="77" t="s">
        <v>3150</v>
      </c>
      <c r="W908" s="77" t="s">
        <v>3151</v>
      </c>
      <c r="X908" s="82" t="b">
        <v>0</v>
      </c>
      <c r="Y908" s="82" t="b">
        <v>0</v>
      </c>
      <c r="Z908" s="82" t="b">
        <v>1</v>
      </c>
      <c r="AA908" s="76" t="s">
        <v>2825</v>
      </c>
      <c r="AB908" s="127" t="b">
        <f t="shared" si="45"/>
        <v>1</v>
      </c>
      <c r="AC908" s="127" t="b">
        <f t="shared" si="46"/>
        <v>1</v>
      </c>
      <c r="AD908" s="127" t="b">
        <f t="shared" si="47"/>
        <v>1</v>
      </c>
      <c r="AE908" s="128" t="b">
        <f t="shared" si="48"/>
        <v>1</v>
      </c>
    </row>
    <row r="909" spans="1:31" x14ac:dyDescent="0.2">
      <c r="A909" s="146" t="s">
        <v>57</v>
      </c>
      <c r="B909" s="90">
        <v>9</v>
      </c>
      <c r="C909" s="86" t="s">
        <v>3144</v>
      </c>
      <c r="D909" s="87" t="s">
        <v>3145</v>
      </c>
      <c r="E909" s="106" t="s">
        <v>71</v>
      </c>
      <c r="F909" s="86" t="s">
        <v>467</v>
      </c>
      <c r="G909" s="86" t="s">
        <v>468</v>
      </c>
      <c r="H909" s="86" t="s">
        <v>469</v>
      </c>
      <c r="I909" s="86" t="s">
        <v>3146</v>
      </c>
      <c r="J909" s="86" t="s">
        <v>3153</v>
      </c>
      <c r="K909" s="86"/>
      <c r="L909" s="86" t="s">
        <v>3148</v>
      </c>
      <c r="M909" s="86" t="s">
        <v>3149</v>
      </c>
      <c r="N909" s="86" t="s">
        <v>2832</v>
      </c>
      <c r="O909" s="86"/>
      <c r="P909" s="86"/>
      <c r="Q909" s="86"/>
      <c r="R909" s="86"/>
      <c r="S909" s="88" t="b">
        <v>0</v>
      </c>
      <c r="T909" s="86" t="s">
        <v>118</v>
      </c>
      <c r="U909" s="86" t="s">
        <v>2842</v>
      </c>
      <c r="V909" s="87" t="s">
        <v>3150</v>
      </c>
      <c r="W909" s="87" t="s">
        <v>3151</v>
      </c>
      <c r="X909" s="90" t="b">
        <v>0</v>
      </c>
      <c r="Y909" s="90" t="b">
        <v>0</v>
      </c>
      <c r="Z909" s="90" t="b">
        <v>1</v>
      </c>
      <c r="AA909" s="86" t="s">
        <v>2825</v>
      </c>
      <c r="AB909" s="127" t="b">
        <f t="shared" si="45"/>
        <v>1</v>
      </c>
      <c r="AC909" s="127" t="b">
        <f t="shared" si="46"/>
        <v>1</v>
      </c>
      <c r="AD909" s="127" t="b">
        <f t="shared" si="47"/>
        <v>1</v>
      </c>
      <c r="AE909" s="128" t="b">
        <f t="shared" si="48"/>
        <v>1</v>
      </c>
    </row>
    <row r="910" spans="1:31" x14ac:dyDescent="0.2">
      <c r="A910" s="155" t="s">
        <v>57</v>
      </c>
      <c r="B910" s="82">
        <v>9</v>
      </c>
      <c r="C910" s="76" t="s">
        <v>3144</v>
      </c>
      <c r="D910" s="77" t="s">
        <v>3145</v>
      </c>
      <c r="E910" s="125" t="s">
        <v>518</v>
      </c>
      <c r="F910" s="76" t="s">
        <v>467</v>
      </c>
      <c r="G910" s="76" t="s">
        <v>468</v>
      </c>
      <c r="H910" s="76" t="s">
        <v>469</v>
      </c>
      <c r="I910" s="76" t="s">
        <v>3146</v>
      </c>
      <c r="J910" s="76" t="s">
        <v>3154</v>
      </c>
      <c r="K910" s="76"/>
      <c r="L910" s="76" t="s">
        <v>3148</v>
      </c>
      <c r="M910" s="76" t="s">
        <v>3149</v>
      </c>
      <c r="N910" s="76" t="s">
        <v>2832</v>
      </c>
      <c r="O910" s="76"/>
      <c r="P910" s="76"/>
      <c r="Q910" s="76"/>
      <c r="R910" s="76"/>
      <c r="S910" s="80" t="b">
        <v>0</v>
      </c>
      <c r="T910" s="76" t="s">
        <v>118</v>
      </c>
      <c r="U910" s="76" t="s">
        <v>2842</v>
      </c>
      <c r="V910" s="77" t="s">
        <v>3150</v>
      </c>
      <c r="W910" s="77" t="s">
        <v>3151</v>
      </c>
      <c r="X910" s="82" t="b">
        <v>0</v>
      </c>
      <c r="Y910" s="82" t="b">
        <v>0</v>
      </c>
      <c r="Z910" s="82" t="b">
        <v>1</v>
      </c>
      <c r="AA910" s="76" t="s">
        <v>2825</v>
      </c>
      <c r="AB910" s="127" t="b">
        <f t="shared" si="45"/>
        <v>1</v>
      </c>
      <c r="AC910" s="127" t="b">
        <f t="shared" si="46"/>
        <v>1</v>
      </c>
      <c r="AD910" s="127" t="b">
        <f t="shared" si="47"/>
        <v>1</v>
      </c>
      <c r="AE910" s="128" t="b">
        <f t="shared" si="48"/>
        <v>1</v>
      </c>
    </row>
    <row r="911" spans="1:31" x14ac:dyDescent="0.2">
      <c r="A911" s="146" t="s">
        <v>57</v>
      </c>
      <c r="B911" s="90">
        <v>9</v>
      </c>
      <c r="C911" s="86" t="s">
        <v>3144</v>
      </c>
      <c r="D911" s="87" t="s">
        <v>3145</v>
      </c>
      <c r="E911" s="106" t="s">
        <v>542</v>
      </c>
      <c r="F911" s="86" t="s">
        <v>467</v>
      </c>
      <c r="G911" s="86" t="s">
        <v>468</v>
      </c>
      <c r="H911" s="86" t="s">
        <v>469</v>
      </c>
      <c r="I911" s="86" t="s">
        <v>3146</v>
      </c>
      <c r="J911" s="86" t="s">
        <v>3155</v>
      </c>
      <c r="K911" s="86"/>
      <c r="L911" s="86" t="s">
        <v>3148</v>
      </c>
      <c r="M911" s="86" t="s">
        <v>3149</v>
      </c>
      <c r="N911" s="86" t="s">
        <v>2832</v>
      </c>
      <c r="O911" s="86"/>
      <c r="P911" s="86"/>
      <c r="Q911" s="86"/>
      <c r="R911" s="86"/>
      <c r="S911" s="88" t="b">
        <v>0</v>
      </c>
      <c r="T911" s="86" t="s">
        <v>118</v>
      </c>
      <c r="U911" s="86" t="s">
        <v>2842</v>
      </c>
      <c r="V911" s="87" t="s">
        <v>3150</v>
      </c>
      <c r="W911" s="87" t="s">
        <v>3151</v>
      </c>
      <c r="X911" s="90" t="b">
        <v>0</v>
      </c>
      <c r="Y911" s="90" t="b">
        <v>0</v>
      </c>
      <c r="Z911" s="90" t="b">
        <v>1</v>
      </c>
      <c r="AA911" s="86" t="s">
        <v>2825</v>
      </c>
      <c r="AB911" s="127" t="b">
        <f t="shared" si="45"/>
        <v>1</v>
      </c>
      <c r="AC911" s="127" t="b">
        <f t="shared" si="46"/>
        <v>1</v>
      </c>
      <c r="AD911" s="127" t="b">
        <f t="shared" si="47"/>
        <v>1</v>
      </c>
      <c r="AE911" s="128" t="b">
        <f t="shared" si="48"/>
        <v>1</v>
      </c>
    </row>
    <row r="912" spans="1:31" x14ac:dyDescent="0.2">
      <c r="A912" s="155" t="s">
        <v>57</v>
      </c>
      <c r="B912" s="82">
        <v>9</v>
      </c>
      <c r="C912" s="76" t="s">
        <v>3144</v>
      </c>
      <c r="D912" s="77" t="s">
        <v>3145</v>
      </c>
      <c r="E912" s="125" t="s">
        <v>635</v>
      </c>
      <c r="F912" s="76" t="s">
        <v>467</v>
      </c>
      <c r="G912" s="76" t="s">
        <v>468</v>
      </c>
      <c r="H912" s="76" t="s">
        <v>469</v>
      </c>
      <c r="I912" s="76" t="s">
        <v>3146</v>
      </c>
      <c r="J912" s="76" t="s">
        <v>3156</v>
      </c>
      <c r="K912" s="76"/>
      <c r="L912" s="76" t="s">
        <v>3148</v>
      </c>
      <c r="M912" s="76" t="s">
        <v>3149</v>
      </c>
      <c r="N912" s="76" t="s">
        <v>2832</v>
      </c>
      <c r="O912" s="76"/>
      <c r="P912" s="76"/>
      <c r="Q912" s="76"/>
      <c r="R912" s="76"/>
      <c r="S912" s="80" t="b">
        <v>0</v>
      </c>
      <c r="T912" s="76" t="s">
        <v>118</v>
      </c>
      <c r="U912" s="76" t="s">
        <v>2842</v>
      </c>
      <c r="V912" s="77" t="s">
        <v>3150</v>
      </c>
      <c r="W912" s="77" t="s">
        <v>3151</v>
      </c>
      <c r="X912" s="82" t="b">
        <v>0</v>
      </c>
      <c r="Y912" s="82" t="b">
        <v>0</v>
      </c>
      <c r="Z912" s="82" t="b">
        <v>1</v>
      </c>
      <c r="AA912" s="76" t="s">
        <v>2825</v>
      </c>
      <c r="AB912" s="127" t="b">
        <f t="shared" si="45"/>
        <v>1</v>
      </c>
      <c r="AC912" s="127" t="b">
        <f t="shared" si="46"/>
        <v>1</v>
      </c>
      <c r="AD912" s="127" t="b">
        <f t="shared" si="47"/>
        <v>1</v>
      </c>
      <c r="AE912" s="128" t="b">
        <f t="shared" si="48"/>
        <v>1</v>
      </c>
    </row>
    <row r="913" spans="1:31" x14ac:dyDescent="0.2">
      <c r="A913" s="146" t="s">
        <v>57</v>
      </c>
      <c r="B913" s="90">
        <v>9</v>
      </c>
      <c r="C913" s="86" t="s">
        <v>3157</v>
      </c>
      <c r="D913" s="87" t="s">
        <v>3158</v>
      </c>
      <c r="E913" s="106" t="s">
        <v>2825</v>
      </c>
      <c r="F913" s="86" t="s">
        <v>467</v>
      </c>
      <c r="G913" s="86" t="s">
        <v>468</v>
      </c>
      <c r="H913" s="86" t="s">
        <v>469</v>
      </c>
      <c r="I913" s="86" t="s">
        <v>3159</v>
      </c>
      <c r="J913" s="86" t="s">
        <v>2825</v>
      </c>
      <c r="K913" s="86"/>
      <c r="L913" s="86" t="s">
        <v>2830</v>
      </c>
      <c r="M913" s="86" t="s">
        <v>2931</v>
      </c>
      <c r="N913" s="86" t="s">
        <v>2832</v>
      </c>
      <c r="O913" s="86"/>
      <c r="P913" s="86"/>
      <c r="Q913" s="86"/>
      <c r="R913" s="86"/>
      <c r="S913" s="88" t="b">
        <v>0</v>
      </c>
      <c r="T913" s="86" t="s">
        <v>2833</v>
      </c>
      <c r="U913" s="86" t="s">
        <v>3079</v>
      </c>
      <c r="V913" s="87" t="s">
        <v>2924</v>
      </c>
      <c r="W913" s="87" t="s">
        <v>2925</v>
      </c>
      <c r="X913" s="90" t="b">
        <v>0</v>
      </c>
      <c r="Y913" s="90" t="b">
        <v>0</v>
      </c>
      <c r="Z913" s="90" t="b">
        <v>1</v>
      </c>
      <c r="AA913" s="86" t="s">
        <v>2825</v>
      </c>
      <c r="AB913" s="127" t="b">
        <f t="shared" si="45"/>
        <v>1</v>
      </c>
      <c r="AC913" s="127" t="b">
        <f t="shared" si="46"/>
        <v>1</v>
      </c>
      <c r="AD913" s="127" t="b">
        <f t="shared" si="47"/>
        <v>1</v>
      </c>
      <c r="AE913" s="128" t="b">
        <f t="shared" si="48"/>
        <v>1</v>
      </c>
    </row>
    <row r="914" spans="1:31" x14ac:dyDescent="0.2">
      <c r="A914" s="155" t="s">
        <v>57</v>
      </c>
      <c r="B914" s="82">
        <v>9</v>
      </c>
      <c r="C914" s="76" t="s">
        <v>3160</v>
      </c>
      <c r="D914" s="77" t="s">
        <v>3161</v>
      </c>
      <c r="E914" s="125" t="s">
        <v>4</v>
      </c>
      <c r="F914" s="76" t="s">
        <v>467</v>
      </c>
      <c r="G914" s="76" t="s">
        <v>509</v>
      </c>
      <c r="H914" s="76" t="s">
        <v>564</v>
      </c>
      <c r="I914" s="76" t="s">
        <v>3162</v>
      </c>
      <c r="J914" s="76" t="s">
        <v>3163</v>
      </c>
      <c r="K914" s="76"/>
      <c r="L914" s="76"/>
      <c r="M914" s="76"/>
      <c r="N914" s="76"/>
      <c r="O914" s="76"/>
      <c r="P914" s="76"/>
      <c r="Q914" s="76"/>
      <c r="R914" s="76"/>
      <c r="S914" s="80" t="b">
        <v>1</v>
      </c>
      <c r="T914" s="76"/>
      <c r="U914" s="76"/>
      <c r="V914" s="76"/>
      <c r="W914" s="76"/>
      <c r="X914" s="82" t="b">
        <v>0</v>
      </c>
      <c r="Y914" s="82" t="b">
        <v>0</v>
      </c>
      <c r="Z914" s="82" t="b">
        <v>1</v>
      </c>
      <c r="AA914" s="76" t="s">
        <v>2825</v>
      </c>
      <c r="AB914" s="127" t="b">
        <f t="shared" si="45"/>
        <v>1</v>
      </c>
      <c r="AC914" s="127" t="b">
        <f t="shared" si="46"/>
        <v>1</v>
      </c>
      <c r="AD914" s="127" t="b">
        <f t="shared" si="47"/>
        <v>0</v>
      </c>
      <c r="AE914" s="128" t="b">
        <f t="shared" si="48"/>
        <v>0</v>
      </c>
    </row>
    <row r="915" spans="1:31" x14ac:dyDescent="0.2">
      <c r="A915" s="146" t="s">
        <v>57</v>
      </c>
      <c r="B915" s="90">
        <v>9</v>
      </c>
      <c r="C915" s="86" t="s">
        <v>3160</v>
      </c>
      <c r="D915" s="87" t="s">
        <v>3161</v>
      </c>
      <c r="E915" s="106" t="s">
        <v>45</v>
      </c>
      <c r="F915" s="86" t="s">
        <v>467</v>
      </c>
      <c r="G915" s="86" t="s">
        <v>509</v>
      </c>
      <c r="H915" s="86" t="s">
        <v>564</v>
      </c>
      <c r="I915" s="86" t="s">
        <v>3162</v>
      </c>
      <c r="J915" s="86" t="s">
        <v>3164</v>
      </c>
      <c r="K915" s="86"/>
      <c r="L915" s="86"/>
      <c r="M915" s="86"/>
      <c r="N915" s="86"/>
      <c r="O915" s="86"/>
      <c r="P915" s="86"/>
      <c r="Q915" s="86"/>
      <c r="R915" s="86"/>
      <c r="S915" s="88" t="b">
        <v>1</v>
      </c>
      <c r="T915" s="86"/>
      <c r="U915" s="86"/>
      <c r="V915" s="86"/>
      <c r="W915" s="86"/>
      <c r="X915" s="90" t="b">
        <v>0</v>
      </c>
      <c r="Y915" s="90" t="b">
        <v>0</v>
      </c>
      <c r="Z915" s="90" t="b">
        <v>1</v>
      </c>
      <c r="AA915" s="86" t="s">
        <v>2825</v>
      </c>
      <c r="AB915" s="127" t="b">
        <f t="shared" si="45"/>
        <v>1</v>
      </c>
      <c r="AC915" s="127" t="b">
        <f t="shared" si="46"/>
        <v>1</v>
      </c>
      <c r="AD915" s="127" t="b">
        <f t="shared" si="47"/>
        <v>0</v>
      </c>
      <c r="AE915" s="128" t="b">
        <f t="shared" si="48"/>
        <v>0</v>
      </c>
    </row>
    <row r="916" spans="1:31" x14ac:dyDescent="0.2">
      <c r="A916" s="155" t="s">
        <v>57</v>
      </c>
      <c r="B916" s="82">
        <v>9</v>
      </c>
      <c r="C916" s="76" t="s">
        <v>3160</v>
      </c>
      <c r="D916" s="77" t="s">
        <v>3161</v>
      </c>
      <c r="E916" s="125" t="s">
        <v>71</v>
      </c>
      <c r="F916" s="76" t="s">
        <v>467</v>
      </c>
      <c r="G916" s="76" t="s">
        <v>509</v>
      </c>
      <c r="H916" s="76" t="s">
        <v>564</v>
      </c>
      <c r="I916" s="76" t="s">
        <v>3162</v>
      </c>
      <c r="J916" s="76" t="s">
        <v>3165</v>
      </c>
      <c r="K916" s="76"/>
      <c r="L916" s="76"/>
      <c r="M916" s="76"/>
      <c r="N916" s="76"/>
      <c r="O916" s="76"/>
      <c r="P916" s="76"/>
      <c r="Q916" s="76"/>
      <c r="R916" s="76"/>
      <c r="S916" s="80" t="b">
        <v>1</v>
      </c>
      <c r="T916" s="76"/>
      <c r="U916" s="76"/>
      <c r="V916" s="76"/>
      <c r="W916" s="76"/>
      <c r="X916" s="82" t="b">
        <v>0</v>
      </c>
      <c r="Y916" s="82" t="b">
        <v>0</v>
      </c>
      <c r="Z916" s="82" t="b">
        <v>1</v>
      </c>
      <c r="AA916" s="76" t="s">
        <v>2825</v>
      </c>
      <c r="AB916" s="127" t="b">
        <f t="shared" si="45"/>
        <v>1</v>
      </c>
      <c r="AC916" s="127" t="b">
        <f t="shared" si="46"/>
        <v>1</v>
      </c>
      <c r="AD916" s="127" t="b">
        <f t="shared" si="47"/>
        <v>0</v>
      </c>
      <c r="AE916" s="128" t="b">
        <f t="shared" si="48"/>
        <v>0</v>
      </c>
    </row>
    <row r="917" spans="1:31" x14ac:dyDescent="0.2">
      <c r="A917" s="146" t="s">
        <v>57</v>
      </c>
      <c r="B917" s="90">
        <v>9</v>
      </c>
      <c r="C917" s="86" t="s">
        <v>3160</v>
      </c>
      <c r="D917" s="87" t="s">
        <v>3161</v>
      </c>
      <c r="E917" s="106" t="s">
        <v>518</v>
      </c>
      <c r="F917" s="86" t="s">
        <v>467</v>
      </c>
      <c r="G917" s="86" t="s">
        <v>509</v>
      </c>
      <c r="H917" s="86" t="s">
        <v>564</v>
      </c>
      <c r="I917" s="86" t="s">
        <v>3162</v>
      </c>
      <c r="J917" s="86" t="s">
        <v>3166</v>
      </c>
      <c r="K917" s="86"/>
      <c r="L917" s="86"/>
      <c r="M917" s="86"/>
      <c r="N917" s="86"/>
      <c r="O917" s="86"/>
      <c r="P917" s="86"/>
      <c r="Q917" s="86"/>
      <c r="R917" s="86"/>
      <c r="S917" s="88" t="b">
        <v>1</v>
      </c>
      <c r="T917" s="86"/>
      <c r="U917" s="86"/>
      <c r="V917" s="86"/>
      <c r="W917" s="86"/>
      <c r="X917" s="90" t="b">
        <v>0</v>
      </c>
      <c r="Y917" s="90" t="b">
        <v>0</v>
      </c>
      <c r="Z917" s="90" t="b">
        <v>1</v>
      </c>
      <c r="AA917" s="86" t="s">
        <v>2825</v>
      </c>
      <c r="AB917" s="127" t="b">
        <f t="shared" si="45"/>
        <v>1</v>
      </c>
      <c r="AC917" s="127" t="b">
        <f t="shared" si="46"/>
        <v>1</v>
      </c>
      <c r="AD917" s="127" t="b">
        <f t="shared" si="47"/>
        <v>0</v>
      </c>
      <c r="AE917" s="128" t="b">
        <f t="shared" si="48"/>
        <v>0</v>
      </c>
    </row>
    <row r="918" spans="1:31" x14ac:dyDescent="0.2">
      <c r="A918" s="155" t="s">
        <v>57</v>
      </c>
      <c r="B918" s="82">
        <v>9</v>
      </c>
      <c r="C918" s="76" t="s">
        <v>3167</v>
      </c>
      <c r="D918" s="77" t="s">
        <v>3168</v>
      </c>
      <c r="E918" s="125" t="s">
        <v>2825</v>
      </c>
      <c r="F918" s="76" t="s">
        <v>467</v>
      </c>
      <c r="G918" s="76" t="s">
        <v>468</v>
      </c>
      <c r="H918" s="76" t="s">
        <v>469</v>
      </c>
      <c r="I918" s="76" t="s">
        <v>3169</v>
      </c>
      <c r="J918" s="76" t="s">
        <v>2825</v>
      </c>
      <c r="K918" s="76"/>
      <c r="L918" s="76" t="s">
        <v>2830</v>
      </c>
      <c r="M918" s="76" t="s">
        <v>2931</v>
      </c>
      <c r="N918" s="76" t="s">
        <v>2832</v>
      </c>
      <c r="O918" s="76"/>
      <c r="P918" s="76"/>
      <c r="Q918" s="76"/>
      <c r="R918" s="76"/>
      <c r="S918" s="80" t="b">
        <v>0</v>
      </c>
      <c r="T918" s="76" t="s">
        <v>2833</v>
      </c>
      <c r="U918" s="76" t="s">
        <v>3170</v>
      </c>
      <c r="V918" s="77" t="s">
        <v>2924</v>
      </c>
      <c r="W918" s="77" t="s">
        <v>2925</v>
      </c>
      <c r="X918" s="82" t="b">
        <v>0</v>
      </c>
      <c r="Y918" s="82" t="b">
        <v>0</v>
      </c>
      <c r="Z918" s="82" t="b">
        <v>1</v>
      </c>
      <c r="AA918" s="76" t="s">
        <v>2825</v>
      </c>
      <c r="AB918" s="127" t="b">
        <f t="shared" si="45"/>
        <v>1</v>
      </c>
      <c r="AC918" s="127" t="b">
        <f t="shared" si="46"/>
        <v>1</v>
      </c>
      <c r="AD918" s="127" t="b">
        <f t="shared" si="47"/>
        <v>1</v>
      </c>
      <c r="AE918" s="128" t="b">
        <f t="shared" si="48"/>
        <v>1</v>
      </c>
    </row>
    <row r="919" spans="1:31" x14ac:dyDescent="0.2">
      <c r="A919" s="146" t="s">
        <v>57</v>
      </c>
      <c r="B919" s="90">
        <v>9</v>
      </c>
      <c r="C919" s="86" t="s">
        <v>3171</v>
      </c>
      <c r="D919" s="87" t="s">
        <v>3172</v>
      </c>
      <c r="E919" s="106" t="s">
        <v>2825</v>
      </c>
      <c r="F919" s="86" t="s">
        <v>246</v>
      </c>
      <c r="G919" s="86" t="s">
        <v>564</v>
      </c>
      <c r="H919" s="86" t="s">
        <v>564</v>
      </c>
      <c r="I919" s="86" t="s">
        <v>3173</v>
      </c>
      <c r="J919" s="86" t="s">
        <v>2825</v>
      </c>
      <c r="K919" s="86"/>
      <c r="L919" s="86"/>
      <c r="M919" s="86"/>
      <c r="N919" s="86"/>
      <c r="O919" s="86"/>
      <c r="P919" s="86"/>
      <c r="Q919" s="86"/>
      <c r="R919" s="86"/>
      <c r="S919" s="88" t="b">
        <v>0</v>
      </c>
      <c r="T919" s="86"/>
      <c r="U919" s="86"/>
      <c r="V919" s="86"/>
      <c r="W919" s="86"/>
      <c r="X919" s="90" t="b">
        <v>0</v>
      </c>
      <c r="Y919" s="90" t="b">
        <v>0</v>
      </c>
      <c r="Z919" s="90" t="b">
        <v>1</v>
      </c>
      <c r="AA919" s="86" t="s">
        <v>2825</v>
      </c>
      <c r="AB919" s="127" t="b">
        <f t="shared" si="45"/>
        <v>1</v>
      </c>
      <c r="AC919" s="127" t="b">
        <f t="shared" si="46"/>
        <v>0</v>
      </c>
      <c r="AD919" s="127" t="b">
        <f t="shared" si="47"/>
        <v>0</v>
      </c>
      <c r="AE919" s="128" t="b">
        <f t="shared" si="48"/>
        <v>0</v>
      </c>
    </row>
    <row r="920" spans="1:31" x14ac:dyDescent="0.2">
      <c r="A920" s="155" t="s">
        <v>57</v>
      </c>
      <c r="B920" s="82">
        <v>9</v>
      </c>
      <c r="C920" s="76" t="s">
        <v>3174</v>
      </c>
      <c r="D920" s="77" t="s">
        <v>3175</v>
      </c>
      <c r="E920" s="125" t="s">
        <v>4</v>
      </c>
      <c r="F920" s="76" t="s">
        <v>467</v>
      </c>
      <c r="G920" s="76" t="s">
        <v>468</v>
      </c>
      <c r="H920" s="76" t="s">
        <v>469</v>
      </c>
      <c r="I920" s="76" t="s">
        <v>3176</v>
      </c>
      <c r="J920" s="76" t="s">
        <v>2594</v>
      </c>
      <c r="K920" s="76"/>
      <c r="L920" s="76" t="s">
        <v>3177</v>
      </c>
      <c r="M920" s="76" t="s">
        <v>3178</v>
      </c>
      <c r="N920" s="76" t="s">
        <v>3179</v>
      </c>
      <c r="O920" s="76"/>
      <c r="P920" s="76"/>
      <c r="Q920" s="76"/>
      <c r="R920" s="76"/>
      <c r="S920" s="80" t="b">
        <v>0</v>
      </c>
      <c r="T920" s="76" t="s">
        <v>118</v>
      </c>
      <c r="U920" s="76" t="s">
        <v>3180</v>
      </c>
      <c r="V920" s="77" t="s">
        <v>3181</v>
      </c>
      <c r="W920" s="77" t="s">
        <v>3182</v>
      </c>
      <c r="X920" s="82" t="b">
        <v>0</v>
      </c>
      <c r="Y920" s="82" t="b">
        <v>0</v>
      </c>
      <c r="Z920" s="82" t="b">
        <v>1</v>
      </c>
      <c r="AA920" s="76" t="s">
        <v>2825</v>
      </c>
      <c r="AB920" s="127" t="b">
        <f t="shared" si="45"/>
        <v>1</v>
      </c>
      <c r="AC920" s="127" t="b">
        <f t="shared" si="46"/>
        <v>1</v>
      </c>
      <c r="AD920" s="127" t="b">
        <f t="shared" si="47"/>
        <v>1</v>
      </c>
      <c r="AE920" s="128" t="b">
        <f t="shared" si="48"/>
        <v>1</v>
      </c>
    </row>
    <row r="921" spans="1:31" x14ac:dyDescent="0.2">
      <c r="A921" s="146" t="s">
        <v>57</v>
      </c>
      <c r="B921" s="90">
        <v>9</v>
      </c>
      <c r="C921" s="86" t="s">
        <v>3174</v>
      </c>
      <c r="D921" s="87" t="s">
        <v>3175</v>
      </c>
      <c r="E921" s="106" t="s">
        <v>45</v>
      </c>
      <c r="F921" s="86" t="s">
        <v>467</v>
      </c>
      <c r="G921" s="86" t="s">
        <v>468</v>
      </c>
      <c r="H921" s="86" t="s">
        <v>469</v>
      </c>
      <c r="I921" s="86" t="s">
        <v>3176</v>
      </c>
      <c r="J921" s="86" t="s">
        <v>3183</v>
      </c>
      <c r="K921" s="86"/>
      <c r="L921" s="86" t="s">
        <v>3177</v>
      </c>
      <c r="M921" s="86" t="s">
        <v>3178</v>
      </c>
      <c r="N921" s="86" t="s">
        <v>3179</v>
      </c>
      <c r="O921" s="86"/>
      <c r="P921" s="86"/>
      <c r="Q921" s="86"/>
      <c r="R921" s="86"/>
      <c r="S921" s="88" t="b">
        <v>0</v>
      </c>
      <c r="T921" s="86" t="s">
        <v>118</v>
      </c>
      <c r="U921" s="86" t="s">
        <v>3180</v>
      </c>
      <c r="V921" s="87" t="s">
        <v>3181</v>
      </c>
      <c r="W921" s="87" t="s">
        <v>3182</v>
      </c>
      <c r="X921" s="90" t="b">
        <v>0</v>
      </c>
      <c r="Y921" s="90" t="b">
        <v>0</v>
      </c>
      <c r="Z921" s="90" t="b">
        <v>1</v>
      </c>
      <c r="AA921" s="86" t="s">
        <v>2825</v>
      </c>
      <c r="AB921" s="127" t="b">
        <f t="shared" si="45"/>
        <v>1</v>
      </c>
      <c r="AC921" s="127" t="b">
        <f t="shared" si="46"/>
        <v>1</v>
      </c>
      <c r="AD921" s="127" t="b">
        <f t="shared" si="47"/>
        <v>1</v>
      </c>
      <c r="AE921" s="128" t="b">
        <f t="shared" si="48"/>
        <v>1</v>
      </c>
    </row>
    <row r="922" spans="1:31" x14ac:dyDescent="0.2">
      <c r="A922" s="155" t="s">
        <v>57</v>
      </c>
      <c r="B922" s="82">
        <v>10</v>
      </c>
      <c r="C922" s="76" t="s">
        <v>3184</v>
      </c>
      <c r="D922" s="77" t="s">
        <v>3185</v>
      </c>
      <c r="E922" s="125" t="s">
        <v>2825</v>
      </c>
      <c r="F922" s="76" t="s">
        <v>246</v>
      </c>
      <c r="G922" s="76" t="s">
        <v>564</v>
      </c>
      <c r="H922" s="76" t="s">
        <v>564</v>
      </c>
      <c r="I922" s="76" t="s">
        <v>3186</v>
      </c>
      <c r="J922" s="76" t="s">
        <v>2825</v>
      </c>
      <c r="K922" s="76"/>
      <c r="L922" s="76"/>
      <c r="M922" s="76"/>
      <c r="N922" s="76"/>
      <c r="O922" s="76"/>
      <c r="P922" s="76"/>
      <c r="Q922" s="76"/>
      <c r="R922" s="76"/>
      <c r="S922" s="80" t="b">
        <v>0</v>
      </c>
      <c r="T922" s="76"/>
      <c r="U922" s="76"/>
      <c r="V922" s="76"/>
      <c r="W922" s="76"/>
      <c r="X922" s="82" t="b">
        <v>0</v>
      </c>
      <c r="Y922" s="82" t="b">
        <v>0</v>
      </c>
      <c r="Z922" s="82" t="b">
        <v>1</v>
      </c>
      <c r="AA922" s="76" t="s">
        <v>2825</v>
      </c>
      <c r="AB922" s="127" t="b">
        <f t="shared" si="45"/>
        <v>1</v>
      </c>
      <c r="AC922" s="127" t="b">
        <f t="shared" si="46"/>
        <v>0</v>
      </c>
      <c r="AD922" s="127" t="b">
        <f t="shared" si="47"/>
        <v>0</v>
      </c>
      <c r="AE922" s="128" t="b">
        <f t="shared" si="48"/>
        <v>0</v>
      </c>
    </row>
    <row r="923" spans="1:31" x14ac:dyDescent="0.2">
      <c r="A923" s="146" t="s">
        <v>57</v>
      </c>
      <c r="B923" s="90">
        <v>10</v>
      </c>
      <c r="C923" s="86" t="s">
        <v>3187</v>
      </c>
      <c r="D923" s="87" t="s">
        <v>3188</v>
      </c>
      <c r="E923" s="106" t="s">
        <v>2825</v>
      </c>
      <c r="F923" s="86" t="s">
        <v>246</v>
      </c>
      <c r="G923" s="86" t="s">
        <v>564</v>
      </c>
      <c r="H923" s="86" t="s">
        <v>564</v>
      </c>
      <c r="I923" s="86" t="s">
        <v>3189</v>
      </c>
      <c r="J923" s="86" t="s">
        <v>2825</v>
      </c>
      <c r="K923" s="86"/>
      <c r="L923" s="86"/>
      <c r="M923" s="86"/>
      <c r="N923" s="86"/>
      <c r="O923" s="86"/>
      <c r="P923" s="86"/>
      <c r="Q923" s="86"/>
      <c r="R923" s="86"/>
      <c r="S923" s="88" t="b">
        <v>0</v>
      </c>
      <c r="T923" s="86"/>
      <c r="U923" s="86"/>
      <c r="V923" s="86"/>
      <c r="W923" s="86"/>
      <c r="X923" s="90" t="b">
        <v>0</v>
      </c>
      <c r="Y923" s="90" t="b">
        <v>0</v>
      </c>
      <c r="Z923" s="90" t="b">
        <v>1</v>
      </c>
      <c r="AA923" s="86" t="s">
        <v>2825</v>
      </c>
      <c r="AB923" s="127" t="b">
        <f t="shared" si="45"/>
        <v>1</v>
      </c>
      <c r="AC923" s="127" t="b">
        <f t="shared" si="46"/>
        <v>0</v>
      </c>
      <c r="AD923" s="127" t="b">
        <f t="shared" si="47"/>
        <v>0</v>
      </c>
      <c r="AE923" s="128" t="b">
        <f t="shared" si="48"/>
        <v>0</v>
      </c>
    </row>
    <row r="924" spans="1:31" x14ac:dyDescent="0.2">
      <c r="A924" s="155" t="s">
        <v>57</v>
      </c>
      <c r="B924" s="82">
        <v>10</v>
      </c>
      <c r="C924" s="76" t="s">
        <v>3190</v>
      </c>
      <c r="D924" s="77" t="s">
        <v>3191</v>
      </c>
      <c r="E924" s="125" t="s">
        <v>2825</v>
      </c>
      <c r="F924" s="76" t="s">
        <v>467</v>
      </c>
      <c r="G924" s="76" t="s">
        <v>509</v>
      </c>
      <c r="H924" s="76" t="s">
        <v>564</v>
      </c>
      <c r="I924" s="76" t="s">
        <v>3192</v>
      </c>
      <c r="J924" s="76" t="s">
        <v>2825</v>
      </c>
      <c r="K924" s="76"/>
      <c r="L924" s="76"/>
      <c r="M924" s="76"/>
      <c r="N924" s="76"/>
      <c r="O924" s="76"/>
      <c r="P924" s="76"/>
      <c r="Q924" s="76"/>
      <c r="R924" s="76"/>
      <c r="S924" s="80" t="b">
        <v>1</v>
      </c>
      <c r="T924" s="76"/>
      <c r="U924" s="76"/>
      <c r="V924" s="76"/>
      <c r="W924" s="76"/>
      <c r="X924" s="82" t="b">
        <v>0</v>
      </c>
      <c r="Y924" s="82" t="b">
        <v>0</v>
      </c>
      <c r="Z924" s="82" t="b">
        <v>1</v>
      </c>
      <c r="AA924" s="76" t="s">
        <v>2825</v>
      </c>
      <c r="AB924" s="127" t="b">
        <f t="shared" si="45"/>
        <v>1</v>
      </c>
      <c r="AC924" s="127" t="b">
        <f t="shared" si="46"/>
        <v>1</v>
      </c>
      <c r="AD924" s="127" t="b">
        <f t="shared" si="47"/>
        <v>0</v>
      </c>
      <c r="AE924" s="128" t="b">
        <f t="shared" si="48"/>
        <v>0</v>
      </c>
    </row>
    <row r="925" spans="1:31" x14ac:dyDescent="0.2">
      <c r="A925" s="146" t="s">
        <v>57</v>
      </c>
      <c r="B925" s="90">
        <v>10</v>
      </c>
      <c r="C925" s="86" t="s">
        <v>3193</v>
      </c>
      <c r="D925" s="87" t="s">
        <v>3194</v>
      </c>
      <c r="E925" s="106" t="s">
        <v>2825</v>
      </c>
      <c r="F925" s="86" t="s">
        <v>246</v>
      </c>
      <c r="G925" s="86" t="s">
        <v>564</v>
      </c>
      <c r="H925" s="86" t="s">
        <v>564</v>
      </c>
      <c r="I925" s="86" t="s">
        <v>3195</v>
      </c>
      <c r="J925" s="86" t="s">
        <v>2825</v>
      </c>
      <c r="K925" s="86"/>
      <c r="L925" s="86"/>
      <c r="M925" s="86"/>
      <c r="N925" s="86"/>
      <c r="O925" s="86"/>
      <c r="P925" s="86"/>
      <c r="Q925" s="86"/>
      <c r="R925" s="86"/>
      <c r="S925" s="88" t="b">
        <v>0</v>
      </c>
      <c r="T925" s="86"/>
      <c r="U925" s="86"/>
      <c r="V925" s="86"/>
      <c r="W925" s="86"/>
      <c r="X925" s="90" t="b">
        <v>0</v>
      </c>
      <c r="Y925" s="90" t="b">
        <v>0</v>
      </c>
      <c r="Z925" s="90" t="b">
        <v>1</v>
      </c>
      <c r="AA925" s="86" t="s">
        <v>2825</v>
      </c>
      <c r="AB925" s="127" t="b">
        <f t="shared" si="45"/>
        <v>1</v>
      </c>
      <c r="AC925" s="127" t="b">
        <f t="shared" si="46"/>
        <v>0</v>
      </c>
      <c r="AD925" s="127" t="b">
        <f t="shared" si="47"/>
        <v>0</v>
      </c>
      <c r="AE925" s="128" t="b">
        <f t="shared" si="48"/>
        <v>0</v>
      </c>
    </row>
    <row r="926" spans="1:31" x14ac:dyDescent="0.2">
      <c r="A926" s="155" t="s">
        <v>57</v>
      </c>
      <c r="B926" s="82">
        <v>10</v>
      </c>
      <c r="C926" s="76" t="s">
        <v>3196</v>
      </c>
      <c r="D926" s="77" t="s">
        <v>3197</v>
      </c>
      <c r="E926" s="125" t="s">
        <v>2825</v>
      </c>
      <c r="F926" s="76" t="s">
        <v>246</v>
      </c>
      <c r="G926" s="76" t="s">
        <v>564</v>
      </c>
      <c r="H926" s="76" t="s">
        <v>564</v>
      </c>
      <c r="I926" s="76" t="s">
        <v>3198</v>
      </c>
      <c r="J926" s="76" t="s">
        <v>2825</v>
      </c>
      <c r="K926" s="76"/>
      <c r="L926" s="76"/>
      <c r="M926" s="76"/>
      <c r="N926" s="76"/>
      <c r="O926" s="76"/>
      <c r="P926" s="76"/>
      <c r="Q926" s="76"/>
      <c r="R926" s="76"/>
      <c r="S926" s="80" t="b">
        <v>0</v>
      </c>
      <c r="T926" s="76"/>
      <c r="U926" s="76"/>
      <c r="V926" s="76"/>
      <c r="W926" s="76"/>
      <c r="X926" s="82" t="b">
        <v>0</v>
      </c>
      <c r="Y926" s="82" t="b">
        <v>0</v>
      </c>
      <c r="Z926" s="82" t="b">
        <v>1</v>
      </c>
      <c r="AA926" s="76" t="s">
        <v>2825</v>
      </c>
      <c r="AB926" s="127" t="b">
        <f t="shared" si="45"/>
        <v>1</v>
      </c>
      <c r="AC926" s="127" t="b">
        <f t="shared" si="46"/>
        <v>0</v>
      </c>
      <c r="AD926" s="127" t="b">
        <f t="shared" si="47"/>
        <v>0</v>
      </c>
      <c r="AE926" s="128" t="b">
        <f t="shared" si="48"/>
        <v>0</v>
      </c>
    </row>
    <row r="927" spans="1:31" x14ac:dyDescent="0.2">
      <c r="A927" s="146" t="s">
        <v>57</v>
      </c>
      <c r="B927" s="90">
        <v>10</v>
      </c>
      <c r="C927" s="86" t="s">
        <v>3199</v>
      </c>
      <c r="D927" s="87" t="s">
        <v>3200</v>
      </c>
      <c r="E927" s="106" t="s">
        <v>4</v>
      </c>
      <c r="F927" s="86" t="s">
        <v>467</v>
      </c>
      <c r="G927" s="86" t="s">
        <v>468</v>
      </c>
      <c r="H927" s="86" t="s">
        <v>469</v>
      </c>
      <c r="I927" s="86" t="s">
        <v>3201</v>
      </c>
      <c r="J927" s="86" t="s">
        <v>3202</v>
      </c>
      <c r="K927" s="86"/>
      <c r="L927" s="86" t="s">
        <v>3203</v>
      </c>
      <c r="M927" s="86" t="s">
        <v>3204</v>
      </c>
      <c r="N927" s="86" t="s">
        <v>571</v>
      </c>
      <c r="O927" s="86"/>
      <c r="P927" s="86"/>
      <c r="Q927" s="86"/>
      <c r="R927" s="86"/>
      <c r="S927" s="88" t="b">
        <v>0</v>
      </c>
      <c r="T927" s="86" t="s">
        <v>118</v>
      </c>
      <c r="U927" s="86" t="s">
        <v>581</v>
      </c>
      <c r="V927" s="87" t="s">
        <v>3205</v>
      </c>
      <c r="W927" s="87" t="s">
        <v>3206</v>
      </c>
      <c r="X927" s="90" t="b">
        <v>0</v>
      </c>
      <c r="Y927" s="90" t="b">
        <v>0</v>
      </c>
      <c r="Z927" s="90" t="b">
        <v>1</v>
      </c>
      <c r="AA927" s="86" t="s">
        <v>2825</v>
      </c>
      <c r="AB927" s="127" t="b">
        <f t="shared" si="45"/>
        <v>1</v>
      </c>
      <c r="AC927" s="127" t="b">
        <f t="shared" si="46"/>
        <v>1</v>
      </c>
      <c r="AD927" s="127" t="b">
        <f t="shared" si="47"/>
        <v>1</v>
      </c>
      <c r="AE927" s="128" t="b">
        <f t="shared" si="48"/>
        <v>1</v>
      </c>
    </row>
    <row r="928" spans="1:31" x14ac:dyDescent="0.2">
      <c r="A928" s="155" t="s">
        <v>57</v>
      </c>
      <c r="B928" s="82">
        <v>10</v>
      </c>
      <c r="C928" s="76" t="s">
        <v>3199</v>
      </c>
      <c r="D928" s="77" t="s">
        <v>3200</v>
      </c>
      <c r="E928" s="125" t="s">
        <v>45</v>
      </c>
      <c r="F928" s="76" t="s">
        <v>467</v>
      </c>
      <c r="G928" s="76" t="s">
        <v>468</v>
      </c>
      <c r="H928" s="76" t="s">
        <v>469</v>
      </c>
      <c r="I928" s="76" t="s">
        <v>3201</v>
      </c>
      <c r="J928" s="76" t="s">
        <v>3207</v>
      </c>
      <c r="K928" s="76"/>
      <c r="L928" s="76" t="s">
        <v>3203</v>
      </c>
      <c r="M928" s="76" t="s">
        <v>3204</v>
      </c>
      <c r="N928" s="76" t="s">
        <v>571</v>
      </c>
      <c r="O928" s="76"/>
      <c r="P928" s="76"/>
      <c r="Q928" s="76"/>
      <c r="R928" s="76"/>
      <c r="S928" s="80" t="b">
        <v>0</v>
      </c>
      <c r="T928" s="76" t="s">
        <v>118</v>
      </c>
      <c r="U928" s="76" t="s">
        <v>581</v>
      </c>
      <c r="V928" s="77" t="s">
        <v>3205</v>
      </c>
      <c r="W928" s="77" t="s">
        <v>3206</v>
      </c>
      <c r="X928" s="82" t="b">
        <v>0</v>
      </c>
      <c r="Y928" s="82" t="b">
        <v>0</v>
      </c>
      <c r="Z928" s="82" t="b">
        <v>1</v>
      </c>
      <c r="AA928" s="76" t="s">
        <v>2825</v>
      </c>
      <c r="AB928" s="127" t="b">
        <f t="shared" si="45"/>
        <v>1</v>
      </c>
      <c r="AC928" s="127" t="b">
        <f t="shared" si="46"/>
        <v>1</v>
      </c>
      <c r="AD928" s="127" t="b">
        <f t="shared" si="47"/>
        <v>1</v>
      </c>
      <c r="AE928" s="128" t="b">
        <f t="shared" si="48"/>
        <v>1</v>
      </c>
    </row>
    <row r="929" spans="1:31" x14ac:dyDescent="0.2">
      <c r="A929" s="146" t="s">
        <v>57</v>
      </c>
      <c r="B929" s="90">
        <v>10</v>
      </c>
      <c r="C929" s="86" t="s">
        <v>3208</v>
      </c>
      <c r="D929" s="87" t="s">
        <v>3209</v>
      </c>
      <c r="E929" s="106" t="s">
        <v>2825</v>
      </c>
      <c r="F929" s="86" t="s">
        <v>467</v>
      </c>
      <c r="G929" s="86" t="s">
        <v>509</v>
      </c>
      <c r="H929" s="86" t="s">
        <v>564</v>
      </c>
      <c r="I929" s="86" t="s">
        <v>3210</v>
      </c>
      <c r="J929" s="86" t="s">
        <v>2825</v>
      </c>
      <c r="K929" s="86"/>
      <c r="L929" s="86"/>
      <c r="M929" s="86"/>
      <c r="N929" s="86"/>
      <c r="O929" s="86"/>
      <c r="P929" s="86"/>
      <c r="Q929" s="86"/>
      <c r="R929" s="86"/>
      <c r="S929" s="88" t="b">
        <v>1</v>
      </c>
      <c r="T929" s="86"/>
      <c r="U929" s="86"/>
      <c r="V929" s="86"/>
      <c r="W929" s="86"/>
      <c r="X929" s="90" t="b">
        <v>0</v>
      </c>
      <c r="Y929" s="90" t="b">
        <v>0</v>
      </c>
      <c r="Z929" s="90" t="b">
        <v>1</v>
      </c>
      <c r="AA929" s="86" t="s">
        <v>2825</v>
      </c>
      <c r="AB929" s="127" t="b">
        <f t="shared" si="45"/>
        <v>1</v>
      </c>
      <c r="AC929" s="127" t="b">
        <f t="shared" si="46"/>
        <v>1</v>
      </c>
      <c r="AD929" s="127" t="b">
        <f t="shared" si="47"/>
        <v>0</v>
      </c>
      <c r="AE929" s="128" t="b">
        <f t="shared" si="48"/>
        <v>0</v>
      </c>
    </row>
    <row r="930" spans="1:31" x14ac:dyDescent="0.2">
      <c r="A930" s="155" t="s">
        <v>57</v>
      </c>
      <c r="B930" s="82">
        <v>10</v>
      </c>
      <c r="C930" s="76" t="s">
        <v>3211</v>
      </c>
      <c r="D930" s="77" t="s">
        <v>3212</v>
      </c>
      <c r="E930" s="125" t="s">
        <v>4</v>
      </c>
      <c r="F930" s="76" t="s">
        <v>467</v>
      </c>
      <c r="G930" s="76" t="s">
        <v>509</v>
      </c>
      <c r="H930" s="76" t="s">
        <v>564</v>
      </c>
      <c r="I930" s="76" t="s">
        <v>3213</v>
      </c>
      <c r="J930" s="76" t="s">
        <v>3214</v>
      </c>
      <c r="K930" s="76"/>
      <c r="L930" s="76"/>
      <c r="M930" s="76"/>
      <c r="N930" s="76"/>
      <c r="O930" s="76"/>
      <c r="P930" s="76"/>
      <c r="Q930" s="76"/>
      <c r="R930" s="76"/>
      <c r="S930" s="80" t="b">
        <v>1</v>
      </c>
      <c r="T930" s="76"/>
      <c r="U930" s="76"/>
      <c r="V930" s="76"/>
      <c r="W930" s="76"/>
      <c r="X930" s="82" t="b">
        <v>0</v>
      </c>
      <c r="Y930" s="82" t="b">
        <v>0</v>
      </c>
      <c r="Z930" s="82" t="b">
        <v>1</v>
      </c>
      <c r="AA930" s="76" t="s">
        <v>2825</v>
      </c>
      <c r="AB930" s="127" t="b">
        <f t="shared" si="45"/>
        <v>1</v>
      </c>
      <c r="AC930" s="127" t="b">
        <f t="shared" si="46"/>
        <v>1</v>
      </c>
      <c r="AD930" s="127" t="b">
        <f t="shared" si="47"/>
        <v>0</v>
      </c>
      <c r="AE930" s="128" t="b">
        <f t="shared" si="48"/>
        <v>0</v>
      </c>
    </row>
    <row r="931" spans="1:31" x14ac:dyDescent="0.2">
      <c r="A931" s="146" t="s">
        <v>57</v>
      </c>
      <c r="B931" s="90">
        <v>10</v>
      </c>
      <c r="C931" s="86" t="s">
        <v>3211</v>
      </c>
      <c r="D931" s="87" t="s">
        <v>3212</v>
      </c>
      <c r="E931" s="106" t="s">
        <v>45</v>
      </c>
      <c r="F931" s="86" t="s">
        <v>467</v>
      </c>
      <c r="G931" s="86" t="s">
        <v>509</v>
      </c>
      <c r="H931" s="86" t="s">
        <v>564</v>
      </c>
      <c r="I931" s="86" t="s">
        <v>3213</v>
      </c>
      <c r="J931" s="86" t="s">
        <v>3215</v>
      </c>
      <c r="K931" s="86"/>
      <c r="L931" s="86"/>
      <c r="M931" s="86"/>
      <c r="N931" s="86"/>
      <c r="O931" s="86"/>
      <c r="P931" s="86"/>
      <c r="Q931" s="86"/>
      <c r="R931" s="86"/>
      <c r="S931" s="88" t="b">
        <v>1</v>
      </c>
      <c r="T931" s="86"/>
      <c r="U931" s="86"/>
      <c r="V931" s="86"/>
      <c r="W931" s="86"/>
      <c r="X931" s="90" t="b">
        <v>0</v>
      </c>
      <c r="Y931" s="90" t="b">
        <v>0</v>
      </c>
      <c r="Z931" s="90" t="b">
        <v>1</v>
      </c>
      <c r="AA931" s="86" t="s">
        <v>2825</v>
      </c>
      <c r="AB931" s="127" t="b">
        <f t="shared" si="45"/>
        <v>1</v>
      </c>
      <c r="AC931" s="127" t="b">
        <f t="shared" si="46"/>
        <v>1</v>
      </c>
      <c r="AD931" s="127" t="b">
        <f t="shared" si="47"/>
        <v>0</v>
      </c>
      <c r="AE931" s="128" t="b">
        <f t="shared" si="48"/>
        <v>0</v>
      </c>
    </row>
    <row r="932" spans="1:31" x14ac:dyDescent="0.2">
      <c r="A932" s="155" t="s">
        <v>57</v>
      </c>
      <c r="B932" s="82">
        <v>10</v>
      </c>
      <c r="C932" s="76" t="s">
        <v>3211</v>
      </c>
      <c r="D932" s="77" t="s">
        <v>3212</v>
      </c>
      <c r="E932" s="125" t="s">
        <v>71</v>
      </c>
      <c r="F932" s="76" t="s">
        <v>467</v>
      </c>
      <c r="G932" s="76" t="s">
        <v>509</v>
      </c>
      <c r="H932" s="76" t="s">
        <v>564</v>
      </c>
      <c r="I932" s="76" t="s">
        <v>3213</v>
      </c>
      <c r="J932" s="76" t="s">
        <v>3216</v>
      </c>
      <c r="K932" s="76"/>
      <c r="L932" s="76"/>
      <c r="M932" s="76"/>
      <c r="N932" s="76"/>
      <c r="O932" s="76"/>
      <c r="P932" s="76"/>
      <c r="Q932" s="76"/>
      <c r="R932" s="76"/>
      <c r="S932" s="80" t="b">
        <v>1</v>
      </c>
      <c r="T932" s="76"/>
      <c r="U932" s="76"/>
      <c r="V932" s="76"/>
      <c r="W932" s="76"/>
      <c r="X932" s="82" t="b">
        <v>0</v>
      </c>
      <c r="Y932" s="82" t="b">
        <v>0</v>
      </c>
      <c r="Z932" s="82" t="b">
        <v>1</v>
      </c>
      <c r="AA932" s="76" t="s">
        <v>2825</v>
      </c>
      <c r="AB932" s="127" t="b">
        <f t="shared" si="45"/>
        <v>1</v>
      </c>
      <c r="AC932" s="127" t="b">
        <f t="shared" si="46"/>
        <v>1</v>
      </c>
      <c r="AD932" s="127" t="b">
        <f t="shared" si="47"/>
        <v>0</v>
      </c>
      <c r="AE932" s="128" t="b">
        <f t="shared" si="48"/>
        <v>0</v>
      </c>
    </row>
    <row r="933" spans="1:31" x14ac:dyDescent="0.2">
      <c r="A933" s="146" t="s">
        <v>57</v>
      </c>
      <c r="B933" s="90">
        <v>10</v>
      </c>
      <c r="C933" s="86" t="s">
        <v>3211</v>
      </c>
      <c r="D933" s="87" t="s">
        <v>3212</v>
      </c>
      <c r="E933" s="106" t="s">
        <v>518</v>
      </c>
      <c r="F933" s="86" t="s">
        <v>467</v>
      </c>
      <c r="G933" s="86" t="s">
        <v>509</v>
      </c>
      <c r="H933" s="86" t="s">
        <v>564</v>
      </c>
      <c r="I933" s="86" t="s">
        <v>3213</v>
      </c>
      <c r="J933" s="86" t="s">
        <v>3217</v>
      </c>
      <c r="K933" s="86"/>
      <c r="L933" s="86"/>
      <c r="M933" s="86"/>
      <c r="N933" s="86"/>
      <c r="O933" s="86"/>
      <c r="P933" s="86"/>
      <c r="Q933" s="86"/>
      <c r="R933" s="86"/>
      <c r="S933" s="88" t="b">
        <v>1</v>
      </c>
      <c r="T933" s="86"/>
      <c r="U933" s="86"/>
      <c r="V933" s="86"/>
      <c r="W933" s="86"/>
      <c r="X933" s="90" t="b">
        <v>0</v>
      </c>
      <c r="Y933" s="90" t="b">
        <v>0</v>
      </c>
      <c r="Z933" s="90" t="b">
        <v>1</v>
      </c>
      <c r="AA933" s="86" t="s">
        <v>2825</v>
      </c>
      <c r="AB933" s="127" t="b">
        <f t="shared" si="45"/>
        <v>1</v>
      </c>
      <c r="AC933" s="127" t="b">
        <f t="shared" si="46"/>
        <v>1</v>
      </c>
      <c r="AD933" s="127" t="b">
        <f t="shared" si="47"/>
        <v>0</v>
      </c>
      <c r="AE933" s="128" t="b">
        <f t="shared" si="48"/>
        <v>0</v>
      </c>
    </row>
    <row r="934" spans="1:31" x14ac:dyDescent="0.2">
      <c r="A934" s="155" t="s">
        <v>57</v>
      </c>
      <c r="B934" s="82">
        <v>10</v>
      </c>
      <c r="C934" s="76" t="s">
        <v>3211</v>
      </c>
      <c r="D934" s="77" t="s">
        <v>3212</v>
      </c>
      <c r="E934" s="125" t="s">
        <v>542</v>
      </c>
      <c r="F934" s="76" t="s">
        <v>467</v>
      </c>
      <c r="G934" s="76" t="s">
        <v>509</v>
      </c>
      <c r="H934" s="76" t="s">
        <v>564</v>
      </c>
      <c r="I934" s="76" t="s">
        <v>3213</v>
      </c>
      <c r="J934" s="76" t="s">
        <v>3218</v>
      </c>
      <c r="K934" s="76"/>
      <c r="L934" s="76"/>
      <c r="M934" s="76"/>
      <c r="N934" s="76"/>
      <c r="O934" s="76"/>
      <c r="P934" s="76"/>
      <c r="Q934" s="76"/>
      <c r="R934" s="76"/>
      <c r="S934" s="80" t="b">
        <v>1</v>
      </c>
      <c r="T934" s="76"/>
      <c r="U934" s="76"/>
      <c r="V934" s="76"/>
      <c r="W934" s="76"/>
      <c r="X934" s="82" t="b">
        <v>0</v>
      </c>
      <c r="Y934" s="82" t="b">
        <v>0</v>
      </c>
      <c r="Z934" s="82" t="b">
        <v>1</v>
      </c>
      <c r="AA934" s="76" t="s">
        <v>2825</v>
      </c>
      <c r="AB934" s="127" t="b">
        <f t="shared" si="45"/>
        <v>1</v>
      </c>
      <c r="AC934" s="127" t="b">
        <f t="shared" si="46"/>
        <v>1</v>
      </c>
      <c r="AD934" s="127" t="b">
        <f t="shared" si="47"/>
        <v>0</v>
      </c>
      <c r="AE934" s="128" t="b">
        <f t="shared" si="48"/>
        <v>0</v>
      </c>
    </row>
    <row r="935" spans="1:31" x14ac:dyDescent="0.2">
      <c r="A935" s="146" t="s">
        <v>57</v>
      </c>
      <c r="B935" s="90">
        <v>10</v>
      </c>
      <c r="C935" s="86" t="s">
        <v>3211</v>
      </c>
      <c r="D935" s="87" t="s">
        <v>3212</v>
      </c>
      <c r="E935" s="106" t="s">
        <v>635</v>
      </c>
      <c r="F935" s="86" t="s">
        <v>467</v>
      </c>
      <c r="G935" s="86" t="s">
        <v>509</v>
      </c>
      <c r="H935" s="86" t="s">
        <v>564</v>
      </c>
      <c r="I935" s="86" t="s">
        <v>3213</v>
      </c>
      <c r="J935" s="86" t="s">
        <v>3219</v>
      </c>
      <c r="K935" s="86"/>
      <c r="L935" s="86"/>
      <c r="M935" s="86"/>
      <c r="N935" s="86"/>
      <c r="O935" s="86"/>
      <c r="P935" s="86"/>
      <c r="Q935" s="86"/>
      <c r="R935" s="86"/>
      <c r="S935" s="88" t="b">
        <v>1</v>
      </c>
      <c r="T935" s="86"/>
      <c r="U935" s="86"/>
      <c r="V935" s="86"/>
      <c r="W935" s="86"/>
      <c r="X935" s="90" t="b">
        <v>0</v>
      </c>
      <c r="Y935" s="90" t="b">
        <v>0</v>
      </c>
      <c r="Z935" s="90" t="b">
        <v>1</v>
      </c>
      <c r="AA935" s="86" t="s">
        <v>2825</v>
      </c>
      <c r="AB935" s="127" t="b">
        <f t="shared" si="45"/>
        <v>1</v>
      </c>
      <c r="AC935" s="127" t="b">
        <f t="shared" si="46"/>
        <v>1</v>
      </c>
      <c r="AD935" s="127" t="b">
        <f t="shared" si="47"/>
        <v>0</v>
      </c>
      <c r="AE935" s="128" t="b">
        <f t="shared" si="48"/>
        <v>0</v>
      </c>
    </row>
    <row r="936" spans="1:31" x14ac:dyDescent="0.2">
      <c r="A936" s="155" t="s">
        <v>57</v>
      </c>
      <c r="B936" s="82">
        <v>10</v>
      </c>
      <c r="C936" s="76" t="s">
        <v>3220</v>
      </c>
      <c r="D936" s="77" t="s">
        <v>3221</v>
      </c>
      <c r="E936" s="125" t="s">
        <v>4</v>
      </c>
      <c r="F936" s="76" t="s">
        <v>467</v>
      </c>
      <c r="G936" s="76" t="s">
        <v>509</v>
      </c>
      <c r="H936" s="76" t="s">
        <v>564</v>
      </c>
      <c r="I936" s="76" t="s">
        <v>3222</v>
      </c>
      <c r="J936" s="76" t="s">
        <v>3223</v>
      </c>
      <c r="K936" s="76"/>
      <c r="L936" s="76"/>
      <c r="M936" s="76"/>
      <c r="N936" s="76"/>
      <c r="O936" s="76"/>
      <c r="P936" s="76"/>
      <c r="Q936" s="76"/>
      <c r="R936" s="76"/>
      <c r="S936" s="80" t="b">
        <v>1</v>
      </c>
      <c r="T936" s="76"/>
      <c r="U936" s="76"/>
      <c r="V936" s="76"/>
      <c r="W936" s="76"/>
      <c r="X936" s="82" t="b">
        <v>0</v>
      </c>
      <c r="Y936" s="82" t="b">
        <v>0</v>
      </c>
      <c r="Z936" s="82" t="b">
        <v>1</v>
      </c>
      <c r="AA936" s="76" t="s">
        <v>2825</v>
      </c>
      <c r="AB936" s="127" t="b">
        <f t="shared" si="45"/>
        <v>1</v>
      </c>
      <c r="AC936" s="127" t="b">
        <f t="shared" si="46"/>
        <v>1</v>
      </c>
      <c r="AD936" s="127" t="b">
        <f t="shared" si="47"/>
        <v>0</v>
      </c>
      <c r="AE936" s="128" t="b">
        <f t="shared" si="48"/>
        <v>0</v>
      </c>
    </row>
    <row r="937" spans="1:31" x14ac:dyDescent="0.2">
      <c r="A937" s="146" t="s">
        <v>57</v>
      </c>
      <c r="B937" s="90">
        <v>10</v>
      </c>
      <c r="C937" s="86" t="s">
        <v>3220</v>
      </c>
      <c r="D937" s="87" t="s">
        <v>3221</v>
      </c>
      <c r="E937" s="106" t="s">
        <v>45</v>
      </c>
      <c r="F937" s="86" t="s">
        <v>467</v>
      </c>
      <c r="G937" s="86" t="s">
        <v>509</v>
      </c>
      <c r="H937" s="86" t="s">
        <v>564</v>
      </c>
      <c r="I937" s="86" t="s">
        <v>3222</v>
      </c>
      <c r="J937" s="86" t="s">
        <v>3224</v>
      </c>
      <c r="K937" s="86"/>
      <c r="L937" s="86"/>
      <c r="M937" s="86"/>
      <c r="N937" s="86"/>
      <c r="O937" s="86"/>
      <c r="P937" s="86"/>
      <c r="Q937" s="86"/>
      <c r="R937" s="86"/>
      <c r="S937" s="88" t="b">
        <v>1</v>
      </c>
      <c r="T937" s="86"/>
      <c r="U937" s="86"/>
      <c r="V937" s="86"/>
      <c r="W937" s="86"/>
      <c r="X937" s="90" t="b">
        <v>0</v>
      </c>
      <c r="Y937" s="90" t="b">
        <v>0</v>
      </c>
      <c r="Z937" s="90" t="b">
        <v>1</v>
      </c>
      <c r="AA937" s="86" t="s">
        <v>2825</v>
      </c>
      <c r="AB937" s="127" t="b">
        <f t="shared" si="45"/>
        <v>1</v>
      </c>
      <c r="AC937" s="127" t="b">
        <f t="shared" si="46"/>
        <v>1</v>
      </c>
      <c r="AD937" s="127" t="b">
        <f t="shared" si="47"/>
        <v>0</v>
      </c>
      <c r="AE937" s="128" t="b">
        <f t="shared" si="48"/>
        <v>0</v>
      </c>
    </row>
    <row r="938" spans="1:31" x14ac:dyDescent="0.2">
      <c r="A938" s="155" t="s">
        <v>57</v>
      </c>
      <c r="B938" s="82">
        <v>10</v>
      </c>
      <c r="C938" s="76" t="s">
        <v>3225</v>
      </c>
      <c r="D938" s="77" t="s">
        <v>3226</v>
      </c>
      <c r="E938" s="125" t="s">
        <v>4</v>
      </c>
      <c r="F938" s="76" t="s">
        <v>467</v>
      </c>
      <c r="G938" s="76" t="s">
        <v>468</v>
      </c>
      <c r="H938" s="76" t="s">
        <v>469</v>
      </c>
      <c r="I938" s="76" t="s">
        <v>3227</v>
      </c>
      <c r="J938" s="76" t="s">
        <v>3228</v>
      </c>
      <c r="K938" s="76"/>
      <c r="L938" s="76" t="s">
        <v>3229</v>
      </c>
      <c r="M938" s="76" t="s">
        <v>3230</v>
      </c>
      <c r="N938" s="76" t="s">
        <v>571</v>
      </c>
      <c r="O938" s="76"/>
      <c r="P938" s="76"/>
      <c r="Q938" s="76"/>
      <c r="R938" s="76"/>
      <c r="S938" s="80" t="b">
        <v>0</v>
      </c>
      <c r="T938" s="76" t="s">
        <v>118</v>
      </c>
      <c r="U938" s="76" t="s">
        <v>581</v>
      </c>
      <c r="V938" s="77" t="s">
        <v>3231</v>
      </c>
      <c r="W938" s="77" t="s">
        <v>3232</v>
      </c>
      <c r="X938" s="82" t="b">
        <v>0</v>
      </c>
      <c r="Y938" s="82" t="b">
        <v>0</v>
      </c>
      <c r="Z938" s="82" t="b">
        <v>1</v>
      </c>
      <c r="AA938" s="76" t="s">
        <v>2825</v>
      </c>
      <c r="AB938" s="127" t="b">
        <f t="shared" si="45"/>
        <v>1</v>
      </c>
      <c r="AC938" s="127" t="b">
        <f t="shared" si="46"/>
        <v>1</v>
      </c>
      <c r="AD938" s="127" t="b">
        <f t="shared" si="47"/>
        <v>1</v>
      </c>
      <c r="AE938" s="128" t="b">
        <f t="shared" si="48"/>
        <v>1</v>
      </c>
    </row>
    <row r="939" spans="1:31" x14ac:dyDescent="0.2">
      <c r="A939" s="146" t="s">
        <v>57</v>
      </c>
      <c r="B939" s="90">
        <v>10</v>
      </c>
      <c r="C939" s="86" t="s">
        <v>3225</v>
      </c>
      <c r="D939" s="87" t="s">
        <v>3226</v>
      </c>
      <c r="E939" s="106" t="s">
        <v>45</v>
      </c>
      <c r="F939" s="86" t="s">
        <v>467</v>
      </c>
      <c r="G939" s="86" t="s">
        <v>468</v>
      </c>
      <c r="H939" s="86" t="s">
        <v>469</v>
      </c>
      <c r="I939" s="86" t="s">
        <v>3227</v>
      </c>
      <c r="J939" s="86" t="s">
        <v>3233</v>
      </c>
      <c r="K939" s="86"/>
      <c r="L939" s="86" t="s">
        <v>3229</v>
      </c>
      <c r="M939" s="86" t="s">
        <v>3230</v>
      </c>
      <c r="N939" s="86" t="s">
        <v>571</v>
      </c>
      <c r="O939" s="86"/>
      <c r="P939" s="86"/>
      <c r="Q939" s="86"/>
      <c r="R939" s="86"/>
      <c r="S939" s="88" t="b">
        <v>0</v>
      </c>
      <c r="T939" s="86" t="s">
        <v>118</v>
      </c>
      <c r="U939" s="86" t="s">
        <v>581</v>
      </c>
      <c r="V939" s="87" t="s">
        <v>3231</v>
      </c>
      <c r="W939" s="87" t="s">
        <v>3232</v>
      </c>
      <c r="X939" s="90" t="b">
        <v>0</v>
      </c>
      <c r="Y939" s="90" t="b">
        <v>0</v>
      </c>
      <c r="Z939" s="90" t="b">
        <v>1</v>
      </c>
      <c r="AA939" s="86" t="s">
        <v>2825</v>
      </c>
      <c r="AB939" s="127" t="b">
        <f t="shared" si="45"/>
        <v>1</v>
      </c>
      <c r="AC939" s="127" t="b">
        <f t="shared" si="46"/>
        <v>1</v>
      </c>
      <c r="AD939" s="127" t="b">
        <f t="shared" si="47"/>
        <v>1</v>
      </c>
      <c r="AE939" s="128" t="b">
        <f t="shared" si="48"/>
        <v>1</v>
      </c>
    </row>
    <row r="940" spans="1:31" x14ac:dyDescent="0.2">
      <c r="A940" s="155" t="s">
        <v>57</v>
      </c>
      <c r="B940" s="82">
        <v>10</v>
      </c>
      <c r="C940" s="76" t="s">
        <v>3234</v>
      </c>
      <c r="D940" s="77" t="s">
        <v>3235</v>
      </c>
      <c r="E940" s="125" t="s">
        <v>4</v>
      </c>
      <c r="F940" s="76" t="s">
        <v>467</v>
      </c>
      <c r="G940" s="76" t="s">
        <v>468</v>
      </c>
      <c r="H940" s="76" t="s">
        <v>469</v>
      </c>
      <c r="I940" s="76" t="s">
        <v>3236</v>
      </c>
      <c r="J940" s="76" t="s">
        <v>3237</v>
      </c>
      <c r="K940" s="76"/>
      <c r="L940" s="76" t="s">
        <v>3238</v>
      </c>
      <c r="M940" s="76" t="s">
        <v>3239</v>
      </c>
      <c r="N940" s="76" t="s">
        <v>571</v>
      </c>
      <c r="O940" s="76"/>
      <c r="P940" s="76"/>
      <c r="Q940" s="76"/>
      <c r="R940" s="76"/>
      <c r="S940" s="80" t="b">
        <v>0</v>
      </c>
      <c r="T940" s="76" t="s">
        <v>118</v>
      </c>
      <c r="U940" s="76" t="s">
        <v>581</v>
      </c>
      <c r="V940" s="77" t="s">
        <v>3240</v>
      </c>
      <c r="W940" s="77" t="s">
        <v>3241</v>
      </c>
      <c r="X940" s="82" t="b">
        <v>0</v>
      </c>
      <c r="Y940" s="82" t="b">
        <v>0</v>
      </c>
      <c r="Z940" s="82" t="b">
        <v>1</v>
      </c>
      <c r="AA940" s="76" t="s">
        <v>2825</v>
      </c>
      <c r="AB940" s="127" t="b">
        <f t="shared" si="45"/>
        <v>1</v>
      </c>
      <c r="AC940" s="127" t="b">
        <f t="shared" si="46"/>
        <v>1</v>
      </c>
      <c r="AD940" s="127" t="b">
        <f t="shared" si="47"/>
        <v>1</v>
      </c>
      <c r="AE940" s="128" t="b">
        <f t="shared" si="48"/>
        <v>1</v>
      </c>
    </row>
    <row r="941" spans="1:31" x14ac:dyDescent="0.2">
      <c r="A941" s="146" t="s">
        <v>57</v>
      </c>
      <c r="B941" s="90">
        <v>10</v>
      </c>
      <c r="C941" s="86" t="s">
        <v>3234</v>
      </c>
      <c r="D941" s="87" t="s">
        <v>3235</v>
      </c>
      <c r="E941" s="106" t="s">
        <v>45</v>
      </c>
      <c r="F941" s="86" t="s">
        <v>467</v>
      </c>
      <c r="G941" s="86" t="s">
        <v>468</v>
      </c>
      <c r="H941" s="86" t="s">
        <v>469</v>
      </c>
      <c r="I941" s="86" t="s">
        <v>3236</v>
      </c>
      <c r="J941" s="86" t="s">
        <v>3242</v>
      </c>
      <c r="K941" s="86"/>
      <c r="L941" s="86" t="s">
        <v>3238</v>
      </c>
      <c r="M941" s="86" t="s">
        <v>3239</v>
      </c>
      <c r="N941" s="86" t="s">
        <v>571</v>
      </c>
      <c r="O941" s="86"/>
      <c r="P941" s="86"/>
      <c r="Q941" s="86"/>
      <c r="R941" s="86"/>
      <c r="S941" s="88" t="b">
        <v>0</v>
      </c>
      <c r="T941" s="86" t="s">
        <v>118</v>
      </c>
      <c r="U941" s="86" t="s">
        <v>581</v>
      </c>
      <c r="V941" s="87" t="s">
        <v>3240</v>
      </c>
      <c r="W941" s="87" t="s">
        <v>3241</v>
      </c>
      <c r="X941" s="90" t="b">
        <v>0</v>
      </c>
      <c r="Y941" s="90" t="b">
        <v>0</v>
      </c>
      <c r="Z941" s="90" t="b">
        <v>1</v>
      </c>
      <c r="AA941" s="86" t="s">
        <v>2825</v>
      </c>
      <c r="AB941" s="127" t="b">
        <f t="shared" si="45"/>
        <v>1</v>
      </c>
      <c r="AC941" s="127" t="b">
        <f t="shared" si="46"/>
        <v>1</v>
      </c>
      <c r="AD941" s="127" t="b">
        <f t="shared" si="47"/>
        <v>1</v>
      </c>
      <c r="AE941" s="128" t="b">
        <f t="shared" si="48"/>
        <v>1</v>
      </c>
    </row>
    <row r="942" spans="1:31" x14ac:dyDescent="0.2">
      <c r="A942" s="155" t="s">
        <v>57</v>
      </c>
      <c r="B942" s="82">
        <v>10</v>
      </c>
      <c r="C942" s="76" t="s">
        <v>3234</v>
      </c>
      <c r="D942" s="77" t="s">
        <v>3235</v>
      </c>
      <c r="E942" s="125" t="s">
        <v>71</v>
      </c>
      <c r="F942" s="76" t="s">
        <v>467</v>
      </c>
      <c r="G942" s="76" t="s">
        <v>468</v>
      </c>
      <c r="H942" s="76" t="s">
        <v>469</v>
      </c>
      <c r="I942" s="76" t="s">
        <v>3236</v>
      </c>
      <c r="J942" s="76" t="s">
        <v>3243</v>
      </c>
      <c r="K942" s="76"/>
      <c r="L942" s="76" t="s">
        <v>3238</v>
      </c>
      <c r="M942" s="76" t="s">
        <v>3239</v>
      </c>
      <c r="N942" s="76" t="s">
        <v>571</v>
      </c>
      <c r="O942" s="76"/>
      <c r="P942" s="76"/>
      <c r="Q942" s="76"/>
      <c r="R942" s="76"/>
      <c r="S942" s="80" t="b">
        <v>0</v>
      </c>
      <c r="T942" s="76" t="s">
        <v>118</v>
      </c>
      <c r="U942" s="76" t="s">
        <v>581</v>
      </c>
      <c r="V942" s="77" t="s">
        <v>3240</v>
      </c>
      <c r="W942" s="77" t="s">
        <v>3241</v>
      </c>
      <c r="X942" s="82" t="b">
        <v>0</v>
      </c>
      <c r="Y942" s="82" t="b">
        <v>0</v>
      </c>
      <c r="Z942" s="82" t="b">
        <v>1</v>
      </c>
      <c r="AA942" s="76" t="s">
        <v>2825</v>
      </c>
      <c r="AB942" s="127" t="b">
        <f t="shared" si="45"/>
        <v>1</v>
      </c>
      <c r="AC942" s="127" t="b">
        <f t="shared" si="46"/>
        <v>1</v>
      </c>
      <c r="AD942" s="127" t="b">
        <f t="shared" si="47"/>
        <v>1</v>
      </c>
      <c r="AE942" s="128" t="b">
        <f t="shared" si="48"/>
        <v>1</v>
      </c>
    </row>
    <row r="943" spans="1:31" x14ac:dyDescent="0.2">
      <c r="A943" s="146" t="s">
        <v>57</v>
      </c>
      <c r="B943" s="90">
        <v>10</v>
      </c>
      <c r="C943" s="86" t="s">
        <v>3234</v>
      </c>
      <c r="D943" s="87" t="s">
        <v>3235</v>
      </c>
      <c r="E943" s="106" t="s">
        <v>518</v>
      </c>
      <c r="F943" s="86" t="s">
        <v>467</v>
      </c>
      <c r="G943" s="86" t="s">
        <v>468</v>
      </c>
      <c r="H943" s="86" t="s">
        <v>469</v>
      </c>
      <c r="I943" s="86" t="s">
        <v>3236</v>
      </c>
      <c r="J943" s="86" t="s">
        <v>3244</v>
      </c>
      <c r="K943" s="86"/>
      <c r="L943" s="86" t="s">
        <v>3238</v>
      </c>
      <c r="M943" s="86" t="s">
        <v>3239</v>
      </c>
      <c r="N943" s="86" t="s">
        <v>571</v>
      </c>
      <c r="O943" s="86"/>
      <c r="P943" s="86"/>
      <c r="Q943" s="86"/>
      <c r="R943" s="86"/>
      <c r="S943" s="88" t="b">
        <v>0</v>
      </c>
      <c r="T943" s="86" t="s">
        <v>118</v>
      </c>
      <c r="U943" s="86" t="s">
        <v>581</v>
      </c>
      <c r="V943" s="87" t="s">
        <v>3240</v>
      </c>
      <c r="W943" s="87" t="s">
        <v>3241</v>
      </c>
      <c r="X943" s="90" t="b">
        <v>0</v>
      </c>
      <c r="Y943" s="90" t="b">
        <v>0</v>
      </c>
      <c r="Z943" s="90" t="b">
        <v>1</v>
      </c>
      <c r="AA943" s="86" t="s">
        <v>2825</v>
      </c>
      <c r="AB943" s="127" t="b">
        <f t="shared" si="45"/>
        <v>1</v>
      </c>
      <c r="AC943" s="127" t="b">
        <f t="shared" si="46"/>
        <v>1</v>
      </c>
      <c r="AD943" s="127" t="b">
        <f t="shared" si="47"/>
        <v>1</v>
      </c>
      <c r="AE943" s="128" t="b">
        <f t="shared" si="48"/>
        <v>1</v>
      </c>
    </row>
    <row r="944" spans="1:31" x14ac:dyDescent="0.2">
      <c r="A944" s="155" t="s">
        <v>57</v>
      </c>
      <c r="B944" s="82">
        <v>10</v>
      </c>
      <c r="C944" s="76" t="s">
        <v>3234</v>
      </c>
      <c r="D944" s="77" t="s">
        <v>3235</v>
      </c>
      <c r="E944" s="125" t="s">
        <v>542</v>
      </c>
      <c r="F944" s="76" t="s">
        <v>467</v>
      </c>
      <c r="G944" s="76" t="s">
        <v>468</v>
      </c>
      <c r="H944" s="76" t="s">
        <v>469</v>
      </c>
      <c r="I944" s="76" t="s">
        <v>3236</v>
      </c>
      <c r="J944" s="76" t="s">
        <v>3245</v>
      </c>
      <c r="K944" s="76"/>
      <c r="L944" s="76" t="s">
        <v>3238</v>
      </c>
      <c r="M944" s="76" t="s">
        <v>3239</v>
      </c>
      <c r="N944" s="76" t="s">
        <v>571</v>
      </c>
      <c r="O944" s="76"/>
      <c r="P944" s="76"/>
      <c r="Q944" s="76"/>
      <c r="R944" s="76"/>
      <c r="S944" s="80" t="b">
        <v>0</v>
      </c>
      <c r="T944" s="76" t="s">
        <v>118</v>
      </c>
      <c r="U944" s="76" t="s">
        <v>581</v>
      </c>
      <c r="V944" s="77" t="s">
        <v>3240</v>
      </c>
      <c r="W944" s="77" t="s">
        <v>3241</v>
      </c>
      <c r="X944" s="82" t="b">
        <v>0</v>
      </c>
      <c r="Y944" s="82" t="b">
        <v>0</v>
      </c>
      <c r="Z944" s="82" t="b">
        <v>1</v>
      </c>
      <c r="AA944" s="76" t="s">
        <v>2825</v>
      </c>
      <c r="AB944" s="127" t="b">
        <f t="shared" si="45"/>
        <v>1</v>
      </c>
      <c r="AC944" s="127" t="b">
        <f t="shared" si="46"/>
        <v>1</v>
      </c>
      <c r="AD944" s="127" t="b">
        <f t="shared" si="47"/>
        <v>1</v>
      </c>
      <c r="AE944" s="128" t="b">
        <f t="shared" si="48"/>
        <v>1</v>
      </c>
    </row>
    <row r="945" spans="1:31" x14ac:dyDescent="0.2">
      <c r="A945" s="146" t="s">
        <v>57</v>
      </c>
      <c r="B945" s="90">
        <v>10</v>
      </c>
      <c r="C945" s="86" t="s">
        <v>3246</v>
      </c>
      <c r="D945" s="87" t="s">
        <v>3247</v>
      </c>
      <c r="E945" s="106" t="s">
        <v>4</v>
      </c>
      <c r="F945" s="86" t="s">
        <v>246</v>
      </c>
      <c r="G945" s="86" t="s">
        <v>564</v>
      </c>
      <c r="H945" s="86" t="s">
        <v>564</v>
      </c>
      <c r="I945" s="86" t="s">
        <v>3248</v>
      </c>
      <c r="J945" s="86" t="s">
        <v>3249</v>
      </c>
      <c r="K945" s="86"/>
      <c r="L945" s="86"/>
      <c r="M945" s="86"/>
      <c r="N945" s="86"/>
      <c r="O945" s="86"/>
      <c r="P945" s="86"/>
      <c r="Q945" s="86"/>
      <c r="R945" s="86"/>
      <c r="S945" s="88" t="b">
        <v>0</v>
      </c>
      <c r="T945" s="86"/>
      <c r="U945" s="86"/>
      <c r="V945" s="86"/>
      <c r="W945" s="86"/>
      <c r="X945" s="90" t="b">
        <v>0</v>
      </c>
      <c r="Y945" s="90" t="b">
        <v>0</v>
      </c>
      <c r="Z945" s="90" t="b">
        <v>1</v>
      </c>
      <c r="AA945" s="86" t="s">
        <v>2825</v>
      </c>
      <c r="AB945" s="127" t="b">
        <f t="shared" si="45"/>
        <v>1</v>
      </c>
      <c r="AC945" s="127" t="b">
        <f t="shared" si="46"/>
        <v>0</v>
      </c>
      <c r="AD945" s="127" t="b">
        <f t="shared" si="47"/>
        <v>0</v>
      </c>
      <c r="AE945" s="128" t="b">
        <f t="shared" si="48"/>
        <v>0</v>
      </c>
    </row>
    <row r="946" spans="1:31" x14ac:dyDescent="0.2">
      <c r="A946" s="155" t="s">
        <v>57</v>
      </c>
      <c r="B946" s="82">
        <v>10</v>
      </c>
      <c r="C946" s="76" t="s">
        <v>3246</v>
      </c>
      <c r="D946" s="77" t="s">
        <v>3247</v>
      </c>
      <c r="E946" s="125" t="s">
        <v>45</v>
      </c>
      <c r="F946" s="76" t="s">
        <v>467</v>
      </c>
      <c r="G946" s="76" t="s">
        <v>468</v>
      </c>
      <c r="H946" s="76" t="s">
        <v>469</v>
      </c>
      <c r="I946" s="76" t="s">
        <v>3248</v>
      </c>
      <c r="J946" s="76" t="s">
        <v>3250</v>
      </c>
      <c r="K946" s="76"/>
      <c r="L946" s="76" t="s">
        <v>3251</v>
      </c>
      <c r="M946" s="76" t="s">
        <v>3252</v>
      </c>
      <c r="N946" s="76" t="s">
        <v>571</v>
      </c>
      <c r="O946" s="76"/>
      <c r="P946" s="76"/>
      <c r="Q946" s="76"/>
      <c r="R946" s="76"/>
      <c r="S946" s="80" t="b">
        <v>0</v>
      </c>
      <c r="T946" s="76" t="s">
        <v>118</v>
      </c>
      <c r="U946" s="76" t="s">
        <v>581</v>
      </c>
      <c r="V946" s="77" t="s">
        <v>3253</v>
      </c>
      <c r="W946" s="77" t="s">
        <v>3254</v>
      </c>
      <c r="X946" s="82" t="b">
        <v>0</v>
      </c>
      <c r="Y946" s="82" t="b">
        <v>0</v>
      </c>
      <c r="Z946" s="82" t="b">
        <v>1</v>
      </c>
      <c r="AA946" s="76" t="s">
        <v>2825</v>
      </c>
      <c r="AB946" s="127" t="b">
        <f t="shared" si="45"/>
        <v>1</v>
      </c>
      <c r="AC946" s="127" t="b">
        <f t="shared" si="46"/>
        <v>1</v>
      </c>
      <c r="AD946" s="127" t="b">
        <f t="shared" si="47"/>
        <v>1</v>
      </c>
      <c r="AE946" s="128" t="b">
        <f t="shared" si="48"/>
        <v>1</v>
      </c>
    </row>
    <row r="947" spans="1:31" x14ac:dyDescent="0.2">
      <c r="A947" s="146" t="s">
        <v>57</v>
      </c>
      <c r="B947" s="90">
        <v>10</v>
      </c>
      <c r="C947" s="86" t="s">
        <v>3246</v>
      </c>
      <c r="D947" s="87" t="s">
        <v>3247</v>
      </c>
      <c r="E947" s="106" t="s">
        <v>71</v>
      </c>
      <c r="F947" s="86" t="s">
        <v>467</v>
      </c>
      <c r="G947" s="86" t="s">
        <v>468</v>
      </c>
      <c r="H947" s="86" t="s">
        <v>469</v>
      </c>
      <c r="I947" s="86" t="s">
        <v>3255</v>
      </c>
      <c r="J947" s="86" t="s">
        <v>3256</v>
      </c>
      <c r="K947" s="86"/>
      <c r="L947" s="86" t="s">
        <v>3251</v>
      </c>
      <c r="M947" s="86" t="s">
        <v>3252</v>
      </c>
      <c r="N947" s="86" t="s">
        <v>571</v>
      </c>
      <c r="O947" s="86"/>
      <c r="P947" s="86"/>
      <c r="Q947" s="86"/>
      <c r="R947" s="86"/>
      <c r="S947" s="88" t="b">
        <v>0</v>
      </c>
      <c r="T947" s="86" t="s">
        <v>118</v>
      </c>
      <c r="U947" s="86" t="s">
        <v>581</v>
      </c>
      <c r="V947" s="87" t="s">
        <v>3253</v>
      </c>
      <c r="W947" s="87" t="s">
        <v>3254</v>
      </c>
      <c r="X947" s="90" t="b">
        <v>0</v>
      </c>
      <c r="Y947" s="90" t="b">
        <v>0</v>
      </c>
      <c r="Z947" s="90" t="b">
        <v>1</v>
      </c>
      <c r="AA947" s="86" t="s">
        <v>2825</v>
      </c>
      <c r="AB947" s="127" t="b">
        <f t="shared" si="45"/>
        <v>1</v>
      </c>
      <c r="AC947" s="127" t="b">
        <f t="shared" si="46"/>
        <v>1</v>
      </c>
      <c r="AD947" s="127" t="b">
        <f t="shared" si="47"/>
        <v>1</v>
      </c>
      <c r="AE947" s="128" t="b">
        <f t="shared" si="48"/>
        <v>1</v>
      </c>
    </row>
    <row r="948" spans="1:31" x14ac:dyDescent="0.2">
      <c r="A948" s="155" t="s">
        <v>57</v>
      </c>
      <c r="B948" s="82">
        <v>10</v>
      </c>
      <c r="C948" s="76" t="s">
        <v>3246</v>
      </c>
      <c r="D948" s="77" t="s">
        <v>3247</v>
      </c>
      <c r="E948" s="125" t="s">
        <v>518</v>
      </c>
      <c r="F948" s="76" t="s">
        <v>467</v>
      </c>
      <c r="G948" s="76" t="s">
        <v>468</v>
      </c>
      <c r="H948" s="76" t="s">
        <v>469</v>
      </c>
      <c r="I948" s="76" t="s">
        <v>3257</v>
      </c>
      <c r="J948" s="76" t="s">
        <v>3258</v>
      </c>
      <c r="K948" s="76"/>
      <c r="L948" s="76" t="s">
        <v>3251</v>
      </c>
      <c r="M948" s="76" t="s">
        <v>3252</v>
      </c>
      <c r="N948" s="76" t="s">
        <v>571</v>
      </c>
      <c r="O948" s="76"/>
      <c r="P948" s="76"/>
      <c r="Q948" s="76"/>
      <c r="R948" s="76"/>
      <c r="S948" s="80" t="b">
        <v>0</v>
      </c>
      <c r="T948" s="76" t="s">
        <v>118</v>
      </c>
      <c r="U948" s="76" t="s">
        <v>581</v>
      </c>
      <c r="V948" s="77" t="s">
        <v>3253</v>
      </c>
      <c r="W948" s="77" t="s">
        <v>3254</v>
      </c>
      <c r="X948" s="82" t="b">
        <v>0</v>
      </c>
      <c r="Y948" s="82" t="b">
        <v>0</v>
      </c>
      <c r="Z948" s="82" t="b">
        <v>1</v>
      </c>
      <c r="AA948" s="76" t="s">
        <v>2825</v>
      </c>
      <c r="AB948" s="127" t="b">
        <f t="shared" si="45"/>
        <v>1</v>
      </c>
      <c r="AC948" s="127" t="b">
        <f t="shared" si="46"/>
        <v>1</v>
      </c>
      <c r="AD948" s="127" t="b">
        <f t="shared" si="47"/>
        <v>1</v>
      </c>
      <c r="AE948" s="128" t="b">
        <f t="shared" si="48"/>
        <v>1</v>
      </c>
    </row>
    <row r="949" spans="1:31" x14ac:dyDescent="0.2">
      <c r="A949" s="146" t="s">
        <v>57</v>
      </c>
      <c r="B949" s="90">
        <v>10</v>
      </c>
      <c r="C949" s="86" t="s">
        <v>3259</v>
      </c>
      <c r="D949" s="87" t="s">
        <v>3260</v>
      </c>
      <c r="E949" s="106" t="s">
        <v>4</v>
      </c>
      <c r="F949" s="86" t="s">
        <v>467</v>
      </c>
      <c r="G949" s="86" t="s">
        <v>468</v>
      </c>
      <c r="H949" s="86" t="s">
        <v>469</v>
      </c>
      <c r="I949" s="86" t="s">
        <v>3261</v>
      </c>
      <c r="J949" s="86" t="s">
        <v>3262</v>
      </c>
      <c r="K949" s="86"/>
      <c r="L949" s="86" t="s">
        <v>3263</v>
      </c>
      <c r="M949" s="86" t="s">
        <v>3264</v>
      </c>
      <c r="N949" s="86" t="s">
        <v>571</v>
      </c>
      <c r="O949" s="86"/>
      <c r="P949" s="86"/>
      <c r="Q949" s="86"/>
      <c r="R949" s="86"/>
      <c r="S949" s="88" t="b">
        <v>0</v>
      </c>
      <c r="T949" s="86" t="s">
        <v>118</v>
      </c>
      <c r="U949" s="86" t="s">
        <v>581</v>
      </c>
      <c r="V949" s="87" t="s">
        <v>3265</v>
      </c>
      <c r="W949" s="87" t="s">
        <v>3266</v>
      </c>
      <c r="X949" s="90" t="b">
        <v>0</v>
      </c>
      <c r="Y949" s="90" t="b">
        <v>0</v>
      </c>
      <c r="Z949" s="90" t="b">
        <v>1</v>
      </c>
      <c r="AA949" s="86" t="s">
        <v>2825</v>
      </c>
      <c r="AB949" s="127" t="b">
        <f t="shared" si="45"/>
        <v>1</v>
      </c>
      <c r="AC949" s="127" t="b">
        <f t="shared" si="46"/>
        <v>1</v>
      </c>
      <c r="AD949" s="127" t="b">
        <f t="shared" si="47"/>
        <v>1</v>
      </c>
      <c r="AE949" s="128" t="b">
        <f t="shared" si="48"/>
        <v>1</v>
      </c>
    </row>
    <row r="950" spans="1:31" x14ac:dyDescent="0.2">
      <c r="A950" s="155" t="s">
        <v>57</v>
      </c>
      <c r="B950" s="82">
        <v>10</v>
      </c>
      <c r="C950" s="76" t="s">
        <v>3259</v>
      </c>
      <c r="D950" s="77" t="s">
        <v>3260</v>
      </c>
      <c r="E950" s="125" t="s">
        <v>45</v>
      </c>
      <c r="F950" s="76" t="s">
        <v>467</v>
      </c>
      <c r="G950" s="76" t="s">
        <v>468</v>
      </c>
      <c r="H950" s="76" t="s">
        <v>469</v>
      </c>
      <c r="I950" s="76" t="s">
        <v>3261</v>
      </c>
      <c r="J950" s="76" t="s">
        <v>3267</v>
      </c>
      <c r="K950" s="76"/>
      <c r="L950" s="76" t="s">
        <v>3263</v>
      </c>
      <c r="M950" s="76" t="s">
        <v>3264</v>
      </c>
      <c r="N950" s="76" t="s">
        <v>571</v>
      </c>
      <c r="O950" s="76"/>
      <c r="P950" s="76"/>
      <c r="Q950" s="76"/>
      <c r="R950" s="76"/>
      <c r="S950" s="80" t="b">
        <v>0</v>
      </c>
      <c r="T950" s="76" t="s">
        <v>118</v>
      </c>
      <c r="U950" s="76" t="s">
        <v>581</v>
      </c>
      <c r="V950" s="77" t="s">
        <v>3265</v>
      </c>
      <c r="W950" s="77" t="s">
        <v>3266</v>
      </c>
      <c r="X950" s="82" t="b">
        <v>0</v>
      </c>
      <c r="Y950" s="82" t="b">
        <v>0</v>
      </c>
      <c r="Z950" s="82" t="b">
        <v>1</v>
      </c>
      <c r="AA950" s="76" t="s">
        <v>2825</v>
      </c>
      <c r="AB950" s="127" t="b">
        <f t="shared" si="45"/>
        <v>1</v>
      </c>
      <c r="AC950" s="127" t="b">
        <f t="shared" si="46"/>
        <v>1</v>
      </c>
      <c r="AD950" s="127" t="b">
        <f t="shared" si="47"/>
        <v>1</v>
      </c>
      <c r="AE950" s="128" t="b">
        <f t="shared" si="48"/>
        <v>1</v>
      </c>
    </row>
    <row r="951" spans="1:31" x14ac:dyDescent="0.2">
      <c r="A951" s="146" t="s">
        <v>57</v>
      </c>
      <c r="B951" s="90">
        <v>10</v>
      </c>
      <c r="C951" s="86" t="s">
        <v>3259</v>
      </c>
      <c r="D951" s="87" t="s">
        <v>3260</v>
      </c>
      <c r="E951" s="106" t="s">
        <v>71</v>
      </c>
      <c r="F951" s="86" t="s">
        <v>467</v>
      </c>
      <c r="G951" s="86" t="s">
        <v>468</v>
      </c>
      <c r="H951" s="86" t="s">
        <v>469</v>
      </c>
      <c r="I951" s="86" t="s">
        <v>3261</v>
      </c>
      <c r="J951" s="86" t="s">
        <v>3268</v>
      </c>
      <c r="K951" s="86"/>
      <c r="L951" s="86" t="s">
        <v>3263</v>
      </c>
      <c r="M951" s="86" t="s">
        <v>3264</v>
      </c>
      <c r="N951" s="86" t="s">
        <v>571</v>
      </c>
      <c r="O951" s="86"/>
      <c r="P951" s="86"/>
      <c r="Q951" s="86"/>
      <c r="R951" s="86"/>
      <c r="S951" s="88" t="b">
        <v>0</v>
      </c>
      <c r="T951" s="86" t="s">
        <v>118</v>
      </c>
      <c r="U951" s="86" t="s">
        <v>581</v>
      </c>
      <c r="V951" s="87" t="s">
        <v>3265</v>
      </c>
      <c r="W951" s="87" t="s">
        <v>3266</v>
      </c>
      <c r="X951" s="90" t="b">
        <v>0</v>
      </c>
      <c r="Y951" s="90" t="b">
        <v>0</v>
      </c>
      <c r="Z951" s="90" t="b">
        <v>1</v>
      </c>
      <c r="AA951" s="86" t="s">
        <v>2825</v>
      </c>
      <c r="AB951" s="127" t="b">
        <f t="shared" si="45"/>
        <v>1</v>
      </c>
      <c r="AC951" s="127" t="b">
        <f t="shared" si="46"/>
        <v>1</v>
      </c>
      <c r="AD951" s="127" t="b">
        <f t="shared" si="47"/>
        <v>1</v>
      </c>
      <c r="AE951" s="128" t="b">
        <f t="shared" si="48"/>
        <v>1</v>
      </c>
    </row>
    <row r="952" spans="1:31" x14ac:dyDescent="0.2">
      <c r="A952" s="155" t="s">
        <v>57</v>
      </c>
      <c r="B952" s="82">
        <v>10</v>
      </c>
      <c r="C952" s="76" t="s">
        <v>3269</v>
      </c>
      <c r="D952" s="77" t="s">
        <v>3270</v>
      </c>
      <c r="E952" s="125" t="s">
        <v>4</v>
      </c>
      <c r="F952" s="76" t="s">
        <v>467</v>
      </c>
      <c r="G952" s="76" t="s">
        <v>509</v>
      </c>
      <c r="H952" s="76" t="s">
        <v>564</v>
      </c>
      <c r="I952" s="76" t="s">
        <v>3271</v>
      </c>
      <c r="J952" s="76" t="s">
        <v>3272</v>
      </c>
      <c r="K952" s="76"/>
      <c r="L952" s="76"/>
      <c r="M952" s="76"/>
      <c r="N952" s="76"/>
      <c r="O952" s="76"/>
      <c r="P952" s="76"/>
      <c r="Q952" s="76"/>
      <c r="R952" s="76"/>
      <c r="S952" s="80" t="b">
        <v>1</v>
      </c>
      <c r="T952" s="76"/>
      <c r="U952" s="76"/>
      <c r="V952" s="76"/>
      <c r="W952" s="76"/>
      <c r="X952" s="82" t="b">
        <v>0</v>
      </c>
      <c r="Y952" s="82" t="b">
        <v>0</v>
      </c>
      <c r="Z952" s="82" t="b">
        <v>1</v>
      </c>
      <c r="AA952" s="76" t="s">
        <v>2825</v>
      </c>
      <c r="AB952" s="127" t="b">
        <f t="shared" si="45"/>
        <v>1</v>
      </c>
      <c r="AC952" s="127" t="b">
        <f t="shared" si="46"/>
        <v>1</v>
      </c>
      <c r="AD952" s="127" t="b">
        <f t="shared" si="47"/>
        <v>0</v>
      </c>
      <c r="AE952" s="128" t="b">
        <f t="shared" si="48"/>
        <v>0</v>
      </c>
    </row>
    <row r="953" spans="1:31" x14ac:dyDescent="0.2">
      <c r="A953" s="146" t="s">
        <v>57</v>
      </c>
      <c r="B953" s="90">
        <v>10</v>
      </c>
      <c r="C953" s="86" t="s">
        <v>3269</v>
      </c>
      <c r="D953" s="87" t="s">
        <v>3270</v>
      </c>
      <c r="E953" s="106" t="s">
        <v>45</v>
      </c>
      <c r="F953" s="86" t="s">
        <v>467</v>
      </c>
      <c r="G953" s="86" t="s">
        <v>509</v>
      </c>
      <c r="H953" s="86" t="s">
        <v>564</v>
      </c>
      <c r="I953" s="86" t="s">
        <v>3271</v>
      </c>
      <c r="J953" s="86" t="s">
        <v>3273</v>
      </c>
      <c r="K953" s="86"/>
      <c r="L953" s="86"/>
      <c r="M953" s="86"/>
      <c r="N953" s="86"/>
      <c r="O953" s="86"/>
      <c r="P953" s="86"/>
      <c r="Q953" s="86"/>
      <c r="R953" s="86"/>
      <c r="S953" s="88" t="b">
        <v>1</v>
      </c>
      <c r="T953" s="86"/>
      <c r="U953" s="86"/>
      <c r="V953" s="86"/>
      <c r="W953" s="86"/>
      <c r="X953" s="90" t="b">
        <v>0</v>
      </c>
      <c r="Y953" s="90" t="b">
        <v>0</v>
      </c>
      <c r="Z953" s="90" t="b">
        <v>1</v>
      </c>
      <c r="AA953" s="86" t="s">
        <v>2825</v>
      </c>
      <c r="AB953" s="127" t="b">
        <f t="shared" si="45"/>
        <v>1</v>
      </c>
      <c r="AC953" s="127" t="b">
        <f t="shared" si="46"/>
        <v>1</v>
      </c>
      <c r="AD953" s="127" t="b">
        <f t="shared" si="47"/>
        <v>0</v>
      </c>
      <c r="AE953" s="128" t="b">
        <f t="shared" si="48"/>
        <v>0</v>
      </c>
    </row>
    <row r="954" spans="1:31" x14ac:dyDescent="0.2">
      <c r="A954" s="155" t="s">
        <v>57</v>
      </c>
      <c r="B954" s="82">
        <v>10</v>
      </c>
      <c r="C954" s="76" t="s">
        <v>3274</v>
      </c>
      <c r="D954" s="77" t="s">
        <v>3275</v>
      </c>
      <c r="E954" s="125" t="s">
        <v>4</v>
      </c>
      <c r="F954" s="76" t="s">
        <v>467</v>
      </c>
      <c r="G954" s="76" t="s">
        <v>509</v>
      </c>
      <c r="H954" s="76" t="s">
        <v>564</v>
      </c>
      <c r="I954" s="76" t="s">
        <v>3276</v>
      </c>
      <c r="J954" s="76" t="s">
        <v>3277</v>
      </c>
      <c r="K954" s="76"/>
      <c r="L954" s="76"/>
      <c r="M954" s="76"/>
      <c r="N954" s="76"/>
      <c r="O954" s="76"/>
      <c r="P954" s="76"/>
      <c r="Q954" s="76"/>
      <c r="R954" s="76"/>
      <c r="S954" s="80" t="b">
        <v>1</v>
      </c>
      <c r="T954" s="76"/>
      <c r="U954" s="76"/>
      <c r="V954" s="76"/>
      <c r="W954" s="76"/>
      <c r="X954" s="82" t="b">
        <v>0</v>
      </c>
      <c r="Y954" s="82" t="b">
        <v>0</v>
      </c>
      <c r="Z954" s="82" t="b">
        <v>1</v>
      </c>
      <c r="AA954" s="76" t="s">
        <v>2825</v>
      </c>
      <c r="AB954" s="127" t="b">
        <f t="shared" si="45"/>
        <v>1</v>
      </c>
      <c r="AC954" s="127" t="b">
        <f t="shared" si="46"/>
        <v>1</v>
      </c>
      <c r="AD954" s="127" t="b">
        <f t="shared" si="47"/>
        <v>0</v>
      </c>
      <c r="AE954" s="128" t="b">
        <f t="shared" si="48"/>
        <v>0</v>
      </c>
    </row>
    <row r="955" spans="1:31" x14ac:dyDescent="0.2">
      <c r="A955" s="146" t="s">
        <v>57</v>
      </c>
      <c r="B955" s="90">
        <v>10</v>
      </c>
      <c r="C955" s="86" t="s">
        <v>3274</v>
      </c>
      <c r="D955" s="87" t="s">
        <v>3275</v>
      </c>
      <c r="E955" s="106" t="s">
        <v>45</v>
      </c>
      <c r="F955" s="86" t="s">
        <v>467</v>
      </c>
      <c r="G955" s="86" t="s">
        <v>509</v>
      </c>
      <c r="H955" s="86" t="s">
        <v>564</v>
      </c>
      <c r="I955" s="86" t="s">
        <v>3276</v>
      </c>
      <c r="J955" s="86" t="s">
        <v>3278</v>
      </c>
      <c r="K955" s="86"/>
      <c r="L955" s="86"/>
      <c r="M955" s="86"/>
      <c r="N955" s="86"/>
      <c r="O955" s="86"/>
      <c r="P955" s="86"/>
      <c r="Q955" s="86"/>
      <c r="R955" s="86"/>
      <c r="S955" s="88" t="b">
        <v>1</v>
      </c>
      <c r="T955" s="86"/>
      <c r="U955" s="86"/>
      <c r="V955" s="86"/>
      <c r="W955" s="86"/>
      <c r="X955" s="90" t="b">
        <v>0</v>
      </c>
      <c r="Y955" s="90" t="b">
        <v>0</v>
      </c>
      <c r="Z955" s="90" t="b">
        <v>1</v>
      </c>
      <c r="AA955" s="86" t="s">
        <v>2825</v>
      </c>
      <c r="AB955" s="127" t="b">
        <f t="shared" si="45"/>
        <v>1</v>
      </c>
      <c r="AC955" s="127" t="b">
        <f t="shared" si="46"/>
        <v>1</v>
      </c>
      <c r="AD955" s="127" t="b">
        <f t="shared" si="47"/>
        <v>0</v>
      </c>
      <c r="AE955" s="128" t="b">
        <f t="shared" si="48"/>
        <v>0</v>
      </c>
    </row>
    <row r="956" spans="1:31" x14ac:dyDescent="0.2">
      <c r="A956" s="155" t="s">
        <v>57</v>
      </c>
      <c r="B956" s="82">
        <v>10</v>
      </c>
      <c r="C956" s="76" t="s">
        <v>3279</v>
      </c>
      <c r="D956" s="77" t="s">
        <v>3280</v>
      </c>
      <c r="E956" s="125" t="s">
        <v>4</v>
      </c>
      <c r="F956" s="76" t="s">
        <v>467</v>
      </c>
      <c r="G956" s="76" t="s">
        <v>509</v>
      </c>
      <c r="H956" s="76" t="s">
        <v>564</v>
      </c>
      <c r="I956" s="76" t="s">
        <v>3281</v>
      </c>
      <c r="J956" s="76" t="s">
        <v>3282</v>
      </c>
      <c r="K956" s="76"/>
      <c r="L956" s="76"/>
      <c r="M956" s="76"/>
      <c r="N956" s="76"/>
      <c r="O956" s="76"/>
      <c r="P956" s="76"/>
      <c r="Q956" s="76"/>
      <c r="R956" s="76"/>
      <c r="S956" s="80" t="b">
        <v>1</v>
      </c>
      <c r="T956" s="76"/>
      <c r="U956" s="76"/>
      <c r="V956" s="76"/>
      <c r="W956" s="76"/>
      <c r="X956" s="82" t="b">
        <v>0</v>
      </c>
      <c r="Y956" s="82" t="b">
        <v>0</v>
      </c>
      <c r="Z956" s="82" t="b">
        <v>1</v>
      </c>
      <c r="AA956" s="76" t="s">
        <v>2825</v>
      </c>
      <c r="AB956" s="127" t="b">
        <f t="shared" si="45"/>
        <v>1</v>
      </c>
      <c r="AC956" s="127" t="b">
        <f t="shared" si="46"/>
        <v>1</v>
      </c>
      <c r="AD956" s="127" t="b">
        <f t="shared" si="47"/>
        <v>0</v>
      </c>
      <c r="AE956" s="128" t="b">
        <f t="shared" si="48"/>
        <v>0</v>
      </c>
    </row>
    <row r="957" spans="1:31" x14ac:dyDescent="0.2">
      <c r="A957" s="146" t="s">
        <v>57</v>
      </c>
      <c r="B957" s="90">
        <v>10</v>
      </c>
      <c r="C957" s="86" t="s">
        <v>3279</v>
      </c>
      <c r="D957" s="87" t="s">
        <v>3280</v>
      </c>
      <c r="E957" s="106" t="s">
        <v>45</v>
      </c>
      <c r="F957" s="86" t="s">
        <v>467</v>
      </c>
      <c r="G957" s="86" t="s">
        <v>509</v>
      </c>
      <c r="H957" s="86" t="s">
        <v>564</v>
      </c>
      <c r="I957" s="86" t="s">
        <v>3281</v>
      </c>
      <c r="J957" s="86" t="s">
        <v>3283</v>
      </c>
      <c r="K957" s="86"/>
      <c r="L957" s="86"/>
      <c r="M957" s="86"/>
      <c r="N957" s="86"/>
      <c r="O957" s="86"/>
      <c r="P957" s="86"/>
      <c r="Q957" s="86"/>
      <c r="R957" s="86"/>
      <c r="S957" s="88" t="b">
        <v>1</v>
      </c>
      <c r="T957" s="86"/>
      <c r="U957" s="86"/>
      <c r="V957" s="86"/>
      <c r="W957" s="86"/>
      <c r="X957" s="90" t="b">
        <v>0</v>
      </c>
      <c r="Y957" s="90" t="b">
        <v>0</v>
      </c>
      <c r="Z957" s="90" t="b">
        <v>1</v>
      </c>
      <c r="AA957" s="86" t="s">
        <v>2825</v>
      </c>
      <c r="AB957" s="127" t="b">
        <f t="shared" si="45"/>
        <v>1</v>
      </c>
      <c r="AC957" s="127" t="b">
        <f t="shared" si="46"/>
        <v>1</v>
      </c>
      <c r="AD957" s="127" t="b">
        <f t="shared" si="47"/>
        <v>0</v>
      </c>
      <c r="AE957" s="128" t="b">
        <f t="shared" si="48"/>
        <v>0</v>
      </c>
    </row>
    <row r="958" spans="1:31" x14ac:dyDescent="0.2">
      <c r="A958" s="155" t="s">
        <v>57</v>
      </c>
      <c r="B958" s="82">
        <v>10</v>
      </c>
      <c r="C958" s="76" t="s">
        <v>3279</v>
      </c>
      <c r="D958" s="77" t="s">
        <v>3280</v>
      </c>
      <c r="E958" s="125" t="s">
        <v>71</v>
      </c>
      <c r="F958" s="76" t="s">
        <v>467</v>
      </c>
      <c r="G958" s="76" t="s">
        <v>509</v>
      </c>
      <c r="H958" s="76" t="s">
        <v>564</v>
      </c>
      <c r="I958" s="76" t="s">
        <v>3281</v>
      </c>
      <c r="J958" s="76" t="s">
        <v>3284</v>
      </c>
      <c r="K958" s="76"/>
      <c r="L958" s="76"/>
      <c r="M958" s="76"/>
      <c r="N958" s="76"/>
      <c r="O958" s="76"/>
      <c r="P958" s="76"/>
      <c r="Q958" s="76"/>
      <c r="R958" s="76"/>
      <c r="S958" s="80" t="b">
        <v>1</v>
      </c>
      <c r="T958" s="76"/>
      <c r="U958" s="76"/>
      <c r="V958" s="76"/>
      <c r="W958" s="76"/>
      <c r="X958" s="82" t="b">
        <v>0</v>
      </c>
      <c r="Y958" s="82" t="b">
        <v>0</v>
      </c>
      <c r="Z958" s="82" t="b">
        <v>1</v>
      </c>
      <c r="AA958" s="76" t="s">
        <v>2825</v>
      </c>
      <c r="AB958" s="127" t="b">
        <f t="shared" si="45"/>
        <v>1</v>
      </c>
      <c r="AC958" s="127" t="b">
        <f t="shared" si="46"/>
        <v>1</v>
      </c>
      <c r="AD958" s="127" t="b">
        <f t="shared" si="47"/>
        <v>0</v>
      </c>
      <c r="AE958" s="128" t="b">
        <f t="shared" si="48"/>
        <v>0</v>
      </c>
    </row>
    <row r="959" spans="1:31" x14ac:dyDescent="0.2">
      <c r="A959" s="146" t="s">
        <v>57</v>
      </c>
      <c r="B959" s="90">
        <v>10</v>
      </c>
      <c r="C959" s="86" t="s">
        <v>3279</v>
      </c>
      <c r="D959" s="87" t="s">
        <v>3280</v>
      </c>
      <c r="E959" s="106" t="s">
        <v>518</v>
      </c>
      <c r="F959" s="86" t="s">
        <v>467</v>
      </c>
      <c r="G959" s="86" t="s">
        <v>509</v>
      </c>
      <c r="H959" s="86" t="s">
        <v>564</v>
      </c>
      <c r="I959" s="86" t="s">
        <v>3281</v>
      </c>
      <c r="J959" s="86" t="s">
        <v>3285</v>
      </c>
      <c r="K959" s="86"/>
      <c r="L959" s="86"/>
      <c r="M959" s="86"/>
      <c r="N959" s="86"/>
      <c r="O959" s="86"/>
      <c r="P959" s="86"/>
      <c r="Q959" s="86"/>
      <c r="R959" s="86"/>
      <c r="S959" s="88" t="b">
        <v>1</v>
      </c>
      <c r="T959" s="86"/>
      <c r="U959" s="86"/>
      <c r="V959" s="86"/>
      <c r="W959" s="86"/>
      <c r="X959" s="90" t="b">
        <v>0</v>
      </c>
      <c r="Y959" s="90" t="b">
        <v>0</v>
      </c>
      <c r="Z959" s="90" t="b">
        <v>1</v>
      </c>
      <c r="AA959" s="86" t="s">
        <v>2825</v>
      </c>
      <c r="AB959" s="127" t="b">
        <f t="shared" si="45"/>
        <v>1</v>
      </c>
      <c r="AC959" s="127" t="b">
        <f t="shared" si="46"/>
        <v>1</v>
      </c>
      <c r="AD959" s="127" t="b">
        <f t="shared" si="47"/>
        <v>0</v>
      </c>
      <c r="AE959" s="128" t="b">
        <f t="shared" si="48"/>
        <v>0</v>
      </c>
    </row>
    <row r="960" spans="1:31" x14ac:dyDescent="0.2">
      <c r="A960" s="155" t="s">
        <v>57</v>
      </c>
      <c r="B960" s="82">
        <v>10</v>
      </c>
      <c r="C960" s="76" t="s">
        <v>3279</v>
      </c>
      <c r="D960" s="77" t="s">
        <v>3280</v>
      </c>
      <c r="E960" s="125" t="s">
        <v>542</v>
      </c>
      <c r="F960" s="76" t="s">
        <v>467</v>
      </c>
      <c r="G960" s="76" t="s">
        <v>509</v>
      </c>
      <c r="H960" s="76" t="s">
        <v>564</v>
      </c>
      <c r="I960" s="76" t="s">
        <v>3281</v>
      </c>
      <c r="J960" s="76" t="s">
        <v>3286</v>
      </c>
      <c r="K960" s="76"/>
      <c r="L960" s="76"/>
      <c r="M960" s="76"/>
      <c r="N960" s="76"/>
      <c r="O960" s="76"/>
      <c r="P960" s="76"/>
      <c r="Q960" s="76"/>
      <c r="R960" s="76"/>
      <c r="S960" s="80" t="b">
        <v>1</v>
      </c>
      <c r="T960" s="76"/>
      <c r="U960" s="76"/>
      <c r="V960" s="76"/>
      <c r="W960" s="76"/>
      <c r="X960" s="82" t="b">
        <v>0</v>
      </c>
      <c r="Y960" s="82" t="b">
        <v>0</v>
      </c>
      <c r="Z960" s="82" t="b">
        <v>1</v>
      </c>
      <c r="AA960" s="76" t="s">
        <v>2825</v>
      </c>
      <c r="AB960" s="127" t="b">
        <f t="shared" si="45"/>
        <v>1</v>
      </c>
      <c r="AC960" s="127" t="b">
        <f t="shared" si="46"/>
        <v>1</v>
      </c>
      <c r="AD960" s="127" t="b">
        <f t="shared" si="47"/>
        <v>0</v>
      </c>
      <c r="AE960" s="128" t="b">
        <f t="shared" si="48"/>
        <v>0</v>
      </c>
    </row>
    <row r="961" spans="1:31" x14ac:dyDescent="0.2">
      <c r="A961" s="146" t="s">
        <v>57</v>
      </c>
      <c r="B961" s="90">
        <v>10</v>
      </c>
      <c r="C961" s="86" t="s">
        <v>3287</v>
      </c>
      <c r="D961" s="87" t="s">
        <v>3288</v>
      </c>
      <c r="E961" s="106" t="s">
        <v>2825</v>
      </c>
      <c r="F961" s="86" t="s">
        <v>246</v>
      </c>
      <c r="G961" s="86" t="s">
        <v>564</v>
      </c>
      <c r="H961" s="86" t="s">
        <v>564</v>
      </c>
      <c r="I961" s="86" t="s">
        <v>3289</v>
      </c>
      <c r="J961" s="86" t="s">
        <v>2825</v>
      </c>
      <c r="K961" s="86"/>
      <c r="L961" s="86"/>
      <c r="M961" s="86"/>
      <c r="N961" s="86"/>
      <c r="O961" s="86"/>
      <c r="P961" s="86"/>
      <c r="Q961" s="86"/>
      <c r="R961" s="86"/>
      <c r="S961" s="88" t="b">
        <v>0</v>
      </c>
      <c r="T961" s="86"/>
      <c r="U961" s="86"/>
      <c r="V961" s="86"/>
      <c r="W961" s="86"/>
      <c r="X961" s="90" t="b">
        <v>0</v>
      </c>
      <c r="Y961" s="90" t="b">
        <v>0</v>
      </c>
      <c r="Z961" s="90" t="b">
        <v>1</v>
      </c>
      <c r="AA961" s="86" t="s">
        <v>2825</v>
      </c>
      <c r="AB961" s="127" t="b">
        <f t="shared" si="45"/>
        <v>1</v>
      </c>
      <c r="AC961" s="127" t="b">
        <f t="shared" si="46"/>
        <v>0</v>
      </c>
      <c r="AD961" s="127" t="b">
        <f t="shared" si="47"/>
        <v>0</v>
      </c>
      <c r="AE961" s="128" t="b">
        <f t="shared" si="48"/>
        <v>0</v>
      </c>
    </row>
    <row r="962" spans="1:31" x14ac:dyDescent="0.2">
      <c r="A962" s="155" t="s">
        <v>57</v>
      </c>
      <c r="B962" s="82">
        <v>10</v>
      </c>
      <c r="C962" s="76" t="s">
        <v>3290</v>
      </c>
      <c r="D962" s="77" t="s">
        <v>3291</v>
      </c>
      <c r="E962" s="125" t="s">
        <v>4</v>
      </c>
      <c r="F962" s="76" t="s">
        <v>467</v>
      </c>
      <c r="G962" s="76" t="s">
        <v>468</v>
      </c>
      <c r="H962" s="76" t="s">
        <v>469</v>
      </c>
      <c r="I962" s="76" t="s">
        <v>3292</v>
      </c>
      <c r="J962" s="76" t="s">
        <v>3293</v>
      </c>
      <c r="K962" s="76"/>
      <c r="L962" s="76" t="s">
        <v>3294</v>
      </c>
      <c r="M962" s="76" t="s">
        <v>3295</v>
      </c>
      <c r="N962" s="76" t="s">
        <v>571</v>
      </c>
      <c r="O962" s="76"/>
      <c r="P962" s="76"/>
      <c r="Q962" s="76"/>
      <c r="R962" s="76"/>
      <c r="S962" s="80" t="b">
        <v>0</v>
      </c>
      <c r="T962" s="76" t="s">
        <v>118</v>
      </c>
      <c r="U962" s="76" t="s">
        <v>3180</v>
      </c>
      <c r="V962" s="77" t="s">
        <v>3296</v>
      </c>
      <c r="W962" s="77" t="s">
        <v>3297</v>
      </c>
      <c r="X962" s="82" t="b">
        <v>0</v>
      </c>
      <c r="Y962" s="82" t="b">
        <v>0</v>
      </c>
      <c r="Z962" s="82" t="b">
        <v>1</v>
      </c>
      <c r="AA962" s="76" t="s">
        <v>2825</v>
      </c>
      <c r="AB962" s="127" t="b">
        <f t="shared" si="45"/>
        <v>1</v>
      </c>
      <c r="AC962" s="127" t="b">
        <f t="shared" si="46"/>
        <v>1</v>
      </c>
      <c r="AD962" s="127" t="b">
        <f t="shared" si="47"/>
        <v>1</v>
      </c>
      <c r="AE962" s="128" t="b">
        <f t="shared" si="48"/>
        <v>1</v>
      </c>
    </row>
    <row r="963" spans="1:31" x14ac:dyDescent="0.2">
      <c r="A963" s="146" t="s">
        <v>57</v>
      </c>
      <c r="B963" s="90">
        <v>10</v>
      </c>
      <c r="C963" s="86" t="s">
        <v>3290</v>
      </c>
      <c r="D963" s="87" t="s">
        <v>3291</v>
      </c>
      <c r="E963" s="106" t="s">
        <v>45</v>
      </c>
      <c r="F963" s="86" t="s">
        <v>467</v>
      </c>
      <c r="G963" s="86" t="s">
        <v>468</v>
      </c>
      <c r="H963" s="86" t="s">
        <v>469</v>
      </c>
      <c r="I963" s="86" t="s">
        <v>3292</v>
      </c>
      <c r="J963" s="86" t="s">
        <v>3298</v>
      </c>
      <c r="K963" s="86"/>
      <c r="L963" s="86" t="s">
        <v>3294</v>
      </c>
      <c r="M963" s="86" t="s">
        <v>3295</v>
      </c>
      <c r="N963" s="86" t="s">
        <v>571</v>
      </c>
      <c r="O963" s="86"/>
      <c r="P963" s="86"/>
      <c r="Q963" s="86"/>
      <c r="R963" s="86"/>
      <c r="S963" s="88" t="b">
        <v>0</v>
      </c>
      <c r="T963" s="86" t="s">
        <v>118</v>
      </c>
      <c r="U963" s="86" t="s">
        <v>3180</v>
      </c>
      <c r="V963" s="87" t="s">
        <v>3296</v>
      </c>
      <c r="W963" s="87" t="s">
        <v>3297</v>
      </c>
      <c r="X963" s="90" t="b">
        <v>0</v>
      </c>
      <c r="Y963" s="90" t="b">
        <v>0</v>
      </c>
      <c r="Z963" s="90" t="b">
        <v>1</v>
      </c>
      <c r="AA963" s="86" t="s">
        <v>2825</v>
      </c>
      <c r="AB963" s="127" t="b">
        <f t="shared" si="45"/>
        <v>1</v>
      </c>
      <c r="AC963" s="127" t="b">
        <f t="shared" si="46"/>
        <v>1</v>
      </c>
      <c r="AD963" s="127" t="b">
        <f t="shared" si="47"/>
        <v>1</v>
      </c>
      <c r="AE963" s="128" t="b">
        <f t="shared" si="48"/>
        <v>1</v>
      </c>
    </row>
    <row r="964" spans="1:31" x14ac:dyDescent="0.2">
      <c r="A964" s="155" t="s">
        <v>57</v>
      </c>
      <c r="B964" s="82">
        <v>10</v>
      </c>
      <c r="C964" s="76" t="s">
        <v>3290</v>
      </c>
      <c r="D964" s="77" t="s">
        <v>3291</v>
      </c>
      <c r="E964" s="125" t="s">
        <v>71</v>
      </c>
      <c r="F964" s="76" t="s">
        <v>467</v>
      </c>
      <c r="G964" s="76" t="s">
        <v>468</v>
      </c>
      <c r="H964" s="76" t="s">
        <v>469</v>
      </c>
      <c r="I964" s="76" t="s">
        <v>3292</v>
      </c>
      <c r="J964" s="76" t="s">
        <v>3299</v>
      </c>
      <c r="K964" s="76"/>
      <c r="L964" s="76" t="s">
        <v>3294</v>
      </c>
      <c r="M964" s="76" t="s">
        <v>3295</v>
      </c>
      <c r="N964" s="76" t="s">
        <v>571</v>
      </c>
      <c r="O964" s="76"/>
      <c r="P964" s="76"/>
      <c r="Q964" s="76"/>
      <c r="R964" s="76"/>
      <c r="S964" s="80" t="b">
        <v>0</v>
      </c>
      <c r="T964" s="76" t="s">
        <v>118</v>
      </c>
      <c r="U964" s="76" t="s">
        <v>3180</v>
      </c>
      <c r="V964" s="77" t="s">
        <v>3296</v>
      </c>
      <c r="W964" s="77" t="s">
        <v>3297</v>
      </c>
      <c r="X964" s="82" t="b">
        <v>0</v>
      </c>
      <c r="Y964" s="82" t="b">
        <v>0</v>
      </c>
      <c r="Z964" s="82" t="b">
        <v>1</v>
      </c>
      <c r="AA964" s="76" t="s">
        <v>2825</v>
      </c>
      <c r="AB964" s="127" t="b">
        <f t="shared" si="45"/>
        <v>1</v>
      </c>
      <c r="AC964" s="127" t="b">
        <f t="shared" si="46"/>
        <v>1</v>
      </c>
      <c r="AD964" s="127" t="b">
        <f t="shared" si="47"/>
        <v>1</v>
      </c>
      <c r="AE964" s="128" t="b">
        <f t="shared" si="48"/>
        <v>1</v>
      </c>
    </row>
    <row r="965" spans="1:31" x14ac:dyDescent="0.2">
      <c r="A965" s="146" t="s">
        <v>57</v>
      </c>
      <c r="B965" s="90">
        <v>10</v>
      </c>
      <c r="C965" s="86" t="s">
        <v>3290</v>
      </c>
      <c r="D965" s="87" t="s">
        <v>3291</v>
      </c>
      <c r="E965" s="106" t="s">
        <v>518</v>
      </c>
      <c r="F965" s="86" t="s">
        <v>467</v>
      </c>
      <c r="G965" s="86" t="s">
        <v>468</v>
      </c>
      <c r="H965" s="86" t="s">
        <v>469</v>
      </c>
      <c r="I965" s="86" t="s">
        <v>3292</v>
      </c>
      <c r="J965" s="86" t="s">
        <v>3300</v>
      </c>
      <c r="K965" s="86"/>
      <c r="L965" s="86" t="s">
        <v>3294</v>
      </c>
      <c r="M965" s="86" t="s">
        <v>3295</v>
      </c>
      <c r="N965" s="86" t="s">
        <v>571</v>
      </c>
      <c r="O965" s="86"/>
      <c r="P965" s="86"/>
      <c r="Q965" s="86"/>
      <c r="R965" s="86"/>
      <c r="S965" s="88" t="b">
        <v>0</v>
      </c>
      <c r="T965" s="86" t="s">
        <v>118</v>
      </c>
      <c r="U965" s="86" t="s">
        <v>3180</v>
      </c>
      <c r="V965" s="87" t="s">
        <v>3296</v>
      </c>
      <c r="W965" s="87" t="s">
        <v>3297</v>
      </c>
      <c r="X965" s="90" t="b">
        <v>0</v>
      </c>
      <c r="Y965" s="90" t="b">
        <v>0</v>
      </c>
      <c r="Z965" s="90" t="b">
        <v>1</v>
      </c>
      <c r="AA965" s="86" t="s">
        <v>2825</v>
      </c>
      <c r="AB965" s="127" t="b">
        <f t="shared" si="45"/>
        <v>1</v>
      </c>
      <c r="AC965" s="127" t="b">
        <f t="shared" si="46"/>
        <v>1</v>
      </c>
      <c r="AD965" s="127" t="b">
        <f t="shared" si="47"/>
        <v>1</v>
      </c>
      <c r="AE965" s="128" t="b">
        <f t="shared" si="48"/>
        <v>1</v>
      </c>
    </row>
    <row r="966" spans="1:31" x14ac:dyDescent="0.2">
      <c r="A966" s="155" t="s">
        <v>57</v>
      </c>
      <c r="B966" s="82">
        <v>10</v>
      </c>
      <c r="C966" s="76" t="s">
        <v>3301</v>
      </c>
      <c r="D966" s="77" t="s">
        <v>3302</v>
      </c>
      <c r="E966" s="125" t="s">
        <v>4</v>
      </c>
      <c r="F966" s="76" t="s">
        <v>467</v>
      </c>
      <c r="G966" s="76" t="s">
        <v>468</v>
      </c>
      <c r="H966" s="76" t="s">
        <v>469</v>
      </c>
      <c r="I966" s="76" t="s">
        <v>3303</v>
      </c>
      <c r="J966" s="76" t="s">
        <v>3304</v>
      </c>
      <c r="K966" s="76"/>
      <c r="L966" s="76" t="s">
        <v>3305</v>
      </c>
      <c r="M966" s="76" t="s">
        <v>3306</v>
      </c>
      <c r="N966" s="76" t="s">
        <v>571</v>
      </c>
      <c r="O966" s="76"/>
      <c r="P966" s="76"/>
      <c r="Q966" s="76"/>
      <c r="R966" s="76"/>
      <c r="S966" s="80" t="b">
        <v>0</v>
      </c>
      <c r="T966" s="76" t="s">
        <v>118</v>
      </c>
      <c r="U966" s="76" t="s">
        <v>581</v>
      </c>
      <c r="V966" s="77" t="s">
        <v>3307</v>
      </c>
      <c r="W966" s="77" t="s">
        <v>3308</v>
      </c>
      <c r="X966" s="82" t="b">
        <v>0</v>
      </c>
      <c r="Y966" s="82" t="b">
        <v>0</v>
      </c>
      <c r="Z966" s="82" t="b">
        <v>1</v>
      </c>
      <c r="AA966" s="76" t="s">
        <v>2825</v>
      </c>
      <c r="AB966" s="127" t="b">
        <f t="shared" si="45"/>
        <v>1</v>
      </c>
      <c r="AC966" s="127" t="b">
        <f t="shared" si="46"/>
        <v>1</v>
      </c>
      <c r="AD966" s="127" t="b">
        <f t="shared" si="47"/>
        <v>1</v>
      </c>
      <c r="AE966" s="128" t="b">
        <f t="shared" si="48"/>
        <v>1</v>
      </c>
    </row>
    <row r="967" spans="1:31" x14ac:dyDescent="0.2">
      <c r="A967" s="146" t="s">
        <v>57</v>
      </c>
      <c r="B967" s="90">
        <v>10</v>
      </c>
      <c r="C967" s="86" t="s">
        <v>3301</v>
      </c>
      <c r="D967" s="87" t="s">
        <v>3302</v>
      </c>
      <c r="E967" s="106" t="s">
        <v>45</v>
      </c>
      <c r="F967" s="86" t="s">
        <v>467</v>
      </c>
      <c r="G967" s="86" t="s">
        <v>468</v>
      </c>
      <c r="H967" s="86" t="s">
        <v>469</v>
      </c>
      <c r="I967" s="86" t="s">
        <v>3303</v>
      </c>
      <c r="J967" s="86" t="s">
        <v>3309</v>
      </c>
      <c r="K967" s="86"/>
      <c r="L967" s="86" t="s">
        <v>3305</v>
      </c>
      <c r="M967" s="86" t="s">
        <v>3306</v>
      </c>
      <c r="N967" s="86" t="s">
        <v>571</v>
      </c>
      <c r="O967" s="86"/>
      <c r="P967" s="86"/>
      <c r="Q967" s="86"/>
      <c r="R967" s="86"/>
      <c r="S967" s="88" t="b">
        <v>0</v>
      </c>
      <c r="T967" s="86" t="s">
        <v>118</v>
      </c>
      <c r="U967" s="86" t="s">
        <v>581</v>
      </c>
      <c r="V967" s="87" t="s">
        <v>3310</v>
      </c>
      <c r="W967" s="87" t="s">
        <v>3308</v>
      </c>
      <c r="X967" s="90" t="b">
        <v>0</v>
      </c>
      <c r="Y967" s="90" t="b">
        <v>0</v>
      </c>
      <c r="Z967" s="90" t="b">
        <v>1</v>
      </c>
      <c r="AA967" s="86" t="s">
        <v>2825</v>
      </c>
      <c r="AB967" s="127" t="b">
        <f t="shared" si="45"/>
        <v>1</v>
      </c>
      <c r="AC967" s="127" t="b">
        <f t="shared" si="46"/>
        <v>1</v>
      </c>
      <c r="AD967" s="127" t="b">
        <f t="shared" si="47"/>
        <v>1</v>
      </c>
      <c r="AE967" s="128" t="b">
        <f t="shared" si="48"/>
        <v>1</v>
      </c>
    </row>
    <row r="968" spans="1:31" x14ac:dyDescent="0.2">
      <c r="A968" s="155" t="s">
        <v>57</v>
      </c>
      <c r="B968" s="82">
        <v>10</v>
      </c>
      <c r="C968" s="76" t="s">
        <v>3301</v>
      </c>
      <c r="D968" s="77" t="s">
        <v>3302</v>
      </c>
      <c r="E968" s="125" t="s">
        <v>71</v>
      </c>
      <c r="F968" s="76" t="s">
        <v>467</v>
      </c>
      <c r="G968" s="76" t="s">
        <v>468</v>
      </c>
      <c r="H968" s="76" t="s">
        <v>469</v>
      </c>
      <c r="I968" s="76" t="s">
        <v>3303</v>
      </c>
      <c r="J968" s="76" t="s">
        <v>3311</v>
      </c>
      <c r="K968" s="76"/>
      <c r="L968" s="76" t="s">
        <v>3305</v>
      </c>
      <c r="M968" s="76" t="s">
        <v>3306</v>
      </c>
      <c r="N968" s="76" t="s">
        <v>571</v>
      </c>
      <c r="O968" s="76"/>
      <c r="P968" s="76"/>
      <c r="Q968" s="76"/>
      <c r="R968" s="76"/>
      <c r="S968" s="80" t="b">
        <v>0</v>
      </c>
      <c r="T968" s="76" t="s">
        <v>118</v>
      </c>
      <c r="U968" s="76" t="s">
        <v>581</v>
      </c>
      <c r="V968" s="77" t="s">
        <v>3312</v>
      </c>
      <c r="W968" s="77" t="s">
        <v>3308</v>
      </c>
      <c r="X968" s="82" t="b">
        <v>0</v>
      </c>
      <c r="Y968" s="82" t="b">
        <v>0</v>
      </c>
      <c r="Z968" s="82" t="b">
        <v>1</v>
      </c>
      <c r="AA968" s="76" t="s">
        <v>2825</v>
      </c>
      <c r="AB968" s="127" t="b">
        <f t="shared" si="45"/>
        <v>1</v>
      </c>
      <c r="AC968" s="127" t="b">
        <f t="shared" si="46"/>
        <v>1</v>
      </c>
      <c r="AD968" s="127" t="b">
        <f t="shared" si="47"/>
        <v>1</v>
      </c>
      <c r="AE968" s="128" t="b">
        <f t="shared" si="48"/>
        <v>1</v>
      </c>
    </row>
    <row r="969" spans="1:31" x14ac:dyDescent="0.2">
      <c r="A969" s="146" t="s">
        <v>57</v>
      </c>
      <c r="B969" s="90">
        <v>10</v>
      </c>
      <c r="C969" s="86" t="s">
        <v>3301</v>
      </c>
      <c r="D969" s="87" t="s">
        <v>3302</v>
      </c>
      <c r="E969" s="106" t="s">
        <v>518</v>
      </c>
      <c r="F969" s="86" t="s">
        <v>467</v>
      </c>
      <c r="G969" s="86" t="s">
        <v>468</v>
      </c>
      <c r="H969" s="86" t="s">
        <v>469</v>
      </c>
      <c r="I969" s="86" t="s">
        <v>3303</v>
      </c>
      <c r="J969" s="86" t="s">
        <v>3313</v>
      </c>
      <c r="K969" s="86"/>
      <c r="L969" s="86" t="s">
        <v>3305</v>
      </c>
      <c r="M969" s="86" t="s">
        <v>3306</v>
      </c>
      <c r="N969" s="86" t="s">
        <v>571</v>
      </c>
      <c r="O969" s="86"/>
      <c r="P969" s="86"/>
      <c r="Q969" s="86"/>
      <c r="R969" s="86"/>
      <c r="S969" s="88" t="b">
        <v>0</v>
      </c>
      <c r="T969" s="86" t="s">
        <v>118</v>
      </c>
      <c r="U969" s="86" t="s">
        <v>581</v>
      </c>
      <c r="V969" s="87" t="s">
        <v>3314</v>
      </c>
      <c r="W969" s="87" t="s">
        <v>3308</v>
      </c>
      <c r="X969" s="90" t="b">
        <v>0</v>
      </c>
      <c r="Y969" s="90" t="b">
        <v>0</v>
      </c>
      <c r="Z969" s="90" t="b">
        <v>1</v>
      </c>
      <c r="AA969" s="86" t="s">
        <v>2825</v>
      </c>
      <c r="AB969" s="127" t="b">
        <f t="shared" si="45"/>
        <v>1</v>
      </c>
      <c r="AC969" s="127" t="b">
        <f t="shared" si="46"/>
        <v>1</v>
      </c>
      <c r="AD969" s="127" t="b">
        <f t="shared" si="47"/>
        <v>1</v>
      </c>
      <c r="AE969" s="128" t="b">
        <f t="shared" si="48"/>
        <v>1</v>
      </c>
    </row>
    <row r="970" spans="1:31" x14ac:dyDescent="0.2">
      <c r="A970" s="155" t="s">
        <v>57</v>
      </c>
      <c r="B970" s="82">
        <v>10</v>
      </c>
      <c r="C970" s="76" t="s">
        <v>3301</v>
      </c>
      <c r="D970" s="77" t="s">
        <v>3302</v>
      </c>
      <c r="E970" s="125" t="s">
        <v>542</v>
      </c>
      <c r="F970" s="76" t="s">
        <v>467</v>
      </c>
      <c r="G970" s="76" t="s">
        <v>468</v>
      </c>
      <c r="H970" s="76" t="s">
        <v>469</v>
      </c>
      <c r="I970" s="76" t="s">
        <v>3303</v>
      </c>
      <c r="J970" s="76" t="s">
        <v>3315</v>
      </c>
      <c r="K970" s="76"/>
      <c r="L970" s="76" t="s">
        <v>3305</v>
      </c>
      <c r="M970" s="76" t="s">
        <v>3306</v>
      </c>
      <c r="N970" s="76" t="s">
        <v>571</v>
      </c>
      <c r="O970" s="76"/>
      <c r="P970" s="76"/>
      <c r="Q970" s="76"/>
      <c r="R970" s="76"/>
      <c r="S970" s="80" t="b">
        <v>0</v>
      </c>
      <c r="T970" s="76" t="s">
        <v>118</v>
      </c>
      <c r="U970" s="76" t="s">
        <v>581</v>
      </c>
      <c r="V970" s="77" t="s">
        <v>3316</v>
      </c>
      <c r="W970" s="77" t="s">
        <v>3308</v>
      </c>
      <c r="X970" s="82" t="b">
        <v>0</v>
      </c>
      <c r="Y970" s="82" t="b">
        <v>0</v>
      </c>
      <c r="Z970" s="82" t="b">
        <v>1</v>
      </c>
      <c r="AA970" s="76" t="s">
        <v>2825</v>
      </c>
      <c r="AB970" s="127" t="b">
        <f t="shared" si="45"/>
        <v>1</v>
      </c>
      <c r="AC970" s="127" t="b">
        <f t="shared" si="46"/>
        <v>1</v>
      </c>
      <c r="AD970" s="127" t="b">
        <f t="shared" si="47"/>
        <v>1</v>
      </c>
      <c r="AE970" s="128" t="b">
        <f t="shared" si="48"/>
        <v>1</v>
      </c>
    </row>
    <row r="971" spans="1:31" x14ac:dyDescent="0.2">
      <c r="A971" s="146" t="s">
        <v>57</v>
      </c>
      <c r="B971" s="90">
        <v>10</v>
      </c>
      <c r="C971" s="86" t="s">
        <v>3301</v>
      </c>
      <c r="D971" s="87" t="s">
        <v>3302</v>
      </c>
      <c r="E971" s="106" t="s">
        <v>635</v>
      </c>
      <c r="F971" s="86" t="s">
        <v>467</v>
      </c>
      <c r="G971" s="86" t="s">
        <v>468</v>
      </c>
      <c r="H971" s="86" t="s">
        <v>469</v>
      </c>
      <c r="I971" s="86" t="s">
        <v>3303</v>
      </c>
      <c r="J971" s="86" t="s">
        <v>3317</v>
      </c>
      <c r="K971" s="86"/>
      <c r="L971" s="86" t="s">
        <v>3305</v>
      </c>
      <c r="M971" s="86" t="s">
        <v>3306</v>
      </c>
      <c r="N971" s="86" t="s">
        <v>571</v>
      </c>
      <c r="O971" s="86"/>
      <c r="P971" s="86"/>
      <c r="Q971" s="86"/>
      <c r="R971" s="86"/>
      <c r="S971" s="88" t="b">
        <v>0</v>
      </c>
      <c r="T971" s="86" t="s">
        <v>118</v>
      </c>
      <c r="U971" s="86" t="s">
        <v>581</v>
      </c>
      <c r="V971" s="87" t="s">
        <v>3318</v>
      </c>
      <c r="W971" s="87" t="s">
        <v>3308</v>
      </c>
      <c r="X971" s="90" t="b">
        <v>0</v>
      </c>
      <c r="Y971" s="90" t="b">
        <v>0</v>
      </c>
      <c r="Z971" s="90" t="b">
        <v>1</v>
      </c>
      <c r="AA971" s="86" t="s">
        <v>2825</v>
      </c>
      <c r="AB971" s="127" t="b">
        <f t="shared" si="45"/>
        <v>1</v>
      </c>
      <c r="AC971" s="127" t="b">
        <f t="shared" si="46"/>
        <v>1</v>
      </c>
      <c r="AD971" s="127" t="b">
        <f t="shared" si="47"/>
        <v>1</v>
      </c>
      <c r="AE971" s="128" t="b">
        <f t="shared" si="48"/>
        <v>1</v>
      </c>
    </row>
    <row r="972" spans="1:31" x14ac:dyDescent="0.2">
      <c r="A972" s="155" t="s">
        <v>57</v>
      </c>
      <c r="B972" s="82">
        <v>10</v>
      </c>
      <c r="C972" s="76" t="s">
        <v>3319</v>
      </c>
      <c r="D972" s="77" t="s">
        <v>3320</v>
      </c>
      <c r="E972" s="125" t="s">
        <v>4</v>
      </c>
      <c r="F972" s="76" t="s">
        <v>246</v>
      </c>
      <c r="G972" s="76" t="s">
        <v>564</v>
      </c>
      <c r="H972" s="76" t="s">
        <v>564</v>
      </c>
      <c r="I972" s="76" t="s">
        <v>3321</v>
      </c>
      <c r="J972" s="76" t="s">
        <v>566</v>
      </c>
      <c r="K972" s="76"/>
      <c r="L972" s="76"/>
      <c r="M972" s="76"/>
      <c r="N972" s="76"/>
      <c r="O972" s="76"/>
      <c r="P972" s="76"/>
      <c r="Q972" s="76"/>
      <c r="R972" s="76"/>
      <c r="S972" s="80" t="b">
        <v>0</v>
      </c>
      <c r="T972" s="76"/>
      <c r="U972" s="76"/>
      <c r="V972" s="76"/>
      <c r="W972" s="76"/>
      <c r="X972" s="82" t="b">
        <v>0</v>
      </c>
      <c r="Y972" s="82" t="b">
        <v>1</v>
      </c>
      <c r="Z972" s="82" t="b">
        <v>1</v>
      </c>
      <c r="AA972" s="76" t="s">
        <v>3322</v>
      </c>
      <c r="AB972" s="127" t="b">
        <f t="shared" si="45"/>
        <v>0</v>
      </c>
      <c r="AC972" s="127" t="b">
        <f t="shared" si="46"/>
        <v>0</v>
      </c>
      <c r="AD972" s="127" t="b">
        <f t="shared" si="47"/>
        <v>0</v>
      </c>
      <c r="AE972" s="128" t="b">
        <f t="shared" si="48"/>
        <v>0</v>
      </c>
    </row>
    <row r="973" spans="1:31" x14ac:dyDescent="0.2">
      <c r="A973" s="146" t="s">
        <v>57</v>
      </c>
      <c r="B973" s="90">
        <v>10</v>
      </c>
      <c r="C973" s="86" t="s">
        <v>3319</v>
      </c>
      <c r="D973" s="87" t="s">
        <v>3320</v>
      </c>
      <c r="E973" s="106" t="s">
        <v>45</v>
      </c>
      <c r="F973" s="86" t="s">
        <v>467</v>
      </c>
      <c r="G973" s="86" t="s">
        <v>468</v>
      </c>
      <c r="H973" s="86" t="s">
        <v>469</v>
      </c>
      <c r="I973" s="86" t="s">
        <v>3321</v>
      </c>
      <c r="J973" s="86" t="s">
        <v>568</v>
      </c>
      <c r="K973" s="86"/>
      <c r="L973" s="86" t="s">
        <v>569</v>
      </c>
      <c r="M973" s="86" t="s">
        <v>570</v>
      </c>
      <c r="N973" s="86" t="s">
        <v>571</v>
      </c>
      <c r="O973" s="86"/>
      <c r="P973" s="86"/>
      <c r="Q973" s="86"/>
      <c r="R973" s="86" t="s">
        <v>573</v>
      </c>
      <c r="S973" s="88" t="b">
        <v>0</v>
      </c>
      <c r="T973" s="86" t="s">
        <v>574</v>
      </c>
      <c r="U973" s="86" t="s">
        <v>575</v>
      </c>
      <c r="V973" s="87" t="s">
        <v>576</v>
      </c>
      <c r="W973" s="87" t="s">
        <v>577</v>
      </c>
      <c r="X973" s="90" t="b">
        <v>0</v>
      </c>
      <c r="Y973" s="90" t="b">
        <v>1</v>
      </c>
      <c r="Z973" s="90" t="b">
        <v>1</v>
      </c>
      <c r="AA973" s="86" t="s">
        <v>3323</v>
      </c>
      <c r="AB973" s="127" t="b">
        <f t="shared" si="45"/>
        <v>0</v>
      </c>
      <c r="AC973" s="127" t="b">
        <f t="shared" si="46"/>
        <v>0</v>
      </c>
      <c r="AD973" s="127" t="b">
        <f t="shared" si="47"/>
        <v>0</v>
      </c>
      <c r="AE973" s="128" t="b">
        <f t="shared" si="48"/>
        <v>0</v>
      </c>
    </row>
    <row r="974" spans="1:31" x14ac:dyDescent="0.2">
      <c r="A974" s="155" t="s">
        <v>57</v>
      </c>
      <c r="B974" s="82">
        <v>10</v>
      </c>
      <c r="C974" s="76" t="s">
        <v>3319</v>
      </c>
      <c r="D974" s="77" t="s">
        <v>3320</v>
      </c>
      <c r="E974" s="125" t="s">
        <v>71</v>
      </c>
      <c r="F974" s="76" t="s">
        <v>467</v>
      </c>
      <c r="G974" s="76" t="s">
        <v>509</v>
      </c>
      <c r="H974" s="76" t="s">
        <v>564</v>
      </c>
      <c r="I974" s="76" t="s">
        <v>3321</v>
      </c>
      <c r="J974" s="76" t="s">
        <v>3324</v>
      </c>
      <c r="K974" s="76"/>
      <c r="L974" s="76"/>
      <c r="M974" s="76"/>
      <c r="N974" s="76"/>
      <c r="O974" s="76"/>
      <c r="P974" s="76"/>
      <c r="Q974" s="76"/>
      <c r="R974" s="76"/>
      <c r="S974" s="80" t="b">
        <v>1</v>
      </c>
      <c r="T974" s="76"/>
      <c r="U974" s="76"/>
      <c r="V974" s="76"/>
      <c r="W974" s="76"/>
      <c r="X974" s="82" t="b">
        <v>0</v>
      </c>
      <c r="Y974" s="82" t="b">
        <v>0</v>
      </c>
      <c r="Z974" s="82" t="b">
        <v>1</v>
      </c>
      <c r="AA974" s="76" t="s">
        <v>2825</v>
      </c>
      <c r="AB974" s="127" t="b">
        <f t="shared" si="45"/>
        <v>1</v>
      </c>
      <c r="AC974" s="127" t="b">
        <f t="shared" si="46"/>
        <v>1</v>
      </c>
      <c r="AD974" s="127" t="b">
        <f t="shared" si="47"/>
        <v>0</v>
      </c>
      <c r="AE974" s="128" t="b">
        <f t="shared" si="48"/>
        <v>0</v>
      </c>
    </row>
    <row r="975" spans="1:31" x14ac:dyDescent="0.2">
      <c r="A975" s="146" t="s">
        <v>57</v>
      </c>
      <c r="B975" s="90">
        <v>10</v>
      </c>
      <c r="C975" s="86" t="s">
        <v>3319</v>
      </c>
      <c r="D975" s="87" t="s">
        <v>3320</v>
      </c>
      <c r="E975" s="106" t="s">
        <v>518</v>
      </c>
      <c r="F975" s="86" t="s">
        <v>467</v>
      </c>
      <c r="G975" s="86" t="s">
        <v>468</v>
      </c>
      <c r="H975" s="86" t="s">
        <v>469</v>
      </c>
      <c r="I975" s="86" t="s">
        <v>3321</v>
      </c>
      <c r="J975" s="86" t="s">
        <v>3325</v>
      </c>
      <c r="K975" s="86"/>
      <c r="L975" s="86" t="s">
        <v>569</v>
      </c>
      <c r="M975" s="86" t="s">
        <v>580</v>
      </c>
      <c r="N975" s="86" t="s">
        <v>571</v>
      </c>
      <c r="O975" s="86"/>
      <c r="P975" s="86"/>
      <c r="Q975" s="86"/>
      <c r="R975" s="86"/>
      <c r="S975" s="88" t="b">
        <v>0</v>
      </c>
      <c r="T975" s="86" t="s">
        <v>118</v>
      </c>
      <c r="U975" s="86" t="s">
        <v>581</v>
      </c>
      <c r="V975" s="87" t="s">
        <v>582</v>
      </c>
      <c r="W975" s="87" t="s">
        <v>583</v>
      </c>
      <c r="X975" s="90" t="b">
        <v>0</v>
      </c>
      <c r="Y975" s="90" t="b">
        <v>0</v>
      </c>
      <c r="Z975" s="90" t="b">
        <v>1</v>
      </c>
      <c r="AA975" s="86" t="s">
        <v>2825</v>
      </c>
      <c r="AB975" s="127" t="b">
        <f t="shared" si="45"/>
        <v>1</v>
      </c>
      <c r="AC975" s="127" t="b">
        <f t="shared" si="46"/>
        <v>1</v>
      </c>
      <c r="AD975" s="127" t="b">
        <f t="shared" si="47"/>
        <v>1</v>
      </c>
      <c r="AE975" s="128" t="b">
        <f t="shared" si="48"/>
        <v>1</v>
      </c>
    </row>
    <row r="976" spans="1:31" x14ac:dyDescent="0.2">
      <c r="A976" s="155" t="s">
        <v>57</v>
      </c>
      <c r="B976" s="82">
        <v>10</v>
      </c>
      <c r="C976" s="76" t="s">
        <v>3319</v>
      </c>
      <c r="D976" s="77" t="s">
        <v>3320</v>
      </c>
      <c r="E976" s="125" t="s">
        <v>542</v>
      </c>
      <c r="F976" s="76" t="s">
        <v>467</v>
      </c>
      <c r="G976" s="76" t="s">
        <v>468</v>
      </c>
      <c r="H976" s="76" t="s">
        <v>469</v>
      </c>
      <c r="I976" s="76" t="s">
        <v>3321</v>
      </c>
      <c r="J976" s="76" t="s">
        <v>585</v>
      </c>
      <c r="K976" s="76"/>
      <c r="L976" s="76" t="s">
        <v>569</v>
      </c>
      <c r="M976" s="76" t="s">
        <v>580</v>
      </c>
      <c r="N976" s="76" t="s">
        <v>571</v>
      </c>
      <c r="O976" s="76"/>
      <c r="P976" s="76"/>
      <c r="Q976" s="76"/>
      <c r="R976" s="76"/>
      <c r="S976" s="80" t="b">
        <v>0</v>
      </c>
      <c r="T976" s="76" t="s">
        <v>118</v>
      </c>
      <c r="U976" s="76" t="s">
        <v>581</v>
      </c>
      <c r="V976" s="77" t="s">
        <v>582</v>
      </c>
      <c r="W976" s="77" t="s">
        <v>583</v>
      </c>
      <c r="X976" s="82" t="b">
        <v>0</v>
      </c>
      <c r="Y976" s="82" t="b">
        <v>0</v>
      </c>
      <c r="Z976" s="82" t="b">
        <v>1</v>
      </c>
      <c r="AA976" s="76" t="s">
        <v>2825</v>
      </c>
      <c r="AB976" s="127" t="b">
        <f t="shared" si="45"/>
        <v>1</v>
      </c>
      <c r="AC976" s="127" t="b">
        <f t="shared" si="46"/>
        <v>1</v>
      </c>
      <c r="AD976" s="127" t="b">
        <f t="shared" si="47"/>
        <v>1</v>
      </c>
      <c r="AE976" s="128" t="b">
        <f t="shared" si="48"/>
        <v>1</v>
      </c>
    </row>
    <row r="977" spans="1:31" x14ac:dyDescent="0.2">
      <c r="A977" s="146" t="s">
        <v>57</v>
      </c>
      <c r="B977" s="90">
        <v>10</v>
      </c>
      <c r="C977" s="86" t="s">
        <v>3319</v>
      </c>
      <c r="D977" s="87" t="s">
        <v>3320</v>
      </c>
      <c r="E977" s="106" t="s">
        <v>635</v>
      </c>
      <c r="F977" s="86" t="s">
        <v>467</v>
      </c>
      <c r="G977" s="86" t="s">
        <v>468</v>
      </c>
      <c r="H977" s="86" t="s">
        <v>469</v>
      </c>
      <c r="I977" s="86" t="s">
        <v>3321</v>
      </c>
      <c r="J977" s="86" t="s">
        <v>579</v>
      </c>
      <c r="K977" s="86"/>
      <c r="L977" s="86" t="s">
        <v>569</v>
      </c>
      <c r="M977" s="86" t="s">
        <v>580</v>
      </c>
      <c r="N977" s="86" t="s">
        <v>571</v>
      </c>
      <c r="O977" s="86"/>
      <c r="P977" s="86"/>
      <c r="Q977" s="86"/>
      <c r="R977" s="86"/>
      <c r="S977" s="88" t="b">
        <v>0</v>
      </c>
      <c r="T977" s="86" t="s">
        <v>118</v>
      </c>
      <c r="U977" s="86" t="s">
        <v>581</v>
      </c>
      <c r="V977" s="87" t="s">
        <v>582</v>
      </c>
      <c r="W977" s="87" t="s">
        <v>583</v>
      </c>
      <c r="X977" s="90" t="b">
        <v>0</v>
      </c>
      <c r="Y977" s="90" t="b">
        <v>1</v>
      </c>
      <c r="Z977" s="90" t="b">
        <v>1</v>
      </c>
      <c r="AA977" s="86" t="s">
        <v>3326</v>
      </c>
      <c r="AB977" s="127" t="b">
        <f t="shared" si="45"/>
        <v>0</v>
      </c>
      <c r="AC977" s="127" t="b">
        <f t="shared" si="46"/>
        <v>0</v>
      </c>
      <c r="AD977" s="127" t="b">
        <f t="shared" si="47"/>
        <v>0</v>
      </c>
      <c r="AE977" s="128" t="b">
        <f t="shared" si="48"/>
        <v>0</v>
      </c>
    </row>
    <row r="978" spans="1:31" x14ac:dyDescent="0.2">
      <c r="A978" s="155" t="s">
        <v>57</v>
      </c>
      <c r="B978" s="82">
        <v>10</v>
      </c>
      <c r="C978" s="76" t="s">
        <v>3319</v>
      </c>
      <c r="D978" s="77" t="s">
        <v>3320</v>
      </c>
      <c r="E978" s="125" t="s">
        <v>658</v>
      </c>
      <c r="F978" s="76" t="s">
        <v>467</v>
      </c>
      <c r="G978" s="76" t="s">
        <v>468</v>
      </c>
      <c r="H978" s="76" t="s">
        <v>469</v>
      </c>
      <c r="I978" s="76" t="s">
        <v>3321</v>
      </c>
      <c r="J978" s="76" t="s">
        <v>3327</v>
      </c>
      <c r="K978" s="76"/>
      <c r="L978" s="76" t="s">
        <v>569</v>
      </c>
      <c r="M978" s="76" t="s">
        <v>580</v>
      </c>
      <c r="N978" s="76" t="s">
        <v>571</v>
      </c>
      <c r="O978" s="76"/>
      <c r="P978" s="76"/>
      <c r="Q978" s="76"/>
      <c r="R978" s="76"/>
      <c r="S978" s="80" t="b">
        <v>0</v>
      </c>
      <c r="T978" s="76" t="s">
        <v>118</v>
      </c>
      <c r="U978" s="76" t="s">
        <v>581</v>
      </c>
      <c r="V978" s="77" t="s">
        <v>582</v>
      </c>
      <c r="W978" s="77" t="s">
        <v>583</v>
      </c>
      <c r="X978" s="82" t="b">
        <v>0</v>
      </c>
      <c r="Y978" s="82" t="b">
        <v>0</v>
      </c>
      <c r="Z978" s="82" t="b">
        <v>1</v>
      </c>
      <c r="AA978" s="76" t="s">
        <v>2825</v>
      </c>
      <c r="AB978" s="127" t="b">
        <f t="shared" si="45"/>
        <v>1</v>
      </c>
      <c r="AC978" s="127" t="b">
        <f t="shared" si="46"/>
        <v>1</v>
      </c>
      <c r="AD978" s="127" t="b">
        <f t="shared" si="47"/>
        <v>1</v>
      </c>
      <c r="AE978" s="128" t="b">
        <f t="shared" si="48"/>
        <v>1</v>
      </c>
    </row>
    <row r="979" spans="1:31" x14ac:dyDescent="0.2">
      <c r="A979" s="146" t="s">
        <v>57</v>
      </c>
      <c r="B979" s="90">
        <v>10</v>
      </c>
      <c r="C979" s="86" t="s">
        <v>3328</v>
      </c>
      <c r="D979" s="87" t="s">
        <v>3329</v>
      </c>
      <c r="E979" s="106" t="s">
        <v>4</v>
      </c>
      <c r="F979" s="86" t="s">
        <v>467</v>
      </c>
      <c r="G979" s="86" t="s">
        <v>468</v>
      </c>
      <c r="H979" s="86" t="s">
        <v>469</v>
      </c>
      <c r="I979" s="86" t="s">
        <v>3330</v>
      </c>
      <c r="J979" s="86" t="s">
        <v>3331</v>
      </c>
      <c r="K979" s="86"/>
      <c r="L979" s="86" t="s">
        <v>569</v>
      </c>
      <c r="M979" s="86" t="s">
        <v>586</v>
      </c>
      <c r="N979" s="86" t="s">
        <v>571</v>
      </c>
      <c r="O979" s="86"/>
      <c r="P979" s="86"/>
      <c r="Q979" s="86"/>
      <c r="R979" s="86"/>
      <c r="S979" s="88" t="b">
        <v>0</v>
      </c>
      <c r="T979" s="86" t="s">
        <v>118</v>
      </c>
      <c r="U979" s="86" t="s">
        <v>581</v>
      </c>
      <c r="V979" s="87" t="s">
        <v>588</v>
      </c>
      <c r="W979" s="87" t="s">
        <v>589</v>
      </c>
      <c r="X979" s="90" t="b">
        <v>0</v>
      </c>
      <c r="Y979" s="90" t="b">
        <v>1</v>
      </c>
      <c r="Z979" s="90" t="b">
        <v>1</v>
      </c>
      <c r="AA979" s="86" t="s">
        <v>3332</v>
      </c>
      <c r="AB979" s="127" t="b">
        <f t="shared" si="45"/>
        <v>0</v>
      </c>
      <c r="AC979" s="127" t="b">
        <f t="shared" si="46"/>
        <v>0</v>
      </c>
      <c r="AD979" s="127" t="b">
        <f t="shared" si="47"/>
        <v>0</v>
      </c>
      <c r="AE979" s="128" t="b">
        <f t="shared" si="48"/>
        <v>0</v>
      </c>
    </row>
    <row r="980" spans="1:31" x14ac:dyDescent="0.2">
      <c r="A980" s="155" t="s">
        <v>57</v>
      </c>
      <c r="B980" s="82">
        <v>10</v>
      </c>
      <c r="C980" s="76" t="s">
        <v>3328</v>
      </c>
      <c r="D980" s="77" t="s">
        <v>3329</v>
      </c>
      <c r="E980" s="125" t="s">
        <v>45</v>
      </c>
      <c r="F980" s="76" t="s">
        <v>467</v>
      </c>
      <c r="G980" s="76" t="s">
        <v>468</v>
      </c>
      <c r="H980" s="76" t="s">
        <v>469</v>
      </c>
      <c r="I980" s="76" t="s">
        <v>3330</v>
      </c>
      <c r="J980" s="76" t="s">
        <v>579</v>
      </c>
      <c r="K980" s="76"/>
      <c r="L980" s="76" t="s">
        <v>569</v>
      </c>
      <c r="M980" s="76" t="s">
        <v>586</v>
      </c>
      <c r="N980" s="76" t="s">
        <v>571</v>
      </c>
      <c r="O980" s="76"/>
      <c r="P980" s="76"/>
      <c r="Q980" s="76"/>
      <c r="R980" s="76"/>
      <c r="S980" s="80" t="b">
        <v>0</v>
      </c>
      <c r="T980" s="76" t="s">
        <v>118</v>
      </c>
      <c r="U980" s="76" t="s">
        <v>581</v>
      </c>
      <c r="V980" s="77" t="s">
        <v>588</v>
      </c>
      <c r="W980" s="77" t="s">
        <v>589</v>
      </c>
      <c r="X980" s="82" t="b">
        <v>0</v>
      </c>
      <c r="Y980" s="82" t="b">
        <v>0</v>
      </c>
      <c r="Z980" s="82" t="b">
        <v>1</v>
      </c>
      <c r="AA980" s="76" t="s">
        <v>2825</v>
      </c>
      <c r="AB980" s="127" t="b">
        <f t="shared" si="45"/>
        <v>1</v>
      </c>
      <c r="AC980" s="127" t="b">
        <f t="shared" si="46"/>
        <v>1</v>
      </c>
      <c r="AD980" s="127" t="b">
        <f t="shared" si="47"/>
        <v>1</v>
      </c>
      <c r="AE980" s="128" t="b">
        <f t="shared" si="48"/>
        <v>1</v>
      </c>
    </row>
    <row r="981" spans="1:31" x14ac:dyDescent="0.2">
      <c r="A981" s="146" t="s">
        <v>57</v>
      </c>
      <c r="B981" s="90">
        <v>10</v>
      </c>
      <c r="C981" s="86" t="s">
        <v>3328</v>
      </c>
      <c r="D981" s="87" t="s">
        <v>3329</v>
      </c>
      <c r="E981" s="106" t="s">
        <v>71</v>
      </c>
      <c r="F981" s="86" t="s">
        <v>467</v>
      </c>
      <c r="G981" s="86" t="s">
        <v>468</v>
      </c>
      <c r="H981" s="86" t="s">
        <v>469</v>
      </c>
      <c r="I981" s="86" t="s">
        <v>3330</v>
      </c>
      <c r="J981" s="86" t="s">
        <v>3333</v>
      </c>
      <c r="K981" s="86"/>
      <c r="L981" s="86" t="s">
        <v>569</v>
      </c>
      <c r="M981" s="86" t="s">
        <v>586</v>
      </c>
      <c r="N981" s="86" t="s">
        <v>571</v>
      </c>
      <c r="O981" s="86"/>
      <c r="P981" s="86"/>
      <c r="Q981" s="86"/>
      <c r="R981" s="86"/>
      <c r="S981" s="88" t="b">
        <v>0</v>
      </c>
      <c r="T981" s="86" t="s">
        <v>118</v>
      </c>
      <c r="U981" s="86" t="s">
        <v>581</v>
      </c>
      <c r="V981" s="87" t="s">
        <v>588</v>
      </c>
      <c r="W981" s="87" t="s">
        <v>589</v>
      </c>
      <c r="X981" s="90" t="b">
        <v>0</v>
      </c>
      <c r="Y981" s="90" t="b">
        <v>0</v>
      </c>
      <c r="Z981" s="90" t="b">
        <v>1</v>
      </c>
      <c r="AA981" s="86" t="s">
        <v>2825</v>
      </c>
      <c r="AB981" s="127" t="b">
        <f t="shared" si="45"/>
        <v>1</v>
      </c>
      <c r="AC981" s="127" t="b">
        <f t="shared" si="46"/>
        <v>1</v>
      </c>
      <c r="AD981" s="127" t="b">
        <f t="shared" si="47"/>
        <v>1</v>
      </c>
      <c r="AE981" s="128" t="b">
        <f t="shared" si="48"/>
        <v>1</v>
      </c>
    </row>
    <row r="982" spans="1:31" x14ac:dyDescent="0.2">
      <c r="A982" s="155" t="s">
        <v>57</v>
      </c>
      <c r="B982" s="82">
        <v>10</v>
      </c>
      <c r="C982" s="76" t="s">
        <v>3328</v>
      </c>
      <c r="D982" s="77" t="s">
        <v>3329</v>
      </c>
      <c r="E982" s="125" t="s">
        <v>518</v>
      </c>
      <c r="F982" s="76" t="s">
        <v>467</v>
      </c>
      <c r="G982" s="76" t="s">
        <v>468</v>
      </c>
      <c r="H982" s="76" t="s">
        <v>469</v>
      </c>
      <c r="I982" s="76" t="s">
        <v>3330</v>
      </c>
      <c r="J982" s="76" t="s">
        <v>3334</v>
      </c>
      <c r="K982" s="76"/>
      <c r="L982" s="76" t="s">
        <v>569</v>
      </c>
      <c r="M982" s="76" t="s">
        <v>586</v>
      </c>
      <c r="N982" s="76" t="s">
        <v>571</v>
      </c>
      <c r="O982" s="76"/>
      <c r="P982" s="76"/>
      <c r="Q982" s="76"/>
      <c r="R982" s="76"/>
      <c r="S982" s="80" t="b">
        <v>0</v>
      </c>
      <c r="T982" s="76" t="s">
        <v>118</v>
      </c>
      <c r="U982" s="76" t="s">
        <v>581</v>
      </c>
      <c r="V982" s="77" t="s">
        <v>588</v>
      </c>
      <c r="W982" s="77" t="s">
        <v>589</v>
      </c>
      <c r="X982" s="82" t="b">
        <v>0</v>
      </c>
      <c r="Y982" s="82" t="b">
        <v>1</v>
      </c>
      <c r="Z982" s="82" t="b">
        <v>1</v>
      </c>
      <c r="AA982" s="76" t="s">
        <v>3335</v>
      </c>
      <c r="AB982" s="127" t="b">
        <f t="shared" si="45"/>
        <v>0</v>
      </c>
      <c r="AC982" s="127" t="b">
        <f t="shared" si="46"/>
        <v>0</v>
      </c>
      <c r="AD982" s="127" t="b">
        <f t="shared" si="47"/>
        <v>0</v>
      </c>
      <c r="AE982" s="128" t="b">
        <f t="shared" si="48"/>
        <v>0</v>
      </c>
    </row>
    <row r="983" spans="1:31" x14ac:dyDescent="0.2">
      <c r="A983" s="146" t="s">
        <v>57</v>
      </c>
      <c r="B983" s="90">
        <v>10</v>
      </c>
      <c r="C983" s="86" t="s">
        <v>3336</v>
      </c>
      <c r="D983" s="87" t="s">
        <v>3337</v>
      </c>
      <c r="E983" s="106" t="s">
        <v>2825</v>
      </c>
      <c r="F983" s="86" t="s">
        <v>246</v>
      </c>
      <c r="G983" s="86" t="s">
        <v>564</v>
      </c>
      <c r="H983" s="86" t="s">
        <v>564</v>
      </c>
      <c r="I983" s="86" t="s">
        <v>3338</v>
      </c>
      <c r="J983" s="86" t="s">
        <v>2825</v>
      </c>
      <c r="K983" s="86"/>
      <c r="L983" s="86"/>
      <c r="M983" s="86"/>
      <c r="N983" s="86"/>
      <c r="O983" s="86"/>
      <c r="P983" s="86"/>
      <c r="Q983" s="86"/>
      <c r="R983" s="86"/>
      <c r="S983" s="88" t="b">
        <v>0</v>
      </c>
      <c r="T983" s="86"/>
      <c r="U983" s="86"/>
      <c r="V983" s="86"/>
      <c r="W983" s="86"/>
      <c r="X983" s="90" t="b">
        <v>0</v>
      </c>
      <c r="Y983" s="90" t="b">
        <v>0</v>
      </c>
      <c r="Z983" s="90" t="b">
        <v>1</v>
      </c>
      <c r="AA983" s="86" t="s">
        <v>2825</v>
      </c>
      <c r="AB983" s="127" t="b">
        <f t="shared" si="45"/>
        <v>1</v>
      </c>
      <c r="AC983" s="127" t="b">
        <f t="shared" si="46"/>
        <v>0</v>
      </c>
      <c r="AD983" s="127" t="b">
        <f t="shared" si="47"/>
        <v>0</v>
      </c>
      <c r="AE983" s="128" t="b">
        <f t="shared" si="48"/>
        <v>0</v>
      </c>
    </row>
    <row r="984" spans="1:31" x14ac:dyDescent="0.2">
      <c r="A984" s="155" t="s">
        <v>57</v>
      </c>
      <c r="B984" s="82">
        <v>10</v>
      </c>
      <c r="C984" s="76" t="s">
        <v>3339</v>
      </c>
      <c r="D984" s="77" t="s">
        <v>3340</v>
      </c>
      <c r="E984" s="125" t="s">
        <v>2825</v>
      </c>
      <c r="F984" s="76" t="s">
        <v>467</v>
      </c>
      <c r="G984" s="76" t="s">
        <v>509</v>
      </c>
      <c r="H984" s="76" t="s">
        <v>564</v>
      </c>
      <c r="I984" s="76" t="s">
        <v>3341</v>
      </c>
      <c r="J984" s="76" t="s">
        <v>2825</v>
      </c>
      <c r="K984" s="76"/>
      <c r="L984" s="76"/>
      <c r="M984" s="76"/>
      <c r="N984" s="76"/>
      <c r="O984" s="76"/>
      <c r="P984" s="76"/>
      <c r="Q984" s="76"/>
      <c r="R984" s="76"/>
      <c r="S984" s="80" t="b">
        <v>1</v>
      </c>
      <c r="T984" s="76"/>
      <c r="U984" s="76"/>
      <c r="V984" s="76"/>
      <c r="W984" s="76"/>
      <c r="X984" s="82" t="b">
        <v>0</v>
      </c>
      <c r="Y984" s="82" t="b">
        <v>0</v>
      </c>
      <c r="Z984" s="82" t="b">
        <v>1</v>
      </c>
      <c r="AA984" s="76" t="s">
        <v>2825</v>
      </c>
      <c r="AB984" s="127" t="b">
        <f t="shared" si="45"/>
        <v>1</v>
      </c>
      <c r="AC984" s="127" t="b">
        <f t="shared" si="46"/>
        <v>1</v>
      </c>
      <c r="AD984" s="127" t="b">
        <f t="shared" si="47"/>
        <v>0</v>
      </c>
      <c r="AE984" s="128" t="b">
        <f t="shared" si="48"/>
        <v>0</v>
      </c>
    </row>
    <row r="985" spans="1:31" x14ac:dyDescent="0.2">
      <c r="A985" s="146" t="s">
        <v>57</v>
      </c>
      <c r="B985" s="90">
        <v>10</v>
      </c>
      <c r="C985" s="86" t="s">
        <v>3342</v>
      </c>
      <c r="D985" s="87" t="s">
        <v>3343</v>
      </c>
      <c r="E985" s="106" t="s">
        <v>2825</v>
      </c>
      <c r="F985" s="86" t="s">
        <v>246</v>
      </c>
      <c r="G985" s="86" t="s">
        <v>564</v>
      </c>
      <c r="H985" s="86" t="s">
        <v>564</v>
      </c>
      <c r="I985" s="86" t="s">
        <v>3344</v>
      </c>
      <c r="J985" s="86" t="s">
        <v>2825</v>
      </c>
      <c r="K985" s="86"/>
      <c r="L985" s="86"/>
      <c r="M985" s="86"/>
      <c r="N985" s="86"/>
      <c r="O985" s="86"/>
      <c r="P985" s="86"/>
      <c r="Q985" s="86"/>
      <c r="R985" s="86"/>
      <c r="S985" s="88" t="b">
        <v>0</v>
      </c>
      <c r="T985" s="86"/>
      <c r="U985" s="86"/>
      <c r="V985" s="86"/>
      <c r="W985" s="86"/>
      <c r="X985" s="90" t="b">
        <v>0</v>
      </c>
      <c r="Y985" s="90" t="b">
        <v>0</v>
      </c>
      <c r="Z985" s="90" t="b">
        <v>1</v>
      </c>
      <c r="AA985" s="86" t="s">
        <v>2825</v>
      </c>
      <c r="AB985" s="127" t="b">
        <f t="shared" si="45"/>
        <v>1</v>
      </c>
      <c r="AC985" s="127" t="b">
        <f t="shared" si="46"/>
        <v>0</v>
      </c>
      <c r="AD985" s="127" t="b">
        <f t="shared" si="47"/>
        <v>0</v>
      </c>
      <c r="AE985" s="128" t="b">
        <f t="shared" si="48"/>
        <v>0</v>
      </c>
    </row>
    <row r="986" spans="1:31" x14ac:dyDescent="0.2">
      <c r="A986" s="155" t="s">
        <v>57</v>
      </c>
      <c r="B986" s="82">
        <v>10</v>
      </c>
      <c r="C986" s="76" t="s">
        <v>3345</v>
      </c>
      <c r="D986" s="77" t="s">
        <v>3346</v>
      </c>
      <c r="E986" s="125" t="s">
        <v>4</v>
      </c>
      <c r="F986" s="76" t="s">
        <v>467</v>
      </c>
      <c r="G986" s="76" t="s">
        <v>509</v>
      </c>
      <c r="H986" s="76" t="s">
        <v>564</v>
      </c>
      <c r="I986" s="76" t="s">
        <v>3347</v>
      </c>
      <c r="J986" s="76" t="s">
        <v>3348</v>
      </c>
      <c r="K986" s="76"/>
      <c r="L986" s="76"/>
      <c r="M986" s="76"/>
      <c r="N986" s="76"/>
      <c r="O986" s="76"/>
      <c r="P986" s="76"/>
      <c r="Q986" s="76"/>
      <c r="R986" s="76"/>
      <c r="S986" s="80" t="b">
        <v>1</v>
      </c>
      <c r="T986" s="76"/>
      <c r="U986" s="76"/>
      <c r="V986" s="76"/>
      <c r="W986" s="76"/>
      <c r="X986" s="82" t="b">
        <v>0</v>
      </c>
      <c r="Y986" s="82" t="b">
        <v>0</v>
      </c>
      <c r="Z986" s="82" t="b">
        <v>1</v>
      </c>
      <c r="AA986" s="76" t="s">
        <v>2825</v>
      </c>
      <c r="AB986" s="127" t="b">
        <f t="shared" si="45"/>
        <v>1</v>
      </c>
      <c r="AC986" s="127" t="b">
        <f t="shared" si="46"/>
        <v>1</v>
      </c>
      <c r="AD986" s="127" t="b">
        <f t="shared" si="47"/>
        <v>0</v>
      </c>
      <c r="AE986" s="128" t="b">
        <f t="shared" si="48"/>
        <v>0</v>
      </c>
    </row>
    <row r="987" spans="1:31" x14ac:dyDescent="0.2">
      <c r="A987" s="146" t="s">
        <v>57</v>
      </c>
      <c r="B987" s="90">
        <v>10</v>
      </c>
      <c r="C987" s="86" t="s">
        <v>3345</v>
      </c>
      <c r="D987" s="87" t="s">
        <v>3346</v>
      </c>
      <c r="E987" s="106" t="s">
        <v>45</v>
      </c>
      <c r="F987" s="86" t="s">
        <v>467</v>
      </c>
      <c r="G987" s="86" t="s">
        <v>509</v>
      </c>
      <c r="H987" s="86" t="s">
        <v>564</v>
      </c>
      <c r="I987" s="86" t="s">
        <v>3347</v>
      </c>
      <c r="J987" s="86" t="s">
        <v>3349</v>
      </c>
      <c r="K987" s="86"/>
      <c r="L987" s="86"/>
      <c r="M987" s="86"/>
      <c r="N987" s="86"/>
      <c r="O987" s="86"/>
      <c r="P987" s="86"/>
      <c r="Q987" s="86"/>
      <c r="R987" s="86"/>
      <c r="S987" s="88" t="b">
        <v>1</v>
      </c>
      <c r="T987" s="86"/>
      <c r="U987" s="86"/>
      <c r="V987" s="86"/>
      <c r="W987" s="86"/>
      <c r="X987" s="90" t="b">
        <v>0</v>
      </c>
      <c r="Y987" s="90" t="b">
        <v>0</v>
      </c>
      <c r="Z987" s="90" t="b">
        <v>1</v>
      </c>
      <c r="AA987" s="86" t="s">
        <v>2825</v>
      </c>
      <c r="AB987" s="127" t="b">
        <f t="shared" si="45"/>
        <v>1</v>
      </c>
      <c r="AC987" s="127" t="b">
        <f t="shared" si="46"/>
        <v>1</v>
      </c>
      <c r="AD987" s="127" t="b">
        <f t="shared" si="47"/>
        <v>0</v>
      </c>
      <c r="AE987" s="128" t="b">
        <f t="shared" si="48"/>
        <v>0</v>
      </c>
    </row>
    <row r="988" spans="1:31" x14ac:dyDescent="0.2">
      <c r="A988" s="155" t="s">
        <v>57</v>
      </c>
      <c r="B988" s="82">
        <v>10</v>
      </c>
      <c r="C988" s="76" t="s">
        <v>3350</v>
      </c>
      <c r="D988" s="77" t="s">
        <v>3351</v>
      </c>
      <c r="E988" s="125" t="s">
        <v>2825</v>
      </c>
      <c r="F988" s="76" t="s">
        <v>246</v>
      </c>
      <c r="G988" s="76" t="s">
        <v>564</v>
      </c>
      <c r="H988" s="76" t="s">
        <v>564</v>
      </c>
      <c r="I988" s="76"/>
      <c r="J988" s="76" t="s">
        <v>2825</v>
      </c>
      <c r="K988" s="76"/>
      <c r="L988" s="76"/>
      <c r="M988" s="76"/>
      <c r="N988" s="76"/>
      <c r="O988" s="76"/>
      <c r="P988" s="76"/>
      <c r="Q988" s="76" t="s">
        <v>3352</v>
      </c>
      <c r="R988" s="76"/>
      <c r="S988" s="80" t="b">
        <v>1</v>
      </c>
      <c r="T988" s="76"/>
      <c r="U988" s="76"/>
      <c r="V988" s="76"/>
      <c r="W988" s="76"/>
      <c r="X988" s="82" t="b">
        <v>0</v>
      </c>
      <c r="Y988" s="82" t="b">
        <v>0</v>
      </c>
      <c r="Z988" s="82" t="b">
        <v>1</v>
      </c>
      <c r="AA988" s="76" t="s">
        <v>2825</v>
      </c>
      <c r="AB988" s="127" t="b">
        <f t="shared" si="45"/>
        <v>1</v>
      </c>
      <c r="AC988" s="127" t="b">
        <f t="shared" si="46"/>
        <v>0</v>
      </c>
      <c r="AD988" s="127" t="b">
        <f t="shared" si="47"/>
        <v>0</v>
      </c>
      <c r="AE988" s="128" t="b">
        <f t="shared" si="48"/>
        <v>0</v>
      </c>
    </row>
    <row r="989" spans="1:31" x14ac:dyDescent="0.2">
      <c r="A989" s="146" t="s">
        <v>57</v>
      </c>
      <c r="B989" s="90">
        <v>10</v>
      </c>
      <c r="C989" s="86" t="s">
        <v>3353</v>
      </c>
      <c r="D989" s="87" t="s">
        <v>3354</v>
      </c>
      <c r="E989" s="106" t="s">
        <v>4</v>
      </c>
      <c r="F989" s="86" t="s">
        <v>467</v>
      </c>
      <c r="G989" s="86" t="s">
        <v>468</v>
      </c>
      <c r="H989" s="86" t="s">
        <v>469</v>
      </c>
      <c r="I989" s="86" t="s">
        <v>3355</v>
      </c>
      <c r="J989" s="86" t="s">
        <v>3356</v>
      </c>
      <c r="K989" s="86"/>
      <c r="L989" s="86" t="s">
        <v>3357</v>
      </c>
      <c r="M989" s="86" t="s">
        <v>3358</v>
      </c>
      <c r="N989" s="86" t="s">
        <v>571</v>
      </c>
      <c r="O989" s="86"/>
      <c r="P989" s="86"/>
      <c r="Q989" s="86"/>
      <c r="R989" s="86"/>
      <c r="S989" s="88" t="b">
        <v>0</v>
      </c>
      <c r="T989" s="86" t="s">
        <v>118</v>
      </c>
      <c r="U989" s="86" t="s">
        <v>581</v>
      </c>
      <c r="V989" s="87" t="s">
        <v>3359</v>
      </c>
      <c r="W989" s="87" t="s">
        <v>3360</v>
      </c>
      <c r="X989" s="90" t="b">
        <v>0</v>
      </c>
      <c r="Y989" s="90" t="b">
        <v>0</v>
      </c>
      <c r="Z989" s="90" t="b">
        <v>1</v>
      </c>
      <c r="AA989" s="86" t="s">
        <v>2825</v>
      </c>
      <c r="AB989" s="127" t="b">
        <f t="shared" si="45"/>
        <v>1</v>
      </c>
      <c r="AC989" s="127" t="b">
        <f t="shared" si="46"/>
        <v>1</v>
      </c>
      <c r="AD989" s="127" t="b">
        <f t="shared" si="47"/>
        <v>1</v>
      </c>
      <c r="AE989" s="128" t="b">
        <f t="shared" si="48"/>
        <v>1</v>
      </c>
    </row>
    <row r="990" spans="1:31" x14ac:dyDescent="0.2">
      <c r="A990" s="155" t="s">
        <v>57</v>
      </c>
      <c r="B990" s="82">
        <v>10</v>
      </c>
      <c r="C990" s="76" t="s">
        <v>3353</v>
      </c>
      <c r="D990" s="77" t="s">
        <v>3354</v>
      </c>
      <c r="E990" s="125" t="s">
        <v>45</v>
      </c>
      <c r="F990" s="76" t="s">
        <v>467</v>
      </c>
      <c r="G990" s="76" t="s">
        <v>468</v>
      </c>
      <c r="H990" s="76" t="s">
        <v>469</v>
      </c>
      <c r="I990" s="76" t="s">
        <v>3355</v>
      </c>
      <c r="J990" s="76" t="s">
        <v>3361</v>
      </c>
      <c r="K990" s="76"/>
      <c r="L990" s="76" t="s">
        <v>3357</v>
      </c>
      <c r="M990" s="76" t="s">
        <v>3358</v>
      </c>
      <c r="N990" s="76" t="s">
        <v>571</v>
      </c>
      <c r="O990" s="76"/>
      <c r="P990" s="76"/>
      <c r="Q990" s="76"/>
      <c r="R990" s="76"/>
      <c r="S990" s="80" t="b">
        <v>0</v>
      </c>
      <c r="T990" s="76" t="s">
        <v>118</v>
      </c>
      <c r="U990" s="76" t="s">
        <v>581</v>
      </c>
      <c r="V990" s="77" t="s">
        <v>3359</v>
      </c>
      <c r="W990" s="77" t="s">
        <v>3360</v>
      </c>
      <c r="X990" s="82" t="b">
        <v>0</v>
      </c>
      <c r="Y990" s="82" t="b">
        <v>0</v>
      </c>
      <c r="Z990" s="82" t="b">
        <v>1</v>
      </c>
      <c r="AA990" s="76" t="s">
        <v>2825</v>
      </c>
      <c r="AB990" s="127" t="b">
        <f t="shared" si="45"/>
        <v>1</v>
      </c>
      <c r="AC990" s="127" t="b">
        <f t="shared" si="46"/>
        <v>1</v>
      </c>
      <c r="AD990" s="127" t="b">
        <f t="shared" si="47"/>
        <v>1</v>
      </c>
      <c r="AE990" s="128" t="b">
        <f t="shared" si="48"/>
        <v>1</v>
      </c>
    </row>
    <row r="991" spans="1:31" x14ac:dyDescent="0.2">
      <c r="A991" s="146" t="s">
        <v>57</v>
      </c>
      <c r="B991" s="90">
        <v>10</v>
      </c>
      <c r="C991" s="86" t="s">
        <v>3353</v>
      </c>
      <c r="D991" s="87" t="s">
        <v>3354</v>
      </c>
      <c r="E991" s="106" t="s">
        <v>71</v>
      </c>
      <c r="F991" s="86" t="s">
        <v>467</v>
      </c>
      <c r="G991" s="86" t="s">
        <v>468</v>
      </c>
      <c r="H991" s="86" t="s">
        <v>469</v>
      </c>
      <c r="I991" s="86" t="s">
        <v>3355</v>
      </c>
      <c r="J991" s="86" t="s">
        <v>3362</v>
      </c>
      <c r="K991" s="86"/>
      <c r="L991" s="86" t="s">
        <v>3357</v>
      </c>
      <c r="M991" s="86" t="s">
        <v>3358</v>
      </c>
      <c r="N991" s="86" t="s">
        <v>571</v>
      </c>
      <c r="O991" s="86"/>
      <c r="P991" s="86"/>
      <c r="Q991" s="86"/>
      <c r="R991" s="86"/>
      <c r="S991" s="88" t="b">
        <v>0</v>
      </c>
      <c r="T991" s="86" t="s">
        <v>118</v>
      </c>
      <c r="U991" s="86" t="s">
        <v>581</v>
      </c>
      <c r="V991" s="87" t="s">
        <v>3359</v>
      </c>
      <c r="W991" s="87" t="s">
        <v>3360</v>
      </c>
      <c r="X991" s="90" t="b">
        <v>0</v>
      </c>
      <c r="Y991" s="90" t="b">
        <v>0</v>
      </c>
      <c r="Z991" s="90" t="b">
        <v>1</v>
      </c>
      <c r="AA991" s="86" t="s">
        <v>2825</v>
      </c>
      <c r="AB991" s="127" t="b">
        <f t="shared" si="45"/>
        <v>1</v>
      </c>
      <c r="AC991" s="127" t="b">
        <f t="shared" si="46"/>
        <v>1</v>
      </c>
      <c r="AD991" s="127" t="b">
        <f t="shared" si="47"/>
        <v>1</v>
      </c>
      <c r="AE991" s="128" t="b">
        <f t="shared" si="48"/>
        <v>1</v>
      </c>
    </row>
    <row r="992" spans="1:31" x14ac:dyDescent="0.2">
      <c r="A992" s="155" t="s">
        <v>57</v>
      </c>
      <c r="B992" s="82">
        <v>10</v>
      </c>
      <c r="C992" s="76" t="s">
        <v>3353</v>
      </c>
      <c r="D992" s="77" t="s">
        <v>3354</v>
      </c>
      <c r="E992" s="125" t="s">
        <v>518</v>
      </c>
      <c r="F992" s="76" t="s">
        <v>467</v>
      </c>
      <c r="G992" s="76" t="s">
        <v>468</v>
      </c>
      <c r="H992" s="76" t="s">
        <v>469</v>
      </c>
      <c r="I992" s="76" t="s">
        <v>3355</v>
      </c>
      <c r="J992" s="76" t="s">
        <v>3363</v>
      </c>
      <c r="K992" s="76"/>
      <c r="L992" s="76" t="s">
        <v>3357</v>
      </c>
      <c r="M992" s="76" t="s">
        <v>3358</v>
      </c>
      <c r="N992" s="76" t="s">
        <v>571</v>
      </c>
      <c r="O992" s="76"/>
      <c r="P992" s="76"/>
      <c r="Q992" s="76"/>
      <c r="R992" s="76"/>
      <c r="S992" s="80" t="b">
        <v>0</v>
      </c>
      <c r="T992" s="76" t="s">
        <v>118</v>
      </c>
      <c r="U992" s="76" t="s">
        <v>581</v>
      </c>
      <c r="V992" s="77" t="s">
        <v>3359</v>
      </c>
      <c r="W992" s="77" t="s">
        <v>3360</v>
      </c>
      <c r="X992" s="82" t="b">
        <v>0</v>
      </c>
      <c r="Y992" s="82" t="b">
        <v>0</v>
      </c>
      <c r="Z992" s="82" t="b">
        <v>1</v>
      </c>
      <c r="AA992" s="76" t="s">
        <v>2825</v>
      </c>
      <c r="AB992" s="127" t="b">
        <f t="shared" si="45"/>
        <v>1</v>
      </c>
      <c r="AC992" s="127" t="b">
        <f t="shared" si="46"/>
        <v>1</v>
      </c>
      <c r="AD992" s="127" t="b">
        <f t="shared" si="47"/>
        <v>1</v>
      </c>
      <c r="AE992" s="128" t="b">
        <f t="shared" si="48"/>
        <v>1</v>
      </c>
    </row>
    <row r="993" spans="1:31" x14ac:dyDescent="0.2">
      <c r="A993" s="146" t="s">
        <v>57</v>
      </c>
      <c r="B993" s="90">
        <v>11</v>
      </c>
      <c r="C993" s="86" t="s">
        <v>3364</v>
      </c>
      <c r="D993" s="87" t="s">
        <v>3365</v>
      </c>
      <c r="E993" s="106" t="s">
        <v>2825</v>
      </c>
      <c r="F993" s="86" t="s">
        <v>246</v>
      </c>
      <c r="G993" s="86" t="s">
        <v>564</v>
      </c>
      <c r="H993" s="86" t="s">
        <v>564</v>
      </c>
      <c r="I993" s="86" t="s">
        <v>3366</v>
      </c>
      <c r="J993" s="86" t="s">
        <v>2825</v>
      </c>
      <c r="K993" s="86"/>
      <c r="L993" s="86"/>
      <c r="M993" s="86"/>
      <c r="N993" s="86"/>
      <c r="O993" s="86"/>
      <c r="P993" s="86"/>
      <c r="Q993" s="86"/>
      <c r="R993" s="86"/>
      <c r="S993" s="88" t="b">
        <v>0</v>
      </c>
      <c r="T993" s="86"/>
      <c r="U993" s="86"/>
      <c r="V993" s="86"/>
      <c r="W993" s="86"/>
      <c r="X993" s="90" t="b">
        <v>0</v>
      </c>
      <c r="Y993" s="90" t="b">
        <v>0</v>
      </c>
      <c r="Z993" s="90" t="b">
        <v>1</v>
      </c>
      <c r="AA993" s="86" t="s">
        <v>2825</v>
      </c>
      <c r="AB993" s="127" t="b">
        <f t="shared" si="45"/>
        <v>1</v>
      </c>
      <c r="AC993" s="127" t="b">
        <f t="shared" si="46"/>
        <v>0</v>
      </c>
      <c r="AD993" s="127" t="b">
        <f t="shared" si="47"/>
        <v>0</v>
      </c>
      <c r="AE993" s="128" t="b">
        <f t="shared" si="48"/>
        <v>0</v>
      </c>
    </row>
    <row r="994" spans="1:31" x14ac:dyDescent="0.2">
      <c r="A994" s="155" t="s">
        <v>57</v>
      </c>
      <c r="B994" s="82">
        <v>11</v>
      </c>
      <c r="C994" s="76" t="s">
        <v>3367</v>
      </c>
      <c r="D994" s="77" t="s">
        <v>3368</v>
      </c>
      <c r="E994" s="125" t="s">
        <v>2825</v>
      </c>
      <c r="F994" s="76" t="s">
        <v>467</v>
      </c>
      <c r="G994" s="76" t="s">
        <v>509</v>
      </c>
      <c r="H994" s="76" t="s">
        <v>564</v>
      </c>
      <c r="I994" s="76" t="s">
        <v>3369</v>
      </c>
      <c r="J994" s="76" t="s">
        <v>2825</v>
      </c>
      <c r="K994" s="76"/>
      <c r="L994" s="76"/>
      <c r="M994" s="76"/>
      <c r="N994" s="76"/>
      <c r="O994" s="76"/>
      <c r="P994" s="76"/>
      <c r="Q994" s="76"/>
      <c r="R994" s="76" t="s">
        <v>3370</v>
      </c>
      <c r="S994" s="80" t="b">
        <v>1</v>
      </c>
      <c r="T994" s="76"/>
      <c r="U994" s="76"/>
      <c r="V994" s="77" t="s">
        <v>3371</v>
      </c>
      <c r="W994" s="76" t="s">
        <v>3372</v>
      </c>
      <c r="X994" s="82" t="b">
        <v>0</v>
      </c>
      <c r="Y994" s="82" t="b">
        <v>0</v>
      </c>
      <c r="Z994" s="82" t="b">
        <v>1</v>
      </c>
      <c r="AA994" s="76" t="s">
        <v>2825</v>
      </c>
      <c r="AB994" s="127" t="b">
        <f t="shared" si="45"/>
        <v>1</v>
      </c>
      <c r="AC994" s="127" t="b">
        <f t="shared" si="46"/>
        <v>1</v>
      </c>
      <c r="AD994" s="127" t="b">
        <f t="shared" si="47"/>
        <v>0</v>
      </c>
      <c r="AE994" s="128" t="b">
        <f t="shared" si="48"/>
        <v>0</v>
      </c>
    </row>
    <row r="995" spans="1:31" x14ac:dyDescent="0.2">
      <c r="A995" s="146" t="s">
        <v>57</v>
      </c>
      <c r="B995" s="90">
        <v>11</v>
      </c>
      <c r="C995" s="86" t="s">
        <v>3373</v>
      </c>
      <c r="D995" s="87" t="s">
        <v>3374</v>
      </c>
      <c r="E995" s="106" t="s">
        <v>4</v>
      </c>
      <c r="F995" s="86" t="s">
        <v>467</v>
      </c>
      <c r="G995" s="86" t="s">
        <v>468</v>
      </c>
      <c r="H995" s="86" t="s">
        <v>469</v>
      </c>
      <c r="I995" s="86" t="s">
        <v>3375</v>
      </c>
      <c r="J995" s="86" t="s">
        <v>3376</v>
      </c>
      <c r="K995" s="86"/>
      <c r="L995" s="86" t="s">
        <v>3377</v>
      </c>
      <c r="M995" s="86" t="s">
        <v>3378</v>
      </c>
      <c r="N995" s="86" t="s">
        <v>3379</v>
      </c>
      <c r="O995" s="86"/>
      <c r="P995" s="86"/>
      <c r="Q995" s="86"/>
      <c r="R995" s="86"/>
      <c r="S995" s="88" t="b">
        <v>0</v>
      </c>
      <c r="T995" s="86" t="s">
        <v>118</v>
      </c>
      <c r="U995" s="86" t="s">
        <v>3380</v>
      </c>
      <c r="V995" s="87" t="s">
        <v>3381</v>
      </c>
      <c r="W995" s="87" t="s">
        <v>3382</v>
      </c>
      <c r="X995" s="90" t="b">
        <v>0</v>
      </c>
      <c r="Y995" s="90" t="b">
        <v>0</v>
      </c>
      <c r="Z995" s="90" t="b">
        <v>1</v>
      </c>
      <c r="AA995" s="86" t="s">
        <v>2825</v>
      </c>
      <c r="AB995" s="127" t="b">
        <f t="shared" si="45"/>
        <v>1</v>
      </c>
      <c r="AC995" s="127" t="b">
        <f t="shared" si="46"/>
        <v>1</v>
      </c>
      <c r="AD995" s="127" t="b">
        <f t="shared" si="47"/>
        <v>1</v>
      </c>
      <c r="AE995" s="128" t="b">
        <f t="shared" si="48"/>
        <v>1</v>
      </c>
    </row>
    <row r="996" spans="1:31" x14ac:dyDescent="0.2">
      <c r="A996" s="155" t="s">
        <v>57</v>
      </c>
      <c r="B996" s="82">
        <v>11</v>
      </c>
      <c r="C996" s="76" t="s">
        <v>3373</v>
      </c>
      <c r="D996" s="77" t="s">
        <v>3374</v>
      </c>
      <c r="E996" s="125" t="s">
        <v>45</v>
      </c>
      <c r="F996" s="76" t="s">
        <v>467</v>
      </c>
      <c r="G996" s="76" t="s">
        <v>468</v>
      </c>
      <c r="H996" s="76" t="s">
        <v>469</v>
      </c>
      <c r="I996" s="76" t="s">
        <v>3383</v>
      </c>
      <c r="J996" s="76" t="s">
        <v>1460</v>
      </c>
      <c r="K996" s="76"/>
      <c r="L996" s="76" t="s">
        <v>3377</v>
      </c>
      <c r="M996" s="76" t="s">
        <v>3378</v>
      </c>
      <c r="N996" s="76" t="s">
        <v>3379</v>
      </c>
      <c r="O996" s="76"/>
      <c r="P996" s="76"/>
      <c r="Q996" s="76"/>
      <c r="R996" s="76"/>
      <c r="S996" s="80" t="b">
        <v>0</v>
      </c>
      <c r="T996" s="76" t="s">
        <v>118</v>
      </c>
      <c r="U996" s="76" t="s">
        <v>3380</v>
      </c>
      <c r="V996" s="77" t="s">
        <v>3381</v>
      </c>
      <c r="W996" s="77" t="s">
        <v>3382</v>
      </c>
      <c r="X996" s="82" t="b">
        <v>0</v>
      </c>
      <c r="Y996" s="82" t="b">
        <v>0</v>
      </c>
      <c r="Z996" s="82" t="b">
        <v>1</v>
      </c>
      <c r="AA996" s="76" t="s">
        <v>2825</v>
      </c>
      <c r="AB996" s="127" t="b">
        <f t="shared" si="45"/>
        <v>1</v>
      </c>
      <c r="AC996" s="127" t="b">
        <f t="shared" si="46"/>
        <v>1</v>
      </c>
      <c r="AD996" s="127" t="b">
        <f t="shared" si="47"/>
        <v>1</v>
      </c>
      <c r="AE996" s="128" t="b">
        <f t="shared" si="48"/>
        <v>1</v>
      </c>
    </row>
    <row r="997" spans="1:31" x14ac:dyDescent="0.2">
      <c r="A997" s="146" t="s">
        <v>57</v>
      </c>
      <c r="B997" s="90">
        <v>11</v>
      </c>
      <c r="C997" s="86" t="s">
        <v>3373</v>
      </c>
      <c r="D997" s="87" t="s">
        <v>3374</v>
      </c>
      <c r="E997" s="106" t="s">
        <v>71</v>
      </c>
      <c r="F997" s="86" t="s">
        <v>467</v>
      </c>
      <c r="G997" s="86" t="s">
        <v>468</v>
      </c>
      <c r="H997" s="86" t="s">
        <v>469</v>
      </c>
      <c r="I997" s="86" t="s">
        <v>3384</v>
      </c>
      <c r="J997" s="86" t="s">
        <v>2120</v>
      </c>
      <c r="K997" s="86"/>
      <c r="L997" s="86" t="s">
        <v>3377</v>
      </c>
      <c r="M997" s="86" t="s">
        <v>3378</v>
      </c>
      <c r="N997" s="86" t="s">
        <v>3379</v>
      </c>
      <c r="O997" s="86"/>
      <c r="P997" s="86"/>
      <c r="Q997" s="86"/>
      <c r="R997" s="86"/>
      <c r="S997" s="88" t="b">
        <v>0</v>
      </c>
      <c r="T997" s="86" t="s">
        <v>118</v>
      </c>
      <c r="U997" s="86" t="s">
        <v>3380</v>
      </c>
      <c r="V997" s="87" t="s">
        <v>3381</v>
      </c>
      <c r="W997" s="87" t="s">
        <v>3382</v>
      </c>
      <c r="X997" s="90" t="b">
        <v>0</v>
      </c>
      <c r="Y997" s="90" t="b">
        <v>0</v>
      </c>
      <c r="Z997" s="90" t="b">
        <v>1</v>
      </c>
      <c r="AA997" s="86" t="s">
        <v>2825</v>
      </c>
      <c r="AB997" s="127" t="b">
        <f t="shared" si="45"/>
        <v>1</v>
      </c>
      <c r="AC997" s="127" t="b">
        <f t="shared" si="46"/>
        <v>1</v>
      </c>
      <c r="AD997" s="127" t="b">
        <f t="shared" si="47"/>
        <v>1</v>
      </c>
      <c r="AE997" s="128" t="b">
        <f t="shared" si="48"/>
        <v>1</v>
      </c>
    </row>
    <row r="998" spans="1:31" x14ac:dyDescent="0.2">
      <c r="A998" s="155" t="s">
        <v>57</v>
      </c>
      <c r="B998" s="82">
        <v>11</v>
      </c>
      <c r="C998" s="76" t="s">
        <v>3373</v>
      </c>
      <c r="D998" s="77" t="s">
        <v>3374</v>
      </c>
      <c r="E998" s="125" t="s">
        <v>518</v>
      </c>
      <c r="F998" s="76" t="s">
        <v>467</v>
      </c>
      <c r="G998" s="76" t="s">
        <v>468</v>
      </c>
      <c r="H998" s="76" t="s">
        <v>469</v>
      </c>
      <c r="I998" s="76" t="s">
        <v>3385</v>
      </c>
      <c r="J998" s="76" t="s">
        <v>3386</v>
      </c>
      <c r="K998" s="76"/>
      <c r="L998" s="76" t="s">
        <v>3377</v>
      </c>
      <c r="M998" s="76" t="s">
        <v>3378</v>
      </c>
      <c r="N998" s="76" t="s">
        <v>3379</v>
      </c>
      <c r="O998" s="76"/>
      <c r="P998" s="76"/>
      <c r="Q998" s="76"/>
      <c r="R998" s="76"/>
      <c r="S998" s="80" t="b">
        <v>0</v>
      </c>
      <c r="T998" s="76" t="s">
        <v>118</v>
      </c>
      <c r="U998" s="76" t="s">
        <v>3380</v>
      </c>
      <c r="V998" s="77" t="s">
        <v>3381</v>
      </c>
      <c r="W998" s="77" t="s">
        <v>3382</v>
      </c>
      <c r="X998" s="82" t="b">
        <v>0</v>
      </c>
      <c r="Y998" s="82" t="b">
        <v>0</v>
      </c>
      <c r="Z998" s="82" t="b">
        <v>1</v>
      </c>
      <c r="AA998" s="76" t="s">
        <v>2825</v>
      </c>
      <c r="AB998" s="127" t="b">
        <f t="shared" si="45"/>
        <v>1</v>
      </c>
      <c r="AC998" s="127" t="b">
        <f t="shared" si="46"/>
        <v>1</v>
      </c>
      <c r="AD998" s="127" t="b">
        <f t="shared" si="47"/>
        <v>1</v>
      </c>
      <c r="AE998" s="128" t="b">
        <f t="shared" si="48"/>
        <v>1</v>
      </c>
    </row>
    <row r="999" spans="1:31" x14ac:dyDescent="0.2">
      <c r="A999" s="146" t="s">
        <v>57</v>
      </c>
      <c r="B999" s="90">
        <v>11</v>
      </c>
      <c r="C999" s="86" t="s">
        <v>3373</v>
      </c>
      <c r="D999" s="87" t="s">
        <v>3374</v>
      </c>
      <c r="E999" s="106" t="s">
        <v>542</v>
      </c>
      <c r="F999" s="86" t="s">
        <v>467</v>
      </c>
      <c r="G999" s="86" t="s">
        <v>468</v>
      </c>
      <c r="H999" s="86" t="s">
        <v>469</v>
      </c>
      <c r="I999" s="86" t="s">
        <v>3387</v>
      </c>
      <c r="J999" s="86" t="s">
        <v>3388</v>
      </c>
      <c r="K999" s="86"/>
      <c r="L999" s="86" t="s">
        <v>3377</v>
      </c>
      <c r="M999" s="86" t="s">
        <v>3378</v>
      </c>
      <c r="N999" s="86" t="s">
        <v>3379</v>
      </c>
      <c r="O999" s="86"/>
      <c r="P999" s="86"/>
      <c r="Q999" s="86"/>
      <c r="R999" s="86"/>
      <c r="S999" s="88" t="b">
        <v>0</v>
      </c>
      <c r="T999" s="86" t="s">
        <v>118</v>
      </c>
      <c r="U999" s="86" t="s">
        <v>3380</v>
      </c>
      <c r="V999" s="87" t="s">
        <v>3381</v>
      </c>
      <c r="W999" s="87" t="s">
        <v>3382</v>
      </c>
      <c r="X999" s="90" t="b">
        <v>0</v>
      </c>
      <c r="Y999" s="90" t="b">
        <v>0</v>
      </c>
      <c r="Z999" s="90" t="b">
        <v>1</v>
      </c>
      <c r="AA999" s="86" t="s">
        <v>2825</v>
      </c>
      <c r="AB999" s="127" t="b">
        <f t="shared" si="45"/>
        <v>1</v>
      </c>
      <c r="AC999" s="127" t="b">
        <f t="shared" si="46"/>
        <v>1</v>
      </c>
      <c r="AD999" s="127" t="b">
        <f t="shared" si="47"/>
        <v>1</v>
      </c>
      <c r="AE999" s="128" t="b">
        <f t="shared" si="48"/>
        <v>1</v>
      </c>
    </row>
    <row r="1000" spans="1:31" x14ac:dyDescent="0.2">
      <c r="A1000" s="155" t="s">
        <v>57</v>
      </c>
      <c r="B1000" s="82">
        <v>11</v>
      </c>
      <c r="C1000" s="76" t="s">
        <v>3373</v>
      </c>
      <c r="D1000" s="77" t="s">
        <v>3374</v>
      </c>
      <c r="E1000" s="125" t="s">
        <v>635</v>
      </c>
      <c r="F1000" s="76" t="s">
        <v>467</v>
      </c>
      <c r="G1000" s="76" t="s">
        <v>468</v>
      </c>
      <c r="H1000" s="76" t="s">
        <v>469</v>
      </c>
      <c r="I1000" s="76" t="s">
        <v>3389</v>
      </c>
      <c r="J1000" s="76" t="s">
        <v>2123</v>
      </c>
      <c r="K1000" s="76"/>
      <c r="L1000" s="76" t="s">
        <v>3377</v>
      </c>
      <c r="M1000" s="76" t="s">
        <v>3378</v>
      </c>
      <c r="N1000" s="76" t="s">
        <v>3379</v>
      </c>
      <c r="O1000" s="76"/>
      <c r="P1000" s="76"/>
      <c r="Q1000" s="76"/>
      <c r="R1000" s="76"/>
      <c r="S1000" s="80" t="b">
        <v>0</v>
      </c>
      <c r="T1000" s="76" t="s">
        <v>118</v>
      </c>
      <c r="U1000" s="76" t="s">
        <v>3380</v>
      </c>
      <c r="V1000" s="77" t="s">
        <v>3381</v>
      </c>
      <c r="W1000" s="77" t="s">
        <v>3382</v>
      </c>
      <c r="X1000" s="82" t="b">
        <v>0</v>
      </c>
      <c r="Y1000" s="82" t="b">
        <v>0</v>
      </c>
      <c r="Z1000" s="82" t="b">
        <v>1</v>
      </c>
      <c r="AA1000" s="76" t="s">
        <v>2825</v>
      </c>
      <c r="AB1000" s="127" t="b">
        <f t="shared" si="45"/>
        <v>1</v>
      </c>
      <c r="AC1000" s="127" t="b">
        <f t="shared" si="46"/>
        <v>1</v>
      </c>
      <c r="AD1000" s="127" t="b">
        <f t="shared" si="47"/>
        <v>1</v>
      </c>
      <c r="AE1000" s="128" t="b">
        <f t="shared" si="48"/>
        <v>1</v>
      </c>
    </row>
    <row r="1001" spans="1:31" x14ac:dyDescent="0.2">
      <c r="A1001" s="146" t="s">
        <v>57</v>
      </c>
      <c r="B1001" s="90">
        <v>11</v>
      </c>
      <c r="C1001" s="86" t="s">
        <v>3373</v>
      </c>
      <c r="D1001" s="87" t="s">
        <v>3374</v>
      </c>
      <c r="E1001" s="106" t="s">
        <v>658</v>
      </c>
      <c r="F1001" s="86" t="s">
        <v>467</v>
      </c>
      <c r="G1001" s="86" t="s">
        <v>468</v>
      </c>
      <c r="H1001" s="86" t="s">
        <v>469</v>
      </c>
      <c r="I1001" s="86" t="s">
        <v>3390</v>
      </c>
      <c r="J1001" s="86" t="s">
        <v>2124</v>
      </c>
      <c r="K1001" s="86"/>
      <c r="L1001" s="86" t="s">
        <v>3377</v>
      </c>
      <c r="M1001" s="86" t="s">
        <v>3378</v>
      </c>
      <c r="N1001" s="86" t="s">
        <v>3379</v>
      </c>
      <c r="O1001" s="86"/>
      <c r="P1001" s="86"/>
      <c r="Q1001" s="86"/>
      <c r="R1001" s="86"/>
      <c r="S1001" s="88" t="b">
        <v>0</v>
      </c>
      <c r="T1001" s="86" t="s">
        <v>118</v>
      </c>
      <c r="U1001" s="86" t="s">
        <v>3380</v>
      </c>
      <c r="V1001" s="87" t="s">
        <v>3381</v>
      </c>
      <c r="W1001" s="87" t="s">
        <v>3382</v>
      </c>
      <c r="X1001" s="90" t="b">
        <v>0</v>
      </c>
      <c r="Y1001" s="90" t="b">
        <v>0</v>
      </c>
      <c r="Z1001" s="90" t="b">
        <v>1</v>
      </c>
      <c r="AA1001" s="86" t="s">
        <v>2825</v>
      </c>
      <c r="AB1001" s="127" t="b">
        <f t="shared" si="45"/>
        <v>1</v>
      </c>
      <c r="AC1001" s="127" t="b">
        <f t="shared" si="46"/>
        <v>1</v>
      </c>
      <c r="AD1001" s="127" t="b">
        <f t="shared" si="47"/>
        <v>1</v>
      </c>
      <c r="AE1001" s="128" t="b">
        <f t="shared" si="48"/>
        <v>1</v>
      </c>
    </row>
    <row r="1002" spans="1:31" x14ac:dyDescent="0.2">
      <c r="A1002" s="155" t="s">
        <v>57</v>
      </c>
      <c r="B1002" s="82">
        <v>11</v>
      </c>
      <c r="C1002" s="76" t="s">
        <v>3373</v>
      </c>
      <c r="D1002" s="77" t="s">
        <v>3374</v>
      </c>
      <c r="E1002" s="125" t="s">
        <v>1464</v>
      </c>
      <c r="F1002" s="76" t="s">
        <v>467</v>
      </c>
      <c r="G1002" s="76" t="s">
        <v>468</v>
      </c>
      <c r="H1002" s="76" t="s">
        <v>469</v>
      </c>
      <c r="I1002" s="76" t="s">
        <v>3391</v>
      </c>
      <c r="J1002" s="76" t="s">
        <v>2128</v>
      </c>
      <c r="K1002" s="76"/>
      <c r="L1002" s="76" t="s">
        <v>3377</v>
      </c>
      <c r="M1002" s="76" t="s">
        <v>3378</v>
      </c>
      <c r="N1002" s="76" t="s">
        <v>3379</v>
      </c>
      <c r="O1002" s="76"/>
      <c r="P1002" s="76"/>
      <c r="Q1002" s="76"/>
      <c r="R1002" s="76"/>
      <c r="S1002" s="80" t="b">
        <v>0</v>
      </c>
      <c r="T1002" s="76" t="s">
        <v>118</v>
      </c>
      <c r="U1002" s="76" t="s">
        <v>3380</v>
      </c>
      <c r="V1002" s="77" t="s">
        <v>3381</v>
      </c>
      <c r="W1002" s="77" t="s">
        <v>3382</v>
      </c>
      <c r="X1002" s="82" t="b">
        <v>0</v>
      </c>
      <c r="Y1002" s="82" t="b">
        <v>0</v>
      </c>
      <c r="Z1002" s="82" t="b">
        <v>1</v>
      </c>
      <c r="AA1002" s="76" t="s">
        <v>2825</v>
      </c>
      <c r="AB1002" s="127" t="b">
        <f t="shared" si="45"/>
        <v>1</v>
      </c>
      <c r="AC1002" s="127" t="b">
        <f t="shared" si="46"/>
        <v>1</v>
      </c>
      <c r="AD1002" s="127" t="b">
        <f t="shared" si="47"/>
        <v>1</v>
      </c>
      <c r="AE1002" s="128" t="b">
        <f t="shared" si="48"/>
        <v>1</v>
      </c>
    </row>
    <row r="1003" spans="1:31" x14ac:dyDescent="0.2">
      <c r="A1003" s="146" t="s">
        <v>57</v>
      </c>
      <c r="B1003" s="90">
        <v>11</v>
      </c>
      <c r="C1003" s="86" t="s">
        <v>3373</v>
      </c>
      <c r="D1003" s="87" t="s">
        <v>3374</v>
      </c>
      <c r="E1003" s="106" t="s">
        <v>1466</v>
      </c>
      <c r="F1003" s="86" t="s">
        <v>467</v>
      </c>
      <c r="G1003" s="86" t="s">
        <v>468</v>
      </c>
      <c r="H1003" s="86" t="s">
        <v>469</v>
      </c>
      <c r="I1003" s="86" t="s">
        <v>3392</v>
      </c>
      <c r="J1003" s="86" t="s">
        <v>3393</v>
      </c>
      <c r="K1003" s="86"/>
      <c r="L1003" s="86" t="s">
        <v>3377</v>
      </c>
      <c r="M1003" s="86" t="s">
        <v>3378</v>
      </c>
      <c r="N1003" s="86" t="s">
        <v>3379</v>
      </c>
      <c r="O1003" s="86"/>
      <c r="P1003" s="86"/>
      <c r="Q1003" s="86"/>
      <c r="R1003" s="86"/>
      <c r="S1003" s="88" t="b">
        <v>0</v>
      </c>
      <c r="T1003" s="86" t="s">
        <v>118</v>
      </c>
      <c r="U1003" s="86" t="s">
        <v>3380</v>
      </c>
      <c r="V1003" s="87" t="s">
        <v>3381</v>
      </c>
      <c r="W1003" s="87" t="s">
        <v>3382</v>
      </c>
      <c r="X1003" s="90" t="b">
        <v>0</v>
      </c>
      <c r="Y1003" s="90" t="b">
        <v>0</v>
      </c>
      <c r="Z1003" s="90" t="b">
        <v>1</v>
      </c>
      <c r="AA1003" s="86" t="s">
        <v>2825</v>
      </c>
      <c r="AB1003" s="127" t="b">
        <f t="shared" si="45"/>
        <v>1</v>
      </c>
      <c r="AC1003" s="127" t="b">
        <f t="shared" si="46"/>
        <v>1</v>
      </c>
      <c r="AD1003" s="127" t="b">
        <f t="shared" si="47"/>
        <v>1</v>
      </c>
      <c r="AE1003" s="128" t="b">
        <f t="shared" si="48"/>
        <v>1</v>
      </c>
    </row>
    <row r="1004" spans="1:31" x14ac:dyDescent="0.2">
      <c r="A1004" s="155" t="s">
        <v>57</v>
      </c>
      <c r="B1004" s="82">
        <v>11</v>
      </c>
      <c r="C1004" s="76" t="s">
        <v>3373</v>
      </c>
      <c r="D1004" s="77" t="s">
        <v>3374</v>
      </c>
      <c r="E1004" s="125" t="s">
        <v>1468</v>
      </c>
      <c r="F1004" s="76" t="s">
        <v>467</v>
      </c>
      <c r="G1004" s="76" t="s">
        <v>468</v>
      </c>
      <c r="H1004" s="76" t="s">
        <v>469</v>
      </c>
      <c r="I1004" s="76" t="s">
        <v>3394</v>
      </c>
      <c r="J1004" s="76" t="s">
        <v>3395</v>
      </c>
      <c r="K1004" s="76"/>
      <c r="L1004" s="76" t="s">
        <v>3377</v>
      </c>
      <c r="M1004" s="76" t="s">
        <v>3378</v>
      </c>
      <c r="N1004" s="76" t="s">
        <v>3379</v>
      </c>
      <c r="O1004" s="76"/>
      <c r="P1004" s="76"/>
      <c r="Q1004" s="76"/>
      <c r="R1004" s="76"/>
      <c r="S1004" s="80" t="b">
        <v>0</v>
      </c>
      <c r="T1004" s="76" t="s">
        <v>118</v>
      </c>
      <c r="U1004" s="76" t="s">
        <v>3380</v>
      </c>
      <c r="V1004" s="77" t="s">
        <v>3381</v>
      </c>
      <c r="W1004" s="77" t="s">
        <v>3382</v>
      </c>
      <c r="X1004" s="82" t="b">
        <v>0</v>
      </c>
      <c r="Y1004" s="82" t="b">
        <v>0</v>
      </c>
      <c r="Z1004" s="82" t="b">
        <v>1</v>
      </c>
      <c r="AA1004" s="76" t="s">
        <v>2825</v>
      </c>
      <c r="AB1004" s="127" t="b">
        <f t="shared" si="45"/>
        <v>1</v>
      </c>
      <c r="AC1004" s="127" t="b">
        <f t="shared" si="46"/>
        <v>1</v>
      </c>
      <c r="AD1004" s="127" t="b">
        <f t="shared" si="47"/>
        <v>1</v>
      </c>
      <c r="AE1004" s="128" t="b">
        <f t="shared" si="48"/>
        <v>1</v>
      </c>
    </row>
    <row r="1005" spans="1:31" x14ac:dyDescent="0.2">
      <c r="A1005" s="146" t="s">
        <v>57</v>
      </c>
      <c r="B1005" s="90">
        <v>11</v>
      </c>
      <c r="C1005" s="86" t="s">
        <v>3373</v>
      </c>
      <c r="D1005" s="87" t="s">
        <v>3374</v>
      </c>
      <c r="E1005" s="106" t="s">
        <v>1671</v>
      </c>
      <c r="F1005" s="86" t="s">
        <v>467</v>
      </c>
      <c r="G1005" s="86" t="s">
        <v>468</v>
      </c>
      <c r="H1005" s="86" t="s">
        <v>469</v>
      </c>
      <c r="I1005" s="86" t="s">
        <v>3396</v>
      </c>
      <c r="J1005" s="86" t="s">
        <v>3397</v>
      </c>
      <c r="K1005" s="86"/>
      <c r="L1005" s="86" t="s">
        <v>3377</v>
      </c>
      <c r="M1005" s="86" t="s">
        <v>3378</v>
      </c>
      <c r="N1005" s="86" t="s">
        <v>3379</v>
      </c>
      <c r="O1005" s="86"/>
      <c r="P1005" s="86"/>
      <c r="Q1005" s="86"/>
      <c r="R1005" s="86"/>
      <c r="S1005" s="88" t="b">
        <v>0</v>
      </c>
      <c r="T1005" s="86" t="s">
        <v>118</v>
      </c>
      <c r="U1005" s="86" t="s">
        <v>3380</v>
      </c>
      <c r="V1005" s="87" t="s">
        <v>3381</v>
      </c>
      <c r="W1005" s="87" t="s">
        <v>3382</v>
      </c>
      <c r="X1005" s="90" t="b">
        <v>0</v>
      </c>
      <c r="Y1005" s="90" t="b">
        <v>0</v>
      </c>
      <c r="Z1005" s="90" t="b">
        <v>1</v>
      </c>
      <c r="AA1005" s="86" t="s">
        <v>2825</v>
      </c>
      <c r="AB1005" s="127" t="b">
        <f t="shared" si="45"/>
        <v>1</v>
      </c>
      <c r="AC1005" s="127" t="b">
        <f t="shared" si="46"/>
        <v>1</v>
      </c>
      <c r="AD1005" s="127" t="b">
        <f t="shared" si="47"/>
        <v>1</v>
      </c>
      <c r="AE1005" s="128" t="b">
        <f t="shared" si="48"/>
        <v>1</v>
      </c>
    </row>
    <row r="1006" spans="1:31" x14ac:dyDescent="0.2">
      <c r="A1006" s="155" t="s">
        <v>57</v>
      </c>
      <c r="B1006" s="82">
        <v>11</v>
      </c>
      <c r="C1006" s="76" t="s">
        <v>3373</v>
      </c>
      <c r="D1006" s="77" t="s">
        <v>3374</v>
      </c>
      <c r="E1006" s="125" t="s">
        <v>1673</v>
      </c>
      <c r="F1006" s="76" t="s">
        <v>467</v>
      </c>
      <c r="G1006" s="76" t="s">
        <v>468</v>
      </c>
      <c r="H1006" s="76" t="s">
        <v>469</v>
      </c>
      <c r="I1006" s="76" t="s">
        <v>3398</v>
      </c>
      <c r="J1006" s="76" t="s">
        <v>1467</v>
      </c>
      <c r="K1006" s="76"/>
      <c r="L1006" s="76" t="s">
        <v>3377</v>
      </c>
      <c r="M1006" s="76" t="s">
        <v>3378</v>
      </c>
      <c r="N1006" s="76" t="s">
        <v>3379</v>
      </c>
      <c r="O1006" s="76"/>
      <c r="P1006" s="76"/>
      <c r="Q1006" s="76"/>
      <c r="R1006" s="76"/>
      <c r="S1006" s="80" t="b">
        <v>0</v>
      </c>
      <c r="T1006" s="76" t="s">
        <v>118</v>
      </c>
      <c r="U1006" s="76" t="s">
        <v>3380</v>
      </c>
      <c r="V1006" s="77" t="s">
        <v>3381</v>
      </c>
      <c r="W1006" s="77" t="s">
        <v>3382</v>
      </c>
      <c r="X1006" s="82" t="b">
        <v>0</v>
      </c>
      <c r="Y1006" s="82" t="b">
        <v>0</v>
      </c>
      <c r="Z1006" s="82" t="b">
        <v>1</v>
      </c>
      <c r="AA1006" s="76" t="s">
        <v>2825</v>
      </c>
      <c r="AB1006" s="127" t="b">
        <f t="shared" si="45"/>
        <v>1</v>
      </c>
      <c r="AC1006" s="127" t="b">
        <f t="shared" si="46"/>
        <v>1</v>
      </c>
      <c r="AD1006" s="127" t="b">
        <f t="shared" si="47"/>
        <v>1</v>
      </c>
      <c r="AE1006" s="128" t="b">
        <f t="shared" si="48"/>
        <v>1</v>
      </c>
    </row>
    <row r="1007" spans="1:31" x14ac:dyDescent="0.2">
      <c r="A1007" s="146" t="s">
        <v>57</v>
      </c>
      <c r="B1007" s="90">
        <v>11</v>
      </c>
      <c r="C1007" s="86" t="s">
        <v>3399</v>
      </c>
      <c r="D1007" s="87" t="s">
        <v>3400</v>
      </c>
      <c r="E1007" s="106" t="s">
        <v>2825</v>
      </c>
      <c r="F1007" s="86" t="s">
        <v>467</v>
      </c>
      <c r="G1007" s="86" t="s">
        <v>509</v>
      </c>
      <c r="H1007" s="86" t="s">
        <v>564</v>
      </c>
      <c r="I1007" s="86" t="s">
        <v>3401</v>
      </c>
      <c r="J1007" s="86" t="s">
        <v>2825</v>
      </c>
      <c r="K1007" s="86"/>
      <c r="L1007" s="86"/>
      <c r="M1007" s="86"/>
      <c r="N1007" s="86"/>
      <c r="O1007" s="86"/>
      <c r="P1007" s="86"/>
      <c r="Q1007" s="86"/>
      <c r="R1007" s="86" t="s">
        <v>3402</v>
      </c>
      <c r="S1007" s="88" t="b">
        <v>1</v>
      </c>
      <c r="T1007" s="86"/>
      <c r="U1007" s="86"/>
      <c r="V1007" s="86"/>
      <c r="W1007" s="86"/>
      <c r="X1007" s="90" t="b">
        <v>0</v>
      </c>
      <c r="Y1007" s="90" t="b">
        <v>0</v>
      </c>
      <c r="Z1007" s="90" t="b">
        <v>1</v>
      </c>
      <c r="AA1007" s="86" t="s">
        <v>2825</v>
      </c>
      <c r="AB1007" s="127" t="b">
        <f t="shared" si="45"/>
        <v>1</v>
      </c>
      <c r="AC1007" s="127" t="b">
        <f t="shared" si="46"/>
        <v>1</v>
      </c>
      <c r="AD1007" s="127" t="b">
        <f t="shared" si="47"/>
        <v>0</v>
      </c>
      <c r="AE1007" s="128" t="b">
        <f t="shared" si="48"/>
        <v>0</v>
      </c>
    </row>
    <row r="1008" spans="1:31" x14ac:dyDescent="0.2">
      <c r="A1008" s="155" t="s">
        <v>57</v>
      </c>
      <c r="B1008" s="82">
        <v>11</v>
      </c>
      <c r="C1008" s="76" t="s">
        <v>3403</v>
      </c>
      <c r="D1008" s="77" t="s">
        <v>3404</v>
      </c>
      <c r="E1008" s="125" t="s">
        <v>2825</v>
      </c>
      <c r="F1008" s="76" t="s">
        <v>467</v>
      </c>
      <c r="G1008" s="76" t="s">
        <v>509</v>
      </c>
      <c r="H1008" s="76" t="s">
        <v>564</v>
      </c>
      <c r="I1008" s="76" t="s">
        <v>3405</v>
      </c>
      <c r="J1008" s="76" t="s">
        <v>2825</v>
      </c>
      <c r="K1008" s="76"/>
      <c r="L1008" s="76"/>
      <c r="M1008" s="76"/>
      <c r="N1008" s="76"/>
      <c r="O1008" s="76"/>
      <c r="P1008" s="76"/>
      <c r="Q1008" s="76"/>
      <c r="R1008" s="76"/>
      <c r="S1008" s="80" t="b">
        <v>1</v>
      </c>
      <c r="T1008" s="76"/>
      <c r="U1008" s="76"/>
      <c r="V1008" s="76"/>
      <c r="W1008" s="76"/>
      <c r="X1008" s="82" t="b">
        <v>0</v>
      </c>
      <c r="Y1008" s="82" t="b">
        <v>0</v>
      </c>
      <c r="Z1008" s="82" t="b">
        <v>1</v>
      </c>
      <c r="AA1008" s="76" t="s">
        <v>2825</v>
      </c>
      <c r="AB1008" s="127" t="b">
        <f t="shared" si="45"/>
        <v>1</v>
      </c>
      <c r="AC1008" s="127" t="b">
        <f t="shared" si="46"/>
        <v>1</v>
      </c>
      <c r="AD1008" s="127" t="b">
        <f t="shared" si="47"/>
        <v>0</v>
      </c>
      <c r="AE1008" s="128" t="b">
        <f t="shared" si="48"/>
        <v>0</v>
      </c>
    </row>
    <row r="1009" spans="1:31" x14ac:dyDescent="0.2">
      <c r="A1009" s="146" t="s">
        <v>57</v>
      </c>
      <c r="B1009" s="90">
        <v>11</v>
      </c>
      <c r="C1009" s="86" t="s">
        <v>3406</v>
      </c>
      <c r="D1009" s="87" t="s">
        <v>3407</v>
      </c>
      <c r="E1009" s="106" t="s">
        <v>2825</v>
      </c>
      <c r="F1009" s="86" t="s">
        <v>467</v>
      </c>
      <c r="G1009" s="86" t="s">
        <v>509</v>
      </c>
      <c r="H1009" s="86" t="s">
        <v>564</v>
      </c>
      <c r="I1009" s="86" t="s">
        <v>3408</v>
      </c>
      <c r="J1009" s="86" t="s">
        <v>2825</v>
      </c>
      <c r="K1009" s="86"/>
      <c r="L1009" s="86"/>
      <c r="M1009" s="86"/>
      <c r="N1009" s="86"/>
      <c r="O1009" s="86"/>
      <c r="P1009" s="86"/>
      <c r="Q1009" s="86"/>
      <c r="R1009" s="86"/>
      <c r="S1009" s="88" t="b">
        <v>1</v>
      </c>
      <c r="T1009" s="86"/>
      <c r="U1009" s="86"/>
      <c r="V1009" s="86"/>
      <c r="W1009" s="86"/>
      <c r="X1009" s="90" t="b">
        <v>0</v>
      </c>
      <c r="Y1009" s="90" t="b">
        <v>0</v>
      </c>
      <c r="Z1009" s="90" t="b">
        <v>1</v>
      </c>
      <c r="AA1009" s="86" t="s">
        <v>2825</v>
      </c>
      <c r="AB1009" s="127" t="b">
        <f t="shared" si="45"/>
        <v>1</v>
      </c>
      <c r="AC1009" s="127" t="b">
        <f t="shared" si="46"/>
        <v>1</v>
      </c>
      <c r="AD1009" s="127" t="b">
        <f t="shared" si="47"/>
        <v>0</v>
      </c>
      <c r="AE1009" s="128" t="b">
        <f t="shared" si="48"/>
        <v>0</v>
      </c>
    </row>
    <row r="1010" spans="1:31" x14ac:dyDescent="0.2">
      <c r="A1010" s="155" t="s">
        <v>57</v>
      </c>
      <c r="B1010" s="82">
        <v>11</v>
      </c>
      <c r="C1010" s="76" t="s">
        <v>3409</v>
      </c>
      <c r="D1010" s="77" t="s">
        <v>3410</v>
      </c>
      <c r="E1010" s="125" t="s">
        <v>2825</v>
      </c>
      <c r="F1010" s="76" t="s">
        <v>467</v>
      </c>
      <c r="G1010" s="76" t="s">
        <v>509</v>
      </c>
      <c r="H1010" s="76" t="s">
        <v>564</v>
      </c>
      <c r="I1010" s="76" t="s">
        <v>3408</v>
      </c>
      <c r="J1010" s="76" t="s">
        <v>2825</v>
      </c>
      <c r="K1010" s="76"/>
      <c r="L1010" s="76"/>
      <c r="M1010" s="76"/>
      <c r="N1010" s="76"/>
      <c r="O1010" s="76"/>
      <c r="P1010" s="76"/>
      <c r="Q1010" s="76"/>
      <c r="R1010" s="76"/>
      <c r="S1010" s="80" t="b">
        <v>1</v>
      </c>
      <c r="T1010" s="76"/>
      <c r="U1010" s="76"/>
      <c r="V1010" s="76"/>
      <c r="W1010" s="76"/>
      <c r="X1010" s="82" t="b">
        <v>0</v>
      </c>
      <c r="Y1010" s="82" t="b">
        <v>0</v>
      </c>
      <c r="Z1010" s="82" t="b">
        <v>1</v>
      </c>
      <c r="AA1010" s="76" t="s">
        <v>2825</v>
      </c>
      <c r="AB1010" s="127" t="b">
        <f t="shared" si="45"/>
        <v>1</v>
      </c>
      <c r="AC1010" s="127" t="b">
        <f t="shared" si="46"/>
        <v>1</v>
      </c>
      <c r="AD1010" s="127" t="b">
        <f t="shared" si="47"/>
        <v>0</v>
      </c>
      <c r="AE1010" s="128" t="b">
        <f t="shared" si="48"/>
        <v>0</v>
      </c>
    </row>
    <row r="1011" spans="1:31" x14ac:dyDescent="0.2">
      <c r="A1011" s="146" t="s">
        <v>57</v>
      </c>
      <c r="B1011" s="90">
        <v>11</v>
      </c>
      <c r="C1011" s="86" t="s">
        <v>3411</v>
      </c>
      <c r="D1011" s="87" t="s">
        <v>3412</v>
      </c>
      <c r="E1011" s="106" t="s">
        <v>4</v>
      </c>
      <c r="F1011" s="86" t="s">
        <v>467</v>
      </c>
      <c r="G1011" s="86" t="s">
        <v>509</v>
      </c>
      <c r="H1011" s="86" t="s">
        <v>564</v>
      </c>
      <c r="I1011" s="86" t="s">
        <v>3413</v>
      </c>
      <c r="J1011" s="86" t="s">
        <v>3414</v>
      </c>
      <c r="K1011" s="86"/>
      <c r="L1011" s="86"/>
      <c r="M1011" s="86"/>
      <c r="N1011" s="86"/>
      <c r="O1011" s="86"/>
      <c r="P1011" s="86"/>
      <c r="Q1011" s="86"/>
      <c r="R1011" s="86"/>
      <c r="S1011" s="88" t="b">
        <v>1</v>
      </c>
      <c r="T1011" s="86"/>
      <c r="U1011" s="86"/>
      <c r="V1011" s="86"/>
      <c r="W1011" s="86"/>
      <c r="X1011" s="90" t="b">
        <v>0</v>
      </c>
      <c r="Y1011" s="90" t="b">
        <v>0</v>
      </c>
      <c r="Z1011" s="90" t="b">
        <v>1</v>
      </c>
      <c r="AA1011" s="86" t="s">
        <v>2825</v>
      </c>
      <c r="AB1011" s="127" t="b">
        <f t="shared" si="45"/>
        <v>1</v>
      </c>
      <c r="AC1011" s="127" t="b">
        <f t="shared" si="46"/>
        <v>1</v>
      </c>
      <c r="AD1011" s="127" t="b">
        <f t="shared" si="47"/>
        <v>0</v>
      </c>
      <c r="AE1011" s="128" t="b">
        <f t="shared" si="48"/>
        <v>0</v>
      </c>
    </row>
    <row r="1012" spans="1:31" x14ac:dyDescent="0.2">
      <c r="A1012" s="155" t="s">
        <v>57</v>
      </c>
      <c r="B1012" s="82">
        <v>11</v>
      </c>
      <c r="C1012" s="76" t="s">
        <v>3411</v>
      </c>
      <c r="D1012" s="77" t="s">
        <v>3412</v>
      </c>
      <c r="E1012" s="125" t="s">
        <v>45</v>
      </c>
      <c r="F1012" s="76" t="s">
        <v>467</v>
      </c>
      <c r="G1012" s="76" t="s">
        <v>509</v>
      </c>
      <c r="H1012" s="76" t="s">
        <v>564</v>
      </c>
      <c r="I1012" s="76" t="s">
        <v>3413</v>
      </c>
      <c r="J1012" s="76" t="s">
        <v>3415</v>
      </c>
      <c r="K1012" s="76"/>
      <c r="L1012" s="76"/>
      <c r="M1012" s="76"/>
      <c r="N1012" s="76"/>
      <c r="O1012" s="76"/>
      <c r="P1012" s="76"/>
      <c r="Q1012" s="76"/>
      <c r="R1012" s="76"/>
      <c r="S1012" s="80" t="b">
        <v>1</v>
      </c>
      <c r="T1012" s="76"/>
      <c r="U1012" s="76"/>
      <c r="V1012" s="76"/>
      <c r="W1012" s="76"/>
      <c r="X1012" s="82" t="b">
        <v>0</v>
      </c>
      <c r="Y1012" s="82" t="b">
        <v>0</v>
      </c>
      <c r="Z1012" s="82" t="b">
        <v>1</v>
      </c>
      <c r="AA1012" s="76" t="s">
        <v>2825</v>
      </c>
      <c r="AB1012" s="127" t="b">
        <f t="shared" si="45"/>
        <v>1</v>
      </c>
      <c r="AC1012" s="127" t="b">
        <f t="shared" si="46"/>
        <v>1</v>
      </c>
      <c r="AD1012" s="127" t="b">
        <f t="shared" si="47"/>
        <v>0</v>
      </c>
      <c r="AE1012" s="128" t="b">
        <f t="shared" si="48"/>
        <v>0</v>
      </c>
    </row>
    <row r="1013" spans="1:31" x14ac:dyDescent="0.2">
      <c r="A1013" s="146" t="s">
        <v>57</v>
      </c>
      <c r="B1013" s="90">
        <v>11</v>
      </c>
      <c r="C1013" s="86" t="s">
        <v>3416</v>
      </c>
      <c r="D1013" s="87" t="s">
        <v>3417</v>
      </c>
      <c r="E1013" s="106" t="s">
        <v>4</v>
      </c>
      <c r="F1013" s="86" t="s">
        <v>467</v>
      </c>
      <c r="G1013" s="86" t="s">
        <v>509</v>
      </c>
      <c r="H1013" s="86" t="s">
        <v>564</v>
      </c>
      <c r="I1013" s="86" t="s">
        <v>3418</v>
      </c>
      <c r="J1013" s="86" t="s">
        <v>3414</v>
      </c>
      <c r="K1013" s="86"/>
      <c r="L1013" s="86"/>
      <c r="M1013" s="86"/>
      <c r="N1013" s="86"/>
      <c r="O1013" s="86"/>
      <c r="P1013" s="86"/>
      <c r="Q1013" s="86"/>
      <c r="R1013" s="86" t="s">
        <v>3419</v>
      </c>
      <c r="S1013" s="88" t="b">
        <v>1</v>
      </c>
      <c r="T1013" s="86"/>
      <c r="U1013" s="86"/>
      <c r="V1013" s="87" t="s">
        <v>3371</v>
      </c>
      <c r="W1013" s="86" t="s">
        <v>3420</v>
      </c>
      <c r="X1013" s="90" t="b">
        <v>0</v>
      </c>
      <c r="Y1013" s="90" t="b">
        <v>0</v>
      </c>
      <c r="Z1013" s="90" t="b">
        <v>1</v>
      </c>
      <c r="AA1013" s="86" t="s">
        <v>2825</v>
      </c>
      <c r="AB1013" s="127" t="b">
        <f t="shared" si="45"/>
        <v>1</v>
      </c>
      <c r="AC1013" s="127" t="b">
        <f t="shared" si="46"/>
        <v>1</v>
      </c>
      <c r="AD1013" s="127" t="b">
        <f t="shared" si="47"/>
        <v>0</v>
      </c>
      <c r="AE1013" s="128" t="b">
        <f t="shared" si="48"/>
        <v>0</v>
      </c>
    </row>
    <row r="1014" spans="1:31" x14ac:dyDescent="0.2">
      <c r="A1014" s="155" t="s">
        <v>57</v>
      </c>
      <c r="B1014" s="82">
        <v>11</v>
      </c>
      <c r="C1014" s="76" t="s">
        <v>3416</v>
      </c>
      <c r="D1014" s="77" t="s">
        <v>3417</v>
      </c>
      <c r="E1014" s="125" t="s">
        <v>45</v>
      </c>
      <c r="F1014" s="76" t="s">
        <v>467</v>
      </c>
      <c r="G1014" s="76" t="s">
        <v>509</v>
      </c>
      <c r="H1014" s="76" t="s">
        <v>564</v>
      </c>
      <c r="I1014" s="76" t="s">
        <v>3418</v>
      </c>
      <c r="J1014" s="76" t="s">
        <v>3421</v>
      </c>
      <c r="K1014" s="76"/>
      <c r="L1014" s="76"/>
      <c r="M1014" s="76"/>
      <c r="N1014" s="76"/>
      <c r="O1014" s="76"/>
      <c r="P1014" s="76"/>
      <c r="Q1014" s="76"/>
      <c r="R1014" s="76" t="s">
        <v>3422</v>
      </c>
      <c r="S1014" s="80" t="b">
        <v>1</v>
      </c>
      <c r="T1014" s="76"/>
      <c r="U1014" s="76"/>
      <c r="V1014" s="77" t="s">
        <v>3371</v>
      </c>
      <c r="W1014" s="76" t="s">
        <v>3420</v>
      </c>
      <c r="X1014" s="82" t="b">
        <v>0</v>
      </c>
      <c r="Y1014" s="82" t="b">
        <v>0</v>
      </c>
      <c r="Z1014" s="82" t="b">
        <v>1</v>
      </c>
      <c r="AA1014" s="76" t="s">
        <v>2825</v>
      </c>
      <c r="AB1014" s="127" t="b">
        <f t="shared" si="45"/>
        <v>1</v>
      </c>
      <c r="AC1014" s="127" t="b">
        <f t="shared" si="46"/>
        <v>1</v>
      </c>
      <c r="AD1014" s="127" t="b">
        <f t="shared" si="47"/>
        <v>0</v>
      </c>
      <c r="AE1014" s="128" t="b">
        <f t="shared" si="48"/>
        <v>0</v>
      </c>
    </row>
    <row r="1015" spans="1:31" x14ac:dyDescent="0.2">
      <c r="A1015" s="146" t="s">
        <v>57</v>
      </c>
      <c r="B1015" s="90">
        <v>11</v>
      </c>
      <c r="C1015" s="86" t="s">
        <v>3416</v>
      </c>
      <c r="D1015" s="87" t="s">
        <v>3417</v>
      </c>
      <c r="E1015" s="106" t="s">
        <v>71</v>
      </c>
      <c r="F1015" s="86" t="s">
        <v>467</v>
      </c>
      <c r="G1015" s="86" t="s">
        <v>509</v>
      </c>
      <c r="H1015" s="86" t="s">
        <v>564</v>
      </c>
      <c r="I1015" s="86" t="s">
        <v>3418</v>
      </c>
      <c r="J1015" s="86" t="s">
        <v>3423</v>
      </c>
      <c r="K1015" s="86"/>
      <c r="L1015" s="86"/>
      <c r="M1015" s="86"/>
      <c r="N1015" s="86"/>
      <c r="O1015" s="86"/>
      <c r="P1015" s="86"/>
      <c r="Q1015" s="86"/>
      <c r="R1015" s="86" t="s">
        <v>3422</v>
      </c>
      <c r="S1015" s="88" t="b">
        <v>1</v>
      </c>
      <c r="T1015" s="86"/>
      <c r="U1015" s="86"/>
      <c r="V1015" s="87" t="s">
        <v>3371</v>
      </c>
      <c r="W1015" s="86" t="s">
        <v>3420</v>
      </c>
      <c r="X1015" s="90" t="b">
        <v>0</v>
      </c>
      <c r="Y1015" s="90" t="b">
        <v>0</v>
      </c>
      <c r="Z1015" s="90" t="b">
        <v>1</v>
      </c>
      <c r="AA1015" s="86" t="s">
        <v>2825</v>
      </c>
      <c r="AB1015" s="127" t="b">
        <f t="shared" si="45"/>
        <v>1</v>
      </c>
      <c r="AC1015" s="127" t="b">
        <f t="shared" si="46"/>
        <v>1</v>
      </c>
      <c r="AD1015" s="127" t="b">
        <f t="shared" si="47"/>
        <v>0</v>
      </c>
      <c r="AE1015" s="128" t="b">
        <f t="shared" si="48"/>
        <v>0</v>
      </c>
    </row>
    <row r="1016" spans="1:31" x14ac:dyDescent="0.2">
      <c r="A1016" s="155" t="s">
        <v>57</v>
      </c>
      <c r="B1016" s="82">
        <v>11</v>
      </c>
      <c r="C1016" s="76" t="s">
        <v>3424</v>
      </c>
      <c r="D1016" s="77" t="s">
        <v>3425</v>
      </c>
      <c r="E1016" s="125" t="s">
        <v>4</v>
      </c>
      <c r="F1016" s="76" t="s">
        <v>467</v>
      </c>
      <c r="G1016" s="76" t="s">
        <v>509</v>
      </c>
      <c r="H1016" s="76" t="s">
        <v>564</v>
      </c>
      <c r="I1016" s="76" t="s">
        <v>3426</v>
      </c>
      <c r="J1016" s="76" t="s">
        <v>3427</v>
      </c>
      <c r="K1016" s="76"/>
      <c r="L1016" s="76"/>
      <c r="M1016" s="76"/>
      <c r="N1016" s="76"/>
      <c r="O1016" s="76"/>
      <c r="P1016" s="76"/>
      <c r="Q1016" s="76"/>
      <c r="R1016" s="76" t="s">
        <v>3428</v>
      </c>
      <c r="S1016" s="80" t="b">
        <v>1</v>
      </c>
      <c r="T1016" s="76"/>
      <c r="U1016" s="76"/>
      <c r="V1016" s="77" t="s">
        <v>3371</v>
      </c>
      <c r="W1016" s="76" t="s">
        <v>3429</v>
      </c>
      <c r="X1016" s="82" t="b">
        <v>0</v>
      </c>
      <c r="Y1016" s="82" t="b">
        <v>0</v>
      </c>
      <c r="Z1016" s="82" t="b">
        <v>1</v>
      </c>
      <c r="AA1016" s="76" t="s">
        <v>2825</v>
      </c>
      <c r="AB1016" s="127" t="b">
        <f t="shared" si="45"/>
        <v>1</v>
      </c>
      <c r="AC1016" s="127" t="b">
        <f t="shared" si="46"/>
        <v>1</v>
      </c>
      <c r="AD1016" s="127" t="b">
        <f t="shared" si="47"/>
        <v>0</v>
      </c>
      <c r="AE1016" s="128" t="b">
        <f t="shared" si="48"/>
        <v>0</v>
      </c>
    </row>
    <row r="1017" spans="1:31" x14ac:dyDescent="0.2">
      <c r="A1017" s="146" t="s">
        <v>57</v>
      </c>
      <c r="B1017" s="90">
        <v>11</v>
      </c>
      <c r="C1017" s="86" t="s">
        <v>3424</v>
      </c>
      <c r="D1017" s="87" t="s">
        <v>3425</v>
      </c>
      <c r="E1017" s="106" t="s">
        <v>45</v>
      </c>
      <c r="F1017" s="86" t="s">
        <v>467</v>
      </c>
      <c r="G1017" s="86" t="s">
        <v>509</v>
      </c>
      <c r="H1017" s="86" t="s">
        <v>564</v>
      </c>
      <c r="I1017" s="86" t="s">
        <v>3426</v>
      </c>
      <c r="J1017" s="86" t="s">
        <v>3430</v>
      </c>
      <c r="K1017" s="86"/>
      <c r="L1017" s="86"/>
      <c r="M1017" s="86"/>
      <c r="N1017" s="86"/>
      <c r="O1017" s="86"/>
      <c r="P1017" s="86"/>
      <c r="Q1017" s="86"/>
      <c r="R1017" s="86" t="s">
        <v>3428</v>
      </c>
      <c r="S1017" s="88" t="b">
        <v>1</v>
      </c>
      <c r="T1017" s="86"/>
      <c r="U1017" s="86"/>
      <c r="V1017" s="87" t="s">
        <v>3371</v>
      </c>
      <c r="W1017" s="86" t="s">
        <v>3429</v>
      </c>
      <c r="X1017" s="90" t="b">
        <v>0</v>
      </c>
      <c r="Y1017" s="90" t="b">
        <v>0</v>
      </c>
      <c r="Z1017" s="90" t="b">
        <v>1</v>
      </c>
      <c r="AA1017" s="86" t="s">
        <v>2825</v>
      </c>
      <c r="AB1017" s="127" t="b">
        <f t="shared" si="45"/>
        <v>1</v>
      </c>
      <c r="AC1017" s="127" t="b">
        <f t="shared" si="46"/>
        <v>1</v>
      </c>
      <c r="AD1017" s="127" t="b">
        <f t="shared" si="47"/>
        <v>0</v>
      </c>
      <c r="AE1017" s="128" t="b">
        <f t="shared" si="48"/>
        <v>0</v>
      </c>
    </row>
    <row r="1018" spans="1:31" x14ac:dyDescent="0.2">
      <c r="A1018" s="155" t="s">
        <v>57</v>
      </c>
      <c r="B1018" s="82">
        <v>11</v>
      </c>
      <c r="C1018" s="76" t="s">
        <v>3431</v>
      </c>
      <c r="D1018" s="77" t="s">
        <v>3432</v>
      </c>
      <c r="E1018" s="125" t="s">
        <v>4</v>
      </c>
      <c r="F1018" s="76" t="s">
        <v>467</v>
      </c>
      <c r="G1018" s="76" t="s">
        <v>468</v>
      </c>
      <c r="H1018" s="76" t="s">
        <v>469</v>
      </c>
      <c r="I1018" s="76" t="s">
        <v>3433</v>
      </c>
      <c r="J1018" s="76" t="s">
        <v>3434</v>
      </c>
      <c r="K1018" s="76"/>
      <c r="L1018" s="76" t="s">
        <v>3377</v>
      </c>
      <c r="M1018" s="76" t="s">
        <v>3435</v>
      </c>
      <c r="N1018" s="76" t="s">
        <v>3436</v>
      </c>
      <c r="O1018" s="76"/>
      <c r="P1018" s="76"/>
      <c r="Q1018" s="76"/>
      <c r="R1018" s="76"/>
      <c r="S1018" s="80" t="b">
        <v>0</v>
      </c>
      <c r="T1018" s="76" t="s">
        <v>118</v>
      </c>
      <c r="U1018" s="76" t="s">
        <v>3437</v>
      </c>
      <c r="V1018" s="77" t="s">
        <v>3438</v>
      </c>
      <c r="W1018" s="77" t="s">
        <v>3439</v>
      </c>
      <c r="X1018" s="82" t="b">
        <v>0</v>
      </c>
      <c r="Y1018" s="82" t="b">
        <v>0</v>
      </c>
      <c r="Z1018" s="82" t="b">
        <v>1</v>
      </c>
      <c r="AA1018" s="76" t="s">
        <v>2825</v>
      </c>
      <c r="AB1018" s="127" t="b">
        <f t="shared" si="45"/>
        <v>1</v>
      </c>
      <c r="AC1018" s="127" t="b">
        <f t="shared" si="46"/>
        <v>1</v>
      </c>
      <c r="AD1018" s="127" t="b">
        <f t="shared" si="47"/>
        <v>1</v>
      </c>
      <c r="AE1018" s="128" t="b">
        <f t="shared" si="48"/>
        <v>1</v>
      </c>
    </row>
    <row r="1019" spans="1:31" x14ac:dyDescent="0.2">
      <c r="A1019" s="146" t="s">
        <v>57</v>
      </c>
      <c r="B1019" s="90">
        <v>11</v>
      </c>
      <c r="C1019" s="86" t="s">
        <v>3431</v>
      </c>
      <c r="D1019" s="87" t="s">
        <v>3432</v>
      </c>
      <c r="E1019" s="106" t="s">
        <v>45</v>
      </c>
      <c r="F1019" s="86" t="s">
        <v>467</v>
      </c>
      <c r="G1019" s="86" t="s">
        <v>468</v>
      </c>
      <c r="H1019" s="86" t="s">
        <v>469</v>
      </c>
      <c r="I1019" s="86" t="s">
        <v>3433</v>
      </c>
      <c r="J1019" s="86" t="s">
        <v>3440</v>
      </c>
      <c r="K1019" s="86"/>
      <c r="L1019" s="86" t="s">
        <v>3377</v>
      </c>
      <c r="M1019" s="86" t="s">
        <v>3435</v>
      </c>
      <c r="N1019" s="86" t="s">
        <v>3436</v>
      </c>
      <c r="O1019" s="86"/>
      <c r="P1019" s="86"/>
      <c r="Q1019" s="86"/>
      <c r="R1019" s="86"/>
      <c r="S1019" s="88" t="b">
        <v>0</v>
      </c>
      <c r="T1019" s="86" t="s">
        <v>118</v>
      </c>
      <c r="U1019" s="86" t="s">
        <v>3437</v>
      </c>
      <c r="V1019" s="87" t="s">
        <v>3438</v>
      </c>
      <c r="W1019" s="87" t="s">
        <v>3439</v>
      </c>
      <c r="X1019" s="90" t="b">
        <v>0</v>
      </c>
      <c r="Y1019" s="90" t="b">
        <v>0</v>
      </c>
      <c r="Z1019" s="90" t="b">
        <v>1</v>
      </c>
      <c r="AA1019" s="86" t="s">
        <v>2825</v>
      </c>
      <c r="AB1019" s="127" t="b">
        <f t="shared" si="45"/>
        <v>1</v>
      </c>
      <c r="AC1019" s="127" t="b">
        <f t="shared" si="46"/>
        <v>1</v>
      </c>
      <c r="AD1019" s="127" t="b">
        <f t="shared" si="47"/>
        <v>1</v>
      </c>
      <c r="AE1019" s="128" t="b">
        <f t="shared" si="48"/>
        <v>1</v>
      </c>
    </row>
    <row r="1020" spans="1:31" x14ac:dyDescent="0.2">
      <c r="A1020" s="155" t="s">
        <v>57</v>
      </c>
      <c r="B1020" s="82">
        <v>11</v>
      </c>
      <c r="C1020" s="76" t="s">
        <v>3431</v>
      </c>
      <c r="D1020" s="77" t="s">
        <v>3432</v>
      </c>
      <c r="E1020" s="125" t="s">
        <v>71</v>
      </c>
      <c r="F1020" s="76" t="s">
        <v>467</v>
      </c>
      <c r="G1020" s="76" t="s">
        <v>468</v>
      </c>
      <c r="H1020" s="76" t="s">
        <v>469</v>
      </c>
      <c r="I1020" s="76" t="s">
        <v>3433</v>
      </c>
      <c r="J1020" s="76" t="s">
        <v>3441</v>
      </c>
      <c r="K1020" s="76"/>
      <c r="L1020" s="76" t="s">
        <v>3377</v>
      </c>
      <c r="M1020" s="76" t="s">
        <v>3435</v>
      </c>
      <c r="N1020" s="76" t="s">
        <v>3436</v>
      </c>
      <c r="O1020" s="76"/>
      <c r="P1020" s="76"/>
      <c r="Q1020" s="76"/>
      <c r="R1020" s="76"/>
      <c r="S1020" s="80" t="b">
        <v>0</v>
      </c>
      <c r="T1020" s="76" t="s">
        <v>118</v>
      </c>
      <c r="U1020" s="76" t="s">
        <v>3437</v>
      </c>
      <c r="V1020" s="77" t="s">
        <v>3438</v>
      </c>
      <c r="W1020" s="77" t="s">
        <v>3439</v>
      </c>
      <c r="X1020" s="82" t="b">
        <v>0</v>
      </c>
      <c r="Y1020" s="82" t="b">
        <v>0</v>
      </c>
      <c r="Z1020" s="82" t="b">
        <v>1</v>
      </c>
      <c r="AA1020" s="76" t="s">
        <v>2825</v>
      </c>
      <c r="AB1020" s="127" t="b">
        <f t="shared" si="45"/>
        <v>1</v>
      </c>
      <c r="AC1020" s="127" t="b">
        <f t="shared" si="46"/>
        <v>1</v>
      </c>
      <c r="AD1020" s="127" t="b">
        <f t="shared" si="47"/>
        <v>1</v>
      </c>
      <c r="AE1020" s="128" t="b">
        <f t="shared" si="48"/>
        <v>1</v>
      </c>
    </row>
    <row r="1021" spans="1:31" x14ac:dyDescent="0.2">
      <c r="A1021" s="146" t="s">
        <v>57</v>
      </c>
      <c r="B1021" s="90">
        <v>11</v>
      </c>
      <c r="C1021" s="86" t="s">
        <v>3431</v>
      </c>
      <c r="D1021" s="87" t="s">
        <v>3432</v>
      </c>
      <c r="E1021" s="106" t="s">
        <v>518</v>
      </c>
      <c r="F1021" s="86" t="s">
        <v>467</v>
      </c>
      <c r="G1021" s="86" t="s">
        <v>468</v>
      </c>
      <c r="H1021" s="86" t="s">
        <v>469</v>
      </c>
      <c r="I1021" s="86" t="s">
        <v>3433</v>
      </c>
      <c r="J1021" s="86" t="s">
        <v>3434</v>
      </c>
      <c r="K1021" s="86"/>
      <c r="L1021" s="86" t="s">
        <v>3377</v>
      </c>
      <c r="M1021" s="86" t="s">
        <v>3435</v>
      </c>
      <c r="N1021" s="86" t="s">
        <v>3436</v>
      </c>
      <c r="O1021" s="86"/>
      <c r="P1021" s="86"/>
      <c r="Q1021" s="86"/>
      <c r="R1021" s="86"/>
      <c r="S1021" s="88" t="b">
        <v>0</v>
      </c>
      <c r="T1021" s="86" t="s">
        <v>118</v>
      </c>
      <c r="U1021" s="86" t="s">
        <v>3437</v>
      </c>
      <c r="V1021" s="87" t="s">
        <v>3438</v>
      </c>
      <c r="W1021" s="87" t="s">
        <v>3439</v>
      </c>
      <c r="X1021" s="90" t="b">
        <v>0</v>
      </c>
      <c r="Y1021" s="90" t="b">
        <v>0</v>
      </c>
      <c r="Z1021" s="90" t="b">
        <v>1</v>
      </c>
      <c r="AA1021" s="86" t="s">
        <v>2825</v>
      </c>
      <c r="AB1021" s="127" t="b">
        <f t="shared" si="45"/>
        <v>1</v>
      </c>
      <c r="AC1021" s="127" t="b">
        <f t="shared" si="46"/>
        <v>1</v>
      </c>
      <c r="AD1021" s="127" t="b">
        <f t="shared" si="47"/>
        <v>1</v>
      </c>
      <c r="AE1021" s="128" t="b">
        <f t="shared" si="48"/>
        <v>1</v>
      </c>
    </row>
    <row r="1022" spans="1:31" x14ac:dyDescent="0.2">
      <c r="A1022" s="155" t="s">
        <v>57</v>
      </c>
      <c r="B1022" s="82">
        <v>11</v>
      </c>
      <c r="C1022" s="76" t="s">
        <v>3431</v>
      </c>
      <c r="D1022" s="77" t="s">
        <v>3432</v>
      </c>
      <c r="E1022" s="125" t="s">
        <v>542</v>
      </c>
      <c r="F1022" s="76" t="s">
        <v>467</v>
      </c>
      <c r="G1022" s="76" t="s">
        <v>468</v>
      </c>
      <c r="H1022" s="76" t="s">
        <v>469</v>
      </c>
      <c r="I1022" s="76" t="s">
        <v>3433</v>
      </c>
      <c r="J1022" s="76" t="s">
        <v>3440</v>
      </c>
      <c r="K1022" s="76"/>
      <c r="L1022" s="76" t="s">
        <v>3377</v>
      </c>
      <c r="M1022" s="76" t="s">
        <v>3435</v>
      </c>
      <c r="N1022" s="76" t="s">
        <v>3436</v>
      </c>
      <c r="O1022" s="76"/>
      <c r="P1022" s="76"/>
      <c r="Q1022" s="76"/>
      <c r="R1022" s="76"/>
      <c r="S1022" s="80" t="b">
        <v>0</v>
      </c>
      <c r="T1022" s="76" t="s">
        <v>118</v>
      </c>
      <c r="U1022" s="76" t="s">
        <v>3437</v>
      </c>
      <c r="V1022" s="77" t="s">
        <v>3438</v>
      </c>
      <c r="W1022" s="77" t="s">
        <v>3439</v>
      </c>
      <c r="X1022" s="82" t="b">
        <v>0</v>
      </c>
      <c r="Y1022" s="82" t="b">
        <v>0</v>
      </c>
      <c r="Z1022" s="82" t="b">
        <v>1</v>
      </c>
      <c r="AA1022" s="76" t="s">
        <v>2825</v>
      </c>
      <c r="AB1022" s="127" t="b">
        <f t="shared" ref="AB1022:AB1123" si="49">AND(X1022=FALSE,Y1022=FALSE)</f>
        <v>1</v>
      </c>
      <c r="AC1022" s="127" t="b">
        <f t="shared" ref="AC1022:AC1123" si="50">AND(AB1022=TRUE,F1022="Quantitative")</f>
        <v>1</v>
      </c>
      <c r="AD1022" s="127" t="b">
        <f t="shared" ref="AD1022:AD1123" si="51">AND(AC1022=TRUE,G1022="Found",S1022=FALSE)</f>
        <v>1</v>
      </c>
      <c r="AE1022" s="128" t="b">
        <f t="shared" ref="AE1022:AE1123" si="52">AND(AC1022=TRUE,G1022="Found")</f>
        <v>1</v>
      </c>
    </row>
    <row r="1023" spans="1:31" x14ac:dyDescent="0.2">
      <c r="A1023" s="146" t="s">
        <v>57</v>
      </c>
      <c r="B1023" s="90">
        <v>11</v>
      </c>
      <c r="C1023" s="86" t="s">
        <v>3431</v>
      </c>
      <c r="D1023" s="87" t="s">
        <v>3432</v>
      </c>
      <c r="E1023" s="106" t="s">
        <v>635</v>
      </c>
      <c r="F1023" s="86" t="s">
        <v>467</v>
      </c>
      <c r="G1023" s="86" t="s">
        <v>468</v>
      </c>
      <c r="H1023" s="86" t="s">
        <v>469</v>
      </c>
      <c r="I1023" s="86" t="s">
        <v>3433</v>
      </c>
      <c r="J1023" s="86" t="s">
        <v>3441</v>
      </c>
      <c r="K1023" s="86"/>
      <c r="L1023" s="86" t="s">
        <v>3377</v>
      </c>
      <c r="M1023" s="86" t="s">
        <v>3435</v>
      </c>
      <c r="N1023" s="86" t="s">
        <v>3436</v>
      </c>
      <c r="O1023" s="86"/>
      <c r="P1023" s="86"/>
      <c r="Q1023" s="86"/>
      <c r="R1023" s="86"/>
      <c r="S1023" s="88" t="b">
        <v>0</v>
      </c>
      <c r="T1023" s="86" t="s">
        <v>118</v>
      </c>
      <c r="U1023" s="86" t="s">
        <v>3437</v>
      </c>
      <c r="V1023" s="87" t="s">
        <v>3438</v>
      </c>
      <c r="W1023" s="87" t="s">
        <v>3439</v>
      </c>
      <c r="X1023" s="90" t="b">
        <v>0</v>
      </c>
      <c r="Y1023" s="90" t="b">
        <v>0</v>
      </c>
      <c r="Z1023" s="90" t="b">
        <v>1</v>
      </c>
      <c r="AA1023" s="86" t="s">
        <v>2825</v>
      </c>
      <c r="AB1023" s="127" t="b">
        <f t="shared" si="49"/>
        <v>1</v>
      </c>
      <c r="AC1023" s="127" t="b">
        <f t="shared" si="50"/>
        <v>1</v>
      </c>
      <c r="AD1023" s="127" t="b">
        <f t="shared" si="51"/>
        <v>1</v>
      </c>
      <c r="AE1023" s="128" t="b">
        <f t="shared" si="52"/>
        <v>1</v>
      </c>
    </row>
    <row r="1024" spans="1:31" x14ac:dyDescent="0.2">
      <c r="A1024" s="155" t="s">
        <v>57</v>
      </c>
      <c r="B1024" s="82">
        <v>11</v>
      </c>
      <c r="C1024" s="76" t="s">
        <v>3442</v>
      </c>
      <c r="D1024" s="77" t="s">
        <v>3443</v>
      </c>
      <c r="E1024" s="125" t="s">
        <v>2825</v>
      </c>
      <c r="F1024" s="76" t="s">
        <v>467</v>
      </c>
      <c r="G1024" s="76" t="s">
        <v>509</v>
      </c>
      <c r="H1024" s="76" t="s">
        <v>564</v>
      </c>
      <c r="I1024" s="76" t="s">
        <v>3444</v>
      </c>
      <c r="J1024" s="76" t="s">
        <v>2825</v>
      </c>
      <c r="K1024" s="76"/>
      <c r="L1024" s="76"/>
      <c r="M1024" s="76"/>
      <c r="N1024" s="76"/>
      <c r="O1024" s="76"/>
      <c r="P1024" s="76"/>
      <c r="Q1024" s="76"/>
      <c r="R1024" s="76" t="s">
        <v>3370</v>
      </c>
      <c r="S1024" s="80" t="b">
        <v>1</v>
      </c>
      <c r="T1024" s="76"/>
      <c r="U1024" s="76"/>
      <c r="V1024" s="77" t="s">
        <v>3371</v>
      </c>
      <c r="W1024" s="76" t="s">
        <v>3445</v>
      </c>
      <c r="X1024" s="82" t="b">
        <v>0</v>
      </c>
      <c r="Y1024" s="82" t="b">
        <v>0</v>
      </c>
      <c r="Z1024" s="82" t="b">
        <v>1</v>
      </c>
      <c r="AA1024" s="76" t="s">
        <v>2825</v>
      </c>
      <c r="AB1024" s="127" t="b">
        <f t="shared" si="49"/>
        <v>1</v>
      </c>
      <c r="AC1024" s="127" t="b">
        <f t="shared" si="50"/>
        <v>1</v>
      </c>
      <c r="AD1024" s="127" t="b">
        <f t="shared" si="51"/>
        <v>0</v>
      </c>
      <c r="AE1024" s="128" t="b">
        <f t="shared" si="52"/>
        <v>0</v>
      </c>
    </row>
    <row r="1025" spans="1:31" x14ac:dyDescent="0.2">
      <c r="A1025" s="146" t="s">
        <v>57</v>
      </c>
      <c r="B1025" s="90">
        <v>11</v>
      </c>
      <c r="C1025" s="86" t="s">
        <v>3446</v>
      </c>
      <c r="D1025" s="87" t="s">
        <v>3447</v>
      </c>
      <c r="E1025" s="106" t="s">
        <v>4</v>
      </c>
      <c r="F1025" s="86" t="s">
        <v>467</v>
      </c>
      <c r="G1025" s="86" t="s">
        <v>509</v>
      </c>
      <c r="H1025" s="86" t="s">
        <v>564</v>
      </c>
      <c r="I1025" s="86" t="s">
        <v>3448</v>
      </c>
      <c r="J1025" s="86" t="s">
        <v>3449</v>
      </c>
      <c r="K1025" s="86"/>
      <c r="L1025" s="86"/>
      <c r="M1025" s="86"/>
      <c r="N1025" s="86"/>
      <c r="O1025" s="86"/>
      <c r="P1025" s="86"/>
      <c r="Q1025" s="86"/>
      <c r="R1025" s="86" t="s">
        <v>3450</v>
      </c>
      <c r="S1025" s="88" t="b">
        <v>1</v>
      </c>
      <c r="T1025" s="86"/>
      <c r="U1025" s="86"/>
      <c r="V1025" s="86"/>
      <c r="W1025" s="86"/>
      <c r="X1025" s="90" t="b">
        <v>0</v>
      </c>
      <c r="Y1025" s="90" t="b">
        <v>0</v>
      </c>
      <c r="Z1025" s="90" t="b">
        <v>1</v>
      </c>
      <c r="AA1025" s="86" t="s">
        <v>2825</v>
      </c>
      <c r="AB1025" s="127" t="b">
        <f t="shared" si="49"/>
        <v>1</v>
      </c>
      <c r="AC1025" s="127" t="b">
        <f t="shared" si="50"/>
        <v>1</v>
      </c>
      <c r="AD1025" s="127" t="b">
        <f t="shared" si="51"/>
        <v>0</v>
      </c>
      <c r="AE1025" s="128" t="b">
        <f t="shared" si="52"/>
        <v>0</v>
      </c>
    </row>
    <row r="1026" spans="1:31" x14ac:dyDescent="0.2">
      <c r="A1026" s="155" t="s">
        <v>57</v>
      </c>
      <c r="B1026" s="82">
        <v>11</v>
      </c>
      <c r="C1026" s="76" t="s">
        <v>3446</v>
      </c>
      <c r="D1026" s="77" t="s">
        <v>3447</v>
      </c>
      <c r="E1026" s="125" t="s">
        <v>45</v>
      </c>
      <c r="F1026" s="76" t="s">
        <v>467</v>
      </c>
      <c r="G1026" s="76" t="s">
        <v>509</v>
      </c>
      <c r="H1026" s="76" t="s">
        <v>564</v>
      </c>
      <c r="I1026" s="76" t="s">
        <v>3448</v>
      </c>
      <c r="J1026" s="76" t="s">
        <v>3451</v>
      </c>
      <c r="K1026" s="76"/>
      <c r="L1026" s="76"/>
      <c r="M1026" s="76"/>
      <c r="N1026" s="76"/>
      <c r="O1026" s="76"/>
      <c r="P1026" s="76"/>
      <c r="Q1026" s="76"/>
      <c r="R1026" s="76" t="s">
        <v>3452</v>
      </c>
      <c r="S1026" s="80" t="b">
        <v>1</v>
      </c>
      <c r="T1026" s="76"/>
      <c r="U1026" s="76"/>
      <c r="V1026" s="77" t="s">
        <v>3371</v>
      </c>
      <c r="W1026" s="76" t="s">
        <v>3453</v>
      </c>
      <c r="X1026" s="82" t="b">
        <v>0</v>
      </c>
      <c r="Y1026" s="82" t="b">
        <v>0</v>
      </c>
      <c r="Z1026" s="82" t="b">
        <v>1</v>
      </c>
      <c r="AA1026" s="76" t="s">
        <v>2825</v>
      </c>
      <c r="AB1026" s="127" t="b">
        <f t="shared" si="49"/>
        <v>1</v>
      </c>
      <c r="AC1026" s="127" t="b">
        <f t="shared" si="50"/>
        <v>1</v>
      </c>
      <c r="AD1026" s="127" t="b">
        <f t="shared" si="51"/>
        <v>0</v>
      </c>
      <c r="AE1026" s="128" t="b">
        <f t="shared" si="52"/>
        <v>0</v>
      </c>
    </row>
    <row r="1027" spans="1:31" x14ac:dyDescent="0.2">
      <c r="A1027" s="146" t="s">
        <v>57</v>
      </c>
      <c r="B1027" s="90">
        <v>11</v>
      </c>
      <c r="C1027" s="86" t="s">
        <v>3446</v>
      </c>
      <c r="D1027" s="87" t="s">
        <v>3447</v>
      </c>
      <c r="E1027" s="106" t="s">
        <v>71</v>
      </c>
      <c r="F1027" s="86" t="s">
        <v>467</v>
      </c>
      <c r="G1027" s="86" t="s">
        <v>509</v>
      </c>
      <c r="H1027" s="86" t="s">
        <v>564</v>
      </c>
      <c r="I1027" s="86" t="s">
        <v>3448</v>
      </c>
      <c r="J1027" s="86" t="s">
        <v>3454</v>
      </c>
      <c r="K1027" s="86"/>
      <c r="L1027" s="86"/>
      <c r="M1027" s="86"/>
      <c r="N1027" s="86"/>
      <c r="O1027" s="86"/>
      <c r="P1027" s="86"/>
      <c r="Q1027" s="86"/>
      <c r="R1027" s="86" t="s">
        <v>3455</v>
      </c>
      <c r="S1027" s="88" t="b">
        <v>1</v>
      </c>
      <c r="T1027" s="86"/>
      <c r="U1027" s="86"/>
      <c r="V1027" s="87" t="s">
        <v>3371</v>
      </c>
      <c r="W1027" s="86" t="s">
        <v>3453</v>
      </c>
      <c r="X1027" s="90" t="b">
        <v>0</v>
      </c>
      <c r="Y1027" s="90" t="b">
        <v>0</v>
      </c>
      <c r="Z1027" s="90" t="b">
        <v>1</v>
      </c>
      <c r="AA1027" s="86" t="s">
        <v>2825</v>
      </c>
      <c r="AB1027" s="127" t="b">
        <f t="shared" si="49"/>
        <v>1</v>
      </c>
      <c r="AC1027" s="127" t="b">
        <f t="shared" si="50"/>
        <v>1</v>
      </c>
      <c r="AD1027" s="127" t="b">
        <f t="shared" si="51"/>
        <v>0</v>
      </c>
      <c r="AE1027" s="128" t="b">
        <f t="shared" si="52"/>
        <v>0</v>
      </c>
    </row>
    <row r="1028" spans="1:31" x14ac:dyDescent="0.2">
      <c r="A1028" s="155" t="s">
        <v>57</v>
      </c>
      <c r="B1028" s="82">
        <v>11</v>
      </c>
      <c r="C1028" s="76" t="s">
        <v>3456</v>
      </c>
      <c r="D1028" s="77" t="s">
        <v>3457</v>
      </c>
      <c r="E1028" s="125" t="s">
        <v>4</v>
      </c>
      <c r="F1028" s="76" t="s">
        <v>467</v>
      </c>
      <c r="G1028" s="76" t="s">
        <v>509</v>
      </c>
      <c r="H1028" s="76" t="s">
        <v>564</v>
      </c>
      <c r="I1028" s="76" t="s">
        <v>3458</v>
      </c>
      <c r="J1028" s="76" t="s">
        <v>1236</v>
      </c>
      <c r="K1028" s="76"/>
      <c r="L1028" s="76"/>
      <c r="M1028" s="76"/>
      <c r="N1028" s="76"/>
      <c r="O1028" s="76"/>
      <c r="P1028" s="76"/>
      <c r="Q1028" s="76" t="s">
        <v>3352</v>
      </c>
      <c r="R1028" s="76" t="s">
        <v>3370</v>
      </c>
      <c r="S1028" s="80" t="b">
        <v>1</v>
      </c>
      <c r="T1028" s="76"/>
      <c r="U1028" s="76"/>
      <c r="V1028" s="77" t="s">
        <v>3371</v>
      </c>
      <c r="W1028" s="76" t="s">
        <v>3459</v>
      </c>
      <c r="X1028" s="82" t="b">
        <v>0</v>
      </c>
      <c r="Y1028" s="82" t="b">
        <v>0</v>
      </c>
      <c r="Z1028" s="82" t="b">
        <v>1</v>
      </c>
      <c r="AA1028" s="76" t="s">
        <v>2825</v>
      </c>
      <c r="AB1028" s="127" t="b">
        <f t="shared" si="49"/>
        <v>1</v>
      </c>
      <c r="AC1028" s="127" t="b">
        <f t="shared" si="50"/>
        <v>1</v>
      </c>
      <c r="AD1028" s="127" t="b">
        <f t="shared" si="51"/>
        <v>0</v>
      </c>
      <c r="AE1028" s="128" t="b">
        <f t="shared" si="52"/>
        <v>0</v>
      </c>
    </row>
    <row r="1029" spans="1:31" x14ac:dyDescent="0.2">
      <c r="A1029" s="146" t="s">
        <v>57</v>
      </c>
      <c r="B1029" s="90">
        <v>11</v>
      </c>
      <c r="C1029" s="86" t="s">
        <v>3456</v>
      </c>
      <c r="D1029" s="87" t="s">
        <v>3457</v>
      </c>
      <c r="E1029" s="106" t="s">
        <v>45</v>
      </c>
      <c r="F1029" s="86" t="s">
        <v>467</v>
      </c>
      <c r="G1029" s="86" t="s">
        <v>509</v>
      </c>
      <c r="H1029" s="86" t="s">
        <v>564</v>
      </c>
      <c r="I1029" s="86" t="s">
        <v>3458</v>
      </c>
      <c r="J1029" s="86" t="s">
        <v>3460</v>
      </c>
      <c r="K1029" s="86"/>
      <c r="L1029" s="86"/>
      <c r="M1029" s="86"/>
      <c r="N1029" s="86"/>
      <c r="O1029" s="86"/>
      <c r="P1029" s="86"/>
      <c r="Q1029" s="86" t="s">
        <v>3352</v>
      </c>
      <c r="R1029" s="86" t="s">
        <v>3370</v>
      </c>
      <c r="S1029" s="88" t="b">
        <v>1</v>
      </c>
      <c r="T1029" s="86"/>
      <c r="U1029" s="86"/>
      <c r="V1029" s="87" t="s">
        <v>3371</v>
      </c>
      <c r="W1029" s="86" t="s">
        <v>3459</v>
      </c>
      <c r="X1029" s="90" t="b">
        <v>0</v>
      </c>
      <c r="Y1029" s="90" t="b">
        <v>0</v>
      </c>
      <c r="Z1029" s="90" t="b">
        <v>1</v>
      </c>
      <c r="AA1029" s="86" t="s">
        <v>2825</v>
      </c>
      <c r="AB1029" s="127" t="b">
        <f t="shared" si="49"/>
        <v>1</v>
      </c>
      <c r="AC1029" s="127" t="b">
        <f t="shared" si="50"/>
        <v>1</v>
      </c>
      <c r="AD1029" s="127" t="b">
        <f t="shared" si="51"/>
        <v>0</v>
      </c>
      <c r="AE1029" s="128" t="b">
        <f t="shared" si="52"/>
        <v>0</v>
      </c>
    </row>
    <row r="1030" spans="1:31" x14ac:dyDescent="0.2">
      <c r="A1030" s="155" t="s">
        <v>57</v>
      </c>
      <c r="B1030" s="82">
        <v>11</v>
      </c>
      <c r="C1030" s="76" t="s">
        <v>3456</v>
      </c>
      <c r="D1030" s="77" t="s">
        <v>3457</v>
      </c>
      <c r="E1030" s="125" t="s">
        <v>71</v>
      </c>
      <c r="F1030" s="76" t="s">
        <v>467</v>
      </c>
      <c r="G1030" s="76" t="s">
        <v>509</v>
      </c>
      <c r="H1030" s="76" t="s">
        <v>564</v>
      </c>
      <c r="I1030" s="76" t="s">
        <v>3458</v>
      </c>
      <c r="J1030" s="76" t="s">
        <v>3461</v>
      </c>
      <c r="K1030" s="76"/>
      <c r="L1030" s="76"/>
      <c r="M1030" s="76"/>
      <c r="N1030" s="76"/>
      <c r="O1030" s="76"/>
      <c r="P1030" s="76"/>
      <c r="Q1030" s="76" t="s">
        <v>3352</v>
      </c>
      <c r="R1030" s="76" t="s">
        <v>3370</v>
      </c>
      <c r="S1030" s="80" t="b">
        <v>1</v>
      </c>
      <c r="T1030" s="76"/>
      <c r="U1030" s="76"/>
      <c r="V1030" s="77" t="s">
        <v>3371</v>
      </c>
      <c r="W1030" s="76" t="s">
        <v>3459</v>
      </c>
      <c r="X1030" s="82" t="b">
        <v>0</v>
      </c>
      <c r="Y1030" s="82" t="b">
        <v>0</v>
      </c>
      <c r="Z1030" s="82" t="b">
        <v>1</v>
      </c>
      <c r="AA1030" s="76" t="s">
        <v>2825</v>
      </c>
      <c r="AB1030" s="127" t="b">
        <f t="shared" si="49"/>
        <v>1</v>
      </c>
      <c r="AC1030" s="127" t="b">
        <f t="shared" si="50"/>
        <v>1</v>
      </c>
      <c r="AD1030" s="127" t="b">
        <f t="shared" si="51"/>
        <v>0</v>
      </c>
      <c r="AE1030" s="128" t="b">
        <f t="shared" si="52"/>
        <v>0</v>
      </c>
    </row>
    <row r="1031" spans="1:31" x14ac:dyDescent="0.2">
      <c r="A1031" s="146" t="s">
        <v>57</v>
      </c>
      <c r="B1031" s="90">
        <v>11</v>
      </c>
      <c r="C1031" s="86" t="s">
        <v>3462</v>
      </c>
      <c r="D1031" s="87" t="s">
        <v>3463</v>
      </c>
      <c r="E1031" s="106" t="s">
        <v>2825</v>
      </c>
      <c r="F1031" s="86" t="s">
        <v>467</v>
      </c>
      <c r="G1031" s="86" t="s">
        <v>509</v>
      </c>
      <c r="H1031" s="86" t="s">
        <v>564</v>
      </c>
      <c r="I1031" s="86" t="s">
        <v>3464</v>
      </c>
      <c r="J1031" s="86" t="s">
        <v>2825</v>
      </c>
      <c r="K1031" s="86"/>
      <c r="L1031" s="86"/>
      <c r="M1031" s="86"/>
      <c r="N1031" s="86"/>
      <c r="O1031" s="86"/>
      <c r="P1031" s="86"/>
      <c r="Q1031" s="86"/>
      <c r="R1031" s="86" t="s">
        <v>3370</v>
      </c>
      <c r="S1031" s="88" t="b">
        <v>1</v>
      </c>
      <c r="T1031" s="86"/>
      <c r="U1031" s="86"/>
      <c r="V1031" s="87" t="s">
        <v>3371</v>
      </c>
      <c r="W1031" s="86" t="s">
        <v>3465</v>
      </c>
      <c r="X1031" s="90" t="b">
        <v>0</v>
      </c>
      <c r="Y1031" s="90" t="b">
        <v>0</v>
      </c>
      <c r="Z1031" s="90" t="b">
        <v>1</v>
      </c>
      <c r="AA1031" s="86" t="s">
        <v>2825</v>
      </c>
      <c r="AB1031" s="127" t="b">
        <f t="shared" si="49"/>
        <v>1</v>
      </c>
      <c r="AC1031" s="127" t="b">
        <f t="shared" si="50"/>
        <v>1</v>
      </c>
      <c r="AD1031" s="127" t="b">
        <f t="shared" si="51"/>
        <v>0</v>
      </c>
      <c r="AE1031" s="128" t="b">
        <f t="shared" si="52"/>
        <v>0</v>
      </c>
    </row>
    <row r="1032" spans="1:31" x14ac:dyDescent="0.2">
      <c r="A1032" s="155" t="s">
        <v>57</v>
      </c>
      <c r="B1032" s="82">
        <v>11</v>
      </c>
      <c r="C1032" s="76" t="s">
        <v>3466</v>
      </c>
      <c r="D1032" s="77" t="s">
        <v>3467</v>
      </c>
      <c r="E1032" s="125" t="s">
        <v>4</v>
      </c>
      <c r="F1032" s="76" t="s">
        <v>467</v>
      </c>
      <c r="G1032" s="76" t="s">
        <v>468</v>
      </c>
      <c r="H1032" s="76" t="s">
        <v>469</v>
      </c>
      <c r="I1032" s="76" t="s">
        <v>3468</v>
      </c>
      <c r="J1032" s="76" t="s">
        <v>3434</v>
      </c>
      <c r="K1032" s="76"/>
      <c r="L1032" s="76" t="s">
        <v>3377</v>
      </c>
      <c r="M1032" s="76" t="s">
        <v>3469</v>
      </c>
      <c r="N1032" s="76" t="s">
        <v>3436</v>
      </c>
      <c r="O1032" s="76"/>
      <c r="P1032" s="76"/>
      <c r="Q1032" s="76"/>
      <c r="R1032" s="76"/>
      <c r="S1032" s="80" t="b">
        <v>0</v>
      </c>
      <c r="T1032" s="76" t="s">
        <v>118</v>
      </c>
      <c r="U1032" s="76" t="s">
        <v>3437</v>
      </c>
      <c r="V1032" s="77" t="s">
        <v>3470</v>
      </c>
      <c r="W1032" s="77" t="s">
        <v>3471</v>
      </c>
      <c r="X1032" s="82" t="b">
        <v>0</v>
      </c>
      <c r="Y1032" s="82" t="b">
        <v>0</v>
      </c>
      <c r="Z1032" s="82" t="b">
        <v>1</v>
      </c>
      <c r="AA1032" s="76" t="s">
        <v>2825</v>
      </c>
      <c r="AB1032" s="127" t="b">
        <f t="shared" si="49"/>
        <v>1</v>
      </c>
      <c r="AC1032" s="127" t="b">
        <f t="shared" si="50"/>
        <v>1</v>
      </c>
      <c r="AD1032" s="127" t="b">
        <f t="shared" si="51"/>
        <v>1</v>
      </c>
      <c r="AE1032" s="128" t="b">
        <f t="shared" si="52"/>
        <v>1</v>
      </c>
    </row>
    <row r="1033" spans="1:31" x14ac:dyDescent="0.2">
      <c r="A1033" s="146" t="s">
        <v>57</v>
      </c>
      <c r="B1033" s="90">
        <v>11</v>
      </c>
      <c r="C1033" s="86" t="s">
        <v>3466</v>
      </c>
      <c r="D1033" s="87" t="s">
        <v>3467</v>
      </c>
      <c r="E1033" s="106" t="s">
        <v>45</v>
      </c>
      <c r="F1033" s="86" t="s">
        <v>467</v>
      </c>
      <c r="G1033" s="86" t="s">
        <v>468</v>
      </c>
      <c r="H1033" s="86" t="s">
        <v>469</v>
      </c>
      <c r="I1033" s="86" t="s">
        <v>3468</v>
      </c>
      <c r="J1033" s="86" t="s">
        <v>3440</v>
      </c>
      <c r="K1033" s="86"/>
      <c r="L1033" s="86" t="s">
        <v>3377</v>
      </c>
      <c r="M1033" s="86" t="s">
        <v>3469</v>
      </c>
      <c r="N1033" s="86" t="s">
        <v>3436</v>
      </c>
      <c r="O1033" s="86"/>
      <c r="P1033" s="86"/>
      <c r="Q1033" s="86"/>
      <c r="R1033" s="86"/>
      <c r="S1033" s="88" t="b">
        <v>0</v>
      </c>
      <c r="T1033" s="86" t="s">
        <v>118</v>
      </c>
      <c r="U1033" s="86" t="s">
        <v>3437</v>
      </c>
      <c r="V1033" s="87" t="s">
        <v>3470</v>
      </c>
      <c r="W1033" s="87" t="s">
        <v>3471</v>
      </c>
      <c r="X1033" s="90" t="b">
        <v>0</v>
      </c>
      <c r="Y1033" s="90" t="b">
        <v>0</v>
      </c>
      <c r="Z1033" s="90" t="b">
        <v>1</v>
      </c>
      <c r="AA1033" s="86" t="s">
        <v>2825</v>
      </c>
      <c r="AB1033" s="127" t="b">
        <f t="shared" si="49"/>
        <v>1</v>
      </c>
      <c r="AC1033" s="127" t="b">
        <f t="shared" si="50"/>
        <v>1</v>
      </c>
      <c r="AD1033" s="127" t="b">
        <f t="shared" si="51"/>
        <v>1</v>
      </c>
      <c r="AE1033" s="128" t="b">
        <f t="shared" si="52"/>
        <v>1</v>
      </c>
    </row>
    <row r="1034" spans="1:31" x14ac:dyDescent="0.2">
      <c r="A1034" s="155" t="s">
        <v>57</v>
      </c>
      <c r="B1034" s="82">
        <v>11</v>
      </c>
      <c r="C1034" s="76" t="s">
        <v>3466</v>
      </c>
      <c r="D1034" s="77" t="s">
        <v>3467</v>
      </c>
      <c r="E1034" s="125" t="s">
        <v>71</v>
      </c>
      <c r="F1034" s="76" t="s">
        <v>467</v>
      </c>
      <c r="G1034" s="76" t="s">
        <v>468</v>
      </c>
      <c r="H1034" s="76" t="s">
        <v>469</v>
      </c>
      <c r="I1034" s="76" t="s">
        <v>3468</v>
      </c>
      <c r="J1034" s="76" t="s">
        <v>3441</v>
      </c>
      <c r="K1034" s="76"/>
      <c r="L1034" s="76" t="s">
        <v>3377</v>
      </c>
      <c r="M1034" s="76" t="s">
        <v>3469</v>
      </c>
      <c r="N1034" s="76" t="s">
        <v>3436</v>
      </c>
      <c r="O1034" s="76"/>
      <c r="P1034" s="76"/>
      <c r="Q1034" s="76"/>
      <c r="R1034" s="76"/>
      <c r="S1034" s="80" t="b">
        <v>0</v>
      </c>
      <c r="T1034" s="76" t="s">
        <v>118</v>
      </c>
      <c r="U1034" s="76" t="s">
        <v>3437</v>
      </c>
      <c r="V1034" s="77" t="s">
        <v>3470</v>
      </c>
      <c r="W1034" s="77" t="s">
        <v>3471</v>
      </c>
      <c r="X1034" s="82" t="b">
        <v>0</v>
      </c>
      <c r="Y1034" s="82" t="b">
        <v>0</v>
      </c>
      <c r="Z1034" s="82" t="b">
        <v>1</v>
      </c>
      <c r="AA1034" s="76" t="s">
        <v>2825</v>
      </c>
      <c r="AB1034" s="127" t="b">
        <f t="shared" si="49"/>
        <v>1</v>
      </c>
      <c r="AC1034" s="127" t="b">
        <f t="shared" si="50"/>
        <v>1</v>
      </c>
      <c r="AD1034" s="127" t="b">
        <f t="shared" si="51"/>
        <v>1</v>
      </c>
      <c r="AE1034" s="128" t="b">
        <f t="shared" si="52"/>
        <v>1</v>
      </c>
    </row>
    <row r="1035" spans="1:31" x14ac:dyDescent="0.2">
      <c r="A1035" s="146" t="s">
        <v>57</v>
      </c>
      <c r="B1035" s="90">
        <v>11</v>
      </c>
      <c r="C1035" s="86" t="s">
        <v>3472</v>
      </c>
      <c r="D1035" s="87" t="s">
        <v>3473</v>
      </c>
      <c r="E1035" s="106" t="s">
        <v>4</v>
      </c>
      <c r="F1035" s="86" t="s">
        <v>467</v>
      </c>
      <c r="G1035" s="86" t="s">
        <v>509</v>
      </c>
      <c r="H1035" s="86" t="s">
        <v>564</v>
      </c>
      <c r="I1035" s="86" t="s">
        <v>3474</v>
      </c>
      <c r="J1035" s="86" t="s">
        <v>3475</v>
      </c>
      <c r="K1035" s="86"/>
      <c r="L1035" s="86"/>
      <c r="M1035" s="86"/>
      <c r="N1035" s="86"/>
      <c r="O1035" s="86"/>
      <c r="P1035" s="86"/>
      <c r="Q1035" s="86"/>
      <c r="R1035" s="86" t="s">
        <v>3476</v>
      </c>
      <c r="S1035" s="88" t="b">
        <v>1</v>
      </c>
      <c r="T1035" s="86"/>
      <c r="U1035" s="86"/>
      <c r="V1035" s="87" t="s">
        <v>3371</v>
      </c>
      <c r="W1035" s="86" t="s">
        <v>3477</v>
      </c>
      <c r="X1035" s="90" t="b">
        <v>0</v>
      </c>
      <c r="Y1035" s="90" t="b">
        <v>0</v>
      </c>
      <c r="Z1035" s="90" t="b">
        <v>1</v>
      </c>
      <c r="AA1035" s="86" t="s">
        <v>2825</v>
      </c>
      <c r="AB1035" s="127" t="b">
        <f t="shared" si="49"/>
        <v>1</v>
      </c>
      <c r="AC1035" s="127" t="b">
        <f t="shared" si="50"/>
        <v>1</v>
      </c>
      <c r="AD1035" s="127" t="b">
        <f t="shared" si="51"/>
        <v>0</v>
      </c>
      <c r="AE1035" s="128" t="b">
        <f t="shared" si="52"/>
        <v>0</v>
      </c>
    </row>
    <row r="1036" spans="1:31" x14ac:dyDescent="0.2">
      <c r="A1036" s="155" t="s">
        <v>57</v>
      </c>
      <c r="B1036" s="82">
        <v>11</v>
      </c>
      <c r="C1036" s="76" t="s">
        <v>3472</v>
      </c>
      <c r="D1036" s="77" t="s">
        <v>3473</v>
      </c>
      <c r="E1036" s="125" t="s">
        <v>45</v>
      </c>
      <c r="F1036" s="76" t="s">
        <v>467</v>
      </c>
      <c r="G1036" s="76" t="s">
        <v>509</v>
      </c>
      <c r="H1036" s="76" t="s">
        <v>564</v>
      </c>
      <c r="I1036" s="76" t="s">
        <v>3478</v>
      </c>
      <c r="J1036" s="76" t="s">
        <v>3479</v>
      </c>
      <c r="K1036" s="76"/>
      <c r="L1036" s="76"/>
      <c r="M1036" s="76"/>
      <c r="N1036" s="76"/>
      <c r="O1036" s="76"/>
      <c r="P1036" s="76"/>
      <c r="Q1036" s="76"/>
      <c r="R1036" s="76" t="s">
        <v>3480</v>
      </c>
      <c r="S1036" s="80" t="b">
        <v>1</v>
      </c>
      <c r="T1036" s="76"/>
      <c r="U1036" s="76"/>
      <c r="V1036" s="77" t="s">
        <v>3371</v>
      </c>
      <c r="W1036" s="76" t="s">
        <v>3477</v>
      </c>
      <c r="X1036" s="82" t="b">
        <v>0</v>
      </c>
      <c r="Y1036" s="82" t="b">
        <v>0</v>
      </c>
      <c r="Z1036" s="82" t="b">
        <v>1</v>
      </c>
      <c r="AA1036" s="76" t="s">
        <v>2825</v>
      </c>
      <c r="AB1036" s="127" t="b">
        <f t="shared" si="49"/>
        <v>1</v>
      </c>
      <c r="AC1036" s="127" t="b">
        <f t="shared" si="50"/>
        <v>1</v>
      </c>
      <c r="AD1036" s="127" t="b">
        <f t="shared" si="51"/>
        <v>0</v>
      </c>
      <c r="AE1036" s="128" t="b">
        <f t="shared" si="52"/>
        <v>0</v>
      </c>
    </row>
    <row r="1037" spans="1:31" x14ac:dyDescent="0.2">
      <c r="A1037" s="146" t="s">
        <v>57</v>
      </c>
      <c r="B1037" s="90">
        <v>11</v>
      </c>
      <c r="C1037" s="86" t="s">
        <v>3472</v>
      </c>
      <c r="D1037" s="87" t="s">
        <v>3473</v>
      </c>
      <c r="E1037" s="106" t="s">
        <v>71</v>
      </c>
      <c r="F1037" s="86" t="s">
        <v>467</v>
      </c>
      <c r="G1037" s="86" t="s">
        <v>509</v>
      </c>
      <c r="H1037" s="86" t="s">
        <v>564</v>
      </c>
      <c r="I1037" s="86" t="s">
        <v>3481</v>
      </c>
      <c r="J1037" s="86" t="s">
        <v>3482</v>
      </c>
      <c r="K1037" s="86"/>
      <c r="L1037" s="86"/>
      <c r="M1037" s="86"/>
      <c r="N1037" s="86"/>
      <c r="O1037" s="86"/>
      <c r="P1037" s="86"/>
      <c r="Q1037" s="86"/>
      <c r="R1037" s="86" t="s">
        <v>3480</v>
      </c>
      <c r="S1037" s="88" t="b">
        <v>1</v>
      </c>
      <c r="T1037" s="86"/>
      <c r="U1037" s="86"/>
      <c r="V1037" s="87" t="s">
        <v>3371</v>
      </c>
      <c r="W1037" s="86" t="s">
        <v>3477</v>
      </c>
      <c r="X1037" s="90" t="b">
        <v>0</v>
      </c>
      <c r="Y1037" s="90" t="b">
        <v>0</v>
      </c>
      <c r="Z1037" s="90" t="b">
        <v>1</v>
      </c>
      <c r="AA1037" s="86" t="s">
        <v>2825</v>
      </c>
      <c r="AB1037" s="127" t="b">
        <f t="shared" si="49"/>
        <v>1</v>
      </c>
      <c r="AC1037" s="127" t="b">
        <f t="shared" si="50"/>
        <v>1</v>
      </c>
      <c r="AD1037" s="127" t="b">
        <f t="shared" si="51"/>
        <v>0</v>
      </c>
      <c r="AE1037" s="128" t="b">
        <f t="shared" si="52"/>
        <v>0</v>
      </c>
    </row>
    <row r="1038" spans="1:31" x14ac:dyDescent="0.2">
      <c r="A1038" s="155" t="s">
        <v>57</v>
      </c>
      <c r="B1038" s="82">
        <v>11</v>
      </c>
      <c r="C1038" s="76" t="s">
        <v>3483</v>
      </c>
      <c r="D1038" s="77" t="s">
        <v>3484</v>
      </c>
      <c r="E1038" s="125" t="s">
        <v>4</v>
      </c>
      <c r="F1038" s="76" t="s">
        <v>467</v>
      </c>
      <c r="G1038" s="76" t="s">
        <v>509</v>
      </c>
      <c r="H1038" s="76" t="s">
        <v>564</v>
      </c>
      <c r="I1038" s="76" t="s">
        <v>3485</v>
      </c>
      <c r="J1038" s="76" t="s">
        <v>3486</v>
      </c>
      <c r="K1038" s="76"/>
      <c r="L1038" s="76"/>
      <c r="M1038" s="76"/>
      <c r="N1038" s="76"/>
      <c r="O1038" s="76"/>
      <c r="P1038" s="76"/>
      <c r="Q1038" s="76"/>
      <c r="R1038" s="76" t="s">
        <v>3370</v>
      </c>
      <c r="S1038" s="80" t="b">
        <v>1</v>
      </c>
      <c r="T1038" s="76"/>
      <c r="U1038" s="76"/>
      <c r="V1038" s="77" t="s">
        <v>3371</v>
      </c>
      <c r="W1038" s="76" t="s">
        <v>3487</v>
      </c>
      <c r="X1038" s="82" t="b">
        <v>0</v>
      </c>
      <c r="Y1038" s="82" t="b">
        <v>0</v>
      </c>
      <c r="Z1038" s="82" t="b">
        <v>1</v>
      </c>
      <c r="AA1038" s="76" t="s">
        <v>2825</v>
      </c>
      <c r="AB1038" s="127" t="b">
        <f t="shared" si="49"/>
        <v>1</v>
      </c>
      <c r="AC1038" s="127" t="b">
        <f t="shared" si="50"/>
        <v>1</v>
      </c>
      <c r="AD1038" s="127" t="b">
        <f t="shared" si="51"/>
        <v>0</v>
      </c>
      <c r="AE1038" s="128" t="b">
        <f t="shared" si="52"/>
        <v>0</v>
      </c>
    </row>
    <row r="1039" spans="1:31" x14ac:dyDescent="0.2">
      <c r="A1039" s="146" t="s">
        <v>57</v>
      </c>
      <c r="B1039" s="90">
        <v>11</v>
      </c>
      <c r="C1039" s="86" t="s">
        <v>3483</v>
      </c>
      <c r="D1039" s="87" t="s">
        <v>3484</v>
      </c>
      <c r="E1039" s="106" t="s">
        <v>45</v>
      </c>
      <c r="F1039" s="86" t="s">
        <v>467</v>
      </c>
      <c r="G1039" s="86" t="s">
        <v>509</v>
      </c>
      <c r="H1039" s="86" t="s">
        <v>564</v>
      </c>
      <c r="I1039" s="86" t="s">
        <v>3485</v>
      </c>
      <c r="J1039" s="86" t="s">
        <v>3488</v>
      </c>
      <c r="K1039" s="86"/>
      <c r="L1039" s="86"/>
      <c r="M1039" s="86"/>
      <c r="N1039" s="86"/>
      <c r="O1039" s="86"/>
      <c r="P1039" s="86"/>
      <c r="Q1039" s="86"/>
      <c r="R1039" s="86" t="s">
        <v>3370</v>
      </c>
      <c r="S1039" s="88" t="b">
        <v>1</v>
      </c>
      <c r="T1039" s="86"/>
      <c r="U1039" s="86"/>
      <c r="V1039" s="87" t="s">
        <v>3371</v>
      </c>
      <c r="W1039" s="86" t="s">
        <v>3487</v>
      </c>
      <c r="X1039" s="90" t="b">
        <v>0</v>
      </c>
      <c r="Y1039" s="90" t="b">
        <v>0</v>
      </c>
      <c r="Z1039" s="90" t="b">
        <v>1</v>
      </c>
      <c r="AA1039" s="86" t="s">
        <v>2825</v>
      </c>
      <c r="AB1039" s="127" t="b">
        <f t="shared" si="49"/>
        <v>1</v>
      </c>
      <c r="AC1039" s="127" t="b">
        <f t="shared" si="50"/>
        <v>1</v>
      </c>
      <c r="AD1039" s="127" t="b">
        <f t="shared" si="51"/>
        <v>0</v>
      </c>
      <c r="AE1039" s="128" t="b">
        <f t="shared" si="52"/>
        <v>0</v>
      </c>
    </row>
    <row r="1040" spans="1:31" x14ac:dyDescent="0.2">
      <c r="A1040" s="155" t="s">
        <v>57</v>
      </c>
      <c r="B1040" s="82">
        <v>11</v>
      </c>
      <c r="C1040" s="76" t="s">
        <v>3483</v>
      </c>
      <c r="D1040" s="77" t="s">
        <v>3484</v>
      </c>
      <c r="E1040" s="125" t="s">
        <v>71</v>
      </c>
      <c r="F1040" s="76" t="s">
        <v>467</v>
      </c>
      <c r="G1040" s="76" t="s">
        <v>509</v>
      </c>
      <c r="H1040" s="76" t="s">
        <v>564</v>
      </c>
      <c r="I1040" s="76" t="s">
        <v>3485</v>
      </c>
      <c r="J1040" s="76" t="s">
        <v>3489</v>
      </c>
      <c r="K1040" s="76"/>
      <c r="L1040" s="76"/>
      <c r="M1040" s="76"/>
      <c r="N1040" s="76"/>
      <c r="O1040" s="76"/>
      <c r="P1040" s="76"/>
      <c r="Q1040" s="76"/>
      <c r="R1040" s="76" t="s">
        <v>3370</v>
      </c>
      <c r="S1040" s="80" t="b">
        <v>1</v>
      </c>
      <c r="T1040" s="76"/>
      <c r="U1040" s="76"/>
      <c r="V1040" s="77" t="s">
        <v>3371</v>
      </c>
      <c r="W1040" s="76" t="s">
        <v>3487</v>
      </c>
      <c r="X1040" s="82" t="b">
        <v>0</v>
      </c>
      <c r="Y1040" s="82" t="b">
        <v>0</v>
      </c>
      <c r="Z1040" s="82" t="b">
        <v>1</v>
      </c>
      <c r="AA1040" s="76" t="s">
        <v>2825</v>
      </c>
      <c r="AB1040" s="127" t="b">
        <f t="shared" si="49"/>
        <v>1</v>
      </c>
      <c r="AC1040" s="127" t="b">
        <f t="shared" si="50"/>
        <v>1</v>
      </c>
      <c r="AD1040" s="127" t="b">
        <f t="shared" si="51"/>
        <v>0</v>
      </c>
      <c r="AE1040" s="128" t="b">
        <f t="shared" si="52"/>
        <v>0</v>
      </c>
    </row>
    <row r="1041" spans="1:31" x14ac:dyDescent="0.2">
      <c r="A1041" s="146" t="s">
        <v>57</v>
      </c>
      <c r="B1041" s="90">
        <v>11</v>
      </c>
      <c r="C1041" s="86" t="s">
        <v>3490</v>
      </c>
      <c r="D1041" s="87" t="s">
        <v>3491</v>
      </c>
      <c r="E1041" s="106" t="s">
        <v>4</v>
      </c>
      <c r="F1041" s="86" t="s">
        <v>467</v>
      </c>
      <c r="G1041" s="86" t="s">
        <v>468</v>
      </c>
      <c r="H1041" s="86" t="s">
        <v>469</v>
      </c>
      <c r="I1041" s="86" t="s">
        <v>3492</v>
      </c>
      <c r="J1041" s="86" t="s">
        <v>3434</v>
      </c>
      <c r="K1041" s="86"/>
      <c r="L1041" s="86" t="s">
        <v>3377</v>
      </c>
      <c r="M1041" s="86" t="s">
        <v>3493</v>
      </c>
      <c r="N1041" s="86" t="s">
        <v>3379</v>
      </c>
      <c r="O1041" s="86"/>
      <c r="P1041" s="86"/>
      <c r="Q1041" s="86"/>
      <c r="R1041" s="86" t="s">
        <v>3494</v>
      </c>
      <c r="S1041" s="88" t="b">
        <v>0</v>
      </c>
      <c r="T1041" s="86" t="s">
        <v>118</v>
      </c>
      <c r="U1041" s="86" t="s">
        <v>3380</v>
      </c>
      <c r="V1041" s="87" t="s">
        <v>3495</v>
      </c>
      <c r="W1041" s="87" t="s">
        <v>3496</v>
      </c>
      <c r="X1041" s="90" t="b">
        <v>0</v>
      </c>
      <c r="Y1041" s="90" t="b">
        <v>0</v>
      </c>
      <c r="Z1041" s="90" t="b">
        <v>1</v>
      </c>
      <c r="AA1041" s="86" t="s">
        <v>2825</v>
      </c>
      <c r="AB1041" s="127" t="b">
        <f t="shared" si="49"/>
        <v>1</v>
      </c>
      <c r="AC1041" s="127" t="b">
        <f t="shared" si="50"/>
        <v>1</v>
      </c>
      <c r="AD1041" s="127" t="b">
        <f t="shared" si="51"/>
        <v>1</v>
      </c>
      <c r="AE1041" s="128" t="b">
        <f t="shared" si="52"/>
        <v>1</v>
      </c>
    </row>
    <row r="1042" spans="1:31" x14ac:dyDescent="0.2">
      <c r="A1042" s="155" t="s">
        <v>57</v>
      </c>
      <c r="B1042" s="82">
        <v>11</v>
      </c>
      <c r="C1042" s="76" t="s">
        <v>3490</v>
      </c>
      <c r="D1042" s="77" t="s">
        <v>3491</v>
      </c>
      <c r="E1042" s="125" t="s">
        <v>45</v>
      </c>
      <c r="F1042" s="76" t="s">
        <v>467</v>
      </c>
      <c r="G1042" s="76" t="s">
        <v>468</v>
      </c>
      <c r="H1042" s="76" t="s">
        <v>469</v>
      </c>
      <c r="I1042" s="76" t="s">
        <v>3492</v>
      </c>
      <c r="J1042" s="76" t="s">
        <v>3440</v>
      </c>
      <c r="K1042" s="76"/>
      <c r="L1042" s="76" t="s">
        <v>3377</v>
      </c>
      <c r="M1042" s="76" t="s">
        <v>3493</v>
      </c>
      <c r="N1042" s="76" t="s">
        <v>3379</v>
      </c>
      <c r="O1042" s="76"/>
      <c r="P1042" s="76"/>
      <c r="Q1042" s="76"/>
      <c r="R1042" s="76" t="s">
        <v>3494</v>
      </c>
      <c r="S1042" s="80" t="b">
        <v>0</v>
      </c>
      <c r="T1042" s="76" t="s">
        <v>118</v>
      </c>
      <c r="U1042" s="76" t="s">
        <v>3380</v>
      </c>
      <c r="V1042" s="77" t="s">
        <v>3495</v>
      </c>
      <c r="W1042" s="77" t="s">
        <v>3496</v>
      </c>
      <c r="X1042" s="82" t="b">
        <v>0</v>
      </c>
      <c r="Y1042" s="82" t="b">
        <v>0</v>
      </c>
      <c r="Z1042" s="82" t="b">
        <v>1</v>
      </c>
      <c r="AA1042" s="76" t="s">
        <v>2825</v>
      </c>
      <c r="AB1042" s="127" t="b">
        <f t="shared" si="49"/>
        <v>1</v>
      </c>
      <c r="AC1042" s="127" t="b">
        <f t="shared" si="50"/>
        <v>1</v>
      </c>
      <c r="AD1042" s="127" t="b">
        <f t="shared" si="51"/>
        <v>1</v>
      </c>
      <c r="AE1042" s="128" t="b">
        <f t="shared" si="52"/>
        <v>1</v>
      </c>
    </row>
    <row r="1043" spans="1:31" x14ac:dyDescent="0.2">
      <c r="A1043" s="146" t="s">
        <v>57</v>
      </c>
      <c r="B1043" s="90">
        <v>11</v>
      </c>
      <c r="C1043" s="86" t="s">
        <v>3490</v>
      </c>
      <c r="D1043" s="87" t="s">
        <v>3491</v>
      </c>
      <c r="E1043" s="106" t="s">
        <v>71</v>
      </c>
      <c r="F1043" s="86" t="s">
        <v>467</v>
      </c>
      <c r="G1043" s="86" t="s">
        <v>468</v>
      </c>
      <c r="H1043" s="86" t="s">
        <v>469</v>
      </c>
      <c r="I1043" s="86" t="s">
        <v>3492</v>
      </c>
      <c r="J1043" s="86" t="s">
        <v>3441</v>
      </c>
      <c r="K1043" s="86"/>
      <c r="L1043" s="86" t="s">
        <v>3377</v>
      </c>
      <c r="M1043" s="86" t="s">
        <v>3493</v>
      </c>
      <c r="N1043" s="86" t="s">
        <v>3379</v>
      </c>
      <c r="O1043" s="86"/>
      <c r="P1043" s="86"/>
      <c r="Q1043" s="86"/>
      <c r="R1043" s="86" t="s">
        <v>3494</v>
      </c>
      <c r="S1043" s="88" t="b">
        <v>0</v>
      </c>
      <c r="T1043" s="86" t="s">
        <v>118</v>
      </c>
      <c r="U1043" s="86" t="s">
        <v>3380</v>
      </c>
      <c r="V1043" s="87" t="s">
        <v>3495</v>
      </c>
      <c r="W1043" s="87" t="s">
        <v>3496</v>
      </c>
      <c r="X1043" s="90" t="b">
        <v>0</v>
      </c>
      <c r="Y1043" s="90" t="b">
        <v>0</v>
      </c>
      <c r="Z1043" s="90" t="b">
        <v>1</v>
      </c>
      <c r="AA1043" s="86" t="s">
        <v>2825</v>
      </c>
      <c r="AB1043" s="127" t="b">
        <f t="shared" si="49"/>
        <v>1</v>
      </c>
      <c r="AC1043" s="127" t="b">
        <f t="shared" si="50"/>
        <v>1</v>
      </c>
      <c r="AD1043" s="127" t="b">
        <f t="shared" si="51"/>
        <v>1</v>
      </c>
      <c r="AE1043" s="128" t="b">
        <f t="shared" si="52"/>
        <v>1</v>
      </c>
    </row>
    <row r="1044" spans="1:31" x14ac:dyDescent="0.2">
      <c r="A1044" s="155" t="s">
        <v>57</v>
      </c>
      <c r="B1044" s="82">
        <v>11</v>
      </c>
      <c r="C1044" s="76" t="s">
        <v>3490</v>
      </c>
      <c r="D1044" s="77" t="s">
        <v>3491</v>
      </c>
      <c r="E1044" s="125" t="s">
        <v>518</v>
      </c>
      <c r="F1044" s="76" t="s">
        <v>467</v>
      </c>
      <c r="G1044" s="76" t="s">
        <v>468</v>
      </c>
      <c r="H1044" s="76" t="s">
        <v>469</v>
      </c>
      <c r="I1044" s="76" t="s">
        <v>3492</v>
      </c>
      <c r="J1044" s="76" t="s">
        <v>3434</v>
      </c>
      <c r="K1044" s="76"/>
      <c r="L1044" s="76" t="s">
        <v>3377</v>
      </c>
      <c r="M1044" s="76" t="s">
        <v>3493</v>
      </c>
      <c r="N1044" s="76" t="s">
        <v>3379</v>
      </c>
      <c r="O1044" s="76"/>
      <c r="P1044" s="76"/>
      <c r="Q1044" s="76"/>
      <c r="R1044" s="76" t="s">
        <v>3494</v>
      </c>
      <c r="S1044" s="80" t="b">
        <v>0</v>
      </c>
      <c r="T1044" s="76" t="s">
        <v>118</v>
      </c>
      <c r="U1044" s="76" t="s">
        <v>3380</v>
      </c>
      <c r="V1044" s="77" t="s">
        <v>3495</v>
      </c>
      <c r="W1044" s="77" t="s">
        <v>3496</v>
      </c>
      <c r="X1044" s="82" t="b">
        <v>0</v>
      </c>
      <c r="Y1044" s="82" t="b">
        <v>0</v>
      </c>
      <c r="Z1044" s="82" t="b">
        <v>1</v>
      </c>
      <c r="AA1044" s="76" t="s">
        <v>2825</v>
      </c>
      <c r="AB1044" s="127" t="b">
        <f t="shared" si="49"/>
        <v>1</v>
      </c>
      <c r="AC1044" s="127" t="b">
        <f t="shared" si="50"/>
        <v>1</v>
      </c>
      <c r="AD1044" s="127" t="b">
        <f t="shared" si="51"/>
        <v>1</v>
      </c>
      <c r="AE1044" s="128" t="b">
        <f t="shared" si="52"/>
        <v>1</v>
      </c>
    </row>
    <row r="1045" spans="1:31" x14ac:dyDescent="0.2">
      <c r="A1045" s="146" t="s">
        <v>57</v>
      </c>
      <c r="B1045" s="90">
        <v>11</v>
      </c>
      <c r="C1045" s="86" t="s">
        <v>3490</v>
      </c>
      <c r="D1045" s="87" t="s">
        <v>3491</v>
      </c>
      <c r="E1045" s="106" t="s">
        <v>542</v>
      </c>
      <c r="F1045" s="86" t="s">
        <v>467</v>
      </c>
      <c r="G1045" s="86" t="s">
        <v>468</v>
      </c>
      <c r="H1045" s="86" t="s">
        <v>469</v>
      </c>
      <c r="I1045" s="86" t="s">
        <v>3492</v>
      </c>
      <c r="J1045" s="86" t="s">
        <v>3440</v>
      </c>
      <c r="K1045" s="86"/>
      <c r="L1045" s="86" t="s">
        <v>3377</v>
      </c>
      <c r="M1045" s="86" t="s">
        <v>3493</v>
      </c>
      <c r="N1045" s="86" t="s">
        <v>3379</v>
      </c>
      <c r="O1045" s="86"/>
      <c r="P1045" s="86"/>
      <c r="Q1045" s="86"/>
      <c r="R1045" s="86" t="s">
        <v>3494</v>
      </c>
      <c r="S1045" s="88" t="b">
        <v>0</v>
      </c>
      <c r="T1045" s="86" t="s">
        <v>118</v>
      </c>
      <c r="U1045" s="86" t="s">
        <v>3380</v>
      </c>
      <c r="V1045" s="87" t="s">
        <v>3495</v>
      </c>
      <c r="W1045" s="87" t="s">
        <v>3496</v>
      </c>
      <c r="X1045" s="90" t="b">
        <v>0</v>
      </c>
      <c r="Y1045" s="90" t="b">
        <v>0</v>
      </c>
      <c r="Z1045" s="90" t="b">
        <v>1</v>
      </c>
      <c r="AA1045" s="86" t="s">
        <v>2825</v>
      </c>
      <c r="AB1045" s="127" t="b">
        <f t="shared" si="49"/>
        <v>1</v>
      </c>
      <c r="AC1045" s="127" t="b">
        <f t="shared" si="50"/>
        <v>1</v>
      </c>
      <c r="AD1045" s="127" t="b">
        <f t="shared" si="51"/>
        <v>1</v>
      </c>
      <c r="AE1045" s="128" t="b">
        <f t="shared" si="52"/>
        <v>1</v>
      </c>
    </row>
    <row r="1046" spans="1:31" x14ac:dyDescent="0.2">
      <c r="A1046" s="155" t="s">
        <v>57</v>
      </c>
      <c r="B1046" s="82">
        <v>11</v>
      </c>
      <c r="C1046" s="76" t="s">
        <v>3490</v>
      </c>
      <c r="D1046" s="77" t="s">
        <v>3491</v>
      </c>
      <c r="E1046" s="125" t="s">
        <v>635</v>
      </c>
      <c r="F1046" s="76" t="s">
        <v>467</v>
      </c>
      <c r="G1046" s="76" t="s">
        <v>468</v>
      </c>
      <c r="H1046" s="76" t="s">
        <v>469</v>
      </c>
      <c r="I1046" s="76" t="s">
        <v>3492</v>
      </c>
      <c r="J1046" s="76" t="s">
        <v>3441</v>
      </c>
      <c r="K1046" s="76"/>
      <c r="L1046" s="76" t="s">
        <v>3377</v>
      </c>
      <c r="M1046" s="76" t="s">
        <v>3493</v>
      </c>
      <c r="N1046" s="76" t="s">
        <v>3379</v>
      </c>
      <c r="O1046" s="76"/>
      <c r="P1046" s="76"/>
      <c r="Q1046" s="76"/>
      <c r="R1046" s="76" t="s">
        <v>3494</v>
      </c>
      <c r="S1046" s="80" t="b">
        <v>0</v>
      </c>
      <c r="T1046" s="76" t="s">
        <v>118</v>
      </c>
      <c r="U1046" s="76" t="s">
        <v>3380</v>
      </c>
      <c r="V1046" s="77" t="s">
        <v>3495</v>
      </c>
      <c r="W1046" s="77" t="s">
        <v>3496</v>
      </c>
      <c r="X1046" s="82" t="b">
        <v>0</v>
      </c>
      <c r="Y1046" s="82" t="b">
        <v>0</v>
      </c>
      <c r="Z1046" s="82" t="b">
        <v>1</v>
      </c>
      <c r="AA1046" s="76" t="s">
        <v>2825</v>
      </c>
      <c r="AB1046" s="127" t="b">
        <f t="shared" si="49"/>
        <v>1</v>
      </c>
      <c r="AC1046" s="127" t="b">
        <f t="shared" si="50"/>
        <v>1</v>
      </c>
      <c r="AD1046" s="127" t="b">
        <f t="shared" si="51"/>
        <v>1</v>
      </c>
      <c r="AE1046" s="128" t="b">
        <f t="shared" si="52"/>
        <v>1</v>
      </c>
    </row>
    <row r="1047" spans="1:31" x14ac:dyDescent="0.2">
      <c r="A1047" s="146" t="s">
        <v>57</v>
      </c>
      <c r="B1047" s="90">
        <v>11</v>
      </c>
      <c r="C1047" s="86" t="s">
        <v>3490</v>
      </c>
      <c r="D1047" s="87" t="s">
        <v>3491</v>
      </c>
      <c r="E1047" s="106" t="s">
        <v>658</v>
      </c>
      <c r="F1047" s="86" t="s">
        <v>467</v>
      </c>
      <c r="G1047" s="86" t="s">
        <v>468</v>
      </c>
      <c r="H1047" s="86" t="s">
        <v>469</v>
      </c>
      <c r="I1047" s="86" t="s">
        <v>3492</v>
      </c>
      <c r="J1047" s="86" t="s">
        <v>3434</v>
      </c>
      <c r="K1047" s="86"/>
      <c r="L1047" s="86" t="s">
        <v>3377</v>
      </c>
      <c r="M1047" s="86" t="s">
        <v>3493</v>
      </c>
      <c r="N1047" s="86" t="s">
        <v>3379</v>
      </c>
      <c r="O1047" s="86"/>
      <c r="P1047" s="86"/>
      <c r="Q1047" s="86"/>
      <c r="R1047" s="86" t="s">
        <v>3494</v>
      </c>
      <c r="S1047" s="88" t="b">
        <v>0</v>
      </c>
      <c r="T1047" s="86" t="s">
        <v>118</v>
      </c>
      <c r="U1047" s="86" t="s">
        <v>3380</v>
      </c>
      <c r="V1047" s="87" t="s">
        <v>3495</v>
      </c>
      <c r="W1047" s="87" t="s">
        <v>3496</v>
      </c>
      <c r="X1047" s="90" t="b">
        <v>0</v>
      </c>
      <c r="Y1047" s="90" t="b">
        <v>0</v>
      </c>
      <c r="Z1047" s="90" t="b">
        <v>1</v>
      </c>
      <c r="AA1047" s="86" t="s">
        <v>2825</v>
      </c>
      <c r="AB1047" s="127" t="b">
        <f t="shared" si="49"/>
        <v>1</v>
      </c>
      <c r="AC1047" s="127" t="b">
        <f t="shared" si="50"/>
        <v>1</v>
      </c>
      <c r="AD1047" s="127" t="b">
        <f t="shared" si="51"/>
        <v>1</v>
      </c>
      <c r="AE1047" s="128" t="b">
        <f t="shared" si="52"/>
        <v>1</v>
      </c>
    </row>
    <row r="1048" spans="1:31" x14ac:dyDescent="0.2">
      <c r="A1048" s="155" t="s">
        <v>57</v>
      </c>
      <c r="B1048" s="82">
        <v>11</v>
      </c>
      <c r="C1048" s="76" t="s">
        <v>3490</v>
      </c>
      <c r="D1048" s="77" t="s">
        <v>3491</v>
      </c>
      <c r="E1048" s="125" t="s">
        <v>1464</v>
      </c>
      <c r="F1048" s="76" t="s">
        <v>467</v>
      </c>
      <c r="G1048" s="76" t="s">
        <v>468</v>
      </c>
      <c r="H1048" s="76" t="s">
        <v>469</v>
      </c>
      <c r="I1048" s="76" t="s">
        <v>3492</v>
      </c>
      <c r="J1048" s="76" t="s">
        <v>3440</v>
      </c>
      <c r="K1048" s="76"/>
      <c r="L1048" s="76" t="s">
        <v>3377</v>
      </c>
      <c r="M1048" s="76" t="s">
        <v>3493</v>
      </c>
      <c r="N1048" s="76" t="s">
        <v>3379</v>
      </c>
      <c r="O1048" s="76"/>
      <c r="P1048" s="76"/>
      <c r="Q1048" s="76"/>
      <c r="R1048" s="76" t="s">
        <v>3494</v>
      </c>
      <c r="S1048" s="80" t="b">
        <v>0</v>
      </c>
      <c r="T1048" s="76" t="s">
        <v>118</v>
      </c>
      <c r="U1048" s="76" t="s">
        <v>3380</v>
      </c>
      <c r="V1048" s="77" t="s">
        <v>3495</v>
      </c>
      <c r="W1048" s="77" t="s">
        <v>3496</v>
      </c>
      <c r="X1048" s="82" t="b">
        <v>0</v>
      </c>
      <c r="Y1048" s="82" t="b">
        <v>0</v>
      </c>
      <c r="Z1048" s="82" t="b">
        <v>1</v>
      </c>
      <c r="AA1048" s="76" t="s">
        <v>2825</v>
      </c>
      <c r="AB1048" s="127" t="b">
        <f t="shared" si="49"/>
        <v>1</v>
      </c>
      <c r="AC1048" s="127" t="b">
        <f t="shared" si="50"/>
        <v>1</v>
      </c>
      <c r="AD1048" s="127" t="b">
        <f t="shared" si="51"/>
        <v>1</v>
      </c>
      <c r="AE1048" s="128" t="b">
        <f t="shared" si="52"/>
        <v>1</v>
      </c>
    </row>
    <row r="1049" spans="1:31" x14ac:dyDescent="0.2">
      <c r="A1049" s="146" t="s">
        <v>57</v>
      </c>
      <c r="B1049" s="90">
        <v>11</v>
      </c>
      <c r="C1049" s="86" t="s">
        <v>3490</v>
      </c>
      <c r="D1049" s="87" t="s">
        <v>3491</v>
      </c>
      <c r="E1049" s="106" t="s">
        <v>1466</v>
      </c>
      <c r="F1049" s="86" t="s">
        <v>467</v>
      </c>
      <c r="G1049" s="86" t="s">
        <v>468</v>
      </c>
      <c r="H1049" s="86" t="s">
        <v>469</v>
      </c>
      <c r="I1049" s="86" t="s">
        <v>3492</v>
      </c>
      <c r="J1049" s="86" t="s">
        <v>3441</v>
      </c>
      <c r="K1049" s="86"/>
      <c r="L1049" s="86" t="s">
        <v>3377</v>
      </c>
      <c r="M1049" s="86" t="s">
        <v>3493</v>
      </c>
      <c r="N1049" s="86" t="s">
        <v>3379</v>
      </c>
      <c r="O1049" s="86"/>
      <c r="P1049" s="86"/>
      <c r="Q1049" s="86"/>
      <c r="R1049" s="86" t="s">
        <v>3494</v>
      </c>
      <c r="S1049" s="88" t="b">
        <v>0</v>
      </c>
      <c r="T1049" s="86" t="s">
        <v>118</v>
      </c>
      <c r="U1049" s="86" t="s">
        <v>3380</v>
      </c>
      <c r="V1049" s="87" t="s">
        <v>3495</v>
      </c>
      <c r="W1049" s="87" t="s">
        <v>3496</v>
      </c>
      <c r="X1049" s="90" t="b">
        <v>0</v>
      </c>
      <c r="Y1049" s="90" t="b">
        <v>0</v>
      </c>
      <c r="Z1049" s="90" t="b">
        <v>1</v>
      </c>
      <c r="AA1049" s="86" t="s">
        <v>2825</v>
      </c>
      <c r="AB1049" s="127" t="b">
        <f t="shared" si="49"/>
        <v>1</v>
      </c>
      <c r="AC1049" s="127" t="b">
        <f t="shared" si="50"/>
        <v>1</v>
      </c>
      <c r="AD1049" s="127" t="b">
        <f t="shared" si="51"/>
        <v>1</v>
      </c>
      <c r="AE1049" s="128" t="b">
        <f t="shared" si="52"/>
        <v>1</v>
      </c>
    </row>
    <row r="1050" spans="1:31" x14ac:dyDescent="0.2">
      <c r="A1050" s="155" t="s">
        <v>57</v>
      </c>
      <c r="B1050" s="82">
        <v>11</v>
      </c>
      <c r="C1050" s="76" t="s">
        <v>3490</v>
      </c>
      <c r="D1050" s="77" t="s">
        <v>3491</v>
      </c>
      <c r="E1050" s="125" t="s">
        <v>1468</v>
      </c>
      <c r="F1050" s="76" t="s">
        <v>467</v>
      </c>
      <c r="G1050" s="76" t="s">
        <v>468</v>
      </c>
      <c r="H1050" s="76" t="s">
        <v>469</v>
      </c>
      <c r="I1050" s="76" t="s">
        <v>3492</v>
      </c>
      <c r="J1050" s="76" t="s">
        <v>3434</v>
      </c>
      <c r="K1050" s="76"/>
      <c r="L1050" s="76" t="s">
        <v>3377</v>
      </c>
      <c r="M1050" s="76" t="s">
        <v>3493</v>
      </c>
      <c r="N1050" s="76" t="s">
        <v>3379</v>
      </c>
      <c r="O1050" s="76"/>
      <c r="P1050" s="76"/>
      <c r="Q1050" s="76"/>
      <c r="R1050" s="76" t="s">
        <v>3494</v>
      </c>
      <c r="S1050" s="80" t="b">
        <v>0</v>
      </c>
      <c r="T1050" s="76" t="s">
        <v>118</v>
      </c>
      <c r="U1050" s="76" t="s">
        <v>3380</v>
      </c>
      <c r="V1050" s="77" t="s">
        <v>3495</v>
      </c>
      <c r="W1050" s="77" t="s">
        <v>3496</v>
      </c>
      <c r="X1050" s="82" t="b">
        <v>0</v>
      </c>
      <c r="Y1050" s="82" t="b">
        <v>0</v>
      </c>
      <c r="Z1050" s="82" t="b">
        <v>1</v>
      </c>
      <c r="AA1050" s="76" t="s">
        <v>2825</v>
      </c>
      <c r="AB1050" s="127" t="b">
        <f t="shared" si="49"/>
        <v>1</v>
      </c>
      <c r="AC1050" s="127" t="b">
        <f t="shared" si="50"/>
        <v>1</v>
      </c>
      <c r="AD1050" s="127" t="b">
        <f t="shared" si="51"/>
        <v>1</v>
      </c>
      <c r="AE1050" s="128" t="b">
        <f t="shared" si="52"/>
        <v>1</v>
      </c>
    </row>
    <row r="1051" spans="1:31" x14ac:dyDescent="0.2">
      <c r="A1051" s="146" t="s">
        <v>57</v>
      </c>
      <c r="B1051" s="90">
        <v>11</v>
      </c>
      <c r="C1051" s="86" t="s">
        <v>3490</v>
      </c>
      <c r="D1051" s="87" t="s">
        <v>3491</v>
      </c>
      <c r="E1051" s="106" t="s">
        <v>1671</v>
      </c>
      <c r="F1051" s="86" t="s">
        <v>467</v>
      </c>
      <c r="G1051" s="86" t="s">
        <v>468</v>
      </c>
      <c r="H1051" s="86" t="s">
        <v>469</v>
      </c>
      <c r="I1051" s="86" t="s">
        <v>3492</v>
      </c>
      <c r="J1051" s="86" t="s">
        <v>3440</v>
      </c>
      <c r="K1051" s="86"/>
      <c r="L1051" s="86" t="s">
        <v>3377</v>
      </c>
      <c r="M1051" s="86" t="s">
        <v>3493</v>
      </c>
      <c r="N1051" s="86" t="s">
        <v>3379</v>
      </c>
      <c r="O1051" s="86"/>
      <c r="P1051" s="86"/>
      <c r="Q1051" s="86"/>
      <c r="R1051" s="86" t="s">
        <v>3494</v>
      </c>
      <c r="S1051" s="88" t="b">
        <v>0</v>
      </c>
      <c r="T1051" s="86" t="s">
        <v>118</v>
      </c>
      <c r="U1051" s="86" t="s">
        <v>3380</v>
      </c>
      <c r="V1051" s="87" t="s">
        <v>3495</v>
      </c>
      <c r="W1051" s="87" t="s">
        <v>3496</v>
      </c>
      <c r="X1051" s="90" t="b">
        <v>0</v>
      </c>
      <c r="Y1051" s="90" t="b">
        <v>0</v>
      </c>
      <c r="Z1051" s="90" t="b">
        <v>1</v>
      </c>
      <c r="AA1051" s="86" t="s">
        <v>2825</v>
      </c>
      <c r="AB1051" s="127" t="b">
        <f t="shared" si="49"/>
        <v>1</v>
      </c>
      <c r="AC1051" s="127" t="b">
        <f t="shared" si="50"/>
        <v>1</v>
      </c>
      <c r="AD1051" s="127" t="b">
        <f t="shared" si="51"/>
        <v>1</v>
      </c>
      <c r="AE1051" s="128" t="b">
        <f t="shared" si="52"/>
        <v>1</v>
      </c>
    </row>
    <row r="1052" spans="1:31" x14ac:dyDescent="0.2">
      <c r="A1052" s="155" t="s">
        <v>57</v>
      </c>
      <c r="B1052" s="82">
        <v>11</v>
      </c>
      <c r="C1052" s="76" t="s">
        <v>3490</v>
      </c>
      <c r="D1052" s="77" t="s">
        <v>3491</v>
      </c>
      <c r="E1052" s="125" t="s">
        <v>1673</v>
      </c>
      <c r="F1052" s="76" t="s">
        <v>467</v>
      </c>
      <c r="G1052" s="76" t="s">
        <v>468</v>
      </c>
      <c r="H1052" s="76" t="s">
        <v>469</v>
      </c>
      <c r="I1052" s="76" t="s">
        <v>3492</v>
      </c>
      <c r="J1052" s="76" t="s">
        <v>3441</v>
      </c>
      <c r="K1052" s="76"/>
      <c r="L1052" s="76" t="s">
        <v>3377</v>
      </c>
      <c r="M1052" s="76" t="s">
        <v>3493</v>
      </c>
      <c r="N1052" s="76" t="s">
        <v>3379</v>
      </c>
      <c r="O1052" s="76"/>
      <c r="P1052" s="76"/>
      <c r="Q1052" s="76"/>
      <c r="R1052" s="76" t="s">
        <v>3494</v>
      </c>
      <c r="S1052" s="80" t="b">
        <v>0</v>
      </c>
      <c r="T1052" s="76" t="s">
        <v>118</v>
      </c>
      <c r="U1052" s="76" t="s">
        <v>3380</v>
      </c>
      <c r="V1052" s="77" t="s">
        <v>3495</v>
      </c>
      <c r="W1052" s="77" t="s">
        <v>3496</v>
      </c>
      <c r="X1052" s="82" t="b">
        <v>0</v>
      </c>
      <c r="Y1052" s="82" t="b">
        <v>0</v>
      </c>
      <c r="Z1052" s="82" t="b">
        <v>1</v>
      </c>
      <c r="AA1052" s="76" t="s">
        <v>2825</v>
      </c>
      <c r="AB1052" s="127" t="b">
        <f t="shared" si="49"/>
        <v>1</v>
      </c>
      <c r="AC1052" s="127" t="b">
        <f t="shared" si="50"/>
        <v>1</v>
      </c>
      <c r="AD1052" s="127" t="b">
        <f t="shared" si="51"/>
        <v>1</v>
      </c>
      <c r="AE1052" s="128" t="b">
        <f t="shared" si="52"/>
        <v>1</v>
      </c>
    </row>
    <row r="1053" spans="1:31" x14ac:dyDescent="0.2">
      <c r="A1053" s="146" t="s">
        <v>57</v>
      </c>
      <c r="B1053" s="90">
        <v>11</v>
      </c>
      <c r="C1053" s="86" t="s">
        <v>3497</v>
      </c>
      <c r="D1053" s="87" t="s">
        <v>3498</v>
      </c>
      <c r="E1053" s="106" t="s">
        <v>2825</v>
      </c>
      <c r="F1053" s="86" t="s">
        <v>467</v>
      </c>
      <c r="G1053" s="86" t="s">
        <v>509</v>
      </c>
      <c r="H1053" s="86" t="s">
        <v>564</v>
      </c>
      <c r="I1053" s="86" t="s">
        <v>3499</v>
      </c>
      <c r="J1053" s="86" t="s">
        <v>2825</v>
      </c>
      <c r="K1053" s="86"/>
      <c r="L1053" s="86"/>
      <c r="M1053" s="86"/>
      <c r="N1053" s="86"/>
      <c r="O1053" s="86"/>
      <c r="P1053" s="86"/>
      <c r="Q1053" s="86"/>
      <c r="R1053" s="86" t="s">
        <v>3500</v>
      </c>
      <c r="S1053" s="88" t="b">
        <v>1</v>
      </c>
      <c r="T1053" s="86"/>
      <c r="U1053" s="86"/>
      <c r="V1053" s="86"/>
      <c r="W1053" s="86"/>
      <c r="X1053" s="90" t="b">
        <v>0</v>
      </c>
      <c r="Y1053" s="90" t="b">
        <v>0</v>
      </c>
      <c r="Z1053" s="90" t="b">
        <v>1</v>
      </c>
      <c r="AA1053" s="86" t="s">
        <v>2825</v>
      </c>
      <c r="AB1053" s="127" t="b">
        <f t="shared" si="49"/>
        <v>1</v>
      </c>
      <c r="AC1053" s="127" t="b">
        <f t="shared" si="50"/>
        <v>1</v>
      </c>
      <c r="AD1053" s="127" t="b">
        <f t="shared" si="51"/>
        <v>0</v>
      </c>
      <c r="AE1053" s="128" t="b">
        <f t="shared" si="52"/>
        <v>0</v>
      </c>
    </row>
    <row r="1054" spans="1:31" x14ac:dyDescent="0.2">
      <c r="A1054" s="155" t="s">
        <v>57</v>
      </c>
      <c r="B1054" s="82">
        <v>11</v>
      </c>
      <c r="C1054" s="76" t="s">
        <v>3501</v>
      </c>
      <c r="D1054" s="77" t="s">
        <v>3502</v>
      </c>
      <c r="E1054" s="125" t="s">
        <v>4</v>
      </c>
      <c r="F1054" s="76" t="s">
        <v>467</v>
      </c>
      <c r="G1054" s="76" t="s">
        <v>509</v>
      </c>
      <c r="H1054" s="76" t="s">
        <v>564</v>
      </c>
      <c r="I1054" s="76" t="s">
        <v>3503</v>
      </c>
      <c r="J1054" s="76" t="s">
        <v>3504</v>
      </c>
      <c r="K1054" s="76"/>
      <c r="L1054" s="76"/>
      <c r="M1054" s="76"/>
      <c r="N1054" s="76"/>
      <c r="O1054" s="76"/>
      <c r="P1054" s="76"/>
      <c r="Q1054" s="76"/>
      <c r="R1054" s="76" t="s">
        <v>3505</v>
      </c>
      <c r="S1054" s="80" t="b">
        <v>1</v>
      </c>
      <c r="T1054" s="76"/>
      <c r="U1054" s="76"/>
      <c r="V1054" s="77" t="s">
        <v>3371</v>
      </c>
      <c r="W1054" s="76" t="s">
        <v>3506</v>
      </c>
      <c r="X1054" s="82" t="b">
        <v>0</v>
      </c>
      <c r="Y1054" s="82" t="b">
        <v>0</v>
      </c>
      <c r="Z1054" s="82" t="b">
        <v>1</v>
      </c>
      <c r="AA1054" s="76" t="s">
        <v>2825</v>
      </c>
      <c r="AB1054" s="127" t="b">
        <f t="shared" si="49"/>
        <v>1</v>
      </c>
      <c r="AC1054" s="127" t="b">
        <f t="shared" si="50"/>
        <v>1</v>
      </c>
      <c r="AD1054" s="127" t="b">
        <f t="shared" si="51"/>
        <v>0</v>
      </c>
      <c r="AE1054" s="128" t="b">
        <f t="shared" si="52"/>
        <v>0</v>
      </c>
    </row>
    <row r="1055" spans="1:31" x14ac:dyDescent="0.2">
      <c r="A1055" s="146" t="s">
        <v>57</v>
      </c>
      <c r="B1055" s="90">
        <v>11</v>
      </c>
      <c r="C1055" s="86" t="s">
        <v>3501</v>
      </c>
      <c r="D1055" s="87" t="s">
        <v>3502</v>
      </c>
      <c r="E1055" s="106" t="s">
        <v>45</v>
      </c>
      <c r="F1055" s="86" t="s">
        <v>467</v>
      </c>
      <c r="G1055" s="86" t="s">
        <v>509</v>
      </c>
      <c r="H1055" s="86" t="s">
        <v>564</v>
      </c>
      <c r="I1055" s="86" t="s">
        <v>3503</v>
      </c>
      <c r="J1055" s="86" t="s">
        <v>3507</v>
      </c>
      <c r="K1055" s="86"/>
      <c r="L1055" s="86"/>
      <c r="M1055" s="86"/>
      <c r="N1055" s="86"/>
      <c r="O1055" s="86"/>
      <c r="P1055" s="86"/>
      <c r="Q1055" s="86"/>
      <c r="R1055" s="86" t="s">
        <v>3370</v>
      </c>
      <c r="S1055" s="88" t="b">
        <v>1</v>
      </c>
      <c r="T1055" s="86"/>
      <c r="U1055" s="86"/>
      <c r="V1055" s="87" t="s">
        <v>3371</v>
      </c>
      <c r="W1055" s="86" t="s">
        <v>3506</v>
      </c>
      <c r="X1055" s="90" t="b">
        <v>0</v>
      </c>
      <c r="Y1055" s="90" t="b">
        <v>0</v>
      </c>
      <c r="Z1055" s="90" t="b">
        <v>1</v>
      </c>
      <c r="AA1055" s="86" t="s">
        <v>2825</v>
      </c>
      <c r="AB1055" s="127" t="b">
        <f t="shared" si="49"/>
        <v>1</v>
      </c>
      <c r="AC1055" s="127" t="b">
        <f t="shared" si="50"/>
        <v>1</v>
      </c>
      <c r="AD1055" s="127" t="b">
        <f t="shared" si="51"/>
        <v>0</v>
      </c>
      <c r="AE1055" s="128" t="b">
        <f t="shared" si="52"/>
        <v>0</v>
      </c>
    </row>
    <row r="1056" spans="1:31" x14ac:dyDescent="0.2">
      <c r="A1056" s="155" t="s">
        <v>57</v>
      </c>
      <c r="B1056" s="82">
        <v>11</v>
      </c>
      <c r="C1056" s="76" t="s">
        <v>3501</v>
      </c>
      <c r="D1056" s="77" t="s">
        <v>3502</v>
      </c>
      <c r="E1056" s="125" t="s">
        <v>71</v>
      </c>
      <c r="F1056" s="76" t="s">
        <v>467</v>
      </c>
      <c r="G1056" s="76" t="s">
        <v>509</v>
      </c>
      <c r="H1056" s="76" t="s">
        <v>564</v>
      </c>
      <c r="I1056" s="76" t="s">
        <v>3503</v>
      </c>
      <c r="J1056" s="76" t="s">
        <v>3508</v>
      </c>
      <c r="K1056" s="76"/>
      <c r="L1056" s="76"/>
      <c r="M1056" s="76"/>
      <c r="N1056" s="76"/>
      <c r="O1056" s="76"/>
      <c r="P1056" s="76"/>
      <c r="Q1056" s="76"/>
      <c r="R1056" s="76" t="s">
        <v>3370</v>
      </c>
      <c r="S1056" s="80" t="b">
        <v>1</v>
      </c>
      <c r="T1056" s="76"/>
      <c r="U1056" s="76"/>
      <c r="V1056" s="77" t="s">
        <v>3371</v>
      </c>
      <c r="W1056" s="76" t="s">
        <v>3506</v>
      </c>
      <c r="X1056" s="82" t="b">
        <v>0</v>
      </c>
      <c r="Y1056" s="82" t="b">
        <v>0</v>
      </c>
      <c r="Z1056" s="82" t="b">
        <v>1</v>
      </c>
      <c r="AA1056" s="76" t="s">
        <v>2825</v>
      </c>
      <c r="AB1056" s="127" t="b">
        <f t="shared" si="49"/>
        <v>1</v>
      </c>
      <c r="AC1056" s="127" t="b">
        <f t="shared" si="50"/>
        <v>1</v>
      </c>
      <c r="AD1056" s="127" t="b">
        <f t="shared" si="51"/>
        <v>0</v>
      </c>
      <c r="AE1056" s="128" t="b">
        <f t="shared" si="52"/>
        <v>0</v>
      </c>
    </row>
    <row r="1057" spans="1:31" x14ac:dyDescent="0.2">
      <c r="A1057" s="146" t="s">
        <v>57</v>
      </c>
      <c r="B1057" s="90">
        <v>11</v>
      </c>
      <c r="C1057" s="86" t="s">
        <v>3509</v>
      </c>
      <c r="D1057" s="87" t="s">
        <v>3510</v>
      </c>
      <c r="E1057" s="106" t="s">
        <v>2825</v>
      </c>
      <c r="F1057" s="86" t="s">
        <v>467</v>
      </c>
      <c r="G1057" s="86" t="s">
        <v>509</v>
      </c>
      <c r="H1057" s="86" t="s">
        <v>564</v>
      </c>
      <c r="I1057" s="86" t="s">
        <v>3511</v>
      </c>
      <c r="J1057" s="86" t="s">
        <v>2825</v>
      </c>
      <c r="K1057" s="86"/>
      <c r="L1057" s="86"/>
      <c r="M1057" s="86"/>
      <c r="N1057" s="86"/>
      <c r="O1057" s="86"/>
      <c r="P1057" s="86"/>
      <c r="Q1057" s="86"/>
      <c r="R1057" s="86"/>
      <c r="S1057" s="88" t="b">
        <v>1</v>
      </c>
      <c r="T1057" s="86"/>
      <c r="U1057" s="86"/>
      <c r="V1057" s="87" t="s">
        <v>3371</v>
      </c>
      <c r="W1057" s="86" t="s">
        <v>3512</v>
      </c>
      <c r="X1057" s="90" t="b">
        <v>0</v>
      </c>
      <c r="Y1057" s="90" t="b">
        <v>0</v>
      </c>
      <c r="Z1057" s="90" t="b">
        <v>1</v>
      </c>
      <c r="AA1057" s="86" t="s">
        <v>2825</v>
      </c>
      <c r="AB1057" s="127" t="b">
        <f t="shared" si="49"/>
        <v>1</v>
      </c>
      <c r="AC1057" s="127" t="b">
        <f t="shared" si="50"/>
        <v>1</v>
      </c>
      <c r="AD1057" s="127" t="b">
        <f t="shared" si="51"/>
        <v>0</v>
      </c>
      <c r="AE1057" s="128" t="b">
        <f t="shared" si="52"/>
        <v>0</v>
      </c>
    </row>
    <row r="1058" spans="1:31" x14ac:dyDescent="0.2">
      <c r="A1058" s="155" t="s">
        <v>57</v>
      </c>
      <c r="B1058" s="82">
        <v>11</v>
      </c>
      <c r="C1058" s="76" t="s">
        <v>3513</v>
      </c>
      <c r="D1058" s="77" t="s">
        <v>3514</v>
      </c>
      <c r="E1058" s="125" t="s">
        <v>2825</v>
      </c>
      <c r="F1058" s="76" t="s">
        <v>467</v>
      </c>
      <c r="G1058" s="76" t="s">
        <v>509</v>
      </c>
      <c r="H1058" s="76" t="s">
        <v>564</v>
      </c>
      <c r="I1058" s="76" t="s">
        <v>3515</v>
      </c>
      <c r="J1058" s="76" t="s">
        <v>2825</v>
      </c>
      <c r="K1058" s="76"/>
      <c r="L1058" s="76"/>
      <c r="M1058" s="76"/>
      <c r="N1058" s="76"/>
      <c r="O1058" s="76"/>
      <c r="P1058" s="76"/>
      <c r="Q1058" s="76"/>
      <c r="R1058" s="76"/>
      <c r="S1058" s="80" t="b">
        <v>1</v>
      </c>
      <c r="T1058" s="76"/>
      <c r="U1058" s="76"/>
      <c r="V1058" s="77" t="s">
        <v>3371</v>
      </c>
      <c r="W1058" s="76" t="s">
        <v>3516</v>
      </c>
      <c r="X1058" s="82" t="b">
        <v>0</v>
      </c>
      <c r="Y1058" s="82" t="b">
        <v>0</v>
      </c>
      <c r="Z1058" s="82" t="b">
        <v>1</v>
      </c>
      <c r="AA1058" s="76" t="s">
        <v>2825</v>
      </c>
      <c r="AB1058" s="127" t="b">
        <f t="shared" si="49"/>
        <v>1</v>
      </c>
      <c r="AC1058" s="127" t="b">
        <f t="shared" si="50"/>
        <v>1</v>
      </c>
      <c r="AD1058" s="127" t="b">
        <f t="shared" si="51"/>
        <v>0</v>
      </c>
      <c r="AE1058" s="128" t="b">
        <f t="shared" si="52"/>
        <v>0</v>
      </c>
    </row>
    <row r="1059" spans="1:31" x14ac:dyDescent="0.2">
      <c r="A1059" s="146" t="s">
        <v>57</v>
      </c>
      <c r="B1059" s="90">
        <v>11</v>
      </c>
      <c r="C1059" s="86" t="s">
        <v>3517</v>
      </c>
      <c r="D1059" s="87" t="s">
        <v>3518</v>
      </c>
      <c r="E1059" s="106" t="s">
        <v>2825</v>
      </c>
      <c r="F1059" s="86" t="s">
        <v>246</v>
      </c>
      <c r="G1059" s="86" t="s">
        <v>564</v>
      </c>
      <c r="H1059" s="86" t="s">
        <v>564</v>
      </c>
      <c r="I1059" s="86" t="s">
        <v>3519</v>
      </c>
      <c r="J1059" s="86" t="s">
        <v>2825</v>
      </c>
      <c r="K1059" s="86"/>
      <c r="L1059" s="86"/>
      <c r="M1059" s="86"/>
      <c r="N1059" s="86"/>
      <c r="O1059" s="86"/>
      <c r="P1059" s="86"/>
      <c r="Q1059" s="86"/>
      <c r="R1059" s="86"/>
      <c r="S1059" s="88" t="b">
        <v>0</v>
      </c>
      <c r="T1059" s="86"/>
      <c r="U1059" s="86"/>
      <c r="V1059" s="86"/>
      <c r="W1059" s="86"/>
      <c r="X1059" s="90" t="b">
        <v>0</v>
      </c>
      <c r="Y1059" s="90" t="b">
        <v>0</v>
      </c>
      <c r="Z1059" s="90" t="b">
        <v>1</v>
      </c>
      <c r="AA1059" s="86" t="s">
        <v>2825</v>
      </c>
      <c r="AB1059" s="127" t="b">
        <f t="shared" si="49"/>
        <v>1</v>
      </c>
      <c r="AC1059" s="127" t="b">
        <f t="shared" si="50"/>
        <v>0</v>
      </c>
      <c r="AD1059" s="127" t="b">
        <f t="shared" si="51"/>
        <v>0</v>
      </c>
      <c r="AE1059" s="128" t="b">
        <f t="shared" si="52"/>
        <v>0</v>
      </c>
    </row>
    <row r="1060" spans="1:31" x14ac:dyDescent="0.2">
      <c r="A1060" s="155" t="s">
        <v>57</v>
      </c>
      <c r="B1060" s="82">
        <v>11</v>
      </c>
      <c r="C1060" s="76" t="s">
        <v>3520</v>
      </c>
      <c r="D1060" s="77" t="s">
        <v>3521</v>
      </c>
      <c r="E1060" s="125" t="s">
        <v>4</v>
      </c>
      <c r="F1060" s="76" t="s">
        <v>467</v>
      </c>
      <c r="G1060" s="76" t="s">
        <v>509</v>
      </c>
      <c r="H1060" s="76" t="s">
        <v>564</v>
      </c>
      <c r="I1060" s="76" t="s">
        <v>3522</v>
      </c>
      <c r="J1060" s="76" t="s">
        <v>622</v>
      </c>
      <c r="K1060" s="76"/>
      <c r="L1060" s="76"/>
      <c r="M1060" s="76"/>
      <c r="N1060" s="76"/>
      <c r="O1060" s="76"/>
      <c r="P1060" s="76"/>
      <c r="Q1060" s="76"/>
      <c r="R1060" s="76"/>
      <c r="S1060" s="80" t="b">
        <v>1</v>
      </c>
      <c r="T1060" s="76"/>
      <c r="U1060" s="76"/>
      <c r="V1060" s="76"/>
      <c r="W1060" s="76"/>
      <c r="X1060" s="82" t="b">
        <v>0</v>
      </c>
      <c r="Y1060" s="82" t="b">
        <v>0</v>
      </c>
      <c r="Z1060" s="82" t="b">
        <v>1</v>
      </c>
      <c r="AA1060" s="76" t="s">
        <v>2825</v>
      </c>
      <c r="AB1060" s="127" t="b">
        <f t="shared" si="49"/>
        <v>1</v>
      </c>
      <c r="AC1060" s="127" t="b">
        <f t="shared" si="50"/>
        <v>1</v>
      </c>
      <c r="AD1060" s="127" t="b">
        <f t="shared" si="51"/>
        <v>0</v>
      </c>
      <c r="AE1060" s="128" t="b">
        <f t="shared" si="52"/>
        <v>0</v>
      </c>
    </row>
    <row r="1061" spans="1:31" x14ac:dyDescent="0.2">
      <c r="A1061" s="146" t="s">
        <v>57</v>
      </c>
      <c r="B1061" s="90">
        <v>11</v>
      </c>
      <c r="C1061" s="86" t="s">
        <v>3520</v>
      </c>
      <c r="D1061" s="87" t="s">
        <v>3521</v>
      </c>
      <c r="E1061" s="106" t="s">
        <v>45</v>
      </c>
      <c r="F1061" s="86" t="s">
        <v>467</v>
      </c>
      <c r="G1061" s="86" t="s">
        <v>509</v>
      </c>
      <c r="H1061" s="86" t="s">
        <v>564</v>
      </c>
      <c r="I1061" s="86" t="s">
        <v>3522</v>
      </c>
      <c r="J1061" s="86" t="s">
        <v>2736</v>
      </c>
      <c r="K1061" s="86"/>
      <c r="L1061" s="86"/>
      <c r="M1061" s="86"/>
      <c r="N1061" s="86"/>
      <c r="O1061" s="86"/>
      <c r="P1061" s="86"/>
      <c r="Q1061" s="86"/>
      <c r="R1061" s="86"/>
      <c r="S1061" s="88" t="b">
        <v>1</v>
      </c>
      <c r="T1061" s="86"/>
      <c r="U1061" s="86"/>
      <c r="V1061" s="86"/>
      <c r="W1061" s="86"/>
      <c r="X1061" s="90" t="b">
        <v>0</v>
      </c>
      <c r="Y1061" s="90" t="b">
        <v>0</v>
      </c>
      <c r="Z1061" s="90" t="b">
        <v>1</v>
      </c>
      <c r="AA1061" s="86" t="s">
        <v>2825</v>
      </c>
      <c r="AB1061" s="127" t="b">
        <f t="shared" si="49"/>
        <v>1</v>
      </c>
      <c r="AC1061" s="127" t="b">
        <f t="shared" si="50"/>
        <v>1</v>
      </c>
      <c r="AD1061" s="127" t="b">
        <f t="shared" si="51"/>
        <v>0</v>
      </c>
      <c r="AE1061" s="128" t="b">
        <f t="shared" si="52"/>
        <v>0</v>
      </c>
    </row>
    <row r="1062" spans="1:31" x14ac:dyDescent="0.2">
      <c r="A1062" s="155" t="s">
        <v>57</v>
      </c>
      <c r="B1062" s="82">
        <v>11</v>
      </c>
      <c r="C1062" s="76" t="s">
        <v>3520</v>
      </c>
      <c r="D1062" s="77" t="s">
        <v>3521</v>
      </c>
      <c r="E1062" s="125" t="s">
        <v>71</v>
      </c>
      <c r="F1062" s="76" t="s">
        <v>467</v>
      </c>
      <c r="G1062" s="76" t="s">
        <v>509</v>
      </c>
      <c r="H1062" s="76" t="s">
        <v>564</v>
      </c>
      <c r="I1062" s="76" t="s">
        <v>3522</v>
      </c>
      <c r="J1062" s="76" t="s">
        <v>632</v>
      </c>
      <c r="K1062" s="76"/>
      <c r="L1062" s="76"/>
      <c r="M1062" s="76"/>
      <c r="N1062" s="76"/>
      <c r="O1062" s="76"/>
      <c r="P1062" s="76"/>
      <c r="Q1062" s="76"/>
      <c r="R1062" s="76"/>
      <c r="S1062" s="80" t="b">
        <v>1</v>
      </c>
      <c r="T1062" s="76"/>
      <c r="U1062" s="76"/>
      <c r="V1062" s="76"/>
      <c r="W1062" s="76"/>
      <c r="X1062" s="82" t="b">
        <v>0</v>
      </c>
      <c r="Y1062" s="82" t="b">
        <v>0</v>
      </c>
      <c r="Z1062" s="82" t="b">
        <v>1</v>
      </c>
      <c r="AA1062" s="76" t="s">
        <v>2825</v>
      </c>
      <c r="AB1062" s="127" t="b">
        <f t="shared" si="49"/>
        <v>1</v>
      </c>
      <c r="AC1062" s="127" t="b">
        <f t="shared" si="50"/>
        <v>1</v>
      </c>
      <c r="AD1062" s="127" t="b">
        <f t="shared" si="51"/>
        <v>0</v>
      </c>
      <c r="AE1062" s="128" t="b">
        <f t="shared" si="52"/>
        <v>0</v>
      </c>
    </row>
    <row r="1063" spans="1:31" x14ac:dyDescent="0.2">
      <c r="A1063" s="146" t="s">
        <v>57</v>
      </c>
      <c r="B1063" s="90">
        <v>11</v>
      </c>
      <c r="C1063" s="86" t="s">
        <v>3520</v>
      </c>
      <c r="D1063" s="87" t="s">
        <v>3521</v>
      </c>
      <c r="E1063" s="106" t="s">
        <v>518</v>
      </c>
      <c r="F1063" s="86" t="s">
        <v>467</v>
      </c>
      <c r="G1063" s="86" t="s">
        <v>509</v>
      </c>
      <c r="H1063" s="86" t="s">
        <v>564</v>
      </c>
      <c r="I1063" s="86" t="s">
        <v>3522</v>
      </c>
      <c r="J1063" s="86" t="s">
        <v>622</v>
      </c>
      <c r="K1063" s="86"/>
      <c r="L1063" s="86"/>
      <c r="M1063" s="86"/>
      <c r="N1063" s="86"/>
      <c r="O1063" s="86"/>
      <c r="P1063" s="86"/>
      <c r="Q1063" s="86"/>
      <c r="R1063" s="86"/>
      <c r="S1063" s="88" t="b">
        <v>1</v>
      </c>
      <c r="T1063" s="86"/>
      <c r="U1063" s="86"/>
      <c r="V1063" s="86"/>
      <c r="W1063" s="86"/>
      <c r="X1063" s="90" t="b">
        <v>0</v>
      </c>
      <c r="Y1063" s="90" t="b">
        <v>0</v>
      </c>
      <c r="Z1063" s="90" t="b">
        <v>1</v>
      </c>
      <c r="AA1063" s="86" t="s">
        <v>2825</v>
      </c>
      <c r="AB1063" s="127" t="b">
        <f t="shared" si="49"/>
        <v>1</v>
      </c>
      <c r="AC1063" s="127" t="b">
        <f t="shared" si="50"/>
        <v>1</v>
      </c>
      <c r="AD1063" s="127" t="b">
        <f t="shared" si="51"/>
        <v>0</v>
      </c>
      <c r="AE1063" s="128" t="b">
        <f t="shared" si="52"/>
        <v>0</v>
      </c>
    </row>
    <row r="1064" spans="1:31" x14ac:dyDescent="0.2">
      <c r="A1064" s="155" t="s">
        <v>57</v>
      </c>
      <c r="B1064" s="82">
        <v>11</v>
      </c>
      <c r="C1064" s="76" t="s">
        <v>3520</v>
      </c>
      <c r="D1064" s="77" t="s">
        <v>3521</v>
      </c>
      <c r="E1064" s="125" t="s">
        <v>542</v>
      </c>
      <c r="F1064" s="76" t="s">
        <v>467</v>
      </c>
      <c r="G1064" s="76" t="s">
        <v>509</v>
      </c>
      <c r="H1064" s="76" t="s">
        <v>564</v>
      </c>
      <c r="I1064" s="76" t="s">
        <v>3522</v>
      </c>
      <c r="J1064" s="76" t="s">
        <v>2736</v>
      </c>
      <c r="K1064" s="76"/>
      <c r="L1064" s="76"/>
      <c r="M1064" s="76"/>
      <c r="N1064" s="76"/>
      <c r="O1064" s="76"/>
      <c r="P1064" s="76"/>
      <c r="Q1064" s="76"/>
      <c r="R1064" s="76"/>
      <c r="S1064" s="80" t="b">
        <v>1</v>
      </c>
      <c r="T1064" s="76"/>
      <c r="U1064" s="76"/>
      <c r="V1064" s="76"/>
      <c r="W1064" s="76"/>
      <c r="X1064" s="82" t="b">
        <v>0</v>
      </c>
      <c r="Y1064" s="82" t="b">
        <v>0</v>
      </c>
      <c r="Z1064" s="82" t="b">
        <v>1</v>
      </c>
      <c r="AA1064" s="76" t="s">
        <v>2825</v>
      </c>
      <c r="AB1064" s="127" t="b">
        <f t="shared" si="49"/>
        <v>1</v>
      </c>
      <c r="AC1064" s="127" t="b">
        <f t="shared" si="50"/>
        <v>1</v>
      </c>
      <c r="AD1064" s="127" t="b">
        <f t="shared" si="51"/>
        <v>0</v>
      </c>
      <c r="AE1064" s="128" t="b">
        <f t="shared" si="52"/>
        <v>0</v>
      </c>
    </row>
    <row r="1065" spans="1:31" x14ac:dyDescent="0.2">
      <c r="A1065" s="146" t="s">
        <v>57</v>
      </c>
      <c r="B1065" s="90">
        <v>11</v>
      </c>
      <c r="C1065" s="86" t="s">
        <v>3520</v>
      </c>
      <c r="D1065" s="87" t="s">
        <v>3521</v>
      </c>
      <c r="E1065" s="106" t="s">
        <v>635</v>
      </c>
      <c r="F1065" s="86" t="s">
        <v>467</v>
      </c>
      <c r="G1065" s="86" t="s">
        <v>509</v>
      </c>
      <c r="H1065" s="86" t="s">
        <v>564</v>
      </c>
      <c r="I1065" s="86" t="s">
        <v>3522</v>
      </c>
      <c r="J1065" s="86" t="s">
        <v>632</v>
      </c>
      <c r="K1065" s="86"/>
      <c r="L1065" s="86"/>
      <c r="M1065" s="86"/>
      <c r="N1065" s="86"/>
      <c r="O1065" s="86"/>
      <c r="P1065" s="86"/>
      <c r="Q1065" s="86"/>
      <c r="R1065" s="86"/>
      <c r="S1065" s="88" t="b">
        <v>1</v>
      </c>
      <c r="T1065" s="86"/>
      <c r="U1065" s="86"/>
      <c r="V1065" s="86"/>
      <c r="W1065" s="86"/>
      <c r="X1065" s="90" t="b">
        <v>0</v>
      </c>
      <c r="Y1065" s="90" t="b">
        <v>0</v>
      </c>
      <c r="Z1065" s="90" t="b">
        <v>1</v>
      </c>
      <c r="AA1065" s="86" t="s">
        <v>2825</v>
      </c>
      <c r="AB1065" s="127" t="b">
        <f t="shared" si="49"/>
        <v>1</v>
      </c>
      <c r="AC1065" s="127" t="b">
        <f t="shared" si="50"/>
        <v>1</v>
      </c>
      <c r="AD1065" s="127" t="b">
        <f t="shared" si="51"/>
        <v>0</v>
      </c>
      <c r="AE1065" s="128" t="b">
        <f t="shared" si="52"/>
        <v>0</v>
      </c>
    </row>
    <row r="1066" spans="1:31" x14ac:dyDescent="0.2">
      <c r="A1066" s="155" t="s">
        <v>57</v>
      </c>
      <c r="B1066" s="82">
        <v>11</v>
      </c>
      <c r="C1066" s="76" t="s">
        <v>3520</v>
      </c>
      <c r="D1066" s="77" t="s">
        <v>3521</v>
      </c>
      <c r="E1066" s="125" t="s">
        <v>658</v>
      </c>
      <c r="F1066" s="76" t="s">
        <v>467</v>
      </c>
      <c r="G1066" s="76" t="s">
        <v>509</v>
      </c>
      <c r="H1066" s="76" t="s">
        <v>564</v>
      </c>
      <c r="I1066" s="76" t="s">
        <v>3522</v>
      </c>
      <c r="J1066" s="76" t="s">
        <v>3523</v>
      </c>
      <c r="K1066" s="76"/>
      <c r="L1066" s="76"/>
      <c r="M1066" s="76"/>
      <c r="N1066" s="76"/>
      <c r="O1066" s="76"/>
      <c r="P1066" s="76"/>
      <c r="Q1066" s="76"/>
      <c r="R1066" s="76"/>
      <c r="S1066" s="80" t="b">
        <v>1</v>
      </c>
      <c r="T1066" s="76"/>
      <c r="U1066" s="76"/>
      <c r="V1066" s="76"/>
      <c r="W1066" s="76"/>
      <c r="X1066" s="82" t="b">
        <v>0</v>
      </c>
      <c r="Y1066" s="82" t="b">
        <v>0</v>
      </c>
      <c r="Z1066" s="82" t="b">
        <v>1</v>
      </c>
      <c r="AA1066" s="76" t="s">
        <v>2825</v>
      </c>
      <c r="AB1066" s="127" t="b">
        <f t="shared" si="49"/>
        <v>1</v>
      </c>
      <c r="AC1066" s="127" t="b">
        <f t="shared" si="50"/>
        <v>1</v>
      </c>
      <c r="AD1066" s="127" t="b">
        <f t="shared" si="51"/>
        <v>0</v>
      </c>
      <c r="AE1066" s="128" t="b">
        <f t="shared" si="52"/>
        <v>0</v>
      </c>
    </row>
    <row r="1067" spans="1:31" x14ac:dyDescent="0.2">
      <c r="A1067" s="146" t="s">
        <v>57</v>
      </c>
      <c r="B1067" s="90">
        <v>11</v>
      </c>
      <c r="C1067" s="86" t="s">
        <v>3520</v>
      </c>
      <c r="D1067" s="87" t="s">
        <v>3521</v>
      </c>
      <c r="E1067" s="106" t="s">
        <v>1464</v>
      </c>
      <c r="F1067" s="86" t="s">
        <v>467</v>
      </c>
      <c r="G1067" s="86" t="s">
        <v>509</v>
      </c>
      <c r="H1067" s="86" t="s">
        <v>564</v>
      </c>
      <c r="I1067" s="86" t="s">
        <v>3522</v>
      </c>
      <c r="J1067" s="86" t="s">
        <v>3524</v>
      </c>
      <c r="K1067" s="86"/>
      <c r="L1067" s="86"/>
      <c r="M1067" s="86"/>
      <c r="N1067" s="86"/>
      <c r="O1067" s="86"/>
      <c r="P1067" s="86"/>
      <c r="Q1067" s="86"/>
      <c r="R1067" s="86"/>
      <c r="S1067" s="88" t="b">
        <v>1</v>
      </c>
      <c r="T1067" s="86"/>
      <c r="U1067" s="86"/>
      <c r="V1067" s="86"/>
      <c r="W1067" s="86"/>
      <c r="X1067" s="90" t="b">
        <v>0</v>
      </c>
      <c r="Y1067" s="90" t="b">
        <v>0</v>
      </c>
      <c r="Z1067" s="90" t="b">
        <v>1</v>
      </c>
      <c r="AA1067" s="86" t="s">
        <v>2825</v>
      </c>
      <c r="AB1067" s="127" t="b">
        <f t="shared" si="49"/>
        <v>1</v>
      </c>
      <c r="AC1067" s="127" t="b">
        <f t="shared" si="50"/>
        <v>1</v>
      </c>
      <c r="AD1067" s="127" t="b">
        <f t="shared" si="51"/>
        <v>0</v>
      </c>
      <c r="AE1067" s="128" t="b">
        <f t="shared" si="52"/>
        <v>0</v>
      </c>
    </row>
    <row r="1068" spans="1:31" x14ac:dyDescent="0.2">
      <c r="A1068" s="155" t="s">
        <v>57</v>
      </c>
      <c r="B1068" s="82">
        <v>11</v>
      </c>
      <c r="C1068" s="76" t="s">
        <v>845</v>
      </c>
      <c r="D1068" s="77" t="s">
        <v>3525</v>
      </c>
      <c r="E1068" s="125" t="s">
        <v>2825</v>
      </c>
      <c r="F1068" s="76" t="s">
        <v>467</v>
      </c>
      <c r="G1068" s="76" t="s">
        <v>509</v>
      </c>
      <c r="H1068" s="76" t="s">
        <v>564</v>
      </c>
      <c r="I1068" s="76" t="s">
        <v>3526</v>
      </c>
      <c r="J1068" s="76" t="s">
        <v>2825</v>
      </c>
      <c r="K1068" s="76"/>
      <c r="L1068" s="76"/>
      <c r="M1068" s="76"/>
      <c r="N1068" s="76"/>
      <c r="O1068" s="76"/>
      <c r="P1068" s="76"/>
      <c r="Q1068" s="76"/>
      <c r="R1068" s="76"/>
      <c r="S1068" s="80" t="b">
        <v>1</v>
      </c>
      <c r="T1068" s="76"/>
      <c r="U1068" s="76"/>
      <c r="V1068" s="76"/>
      <c r="W1068" s="76"/>
      <c r="X1068" s="82" t="b">
        <v>0</v>
      </c>
      <c r="Y1068" s="82" t="b">
        <v>1</v>
      </c>
      <c r="Z1068" s="82" t="b">
        <v>1</v>
      </c>
      <c r="AA1068" s="76" t="s">
        <v>841</v>
      </c>
      <c r="AB1068" s="127" t="b">
        <f t="shared" si="49"/>
        <v>0</v>
      </c>
      <c r="AC1068" s="127" t="b">
        <f t="shared" si="50"/>
        <v>0</v>
      </c>
      <c r="AD1068" s="127" t="b">
        <f t="shared" si="51"/>
        <v>0</v>
      </c>
      <c r="AE1068" s="128" t="b">
        <f t="shared" si="52"/>
        <v>0</v>
      </c>
    </row>
    <row r="1069" spans="1:31" x14ac:dyDescent="0.2">
      <c r="A1069" s="146" t="s">
        <v>57</v>
      </c>
      <c r="B1069" s="90">
        <v>11</v>
      </c>
      <c r="C1069" s="86" t="s">
        <v>3527</v>
      </c>
      <c r="D1069" s="87" t="s">
        <v>3528</v>
      </c>
      <c r="E1069" s="106" t="s">
        <v>2825</v>
      </c>
      <c r="F1069" s="86" t="s">
        <v>467</v>
      </c>
      <c r="G1069" s="86" t="s">
        <v>468</v>
      </c>
      <c r="H1069" s="86" t="s">
        <v>469</v>
      </c>
      <c r="I1069" s="86" t="s">
        <v>3529</v>
      </c>
      <c r="J1069" s="86" t="s">
        <v>2825</v>
      </c>
      <c r="K1069" s="86"/>
      <c r="L1069" s="86" t="s">
        <v>3377</v>
      </c>
      <c r="M1069" s="86" t="s">
        <v>3530</v>
      </c>
      <c r="N1069" s="86" t="s">
        <v>3379</v>
      </c>
      <c r="O1069" s="86"/>
      <c r="P1069" s="86"/>
      <c r="Q1069" s="86"/>
      <c r="R1069" s="86" t="s">
        <v>3531</v>
      </c>
      <c r="S1069" s="88" t="b">
        <v>0</v>
      </c>
      <c r="T1069" s="86" t="s">
        <v>118</v>
      </c>
      <c r="U1069" s="86" t="s">
        <v>3380</v>
      </c>
      <c r="V1069" s="86"/>
      <c r="W1069" s="87" t="s">
        <v>3532</v>
      </c>
      <c r="X1069" s="90" t="b">
        <v>0</v>
      </c>
      <c r="Y1069" s="90" t="b">
        <v>0</v>
      </c>
      <c r="Z1069" s="90" t="b">
        <v>1</v>
      </c>
      <c r="AA1069" s="86" t="s">
        <v>2825</v>
      </c>
      <c r="AB1069" s="127" t="b">
        <f t="shared" si="49"/>
        <v>1</v>
      </c>
      <c r="AC1069" s="127" t="b">
        <f t="shared" si="50"/>
        <v>1</v>
      </c>
      <c r="AD1069" s="127" t="b">
        <f t="shared" si="51"/>
        <v>1</v>
      </c>
      <c r="AE1069" s="128" t="b">
        <f t="shared" si="52"/>
        <v>1</v>
      </c>
    </row>
    <row r="1070" spans="1:31" x14ac:dyDescent="0.2">
      <c r="A1070" s="155" t="s">
        <v>57</v>
      </c>
      <c r="B1070" s="82">
        <v>11</v>
      </c>
      <c r="C1070" s="76" t="s">
        <v>3533</v>
      </c>
      <c r="D1070" s="77" t="s">
        <v>3534</v>
      </c>
      <c r="E1070" s="125" t="s">
        <v>2825</v>
      </c>
      <c r="F1070" s="76" t="s">
        <v>246</v>
      </c>
      <c r="G1070" s="76" t="s">
        <v>564</v>
      </c>
      <c r="H1070" s="76" t="s">
        <v>564</v>
      </c>
      <c r="I1070" s="76" t="s">
        <v>3535</v>
      </c>
      <c r="J1070" s="76" t="s">
        <v>2825</v>
      </c>
      <c r="K1070" s="76"/>
      <c r="L1070" s="76"/>
      <c r="M1070" s="76"/>
      <c r="N1070" s="76"/>
      <c r="O1070" s="76"/>
      <c r="P1070" s="76"/>
      <c r="Q1070" s="76"/>
      <c r="R1070" s="76"/>
      <c r="S1070" s="80" t="b">
        <v>0</v>
      </c>
      <c r="T1070" s="76"/>
      <c r="U1070" s="76"/>
      <c r="V1070" s="76"/>
      <c r="W1070" s="76"/>
      <c r="X1070" s="82" t="b">
        <v>0</v>
      </c>
      <c r="Y1070" s="82" t="b">
        <v>0</v>
      </c>
      <c r="Z1070" s="82" t="b">
        <v>1</v>
      </c>
      <c r="AA1070" s="76" t="s">
        <v>2825</v>
      </c>
      <c r="AB1070" s="127" t="b">
        <f t="shared" si="49"/>
        <v>1</v>
      </c>
      <c r="AC1070" s="127" t="b">
        <f t="shared" si="50"/>
        <v>0</v>
      </c>
      <c r="AD1070" s="127" t="b">
        <f t="shared" si="51"/>
        <v>0</v>
      </c>
      <c r="AE1070" s="128" t="b">
        <f t="shared" si="52"/>
        <v>0</v>
      </c>
    </row>
    <row r="1071" spans="1:31" x14ac:dyDescent="0.2">
      <c r="A1071" s="146" t="s">
        <v>57</v>
      </c>
      <c r="B1071" s="90">
        <v>11</v>
      </c>
      <c r="C1071" s="86" t="s">
        <v>3536</v>
      </c>
      <c r="D1071" s="87" t="s">
        <v>3537</v>
      </c>
      <c r="E1071" s="106" t="s">
        <v>2825</v>
      </c>
      <c r="F1071" s="86" t="s">
        <v>467</v>
      </c>
      <c r="G1071" s="86" t="s">
        <v>509</v>
      </c>
      <c r="H1071" s="86" t="s">
        <v>564</v>
      </c>
      <c r="I1071" s="86" t="s">
        <v>3538</v>
      </c>
      <c r="J1071" s="86" t="s">
        <v>2825</v>
      </c>
      <c r="K1071" s="86"/>
      <c r="L1071" s="86"/>
      <c r="M1071" s="86"/>
      <c r="N1071" s="86"/>
      <c r="O1071" s="86"/>
      <c r="P1071" s="86"/>
      <c r="Q1071" s="86" t="s">
        <v>3539</v>
      </c>
      <c r="R1071" s="86"/>
      <c r="S1071" s="88" t="b">
        <v>1</v>
      </c>
      <c r="T1071" s="86"/>
      <c r="U1071" s="86"/>
      <c r="V1071" s="86"/>
      <c r="W1071" s="86"/>
      <c r="X1071" s="90" t="b">
        <v>0</v>
      </c>
      <c r="Y1071" s="90" t="b">
        <v>0</v>
      </c>
      <c r="Z1071" s="90" t="b">
        <v>1</v>
      </c>
      <c r="AA1071" s="86" t="s">
        <v>2825</v>
      </c>
      <c r="AB1071" s="127" t="b">
        <f t="shared" si="49"/>
        <v>1</v>
      </c>
      <c r="AC1071" s="127" t="b">
        <f t="shared" si="50"/>
        <v>1</v>
      </c>
      <c r="AD1071" s="127" t="b">
        <f t="shared" si="51"/>
        <v>0</v>
      </c>
      <c r="AE1071" s="128" t="b">
        <f t="shared" si="52"/>
        <v>0</v>
      </c>
    </row>
    <row r="1072" spans="1:31" x14ac:dyDescent="0.2">
      <c r="A1072" s="155" t="s">
        <v>57</v>
      </c>
      <c r="B1072" s="82">
        <v>12</v>
      </c>
      <c r="C1072" s="76" t="s">
        <v>3540</v>
      </c>
      <c r="D1072" s="77" t="s">
        <v>3541</v>
      </c>
      <c r="E1072" s="125" t="s">
        <v>2825</v>
      </c>
      <c r="F1072" s="76" t="s">
        <v>246</v>
      </c>
      <c r="G1072" s="76" t="s">
        <v>564</v>
      </c>
      <c r="H1072" s="76" t="s">
        <v>564</v>
      </c>
      <c r="I1072" s="76" t="s">
        <v>3542</v>
      </c>
      <c r="J1072" s="76" t="s">
        <v>2825</v>
      </c>
      <c r="K1072" s="76"/>
      <c r="L1072" s="76"/>
      <c r="M1072" s="76"/>
      <c r="N1072" s="76"/>
      <c r="O1072" s="76"/>
      <c r="P1072" s="76"/>
      <c r="Q1072" s="76"/>
      <c r="R1072" s="76"/>
      <c r="S1072" s="80" t="b">
        <v>0</v>
      </c>
      <c r="T1072" s="76"/>
      <c r="U1072" s="76"/>
      <c r="V1072" s="76"/>
      <c r="W1072" s="76"/>
      <c r="X1072" s="82" t="b">
        <v>0</v>
      </c>
      <c r="Y1072" s="82" t="b">
        <v>0</v>
      </c>
      <c r="Z1072" s="82" t="b">
        <v>1</v>
      </c>
      <c r="AA1072" s="76" t="s">
        <v>2825</v>
      </c>
      <c r="AB1072" s="127" t="b">
        <f t="shared" si="49"/>
        <v>1</v>
      </c>
      <c r="AC1072" s="127" t="b">
        <f t="shared" si="50"/>
        <v>0</v>
      </c>
      <c r="AD1072" s="127" t="b">
        <f t="shared" si="51"/>
        <v>0</v>
      </c>
      <c r="AE1072" s="128" t="b">
        <f t="shared" si="52"/>
        <v>0</v>
      </c>
    </row>
    <row r="1073" spans="1:31" x14ac:dyDescent="0.2">
      <c r="A1073" s="146" t="s">
        <v>57</v>
      </c>
      <c r="B1073" s="90">
        <v>12</v>
      </c>
      <c r="C1073" s="86" t="s">
        <v>3543</v>
      </c>
      <c r="D1073" s="87" t="s">
        <v>3544</v>
      </c>
      <c r="E1073" s="106" t="s">
        <v>2825</v>
      </c>
      <c r="F1073" s="86" t="s">
        <v>246</v>
      </c>
      <c r="G1073" s="86" t="s">
        <v>564</v>
      </c>
      <c r="H1073" s="86" t="s">
        <v>564</v>
      </c>
      <c r="I1073" s="86" t="s">
        <v>3545</v>
      </c>
      <c r="J1073" s="86" t="s">
        <v>2825</v>
      </c>
      <c r="K1073" s="86"/>
      <c r="L1073" s="86"/>
      <c r="M1073" s="86"/>
      <c r="N1073" s="86"/>
      <c r="O1073" s="86"/>
      <c r="P1073" s="86"/>
      <c r="Q1073" s="86"/>
      <c r="R1073" s="86"/>
      <c r="S1073" s="88" t="b">
        <v>0</v>
      </c>
      <c r="T1073" s="86"/>
      <c r="U1073" s="86"/>
      <c r="V1073" s="86"/>
      <c r="W1073" s="86"/>
      <c r="X1073" s="90" t="b">
        <v>0</v>
      </c>
      <c r="Y1073" s="90" t="b">
        <v>0</v>
      </c>
      <c r="Z1073" s="90" t="b">
        <v>1</v>
      </c>
      <c r="AA1073" s="86" t="s">
        <v>2825</v>
      </c>
      <c r="AB1073" s="127" t="b">
        <f t="shared" si="49"/>
        <v>1</v>
      </c>
      <c r="AC1073" s="127" t="b">
        <f t="shared" si="50"/>
        <v>0</v>
      </c>
      <c r="AD1073" s="127" t="b">
        <f t="shared" si="51"/>
        <v>0</v>
      </c>
      <c r="AE1073" s="128" t="b">
        <f t="shared" si="52"/>
        <v>0</v>
      </c>
    </row>
    <row r="1074" spans="1:31" x14ac:dyDescent="0.2">
      <c r="A1074" s="155" t="s">
        <v>57</v>
      </c>
      <c r="B1074" s="82">
        <v>12</v>
      </c>
      <c r="C1074" s="76" t="s">
        <v>3546</v>
      </c>
      <c r="D1074" s="77" t="s">
        <v>3547</v>
      </c>
      <c r="E1074" s="125" t="s">
        <v>2825</v>
      </c>
      <c r="F1074" s="76" t="s">
        <v>467</v>
      </c>
      <c r="G1074" s="76" t="s">
        <v>509</v>
      </c>
      <c r="H1074" s="76" t="s">
        <v>564</v>
      </c>
      <c r="I1074" s="76" t="s">
        <v>3548</v>
      </c>
      <c r="J1074" s="76" t="s">
        <v>2825</v>
      </c>
      <c r="K1074" s="76"/>
      <c r="L1074" s="76"/>
      <c r="M1074" s="76"/>
      <c r="N1074" s="76"/>
      <c r="O1074" s="76"/>
      <c r="P1074" s="76"/>
      <c r="Q1074" s="76"/>
      <c r="R1074" s="76" t="s">
        <v>971</v>
      </c>
      <c r="S1074" s="80" t="b">
        <v>1</v>
      </c>
      <c r="T1074" s="76"/>
      <c r="U1074" s="76"/>
      <c r="V1074" s="76"/>
      <c r="W1074" s="76"/>
      <c r="X1074" s="82" t="b">
        <v>0</v>
      </c>
      <c r="Y1074" s="82" t="b">
        <v>0</v>
      </c>
      <c r="Z1074" s="82" t="b">
        <v>1</v>
      </c>
      <c r="AA1074" s="76" t="s">
        <v>2825</v>
      </c>
      <c r="AB1074" s="127" t="b">
        <f t="shared" si="49"/>
        <v>1</v>
      </c>
      <c r="AC1074" s="127" t="b">
        <f t="shared" si="50"/>
        <v>1</v>
      </c>
      <c r="AD1074" s="127" t="b">
        <f t="shared" si="51"/>
        <v>0</v>
      </c>
      <c r="AE1074" s="128" t="b">
        <f t="shared" si="52"/>
        <v>0</v>
      </c>
    </row>
    <row r="1075" spans="1:31" x14ac:dyDescent="0.2">
      <c r="A1075" s="146" t="s">
        <v>57</v>
      </c>
      <c r="B1075" s="90">
        <v>12</v>
      </c>
      <c r="C1075" s="86" t="s">
        <v>3549</v>
      </c>
      <c r="D1075" s="87" t="s">
        <v>3550</v>
      </c>
      <c r="E1075" s="106" t="s">
        <v>4</v>
      </c>
      <c r="F1075" s="86" t="s">
        <v>467</v>
      </c>
      <c r="G1075" s="86" t="s">
        <v>468</v>
      </c>
      <c r="H1075" s="86" t="s">
        <v>469</v>
      </c>
      <c r="I1075" s="86" t="s">
        <v>3551</v>
      </c>
      <c r="J1075" s="86" t="s">
        <v>3552</v>
      </c>
      <c r="K1075" s="86"/>
      <c r="L1075" s="86" t="s">
        <v>3553</v>
      </c>
      <c r="M1075" s="86" t="s">
        <v>3554</v>
      </c>
      <c r="N1075" s="86" t="s">
        <v>3555</v>
      </c>
      <c r="O1075" s="86"/>
      <c r="P1075" s="86"/>
      <c r="Q1075" s="86"/>
      <c r="R1075" s="86"/>
      <c r="S1075" s="88" t="b">
        <v>0</v>
      </c>
      <c r="T1075" s="86" t="s">
        <v>118</v>
      </c>
      <c r="U1075" s="86" t="s">
        <v>3100</v>
      </c>
      <c r="V1075" s="87" t="s">
        <v>3556</v>
      </c>
      <c r="W1075" s="87" t="s">
        <v>3557</v>
      </c>
      <c r="X1075" s="90" t="b">
        <v>0</v>
      </c>
      <c r="Y1075" s="90" t="b">
        <v>0</v>
      </c>
      <c r="Z1075" s="90" t="b">
        <v>1</v>
      </c>
      <c r="AA1075" s="86" t="s">
        <v>2825</v>
      </c>
      <c r="AB1075" s="127" t="b">
        <f t="shared" si="49"/>
        <v>1</v>
      </c>
      <c r="AC1075" s="127" t="b">
        <f t="shared" si="50"/>
        <v>1</v>
      </c>
      <c r="AD1075" s="127" t="b">
        <f t="shared" si="51"/>
        <v>1</v>
      </c>
      <c r="AE1075" s="128" t="b">
        <f t="shared" si="52"/>
        <v>1</v>
      </c>
    </row>
    <row r="1076" spans="1:31" x14ac:dyDescent="0.2">
      <c r="A1076" s="155" t="s">
        <v>57</v>
      </c>
      <c r="B1076" s="82">
        <v>12</v>
      </c>
      <c r="C1076" s="76" t="s">
        <v>3549</v>
      </c>
      <c r="D1076" s="77" t="s">
        <v>3550</v>
      </c>
      <c r="E1076" s="125" t="s">
        <v>45</v>
      </c>
      <c r="F1076" s="76" t="s">
        <v>467</v>
      </c>
      <c r="G1076" s="76" t="s">
        <v>468</v>
      </c>
      <c r="H1076" s="76" t="s">
        <v>469</v>
      </c>
      <c r="I1076" s="76" t="s">
        <v>3551</v>
      </c>
      <c r="J1076" s="76" t="s">
        <v>3558</v>
      </c>
      <c r="K1076" s="76"/>
      <c r="L1076" s="76" t="s">
        <v>3553</v>
      </c>
      <c r="M1076" s="76" t="s">
        <v>3554</v>
      </c>
      <c r="N1076" s="76" t="s">
        <v>3555</v>
      </c>
      <c r="O1076" s="76"/>
      <c r="P1076" s="76"/>
      <c r="Q1076" s="76"/>
      <c r="R1076" s="76"/>
      <c r="S1076" s="80" t="b">
        <v>0</v>
      </c>
      <c r="T1076" s="76" t="s">
        <v>118</v>
      </c>
      <c r="U1076" s="76" t="s">
        <v>3100</v>
      </c>
      <c r="V1076" s="77" t="s">
        <v>3556</v>
      </c>
      <c r="W1076" s="77" t="s">
        <v>3557</v>
      </c>
      <c r="X1076" s="82" t="b">
        <v>0</v>
      </c>
      <c r="Y1076" s="82" t="b">
        <v>0</v>
      </c>
      <c r="Z1076" s="82" t="b">
        <v>1</v>
      </c>
      <c r="AA1076" s="76" t="s">
        <v>2825</v>
      </c>
      <c r="AB1076" s="127" t="b">
        <f t="shared" si="49"/>
        <v>1</v>
      </c>
      <c r="AC1076" s="127" t="b">
        <f t="shared" si="50"/>
        <v>1</v>
      </c>
      <c r="AD1076" s="127" t="b">
        <f t="shared" si="51"/>
        <v>1</v>
      </c>
      <c r="AE1076" s="128" t="b">
        <f t="shared" si="52"/>
        <v>1</v>
      </c>
    </row>
    <row r="1077" spans="1:31" x14ac:dyDescent="0.2">
      <c r="A1077" s="146" t="s">
        <v>57</v>
      </c>
      <c r="B1077" s="90">
        <v>12</v>
      </c>
      <c r="C1077" s="86" t="s">
        <v>3549</v>
      </c>
      <c r="D1077" s="87" t="s">
        <v>3550</v>
      </c>
      <c r="E1077" s="106" t="s">
        <v>71</v>
      </c>
      <c r="F1077" s="86" t="s">
        <v>467</v>
      </c>
      <c r="G1077" s="86" t="s">
        <v>468</v>
      </c>
      <c r="H1077" s="86" t="s">
        <v>469</v>
      </c>
      <c r="I1077" s="86" t="s">
        <v>3551</v>
      </c>
      <c r="J1077" s="86" t="s">
        <v>3559</v>
      </c>
      <c r="K1077" s="86"/>
      <c r="L1077" s="86" t="s">
        <v>3553</v>
      </c>
      <c r="M1077" s="86" t="s">
        <v>3554</v>
      </c>
      <c r="N1077" s="86" t="s">
        <v>3555</v>
      </c>
      <c r="O1077" s="86"/>
      <c r="P1077" s="86"/>
      <c r="Q1077" s="86"/>
      <c r="R1077" s="86"/>
      <c r="S1077" s="88" t="b">
        <v>0</v>
      </c>
      <c r="T1077" s="86" t="s">
        <v>118</v>
      </c>
      <c r="U1077" s="86" t="s">
        <v>3100</v>
      </c>
      <c r="V1077" s="87" t="s">
        <v>3556</v>
      </c>
      <c r="W1077" s="87" t="s">
        <v>3557</v>
      </c>
      <c r="X1077" s="90" t="b">
        <v>0</v>
      </c>
      <c r="Y1077" s="90" t="b">
        <v>0</v>
      </c>
      <c r="Z1077" s="90" t="b">
        <v>1</v>
      </c>
      <c r="AA1077" s="86" t="s">
        <v>2825</v>
      </c>
      <c r="AB1077" s="127" t="b">
        <f t="shared" si="49"/>
        <v>1</v>
      </c>
      <c r="AC1077" s="127" t="b">
        <f t="shared" si="50"/>
        <v>1</v>
      </c>
      <c r="AD1077" s="127" t="b">
        <f t="shared" si="51"/>
        <v>1</v>
      </c>
      <c r="AE1077" s="128" t="b">
        <f t="shared" si="52"/>
        <v>1</v>
      </c>
    </row>
    <row r="1078" spans="1:31" x14ac:dyDescent="0.2">
      <c r="A1078" s="155" t="s">
        <v>57</v>
      </c>
      <c r="B1078" s="82">
        <v>12</v>
      </c>
      <c r="C1078" s="76" t="s">
        <v>3549</v>
      </c>
      <c r="D1078" s="77" t="s">
        <v>3550</v>
      </c>
      <c r="E1078" s="125" t="s">
        <v>518</v>
      </c>
      <c r="F1078" s="76" t="s">
        <v>467</v>
      </c>
      <c r="G1078" s="76" t="s">
        <v>468</v>
      </c>
      <c r="H1078" s="76" t="s">
        <v>469</v>
      </c>
      <c r="I1078" s="76" t="s">
        <v>3551</v>
      </c>
      <c r="J1078" s="76" t="s">
        <v>3560</v>
      </c>
      <c r="K1078" s="76"/>
      <c r="L1078" s="76" t="s">
        <v>3553</v>
      </c>
      <c r="M1078" s="76" t="s">
        <v>3554</v>
      </c>
      <c r="N1078" s="76" t="s">
        <v>3555</v>
      </c>
      <c r="O1078" s="76"/>
      <c r="P1078" s="76"/>
      <c r="Q1078" s="76"/>
      <c r="R1078" s="76"/>
      <c r="S1078" s="80" t="b">
        <v>0</v>
      </c>
      <c r="T1078" s="76" t="s">
        <v>118</v>
      </c>
      <c r="U1078" s="76" t="s">
        <v>3100</v>
      </c>
      <c r="V1078" s="77" t="s">
        <v>3556</v>
      </c>
      <c r="W1078" s="77" t="s">
        <v>3557</v>
      </c>
      <c r="X1078" s="82" t="b">
        <v>0</v>
      </c>
      <c r="Y1078" s="82" t="b">
        <v>0</v>
      </c>
      <c r="Z1078" s="82" t="b">
        <v>1</v>
      </c>
      <c r="AA1078" s="76" t="s">
        <v>2825</v>
      </c>
      <c r="AB1078" s="127" t="b">
        <f t="shared" si="49"/>
        <v>1</v>
      </c>
      <c r="AC1078" s="127" t="b">
        <f t="shared" si="50"/>
        <v>1</v>
      </c>
      <c r="AD1078" s="127" t="b">
        <f t="shared" si="51"/>
        <v>1</v>
      </c>
      <c r="AE1078" s="128" t="b">
        <f t="shared" si="52"/>
        <v>1</v>
      </c>
    </row>
    <row r="1079" spans="1:31" x14ac:dyDescent="0.2">
      <c r="A1079" s="146" t="s">
        <v>57</v>
      </c>
      <c r="B1079" s="90">
        <v>12</v>
      </c>
      <c r="C1079" s="86" t="s">
        <v>3549</v>
      </c>
      <c r="D1079" s="87" t="s">
        <v>3550</v>
      </c>
      <c r="E1079" s="106" t="s">
        <v>542</v>
      </c>
      <c r="F1079" s="86" t="s">
        <v>467</v>
      </c>
      <c r="G1079" s="86" t="s">
        <v>468</v>
      </c>
      <c r="H1079" s="86" t="s">
        <v>469</v>
      </c>
      <c r="I1079" s="86" t="s">
        <v>3551</v>
      </c>
      <c r="J1079" s="86" t="s">
        <v>3561</v>
      </c>
      <c r="K1079" s="86"/>
      <c r="L1079" s="86" t="s">
        <v>3553</v>
      </c>
      <c r="M1079" s="86" t="s">
        <v>3554</v>
      </c>
      <c r="N1079" s="86" t="s">
        <v>3555</v>
      </c>
      <c r="O1079" s="86"/>
      <c r="P1079" s="86"/>
      <c r="Q1079" s="86"/>
      <c r="R1079" s="86"/>
      <c r="S1079" s="88" t="b">
        <v>0</v>
      </c>
      <c r="T1079" s="86" t="s">
        <v>118</v>
      </c>
      <c r="U1079" s="86" t="s">
        <v>3100</v>
      </c>
      <c r="V1079" s="87" t="s">
        <v>3556</v>
      </c>
      <c r="W1079" s="87" t="s">
        <v>3557</v>
      </c>
      <c r="X1079" s="90" t="b">
        <v>0</v>
      </c>
      <c r="Y1079" s="90" t="b">
        <v>0</v>
      </c>
      <c r="Z1079" s="90" t="b">
        <v>1</v>
      </c>
      <c r="AA1079" s="86" t="s">
        <v>2825</v>
      </c>
      <c r="AB1079" s="127" t="b">
        <f t="shared" si="49"/>
        <v>1</v>
      </c>
      <c r="AC1079" s="127" t="b">
        <f t="shared" si="50"/>
        <v>1</v>
      </c>
      <c r="AD1079" s="127" t="b">
        <f t="shared" si="51"/>
        <v>1</v>
      </c>
      <c r="AE1079" s="128" t="b">
        <f t="shared" si="52"/>
        <v>1</v>
      </c>
    </row>
    <row r="1080" spans="1:31" x14ac:dyDescent="0.2">
      <c r="A1080" s="155" t="s">
        <v>57</v>
      </c>
      <c r="B1080" s="82">
        <v>12</v>
      </c>
      <c r="C1080" s="76" t="s">
        <v>3549</v>
      </c>
      <c r="D1080" s="77" t="s">
        <v>3550</v>
      </c>
      <c r="E1080" s="125" t="s">
        <v>635</v>
      </c>
      <c r="F1080" s="76" t="s">
        <v>467</v>
      </c>
      <c r="G1080" s="76" t="s">
        <v>468</v>
      </c>
      <c r="H1080" s="76" t="s">
        <v>469</v>
      </c>
      <c r="I1080" s="76" t="s">
        <v>3551</v>
      </c>
      <c r="J1080" s="76" t="s">
        <v>3562</v>
      </c>
      <c r="K1080" s="76"/>
      <c r="L1080" s="76" t="s">
        <v>3553</v>
      </c>
      <c r="M1080" s="76" t="s">
        <v>3554</v>
      </c>
      <c r="N1080" s="76" t="s">
        <v>3555</v>
      </c>
      <c r="O1080" s="76"/>
      <c r="P1080" s="76"/>
      <c r="Q1080" s="76"/>
      <c r="R1080" s="76"/>
      <c r="S1080" s="80" t="b">
        <v>0</v>
      </c>
      <c r="T1080" s="76" t="s">
        <v>118</v>
      </c>
      <c r="U1080" s="76" t="s">
        <v>3100</v>
      </c>
      <c r="V1080" s="77" t="s">
        <v>3556</v>
      </c>
      <c r="W1080" s="77" t="s">
        <v>3557</v>
      </c>
      <c r="X1080" s="82" t="b">
        <v>0</v>
      </c>
      <c r="Y1080" s="82" t="b">
        <v>0</v>
      </c>
      <c r="Z1080" s="82" t="b">
        <v>1</v>
      </c>
      <c r="AA1080" s="76" t="s">
        <v>2825</v>
      </c>
      <c r="AB1080" s="127" t="b">
        <f t="shared" si="49"/>
        <v>1</v>
      </c>
      <c r="AC1080" s="127" t="b">
        <f t="shared" si="50"/>
        <v>1</v>
      </c>
      <c r="AD1080" s="127" t="b">
        <f t="shared" si="51"/>
        <v>1</v>
      </c>
      <c r="AE1080" s="128" t="b">
        <f t="shared" si="52"/>
        <v>1</v>
      </c>
    </row>
    <row r="1081" spans="1:31" x14ac:dyDescent="0.2">
      <c r="A1081" s="146" t="s">
        <v>57</v>
      </c>
      <c r="B1081" s="90">
        <v>12</v>
      </c>
      <c r="C1081" s="86" t="s">
        <v>3549</v>
      </c>
      <c r="D1081" s="87" t="s">
        <v>3550</v>
      </c>
      <c r="E1081" s="106" t="s">
        <v>658</v>
      </c>
      <c r="F1081" s="86" t="s">
        <v>467</v>
      </c>
      <c r="G1081" s="86" t="s">
        <v>468</v>
      </c>
      <c r="H1081" s="86" t="s">
        <v>469</v>
      </c>
      <c r="I1081" s="86" t="s">
        <v>3551</v>
      </c>
      <c r="J1081" s="86" t="s">
        <v>3563</v>
      </c>
      <c r="K1081" s="86"/>
      <c r="L1081" s="86" t="s">
        <v>3553</v>
      </c>
      <c r="M1081" s="86" t="s">
        <v>3554</v>
      </c>
      <c r="N1081" s="86" t="s">
        <v>3555</v>
      </c>
      <c r="O1081" s="86"/>
      <c r="P1081" s="86"/>
      <c r="Q1081" s="86"/>
      <c r="R1081" s="86"/>
      <c r="S1081" s="88" t="b">
        <v>0</v>
      </c>
      <c r="T1081" s="86" t="s">
        <v>118</v>
      </c>
      <c r="U1081" s="86" t="s">
        <v>3100</v>
      </c>
      <c r="V1081" s="87" t="s">
        <v>3556</v>
      </c>
      <c r="W1081" s="87" t="s">
        <v>3557</v>
      </c>
      <c r="X1081" s="90" t="b">
        <v>0</v>
      </c>
      <c r="Y1081" s="90" t="b">
        <v>0</v>
      </c>
      <c r="Z1081" s="90" t="b">
        <v>1</v>
      </c>
      <c r="AA1081" s="86" t="s">
        <v>2825</v>
      </c>
      <c r="AB1081" s="127" t="b">
        <f t="shared" si="49"/>
        <v>1</v>
      </c>
      <c r="AC1081" s="127" t="b">
        <f t="shared" si="50"/>
        <v>1</v>
      </c>
      <c r="AD1081" s="127" t="b">
        <f t="shared" si="51"/>
        <v>1</v>
      </c>
      <c r="AE1081" s="128" t="b">
        <f t="shared" si="52"/>
        <v>1</v>
      </c>
    </row>
    <row r="1082" spans="1:31" x14ac:dyDescent="0.2">
      <c r="A1082" s="155" t="s">
        <v>57</v>
      </c>
      <c r="B1082" s="82">
        <v>12</v>
      </c>
      <c r="C1082" s="76" t="s">
        <v>3549</v>
      </c>
      <c r="D1082" s="77" t="s">
        <v>3550</v>
      </c>
      <c r="E1082" s="125" t="s">
        <v>1464</v>
      </c>
      <c r="F1082" s="76" t="s">
        <v>467</v>
      </c>
      <c r="G1082" s="76" t="s">
        <v>468</v>
      </c>
      <c r="H1082" s="76" t="s">
        <v>469</v>
      </c>
      <c r="I1082" s="76" t="s">
        <v>3551</v>
      </c>
      <c r="J1082" s="76" t="s">
        <v>3564</v>
      </c>
      <c r="K1082" s="76"/>
      <c r="L1082" s="76" t="s">
        <v>3553</v>
      </c>
      <c r="M1082" s="76" t="s">
        <v>3554</v>
      </c>
      <c r="N1082" s="76" t="s">
        <v>3555</v>
      </c>
      <c r="O1082" s="76"/>
      <c r="P1082" s="76"/>
      <c r="Q1082" s="76"/>
      <c r="R1082" s="76"/>
      <c r="S1082" s="80" t="b">
        <v>0</v>
      </c>
      <c r="T1082" s="76" t="s">
        <v>118</v>
      </c>
      <c r="U1082" s="76" t="s">
        <v>3100</v>
      </c>
      <c r="V1082" s="77" t="s">
        <v>3556</v>
      </c>
      <c r="W1082" s="77" t="s">
        <v>3557</v>
      </c>
      <c r="X1082" s="82" t="b">
        <v>0</v>
      </c>
      <c r="Y1082" s="82" t="b">
        <v>0</v>
      </c>
      <c r="Z1082" s="82" t="b">
        <v>1</v>
      </c>
      <c r="AA1082" s="76" t="s">
        <v>2825</v>
      </c>
      <c r="AB1082" s="127" t="b">
        <f t="shared" si="49"/>
        <v>1</v>
      </c>
      <c r="AC1082" s="127" t="b">
        <f t="shared" si="50"/>
        <v>1</v>
      </c>
      <c r="AD1082" s="127" t="b">
        <f t="shared" si="51"/>
        <v>1</v>
      </c>
      <c r="AE1082" s="128" t="b">
        <f t="shared" si="52"/>
        <v>1</v>
      </c>
    </row>
    <row r="1083" spans="1:31" x14ac:dyDescent="0.2">
      <c r="A1083" s="146" t="s">
        <v>57</v>
      </c>
      <c r="B1083" s="90">
        <v>12</v>
      </c>
      <c r="C1083" s="86" t="s">
        <v>3549</v>
      </c>
      <c r="D1083" s="87" t="s">
        <v>3550</v>
      </c>
      <c r="E1083" s="106" t="s">
        <v>1466</v>
      </c>
      <c r="F1083" s="86" t="s">
        <v>467</v>
      </c>
      <c r="G1083" s="86" t="s">
        <v>468</v>
      </c>
      <c r="H1083" s="86" t="s">
        <v>469</v>
      </c>
      <c r="I1083" s="86" t="s">
        <v>3551</v>
      </c>
      <c r="J1083" s="86" t="s">
        <v>3565</v>
      </c>
      <c r="K1083" s="86"/>
      <c r="L1083" s="86" t="s">
        <v>3553</v>
      </c>
      <c r="M1083" s="86" t="s">
        <v>3554</v>
      </c>
      <c r="N1083" s="86" t="s">
        <v>3555</v>
      </c>
      <c r="O1083" s="86"/>
      <c r="P1083" s="86"/>
      <c r="Q1083" s="86"/>
      <c r="R1083" s="86"/>
      <c r="S1083" s="88" t="b">
        <v>0</v>
      </c>
      <c r="T1083" s="86" t="s">
        <v>118</v>
      </c>
      <c r="U1083" s="86" t="s">
        <v>3100</v>
      </c>
      <c r="V1083" s="87" t="s">
        <v>3556</v>
      </c>
      <c r="W1083" s="87" t="s">
        <v>3557</v>
      </c>
      <c r="X1083" s="90" t="b">
        <v>0</v>
      </c>
      <c r="Y1083" s="90" t="b">
        <v>0</v>
      </c>
      <c r="Z1083" s="90" t="b">
        <v>1</v>
      </c>
      <c r="AA1083" s="86" t="s">
        <v>2825</v>
      </c>
      <c r="AB1083" s="127" t="b">
        <f t="shared" si="49"/>
        <v>1</v>
      </c>
      <c r="AC1083" s="127" t="b">
        <f t="shared" si="50"/>
        <v>1</v>
      </c>
      <c r="AD1083" s="127" t="b">
        <f t="shared" si="51"/>
        <v>1</v>
      </c>
      <c r="AE1083" s="128" t="b">
        <f t="shared" si="52"/>
        <v>1</v>
      </c>
    </row>
    <row r="1084" spans="1:31" x14ac:dyDescent="0.2">
      <c r="A1084" s="155" t="s">
        <v>57</v>
      </c>
      <c r="B1084" s="82">
        <v>12</v>
      </c>
      <c r="C1084" s="76" t="s">
        <v>3549</v>
      </c>
      <c r="D1084" s="77" t="s">
        <v>3550</v>
      </c>
      <c r="E1084" s="125" t="s">
        <v>1468</v>
      </c>
      <c r="F1084" s="76" t="s">
        <v>467</v>
      </c>
      <c r="G1084" s="76" t="s">
        <v>468</v>
      </c>
      <c r="H1084" s="76" t="s">
        <v>469</v>
      </c>
      <c r="I1084" s="76" t="s">
        <v>3551</v>
      </c>
      <c r="J1084" s="76" t="s">
        <v>3566</v>
      </c>
      <c r="K1084" s="76"/>
      <c r="L1084" s="76" t="s">
        <v>3553</v>
      </c>
      <c r="M1084" s="76" t="s">
        <v>3554</v>
      </c>
      <c r="N1084" s="76" t="s">
        <v>3555</v>
      </c>
      <c r="O1084" s="76"/>
      <c r="P1084" s="76"/>
      <c r="Q1084" s="76"/>
      <c r="R1084" s="76"/>
      <c r="S1084" s="80" t="b">
        <v>0</v>
      </c>
      <c r="T1084" s="76" t="s">
        <v>118</v>
      </c>
      <c r="U1084" s="76" t="s">
        <v>3100</v>
      </c>
      <c r="V1084" s="77" t="s">
        <v>3556</v>
      </c>
      <c r="W1084" s="77" t="s">
        <v>3557</v>
      </c>
      <c r="X1084" s="82" t="b">
        <v>0</v>
      </c>
      <c r="Y1084" s="82" t="b">
        <v>0</v>
      </c>
      <c r="Z1084" s="82" t="b">
        <v>1</v>
      </c>
      <c r="AA1084" s="76" t="s">
        <v>2825</v>
      </c>
      <c r="AB1084" s="127" t="b">
        <f t="shared" si="49"/>
        <v>1</v>
      </c>
      <c r="AC1084" s="127" t="b">
        <f t="shared" si="50"/>
        <v>1</v>
      </c>
      <c r="AD1084" s="127" t="b">
        <f t="shared" si="51"/>
        <v>1</v>
      </c>
      <c r="AE1084" s="128" t="b">
        <f t="shared" si="52"/>
        <v>1</v>
      </c>
    </row>
    <row r="1085" spans="1:31" x14ac:dyDescent="0.2">
      <c r="A1085" s="146" t="s">
        <v>57</v>
      </c>
      <c r="B1085" s="90">
        <v>12</v>
      </c>
      <c r="C1085" s="86" t="s">
        <v>3549</v>
      </c>
      <c r="D1085" s="87" t="s">
        <v>3550</v>
      </c>
      <c r="E1085" s="106" t="s">
        <v>1671</v>
      </c>
      <c r="F1085" s="86" t="s">
        <v>467</v>
      </c>
      <c r="G1085" s="86" t="s">
        <v>468</v>
      </c>
      <c r="H1085" s="86" t="s">
        <v>469</v>
      </c>
      <c r="I1085" s="86" t="s">
        <v>3551</v>
      </c>
      <c r="J1085" s="86" t="s">
        <v>3567</v>
      </c>
      <c r="K1085" s="86"/>
      <c r="L1085" s="86" t="s">
        <v>3553</v>
      </c>
      <c r="M1085" s="86" t="s">
        <v>3554</v>
      </c>
      <c r="N1085" s="86" t="s">
        <v>3555</v>
      </c>
      <c r="O1085" s="86"/>
      <c r="P1085" s="86"/>
      <c r="Q1085" s="86"/>
      <c r="R1085" s="86"/>
      <c r="S1085" s="88" t="b">
        <v>0</v>
      </c>
      <c r="T1085" s="86" t="s">
        <v>118</v>
      </c>
      <c r="U1085" s="86" t="s">
        <v>3100</v>
      </c>
      <c r="V1085" s="87" t="s">
        <v>3556</v>
      </c>
      <c r="W1085" s="87" t="s">
        <v>3557</v>
      </c>
      <c r="X1085" s="90" t="b">
        <v>0</v>
      </c>
      <c r="Y1085" s="90" t="b">
        <v>0</v>
      </c>
      <c r="Z1085" s="90" t="b">
        <v>1</v>
      </c>
      <c r="AA1085" s="86" t="s">
        <v>2825</v>
      </c>
      <c r="AB1085" s="127" t="b">
        <f t="shared" si="49"/>
        <v>1</v>
      </c>
      <c r="AC1085" s="127" t="b">
        <f t="shared" si="50"/>
        <v>1</v>
      </c>
      <c r="AD1085" s="127" t="b">
        <f t="shared" si="51"/>
        <v>1</v>
      </c>
      <c r="AE1085" s="128" t="b">
        <f t="shared" si="52"/>
        <v>1</v>
      </c>
    </row>
    <row r="1086" spans="1:31" x14ac:dyDescent="0.2">
      <c r="A1086" s="155" t="s">
        <v>57</v>
      </c>
      <c r="B1086" s="82">
        <v>12</v>
      </c>
      <c r="C1086" s="76" t="s">
        <v>3549</v>
      </c>
      <c r="D1086" s="77" t="s">
        <v>3550</v>
      </c>
      <c r="E1086" s="125" t="s">
        <v>1673</v>
      </c>
      <c r="F1086" s="76" t="s">
        <v>467</v>
      </c>
      <c r="G1086" s="76" t="s">
        <v>468</v>
      </c>
      <c r="H1086" s="76" t="s">
        <v>469</v>
      </c>
      <c r="I1086" s="76" t="s">
        <v>3551</v>
      </c>
      <c r="J1086" s="76" t="s">
        <v>3568</v>
      </c>
      <c r="K1086" s="76"/>
      <c r="L1086" s="76" t="s">
        <v>3553</v>
      </c>
      <c r="M1086" s="76" t="s">
        <v>3554</v>
      </c>
      <c r="N1086" s="76" t="s">
        <v>3555</v>
      </c>
      <c r="O1086" s="76"/>
      <c r="P1086" s="76"/>
      <c r="Q1086" s="76"/>
      <c r="R1086" s="76"/>
      <c r="S1086" s="80" t="b">
        <v>0</v>
      </c>
      <c r="T1086" s="76" t="s">
        <v>118</v>
      </c>
      <c r="U1086" s="76" t="s">
        <v>3100</v>
      </c>
      <c r="V1086" s="77" t="s">
        <v>3556</v>
      </c>
      <c r="W1086" s="77" t="s">
        <v>3557</v>
      </c>
      <c r="X1086" s="82" t="b">
        <v>0</v>
      </c>
      <c r="Y1086" s="82" t="b">
        <v>0</v>
      </c>
      <c r="Z1086" s="82" t="b">
        <v>1</v>
      </c>
      <c r="AA1086" s="76" t="s">
        <v>2825</v>
      </c>
      <c r="AB1086" s="127" t="b">
        <f t="shared" si="49"/>
        <v>1</v>
      </c>
      <c r="AC1086" s="127" t="b">
        <f t="shared" si="50"/>
        <v>1</v>
      </c>
      <c r="AD1086" s="127" t="b">
        <f t="shared" si="51"/>
        <v>1</v>
      </c>
      <c r="AE1086" s="128" t="b">
        <f t="shared" si="52"/>
        <v>1</v>
      </c>
    </row>
    <row r="1087" spans="1:31" x14ac:dyDescent="0.2">
      <c r="A1087" s="146" t="s">
        <v>57</v>
      </c>
      <c r="B1087" s="90">
        <v>12</v>
      </c>
      <c r="C1087" s="86" t="s">
        <v>3549</v>
      </c>
      <c r="D1087" s="87" t="s">
        <v>3550</v>
      </c>
      <c r="E1087" s="106" t="s">
        <v>2129</v>
      </c>
      <c r="F1087" s="86" t="s">
        <v>467</v>
      </c>
      <c r="G1087" s="86" t="s">
        <v>468</v>
      </c>
      <c r="H1087" s="86" t="s">
        <v>469</v>
      </c>
      <c r="I1087" s="86" t="s">
        <v>3551</v>
      </c>
      <c r="J1087" s="86" t="s">
        <v>3569</v>
      </c>
      <c r="K1087" s="86"/>
      <c r="L1087" s="86" t="s">
        <v>3553</v>
      </c>
      <c r="M1087" s="86" t="s">
        <v>3554</v>
      </c>
      <c r="N1087" s="86" t="s">
        <v>3555</v>
      </c>
      <c r="O1087" s="86"/>
      <c r="P1087" s="86"/>
      <c r="Q1087" s="86"/>
      <c r="R1087" s="86"/>
      <c r="S1087" s="88" t="b">
        <v>0</v>
      </c>
      <c r="T1087" s="86" t="s">
        <v>118</v>
      </c>
      <c r="U1087" s="86" t="s">
        <v>3100</v>
      </c>
      <c r="V1087" s="87" t="s">
        <v>3556</v>
      </c>
      <c r="W1087" s="87" t="s">
        <v>3557</v>
      </c>
      <c r="X1087" s="90" t="b">
        <v>0</v>
      </c>
      <c r="Y1087" s="90" t="b">
        <v>0</v>
      </c>
      <c r="Z1087" s="90" t="b">
        <v>1</v>
      </c>
      <c r="AA1087" s="86" t="s">
        <v>2825</v>
      </c>
      <c r="AB1087" s="127" t="b">
        <f t="shared" si="49"/>
        <v>1</v>
      </c>
      <c r="AC1087" s="127" t="b">
        <f t="shared" si="50"/>
        <v>1</v>
      </c>
      <c r="AD1087" s="127" t="b">
        <f t="shared" si="51"/>
        <v>1</v>
      </c>
      <c r="AE1087" s="128" t="b">
        <f t="shared" si="52"/>
        <v>1</v>
      </c>
    </row>
    <row r="1088" spans="1:31" x14ac:dyDescent="0.2">
      <c r="A1088" s="155" t="s">
        <v>57</v>
      </c>
      <c r="B1088" s="82">
        <v>12</v>
      </c>
      <c r="C1088" s="76" t="s">
        <v>3549</v>
      </c>
      <c r="D1088" s="77" t="s">
        <v>3550</v>
      </c>
      <c r="E1088" s="125" t="s">
        <v>2131</v>
      </c>
      <c r="F1088" s="76" t="s">
        <v>467</v>
      </c>
      <c r="G1088" s="76" t="s">
        <v>468</v>
      </c>
      <c r="H1088" s="76" t="s">
        <v>469</v>
      </c>
      <c r="I1088" s="76" t="s">
        <v>3551</v>
      </c>
      <c r="J1088" s="76" t="s">
        <v>3570</v>
      </c>
      <c r="K1088" s="76"/>
      <c r="L1088" s="76" t="s">
        <v>3553</v>
      </c>
      <c r="M1088" s="76" t="s">
        <v>3554</v>
      </c>
      <c r="N1088" s="76" t="s">
        <v>3555</v>
      </c>
      <c r="O1088" s="76"/>
      <c r="P1088" s="76"/>
      <c r="Q1088" s="76"/>
      <c r="R1088" s="76"/>
      <c r="S1088" s="80" t="b">
        <v>0</v>
      </c>
      <c r="T1088" s="76" t="s">
        <v>118</v>
      </c>
      <c r="U1088" s="76" t="s">
        <v>3100</v>
      </c>
      <c r="V1088" s="77" t="s">
        <v>3556</v>
      </c>
      <c r="W1088" s="77" t="s">
        <v>3557</v>
      </c>
      <c r="X1088" s="82" t="b">
        <v>0</v>
      </c>
      <c r="Y1088" s="82" t="b">
        <v>0</v>
      </c>
      <c r="Z1088" s="82" t="b">
        <v>1</v>
      </c>
      <c r="AA1088" s="76" t="s">
        <v>2825</v>
      </c>
      <c r="AB1088" s="127" t="b">
        <f t="shared" si="49"/>
        <v>1</v>
      </c>
      <c r="AC1088" s="127" t="b">
        <f t="shared" si="50"/>
        <v>1</v>
      </c>
      <c r="AD1088" s="127" t="b">
        <f t="shared" si="51"/>
        <v>1</v>
      </c>
      <c r="AE1088" s="128" t="b">
        <f t="shared" si="52"/>
        <v>1</v>
      </c>
    </row>
    <row r="1089" spans="1:31" x14ac:dyDescent="0.2">
      <c r="A1089" s="146" t="s">
        <v>57</v>
      </c>
      <c r="B1089" s="90">
        <v>12</v>
      </c>
      <c r="C1089" s="86" t="s">
        <v>3549</v>
      </c>
      <c r="D1089" s="87" t="s">
        <v>3550</v>
      </c>
      <c r="E1089" s="106" t="s">
        <v>2133</v>
      </c>
      <c r="F1089" s="86" t="s">
        <v>467</v>
      </c>
      <c r="G1089" s="86" t="s">
        <v>468</v>
      </c>
      <c r="H1089" s="86" t="s">
        <v>469</v>
      </c>
      <c r="I1089" s="86" t="s">
        <v>3551</v>
      </c>
      <c r="J1089" s="86" t="s">
        <v>3571</v>
      </c>
      <c r="K1089" s="86"/>
      <c r="L1089" s="86" t="s">
        <v>3553</v>
      </c>
      <c r="M1089" s="86" t="s">
        <v>3554</v>
      </c>
      <c r="N1089" s="86" t="s">
        <v>3555</v>
      </c>
      <c r="O1089" s="86"/>
      <c r="P1089" s="86"/>
      <c r="Q1089" s="86"/>
      <c r="R1089" s="86"/>
      <c r="S1089" s="88" t="b">
        <v>0</v>
      </c>
      <c r="T1089" s="86" t="s">
        <v>118</v>
      </c>
      <c r="U1089" s="86" t="s">
        <v>3100</v>
      </c>
      <c r="V1089" s="87" t="s">
        <v>3556</v>
      </c>
      <c r="W1089" s="87" t="s">
        <v>3557</v>
      </c>
      <c r="X1089" s="90" t="b">
        <v>0</v>
      </c>
      <c r="Y1089" s="90" t="b">
        <v>0</v>
      </c>
      <c r="Z1089" s="90" t="b">
        <v>1</v>
      </c>
      <c r="AA1089" s="86" t="s">
        <v>2825</v>
      </c>
      <c r="AB1089" s="127" t="b">
        <f t="shared" si="49"/>
        <v>1</v>
      </c>
      <c r="AC1089" s="127" t="b">
        <f t="shared" si="50"/>
        <v>1</v>
      </c>
      <c r="AD1089" s="127" t="b">
        <f t="shared" si="51"/>
        <v>1</v>
      </c>
      <c r="AE1089" s="128" t="b">
        <f t="shared" si="52"/>
        <v>1</v>
      </c>
    </row>
    <row r="1090" spans="1:31" x14ac:dyDescent="0.2">
      <c r="A1090" s="155" t="s">
        <v>57</v>
      </c>
      <c r="B1090" s="82">
        <v>12</v>
      </c>
      <c r="C1090" s="76" t="s">
        <v>3549</v>
      </c>
      <c r="D1090" s="77" t="s">
        <v>3550</v>
      </c>
      <c r="E1090" s="125" t="s">
        <v>2135</v>
      </c>
      <c r="F1090" s="76" t="s">
        <v>467</v>
      </c>
      <c r="G1090" s="76" t="s">
        <v>468</v>
      </c>
      <c r="H1090" s="76" t="s">
        <v>469</v>
      </c>
      <c r="I1090" s="76" t="s">
        <v>3551</v>
      </c>
      <c r="J1090" s="76" t="s">
        <v>3572</v>
      </c>
      <c r="K1090" s="76"/>
      <c r="L1090" s="76" t="s">
        <v>3553</v>
      </c>
      <c r="M1090" s="76" t="s">
        <v>3554</v>
      </c>
      <c r="N1090" s="76" t="s">
        <v>3555</v>
      </c>
      <c r="O1090" s="76"/>
      <c r="P1090" s="76"/>
      <c r="Q1090" s="76"/>
      <c r="R1090" s="76"/>
      <c r="S1090" s="80" t="b">
        <v>0</v>
      </c>
      <c r="T1090" s="76" t="s">
        <v>118</v>
      </c>
      <c r="U1090" s="76" t="s">
        <v>3100</v>
      </c>
      <c r="V1090" s="77" t="s">
        <v>3556</v>
      </c>
      <c r="W1090" s="77" t="s">
        <v>3557</v>
      </c>
      <c r="X1090" s="82" t="b">
        <v>0</v>
      </c>
      <c r="Y1090" s="82" t="b">
        <v>0</v>
      </c>
      <c r="Z1090" s="82" t="b">
        <v>1</v>
      </c>
      <c r="AA1090" s="76" t="s">
        <v>2825</v>
      </c>
      <c r="AB1090" s="127" t="b">
        <f t="shared" si="49"/>
        <v>1</v>
      </c>
      <c r="AC1090" s="127" t="b">
        <f t="shared" si="50"/>
        <v>1</v>
      </c>
      <c r="AD1090" s="127" t="b">
        <f t="shared" si="51"/>
        <v>1</v>
      </c>
      <c r="AE1090" s="128" t="b">
        <f t="shared" si="52"/>
        <v>1</v>
      </c>
    </row>
    <row r="1091" spans="1:31" x14ac:dyDescent="0.2">
      <c r="A1091" s="146" t="s">
        <v>57</v>
      </c>
      <c r="B1091" s="90">
        <v>12</v>
      </c>
      <c r="C1091" s="86" t="s">
        <v>3549</v>
      </c>
      <c r="D1091" s="87" t="s">
        <v>3550</v>
      </c>
      <c r="E1091" s="106" t="s">
        <v>3573</v>
      </c>
      <c r="F1091" s="86" t="s">
        <v>467</v>
      </c>
      <c r="G1091" s="86" t="s">
        <v>468</v>
      </c>
      <c r="H1091" s="86" t="s">
        <v>469</v>
      </c>
      <c r="I1091" s="86" t="s">
        <v>3551</v>
      </c>
      <c r="J1091" s="86" t="s">
        <v>3574</v>
      </c>
      <c r="K1091" s="86"/>
      <c r="L1091" s="86" t="s">
        <v>3553</v>
      </c>
      <c r="M1091" s="86" t="s">
        <v>3554</v>
      </c>
      <c r="N1091" s="86" t="s">
        <v>3555</v>
      </c>
      <c r="O1091" s="86"/>
      <c r="P1091" s="86"/>
      <c r="Q1091" s="86"/>
      <c r="R1091" s="86"/>
      <c r="S1091" s="88" t="b">
        <v>0</v>
      </c>
      <c r="T1091" s="86" t="s">
        <v>118</v>
      </c>
      <c r="U1091" s="86" t="s">
        <v>3100</v>
      </c>
      <c r="V1091" s="87" t="s">
        <v>3556</v>
      </c>
      <c r="W1091" s="87" t="s">
        <v>3557</v>
      </c>
      <c r="X1091" s="90" t="b">
        <v>0</v>
      </c>
      <c r="Y1091" s="90" t="b">
        <v>0</v>
      </c>
      <c r="Z1091" s="90" t="b">
        <v>1</v>
      </c>
      <c r="AA1091" s="86" t="s">
        <v>2825</v>
      </c>
      <c r="AB1091" s="127" t="b">
        <f t="shared" si="49"/>
        <v>1</v>
      </c>
      <c r="AC1091" s="127" t="b">
        <f t="shared" si="50"/>
        <v>1</v>
      </c>
      <c r="AD1091" s="127" t="b">
        <f t="shared" si="51"/>
        <v>1</v>
      </c>
      <c r="AE1091" s="128" t="b">
        <f t="shared" si="52"/>
        <v>1</v>
      </c>
    </row>
    <row r="1092" spans="1:31" x14ac:dyDescent="0.2">
      <c r="A1092" s="155" t="s">
        <v>57</v>
      </c>
      <c r="B1092" s="82">
        <v>12</v>
      </c>
      <c r="C1092" s="76" t="s">
        <v>3549</v>
      </c>
      <c r="D1092" s="77" t="s">
        <v>3550</v>
      </c>
      <c r="E1092" s="125" t="s">
        <v>3575</v>
      </c>
      <c r="F1092" s="76" t="s">
        <v>467</v>
      </c>
      <c r="G1092" s="76" t="s">
        <v>468</v>
      </c>
      <c r="H1092" s="76" t="s">
        <v>469</v>
      </c>
      <c r="I1092" s="76" t="s">
        <v>3551</v>
      </c>
      <c r="J1092" s="76" t="s">
        <v>3576</v>
      </c>
      <c r="K1092" s="76"/>
      <c r="L1092" s="76" t="s">
        <v>3553</v>
      </c>
      <c r="M1092" s="76" t="s">
        <v>3554</v>
      </c>
      <c r="N1092" s="76" t="s">
        <v>3555</v>
      </c>
      <c r="O1092" s="76"/>
      <c r="P1092" s="76"/>
      <c r="Q1092" s="76"/>
      <c r="R1092" s="76"/>
      <c r="S1092" s="80" t="b">
        <v>0</v>
      </c>
      <c r="T1092" s="76" t="s">
        <v>118</v>
      </c>
      <c r="U1092" s="76" t="s">
        <v>3100</v>
      </c>
      <c r="V1092" s="77" t="s">
        <v>3556</v>
      </c>
      <c r="W1092" s="77" t="s">
        <v>3557</v>
      </c>
      <c r="X1092" s="82" t="b">
        <v>0</v>
      </c>
      <c r="Y1092" s="82" t="b">
        <v>0</v>
      </c>
      <c r="Z1092" s="82" t="b">
        <v>1</v>
      </c>
      <c r="AA1092" s="76" t="s">
        <v>2825</v>
      </c>
      <c r="AB1092" s="127" t="b">
        <f t="shared" si="49"/>
        <v>1</v>
      </c>
      <c r="AC1092" s="127" t="b">
        <f t="shared" si="50"/>
        <v>1</v>
      </c>
      <c r="AD1092" s="127" t="b">
        <f t="shared" si="51"/>
        <v>1</v>
      </c>
      <c r="AE1092" s="128" t="b">
        <f t="shared" si="52"/>
        <v>1</v>
      </c>
    </row>
    <row r="1093" spans="1:31" x14ac:dyDescent="0.2">
      <c r="A1093" s="146" t="s">
        <v>57</v>
      </c>
      <c r="B1093" s="90">
        <v>12</v>
      </c>
      <c r="C1093" s="86" t="s">
        <v>3577</v>
      </c>
      <c r="D1093" s="87" t="s">
        <v>3578</v>
      </c>
      <c r="E1093" s="106" t="s">
        <v>4</v>
      </c>
      <c r="F1093" s="86" t="s">
        <v>467</v>
      </c>
      <c r="G1093" s="86" t="s">
        <v>468</v>
      </c>
      <c r="H1093" s="86" t="s">
        <v>469</v>
      </c>
      <c r="I1093" s="86" t="s">
        <v>3579</v>
      </c>
      <c r="J1093" s="86" t="s">
        <v>3580</v>
      </c>
      <c r="K1093" s="86"/>
      <c r="L1093" s="86" t="s">
        <v>3581</v>
      </c>
      <c r="M1093" s="86" t="s">
        <v>3582</v>
      </c>
      <c r="N1093" s="86" t="s">
        <v>3555</v>
      </c>
      <c r="O1093" s="86"/>
      <c r="P1093" s="86"/>
      <c r="Q1093" s="86"/>
      <c r="R1093" s="86"/>
      <c r="S1093" s="88" t="b">
        <v>0</v>
      </c>
      <c r="T1093" s="86" t="s">
        <v>118</v>
      </c>
      <c r="U1093" s="86" t="s">
        <v>3583</v>
      </c>
      <c r="V1093" s="87" t="s">
        <v>3584</v>
      </c>
      <c r="W1093" s="87" t="s">
        <v>3585</v>
      </c>
      <c r="X1093" s="90" t="b">
        <v>0</v>
      </c>
      <c r="Y1093" s="90" t="b">
        <v>0</v>
      </c>
      <c r="Z1093" s="90" t="b">
        <v>1</v>
      </c>
      <c r="AA1093" s="86" t="s">
        <v>2825</v>
      </c>
      <c r="AB1093" s="127" t="b">
        <f t="shared" si="49"/>
        <v>1</v>
      </c>
      <c r="AC1093" s="127" t="b">
        <f t="shared" si="50"/>
        <v>1</v>
      </c>
      <c r="AD1093" s="127" t="b">
        <f t="shared" si="51"/>
        <v>1</v>
      </c>
      <c r="AE1093" s="128" t="b">
        <f t="shared" si="52"/>
        <v>1</v>
      </c>
    </row>
    <row r="1094" spans="1:31" x14ac:dyDescent="0.2">
      <c r="A1094" s="155" t="s">
        <v>57</v>
      </c>
      <c r="B1094" s="82">
        <v>12</v>
      </c>
      <c r="C1094" s="76" t="s">
        <v>3577</v>
      </c>
      <c r="D1094" s="77" t="s">
        <v>3578</v>
      </c>
      <c r="E1094" s="125" t="s">
        <v>45</v>
      </c>
      <c r="F1094" s="76" t="s">
        <v>467</v>
      </c>
      <c r="G1094" s="76" t="s">
        <v>468</v>
      </c>
      <c r="H1094" s="76" t="s">
        <v>469</v>
      </c>
      <c r="I1094" s="76" t="s">
        <v>3579</v>
      </c>
      <c r="J1094" s="76" t="s">
        <v>3586</v>
      </c>
      <c r="K1094" s="76"/>
      <c r="L1094" s="76" t="s">
        <v>3581</v>
      </c>
      <c r="M1094" s="76" t="s">
        <v>3582</v>
      </c>
      <c r="N1094" s="76" t="s">
        <v>3555</v>
      </c>
      <c r="O1094" s="76"/>
      <c r="P1094" s="76"/>
      <c r="Q1094" s="76"/>
      <c r="R1094" s="76"/>
      <c r="S1094" s="80" t="b">
        <v>0</v>
      </c>
      <c r="T1094" s="76" t="s">
        <v>118</v>
      </c>
      <c r="U1094" s="76" t="s">
        <v>3583</v>
      </c>
      <c r="V1094" s="77" t="s">
        <v>3584</v>
      </c>
      <c r="W1094" s="77" t="s">
        <v>3585</v>
      </c>
      <c r="X1094" s="82" t="b">
        <v>0</v>
      </c>
      <c r="Y1094" s="82" t="b">
        <v>0</v>
      </c>
      <c r="Z1094" s="82" t="b">
        <v>1</v>
      </c>
      <c r="AA1094" s="76" t="s">
        <v>2825</v>
      </c>
      <c r="AB1094" s="127" t="b">
        <f t="shared" si="49"/>
        <v>1</v>
      </c>
      <c r="AC1094" s="127" t="b">
        <f t="shared" si="50"/>
        <v>1</v>
      </c>
      <c r="AD1094" s="127" t="b">
        <f t="shared" si="51"/>
        <v>1</v>
      </c>
      <c r="AE1094" s="128" t="b">
        <f t="shared" si="52"/>
        <v>1</v>
      </c>
    </row>
    <row r="1095" spans="1:31" x14ac:dyDescent="0.2">
      <c r="A1095" s="146" t="s">
        <v>57</v>
      </c>
      <c r="B1095" s="90">
        <v>12</v>
      </c>
      <c r="C1095" s="86" t="s">
        <v>3577</v>
      </c>
      <c r="D1095" s="87" t="s">
        <v>3578</v>
      </c>
      <c r="E1095" s="106" t="s">
        <v>71</v>
      </c>
      <c r="F1095" s="86" t="s">
        <v>467</v>
      </c>
      <c r="G1095" s="86" t="s">
        <v>468</v>
      </c>
      <c r="H1095" s="86" t="s">
        <v>469</v>
      </c>
      <c r="I1095" s="86" t="s">
        <v>3579</v>
      </c>
      <c r="J1095" s="86" t="s">
        <v>2825</v>
      </c>
      <c r="K1095" s="86"/>
      <c r="L1095" s="86" t="s">
        <v>3581</v>
      </c>
      <c r="M1095" s="86" t="s">
        <v>3582</v>
      </c>
      <c r="N1095" s="86" t="s">
        <v>3555</v>
      </c>
      <c r="O1095" s="86"/>
      <c r="P1095" s="86"/>
      <c r="Q1095" s="86"/>
      <c r="R1095" s="86"/>
      <c r="S1095" s="88" t="b">
        <v>0</v>
      </c>
      <c r="T1095" s="86" t="s">
        <v>118</v>
      </c>
      <c r="U1095" s="86" t="s">
        <v>3583</v>
      </c>
      <c r="V1095" s="87" t="s">
        <v>3584</v>
      </c>
      <c r="W1095" s="87" t="s">
        <v>3585</v>
      </c>
      <c r="X1095" s="90" t="b">
        <v>0</v>
      </c>
      <c r="Y1095" s="90" t="b">
        <v>0</v>
      </c>
      <c r="Z1095" s="90" t="b">
        <v>1</v>
      </c>
      <c r="AA1095" s="86" t="s">
        <v>2825</v>
      </c>
      <c r="AB1095" s="127" t="b">
        <f t="shared" si="49"/>
        <v>1</v>
      </c>
      <c r="AC1095" s="127" t="b">
        <f t="shared" si="50"/>
        <v>1</v>
      </c>
      <c r="AD1095" s="127" t="b">
        <f t="shared" si="51"/>
        <v>1</v>
      </c>
      <c r="AE1095" s="128" t="b">
        <f t="shared" si="52"/>
        <v>1</v>
      </c>
    </row>
    <row r="1096" spans="1:31" x14ac:dyDescent="0.2">
      <c r="A1096" s="155" t="s">
        <v>57</v>
      </c>
      <c r="B1096" s="82">
        <v>12</v>
      </c>
      <c r="C1096" s="76" t="s">
        <v>3577</v>
      </c>
      <c r="D1096" s="77" t="s">
        <v>3578</v>
      </c>
      <c r="E1096" s="125" t="s">
        <v>518</v>
      </c>
      <c r="F1096" s="76" t="s">
        <v>467</v>
      </c>
      <c r="G1096" s="76" t="s">
        <v>468</v>
      </c>
      <c r="H1096" s="76" t="s">
        <v>469</v>
      </c>
      <c r="I1096" s="76" t="s">
        <v>3579</v>
      </c>
      <c r="J1096" s="76" t="s">
        <v>2825</v>
      </c>
      <c r="K1096" s="76"/>
      <c r="L1096" s="76" t="s">
        <v>3581</v>
      </c>
      <c r="M1096" s="76" t="s">
        <v>3582</v>
      </c>
      <c r="N1096" s="76" t="s">
        <v>3555</v>
      </c>
      <c r="O1096" s="76"/>
      <c r="P1096" s="76"/>
      <c r="Q1096" s="76"/>
      <c r="R1096" s="76"/>
      <c r="S1096" s="80" t="b">
        <v>0</v>
      </c>
      <c r="T1096" s="76" t="s">
        <v>118</v>
      </c>
      <c r="U1096" s="76" t="s">
        <v>3583</v>
      </c>
      <c r="V1096" s="77" t="s">
        <v>3584</v>
      </c>
      <c r="W1096" s="77" t="s">
        <v>3585</v>
      </c>
      <c r="X1096" s="82" t="b">
        <v>0</v>
      </c>
      <c r="Y1096" s="82" t="b">
        <v>0</v>
      </c>
      <c r="Z1096" s="82" t="b">
        <v>1</v>
      </c>
      <c r="AA1096" s="76" t="s">
        <v>2825</v>
      </c>
      <c r="AB1096" s="127" t="b">
        <f t="shared" si="49"/>
        <v>1</v>
      </c>
      <c r="AC1096" s="127" t="b">
        <f t="shared" si="50"/>
        <v>1</v>
      </c>
      <c r="AD1096" s="127" t="b">
        <f t="shared" si="51"/>
        <v>1</v>
      </c>
      <c r="AE1096" s="128" t="b">
        <f t="shared" si="52"/>
        <v>1</v>
      </c>
    </row>
    <row r="1097" spans="1:31" x14ac:dyDescent="0.2">
      <c r="A1097" s="146" t="s">
        <v>57</v>
      </c>
      <c r="B1097" s="90">
        <v>12</v>
      </c>
      <c r="C1097" s="86" t="s">
        <v>3587</v>
      </c>
      <c r="D1097" s="87" t="s">
        <v>3588</v>
      </c>
      <c r="E1097" s="106" t="s">
        <v>4</v>
      </c>
      <c r="F1097" s="86" t="s">
        <v>467</v>
      </c>
      <c r="G1097" s="86" t="s">
        <v>468</v>
      </c>
      <c r="H1097" s="86" t="s">
        <v>469</v>
      </c>
      <c r="I1097" s="86" t="s">
        <v>3589</v>
      </c>
      <c r="J1097" s="86" t="s">
        <v>3580</v>
      </c>
      <c r="K1097" s="86"/>
      <c r="L1097" s="86" t="s">
        <v>3581</v>
      </c>
      <c r="M1097" s="86" t="s">
        <v>3590</v>
      </c>
      <c r="N1097" s="86" t="s">
        <v>3555</v>
      </c>
      <c r="O1097" s="86"/>
      <c r="P1097" s="86"/>
      <c r="Q1097" s="86"/>
      <c r="R1097" s="86"/>
      <c r="S1097" s="88" t="b">
        <v>0</v>
      </c>
      <c r="T1097" s="86" t="s">
        <v>118</v>
      </c>
      <c r="U1097" s="86" t="s">
        <v>3583</v>
      </c>
      <c r="V1097" s="87" t="s">
        <v>3591</v>
      </c>
      <c r="W1097" s="87" t="s">
        <v>3592</v>
      </c>
      <c r="X1097" s="90" t="b">
        <v>0</v>
      </c>
      <c r="Y1097" s="90" t="b">
        <v>0</v>
      </c>
      <c r="Z1097" s="90" t="b">
        <v>1</v>
      </c>
      <c r="AA1097" s="86" t="s">
        <v>2825</v>
      </c>
      <c r="AB1097" s="127" t="b">
        <f t="shared" si="49"/>
        <v>1</v>
      </c>
      <c r="AC1097" s="127" t="b">
        <f t="shared" si="50"/>
        <v>1</v>
      </c>
      <c r="AD1097" s="127" t="b">
        <f t="shared" si="51"/>
        <v>1</v>
      </c>
      <c r="AE1097" s="128" t="b">
        <f t="shared" si="52"/>
        <v>1</v>
      </c>
    </row>
    <row r="1098" spans="1:31" x14ac:dyDescent="0.2">
      <c r="A1098" s="155" t="s">
        <v>57</v>
      </c>
      <c r="B1098" s="82">
        <v>12</v>
      </c>
      <c r="C1098" s="76" t="s">
        <v>3587</v>
      </c>
      <c r="D1098" s="77" t="s">
        <v>3588</v>
      </c>
      <c r="E1098" s="125" t="s">
        <v>45</v>
      </c>
      <c r="F1098" s="76" t="s">
        <v>467</v>
      </c>
      <c r="G1098" s="76" t="s">
        <v>468</v>
      </c>
      <c r="H1098" s="76" t="s">
        <v>469</v>
      </c>
      <c r="I1098" s="76" t="s">
        <v>3589</v>
      </c>
      <c r="J1098" s="76" t="s">
        <v>3586</v>
      </c>
      <c r="K1098" s="76"/>
      <c r="L1098" s="76" t="s">
        <v>3581</v>
      </c>
      <c r="M1098" s="76" t="s">
        <v>3590</v>
      </c>
      <c r="N1098" s="76" t="s">
        <v>3555</v>
      </c>
      <c r="O1098" s="76"/>
      <c r="P1098" s="76"/>
      <c r="Q1098" s="76"/>
      <c r="R1098" s="76"/>
      <c r="S1098" s="80" t="b">
        <v>0</v>
      </c>
      <c r="T1098" s="76" t="s">
        <v>118</v>
      </c>
      <c r="U1098" s="76" t="s">
        <v>3583</v>
      </c>
      <c r="V1098" s="77" t="s">
        <v>3591</v>
      </c>
      <c r="W1098" s="77" t="s">
        <v>3592</v>
      </c>
      <c r="X1098" s="82" t="b">
        <v>0</v>
      </c>
      <c r="Y1098" s="82" t="b">
        <v>0</v>
      </c>
      <c r="Z1098" s="82" t="b">
        <v>1</v>
      </c>
      <c r="AA1098" s="76" t="s">
        <v>2825</v>
      </c>
      <c r="AB1098" s="127" t="b">
        <f t="shared" si="49"/>
        <v>1</v>
      </c>
      <c r="AC1098" s="127" t="b">
        <f t="shared" si="50"/>
        <v>1</v>
      </c>
      <c r="AD1098" s="127" t="b">
        <f t="shared" si="51"/>
        <v>1</v>
      </c>
      <c r="AE1098" s="128" t="b">
        <f t="shared" si="52"/>
        <v>1</v>
      </c>
    </row>
    <row r="1099" spans="1:31" x14ac:dyDescent="0.2">
      <c r="A1099" s="146" t="s">
        <v>57</v>
      </c>
      <c r="B1099" s="90">
        <v>12</v>
      </c>
      <c r="C1099" s="86" t="s">
        <v>3587</v>
      </c>
      <c r="D1099" s="87" t="s">
        <v>3588</v>
      </c>
      <c r="E1099" s="106" t="s">
        <v>71</v>
      </c>
      <c r="F1099" s="86" t="s">
        <v>467</v>
      </c>
      <c r="G1099" s="86" t="s">
        <v>468</v>
      </c>
      <c r="H1099" s="86" t="s">
        <v>469</v>
      </c>
      <c r="I1099" s="86" t="s">
        <v>3589</v>
      </c>
      <c r="J1099" s="86" t="s">
        <v>2825</v>
      </c>
      <c r="K1099" s="86"/>
      <c r="L1099" s="86" t="s">
        <v>3581</v>
      </c>
      <c r="M1099" s="86" t="s">
        <v>3590</v>
      </c>
      <c r="N1099" s="86" t="s">
        <v>3555</v>
      </c>
      <c r="O1099" s="86"/>
      <c r="P1099" s="86"/>
      <c r="Q1099" s="86"/>
      <c r="R1099" s="86"/>
      <c r="S1099" s="88" t="b">
        <v>0</v>
      </c>
      <c r="T1099" s="86" t="s">
        <v>118</v>
      </c>
      <c r="U1099" s="86" t="s">
        <v>3583</v>
      </c>
      <c r="V1099" s="87" t="s">
        <v>3591</v>
      </c>
      <c r="W1099" s="87" t="s">
        <v>3592</v>
      </c>
      <c r="X1099" s="90" t="b">
        <v>0</v>
      </c>
      <c r="Y1099" s="90" t="b">
        <v>0</v>
      </c>
      <c r="Z1099" s="90" t="b">
        <v>1</v>
      </c>
      <c r="AA1099" s="86" t="s">
        <v>2825</v>
      </c>
      <c r="AB1099" s="127" t="b">
        <f t="shared" si="49"/>
        <v>1</v>
      </c>
      <c r="AC1099" s="127" t="b">
        <f t="shared" si="50"/>
        <v>1</v>
      </c>
      <c r="AD1099" s="127" t="b">
        <f t="shared" si="51"/>
        <v>1</v>
      </c>
      <c r="AE1099" s="128" t="b">
        <f t="shared" si="52"/>
        <v>1</v>
      </c>
    </row>
    <row r="1100" spans="1:31" x14ac:dyDescent="0.2">
      <c r="A1100" s="155" t="s">
        <v>57</v>
      </c>
      <c r="B1100" s="82">
        <v>12</v>
      </c>
      <c r="C1100" s="76" t="s">
        <v>3587</v>
      </c>
      <c r="D1100" s="77" t="s">
        <v>3588</v>
      </c>
      <c r="E1100" s="125" t="s">
        <v>518</v>
      </c>
      <c r="F1100" s="76" t="s">
        <v>467</v>
      </c>
      <c r="G1100" s="76" t="s">
        <v>468</v>
      </c>
      <c r="H1100" s="76" t="s">
        <v>469</v>
      </c>
      <c r="I1100" s="76" t="s">
        <v>3589</v>
      </c>
      <c r="J1100" s="76" t="s">
        <v>2825</v>
      </c>
      <c r="K1100" s="76"/>
      <c r="L1100" s="76" t="s">
        <v>3581</v>
      </c>
      <c r="M1100" s="76" t="s">
        <v>3590</v>
      </c>
      <c r="N1100" s="76" t="s">
        <v>3555</v>
      </c>
      <c r="O1100" s="76"/>
      <c r="P1100" s="76"/>
      <c r="Q1100" s="76"/>
      <c r="R1100" s="76"/>
      <c r="S1100" s="80" t="b">
        <v>0</v>
      </c>
      <c r="T1100" s="76" t="s">
        <v>118</v>
      </c>
      <c r="U1100" s="76" t="s">
        <v>3583</v>
      </c>
      <c r="V1100" s="77" t="s">
        <v>3591</v>
      </c>
      <c r="W1100" s="77" t="s">
        <v>3592</v>
      </c>
      <c r="X1100" s="82" t="b">
        <v>0</v>
      </c>
      <c r="Y1100" s="82" t="b">
        <v>0</v>
      </c>
      <c r="Z1100" s="82" t="b">
        <v>1</v>
      </c>
      <c r="AA1100" s="76" t="s">
        <v>2825</v>
      </c>
      <c r="AB1100" s="127" t="b">
        <f t="shared" si="49"/>
        <v>1</v>
      </c>
      <c r="AC1100" s="127" t="b">
        <f t="shared" si="50"/>
        <v>1</v>
      </c>
      <c r="AD1100" s="127" t="b">
        <f t="shared" si="51"/>
        <v>1</v>
      </c>
      <c r="AE1100" s="128" t="b">
        <f t="shared" si="52"/>
        <v>1</v>
      </c>
    </row>
    <row r="1101" spans="1:31" x14ac:dyDescent="0.2">
      <c r="A1101" s="146" t="s">
        <v>57</v>
      </c>
      <c r="B1101" s="90">
        <v>12</v>
      </c>
      <c r="C1101" s="86" t="s">
        <v>3593</v>
      </c>
      <c r="D1101" s="87" t="s">
        <v>3594</v>
      </c>
      <c r="E1101" s="106" t="s">
        <v>4</v>
      </c>
      <c r="F1101" s="86" t="s">
        <v>467</v>
      </c>
      <c r="G1101" s="86" t="s">
        <v>468</v>
      </c>
      <c r="H1101" s="86" t="s">
        <v>469</v>
      </c>
      <c r="I1101" s="86" t="s">
        <v>3595</v>
      </c>
      <c r="J1101" s="86" t="s">
        <v>3580</v>
      </c>
      <c r="K1101" s="86"/>
      <c r="L1101" s="86" t="s">
        <v>3581</v>
      </c>
      <c r="M1101" s="86" t="s">
        <v>3596</v>
      </c>
      <c r="N1101" s="86" t="s">
        <v>3555</v>
      </c>
      <c r="O1101" s="86"/>
      <c r="P1101" s="86"/>
      <c r="Q1101" s="86"/>
      <c r="R1101" s="86"/>
      <c r="S1101" s="88" t="b">
        <v>0</v>
      </c>
      <c r="T1101" s="86" t="s">
        <v>118</v>
      </c>
      <c r="U1101" s="86" t="s">
        <v>3583</v>
      </c>
      <c r="V1101" s="87" t="s">
        <v>3597</v>
      </c>
      <c r="W1101" s="87" t="s">
        <v>3598</v>
      </c>
      <c r="X1101" s="90" t="b">
        <v>0</v>
      </c>
      <c r="Y1101" s="90" t="b">
        <v>0</v>
      </c>
      <c r="Z1101" s="90" t="b">
        <v>1</v>
      </c>
      <c r="AA1101" s="86" t="s">
        <v>2825</v>
      </c>
      <c r="AB1101" s="127" t="b">
        <f t="shared" si="49"/>
        <v>1</v>
      </c>
      <c r="AC1101" s="127" t="b">
        <f t="shared" si="50"/>
        <v>1</v>
      </c>
      <c r="AD1101" s="127" t="b">
        <f t="shared" si="51"/>
        <v>1</v>
      </c>
      <c r="AE1101" s="128" t="b">
        <f t="shared" si="52"/>
        <v>1</v>
      </c>
    </row>
    <row r="1102" spans="1:31" x14ac:dyDescent="0.2">
      <c r="A1102" s="155" t="s">
        <v>57</v>
      </c>
      <c r="B1102" s="82">
        <v>12</v>
      </c>
      <c r="C1102" s="76" t="s">
        <v>3593</v>
      </c>
      <c r="D1102" s="77" t="s">
        <v>3594</v>
      </c>
      <c r="E1102" s="125" t="s">
        <v>45</v>
      </c>
      <c r="F1102" s="76" t="s">
        <v>467</v>
      </c>
      <c r="G1102" s="76" t="s">
        <v>468</v>
      </c>
      <c r="H1102" s="76" t="s">
        <v>469</v>
      </c>
      <c r="I1102" s="76" t="s">
        <v>3595</v>
      </c>
      <c r="J1102" s="76" t="s">
        <v>3586</v>
      </c>
      <c r="K1102" s="76"/>
      <c r="L1102" s="76" t="s">
        <v>3581</v>
      </c>
      <c r="M1102" s="76" t="s">
        <v>3596</v>
      </c>
      <c r="N1102" s="76" t="s">
        <v>3555</v>
      </c>
      <c r="O1102" s="76"/>
      <c r="P1102" s="76"/>
      <c r="Q1102" s="76"/>
      <c r="R1102" s="76"/>
      <c r="S1102" s="80" t="b">
        <v>0</v>
      </c>
      <c r="T1102" s="76" t="s">
        <v>118</v>
      </c>
      <c r="U1102" s="76" t="s">
        <v>3583</v>
      </c>
      <c r="V1102" s="77" t="s">
        <v>3597</v>
      </c>
      <c r="W1102" s="77" t="s">
        <v>3598</v>
      </c>
      <c r="X1102" s="82" t="b">
        <v>0</v>
      </c>
      <c r="Y1102" s="82" t="b">
        <v>0</v>
      </c>
      <c r="Z1102" s="82" t="b">
        <v>1</v>
      </c>
      <c r="AA1102" s="76" t="s">
        <v>2825</v>
      </c>
      <c r="AB1102" s="127" t="b">
        <f t="shared" si="49"/>
        <v>1</v>
      </c>
      <c r="AC1102" s="127" t="b">
        <f t="shared" si="50"/>
        <v>1</v>
      </c>
      <c r="AD1102" s="127" t="b">
        <f t="shared" si="51"/>
        <v>1</v>
      </c>
      <c r="AE1102" s="128" t="b">
        <f t="shared" si="52"/>
        <v>1</v>
      </c>
    </row>
    <row r="1103" spans="1:31" x14ac:dyDescent="0.2">
      <c r="A1103" s="146" t="s">
        <v>57</v>
      </c>
      <c r="B1103" s="90">
        <v>12</v>
      </c>
      <c r="C1103" s="86" t="s">
        <v>3593</v>
      </c>
      <c r="D1103" s="87" t="s">
        <v>3594</v>
      </c>
      <c r="E1103" s="106" t="s">
        <v>71</v>
      </c>
      <c r="F1103" s="86" t="s">
        <v>467</v>
      </c>
      <c r="G1103" s="86" t="s">
        <v>468</v>
      </c>
      <c r="H1103" s="86" t="s">
        <v>469</v>
      </c>
      <c r="I1103" s="86" t="s">
        <v>3595</v>
      </c>
      <c r="J1103" s="86" t="s">
        <v>2825</v>
      </c>
      <c r="K1103" s="86"/>
      <c r="L1103" s="86" t="s">
        <v>3581</v>
      </c>
      <c r="M1103" s="86" t="s">
        <v>3596</v>
      </c>
      <c r="N1103" s="86" t="s">
        <v>3555</v>
      </c>
      <c r="O1103" s="86"/>
      <c r="P1103" s="86"/>
      <c r="Q1103" s="86"/>
      <c r="R1103" s="86"/>
      <c r="S1103" s="88" t="b">
        <v>0</v>
      </c>
      <c r="T1103" s="86" t="s">
        <v>118</v>
      </c>
      <c r="U1103" s="86" t="s">
        <v>3583</v>
      </c>
      <c r="V1103" s="87" t="s">
        <v>3597</v>
      </c>
      <c r="W1103" s="87" t="s">
        <v>3598</v>
      </c>
      <c r="X1103" s="90" t="b">
        <v>0</v>
      </c>
      <c r="Y1103" s="90" t="b">
        <v>0</v>
      </c>
      <c r="Z1103" s="90" t="b">
        <v>1</v>
      </c>
      <c r="AA1103" s="86" t="s">
        <v>2825</v>
      </c>
      <c r="AB1103" s="127" t="b">
        <f t="shared" si="49"/>
        <v>1</v>
      </c>
      <c r="AC1103" s="127" t="b">
        <f t="shared" si="50"/>
        <v>1</v>
      </c>
      <c r="AD1103" s="127" t="b">
        <f t="shared" si="51"/>
        <v>1</v>
      </c>
      <c r="AE1103" s="128" t="b">
        <f t="shared" si="52"/>
        <v>1</v>
      </c>
    </row>
    <row r="1104" spans="1:31" x14ac:dyDescent="0.2">
      <c r="A1104" s="155" t="s">
        <v>57</v>
      </c>
      <c r="B1104" s="82">
        <v>12</v>
      </c>
      <c r="C1104" s="76" t="s">
        <v>3593</v>
      </c>
      <c r="D1104" s="77" t="s">
        <v>3594</v>
      </c>
      <c r="E1104" s="125" t="s">
        <v>518</v>
      </c>
      <c r="F1104" s="76" t="s">
        <v>467</v>
      </c>
      <c r="G1104" s="76" t="s">
        <v>468</v>
      </c>
      <c r="H1104" s="76" t="s">
        <v>469</v>
      </c>
      <c r="I1104" s="76" t="s">
        <v>3595</v>
      </c>
      <c r="J1104" s="76" t="s">
        <v>2825</v>
      </c>
      <c r="K1104" s="76"/>
      <c r="L1104" s="76" t="s">
        <v>3581</v>
      </c>
      <c r="M1104" s="76" t="s">
        <v>3596</v>
      </c>
      <c r="N1104" s="76" t="s">
        <v>3555</v>
      </c>
      <c r="O1104" s="76"/>
      <c r="P1104" s="76"/>
      <c r="Q1104" s="76"/>
      <c r="R1104" s="76"/>
      <c r="S1104" s="80" t="b">
        <v>0</v>
      </c>
      <c r="T1104" s="76" t="s">
        <v>118</v>
      </c>
      <c r="U1104" s="76" t="s">
        <v>3583</v>
      </c>
      <c r="V1104" s="77" t="s">
        <v>3597</v>
      </c>
      <c r="W1104" s="77" t="s">
        <v>3598</v>
      </c>
      <c r="X1104" s="82" t="b">
        <v>0</v>
      </c>
      <c r="Y1104" s="82" t="b">
        <v>0</v>
      </c>
      <c r="Z1104" s="82" t="b">
        <v>1</v>
      </c>
      <c r="AA1104" s="76" t="s">
        <v>2825</v>
      </c>
      <c r="AB1104" s="127" t="b">
        <f t="shared" si="49"/>
        <v>1</v>
      </c>
      <c r="AC1104" s="127" t="b">
        <f t="shared" si="50"/>
        <v>1</v>
      </c>
      <c r="AD1104" s="127" t="b">
        <f t="shared" si="51"/>
        <v>1</v>
      </c>
      <c r="AE1104" s="128" t="b">
        <f t="shared" si="52"/>
        <v>1</v>
      </c>
    </row>
    <row r="1105" spans="1:31" x14ac:dyDescent="0.2">
      <c r="A1105" s="146" t="s">
        <v>57</v>
      </c>
      <c r="B1105" s="90">
        <v>12</v>
      </c>
      <c r="C1105" s="86" t="s">
        <v>3599</v>
      </c>
      <c r="D1105" s="87" t="s">
        <v>3600</v>
      </c>
      <c r="E1105" s="106" t="s">
        <v>4</v>
      </c>
      <c r="F1105" s="86" t="s">
        <v>467</v>
      </c>
      <c r="G1105" s="86" t="s">
        <v>468</v>
      </c>
      <c r="H1105" s="86" t="s">
        <v>469</v>
      </c>
      <c r="I1105" s="86" t="s">
        <v>3601</v>
      </c>
      <c r="J1105" s="86" t="s">
        <v>3580</v>
      </c>
      <c r="K1105" s="86"/>
      <c r="L1105" s="86" t="s">
        <v>3602</v>
      </c>
      <c r="M1105" s="86" t="s">
        <v>3603</v>
      </c>
      <c r="N1105" s="86" t="s">
        <v>3555</v>
      </c>
      <c r="O1105" s="86"/>
      <c r="P1105" s="86"/>
      <c r="Q1105" s="86"/>
      <c r="R1105" s="86"/>
      <c r="S1105" s="88" t="b">
        <v>0</v>
      </c>
      <c r="T1105" s="86" t="s">
        <v>118</v>
      </c>
      <c r="U1105" s="86" t="s">
        <v>3583</v>
      </c>
      <c r="V1105" s="87" t="s">
        <v>3604</v>
      </c>
      <c r="W1105" s="87" t="s">
        <v>3605</v>
      </c>
      <c r="X1105" s="90" t="b">
        <v>0</v>
      </c>
      <c r="Y1105" s="90" t="b">
        <v>0</v>
      </c>
      <c r="Z1105" s="90" t="b">
        <v>1</v>
      </c>
      <c r="AA1105" s="86" t="s">
        <v>2825</v>
      </c>
      <c r="AB1105" s="127" t="b">
        <f t="shared" si="49"/>
        <v>1</v>
      </c>
      <c r="AC1105" s="127" t="b">
        <f t="shared" si="50"/>
        <v>1</v>
      </c>
      <c r="AD1105" s="127" t="b">
        <f t="shared" si="51"/>
        <v>1</v>
      </c>
      <c r="AE1105" s="128" t="b">
        <f t="shared" si="52"/>
        <v>1</v>
      </c>
    </row>
    <row r="1106" spans="1:31" x14ac:dyDescent="0.2">
      <c r="A1106" s="155" t="s">
        <v>57</v>
      </c>
      <c r="B1106" s="82">
        <v>12</v>
      </c>
      <c r="C1106" s="76" t="s">
        <v>3599</v>
      </c>
      <c r="D1106" s="77" t="s">
        <v>3600</v>
      </c>
      <c r="E1106" s="125" t="s">
        <v>45</v>
      </c>
      <c r="F1106" s="76" t="s">
        <v>467</v>
      </c>
      <c r="G1106" s="76" t="s">
        <v>468</v>
      </c>
      <c r="H1106" s="76" t="s">
        <v>469</v>
      </c>
      <c r="I1106" s="76" t="s">
        <v>3601</v>
      </c>
      <c r="J1106" s="76" t="s">
        <v>3586</v>
      </c>
      <c r="K1106" s="76"/>
      <c r="L1106" s="76" t="s">
        <v>3602</v>
      </c>
      <c r="M1106" s="76" t="s">
        <v>3603</v>
      </c>
      <c r="N1106" s="76" t="s">
        <v>3555</v>
      </c>
      <c r="O1106" s="76"/>
      <c r="P1106" s="76"/>
      <c r="Q1106" s="76"/>
      <c r="R1106" s="76"/>
      <c r="S1106" s="80" t="b">
        <v>0</v>
      </c>
      <c r="T1106" s="76" t="s">
        <v>118</v>
      </c>
      <c r="U1106" s="76" t="s">
        <v>3583</v>
      </c>
      <c r="V1106" s="77" t="s">
        <v>3604</v>
      </c>
      <c r="W1106" s="77" t="s">
        <v>3605</v>
      </c>
      <c r="X1106" s="82" t="b">
        <v>0</v>
      </c>
      <c r="Y1106" s="82" t="b">
        <v>0</v>
      </c>
      <c r="Z1106" s="82" t="b">
        <v>1</v>
      </c>
      <c r="AA1106" s="76" t="s">
        <v>2825</v>
      </c>
      <c r="AB1106" s="127" t="b">
        <f t="shared" si="49"/>
        <v>1</v>
      </c>
      <c r="AC1106" s="127" t="b">
        <f t="shared" si="50"/>
        <v>1</v>
      </c>
      <c r="AD1106" s="127" t="b">
        <f t="shared" si="51"/>
        <v>1</v>
      </c>
      <c r="AE1106" s="128" t="b">
        <f t="shared" si="52"/>
        <v>1</v>
      </c>
    </row>
    <row r="1107" spans="1:31" x14ac:dyDescent="0.2">
      <c r="A1107" s="146" t="s">
        <v>57</v>
      </c>
      <c r="B1107" s="90">
        <v>12</v>
      </c>
      <c r="C1107" s="86" t="s">
        <v>3599</v>
      </c>
      <c r="D1107" s="87" t="s">
        <v>3600</v>
      </c>
      <c r="E1107" s="106" t="s">
        <v>71</v>
      </c>
      <c r="F1107" s="86" t="s">
        <v>467</v>
      </c>
      <c r="G1107" s="86" t="s">
        <v>468</v>
      </c>
      <c r="H1107" s="86" t="s">
        <v>469</v>
      </c>
      <c r="I1107" s="86" t="s">
        <v>3601</v>
      </c>
      <c r="J1107" s="86" t="s">
        <v>2825</v>
      </c>
      <c r="K1107" s="86"/>
      <c r="L1107" s="86" t="s">
        <v>3602</v>
      </c>
      <c r="M1107" s="86" t="s">
        <v>3603</v>
      </c>
      <c r="N1107" s="86" t="s">
        <v>3555</v>
      </c>
      <c r="O1107" s="86"/>
      <c r="P1107" s="86"/>
      <c r="Q1107" s="86"/>
      <c r="R1107" s="86"/>
      <c r="S1107" s="88" t="b">
        <v>0</v>
      </c>
      <c r="T1107" s="86" t="s">
        <v>118</v>
      </c>
      <c r="U1107" s="86" t="s">
        <v>3583</v>
      </c>
      <c r="V1107" s="87" t="s">
        <v>3604</v>
      </c>
      <c r="W1107" s="87" t="s">
        <v>3605</v>
      </c>
      <c r="X1107" s="90" t="b">
        <v>0</v>
      </c>
      <c r="Y1107" s="90" t="b">
        <v>0</v>
      </c>
      <c r="Z1107" s="90" t="b">
        <v>1</v>
      </c>
      <c r="AA1107" s="86" t="s">
        <v>2825</v>
      </c>
      <c r="AB1107" s="127" t="b">
        <f t="shared" si="49"/>
        <v>1</v>
      </c>
      <c r="AC1107" s="127" t="b">
        <f t="shared" si="50"/>
        <v>1</v>
      </c>
      <c r="AD1107" s="127" t="b">
        <f t="shared" si="51"/>
        <v>1</v>
      </c>
      <c r="AE1107" s="128" t="b">
        <f t="shared" si="52"/>
        <v>1</v>
      </c>
    </row>
    <row r="1108" spans="1:31" x14ac:dyDescent="0.2">
      <c r="A1108" s="155" t="s">
        <v>57</v>
      </c>
      <c r="B1108" s="82">
        <v>12</v>
      </c>
      <c r="C1108" s="76" t="s">
        <v>3599</v>
      </c>
      <c r="D1108" s="77" t="s">
        <v>3600</v>
      </c>
      <c r="E1108" s="125" t="s">
        <v>518</v>
      </c>
      <c r="F1108" s="76" t="s">
        <v>467</v>
      </c>
      <c r="G1108" s="76" t="s">
        <v>468</v>
      </c>
      <c r="H1108" s="76" t="s">
        <v>469</v>
      </c>
      <c r="I1108" s="76" t="s">
        <v>3601</v>
      </c>
      <c r="J1108" s="76" t="s">
        <v>2825</v>
      </c>
      <c r="K1108" s="76"/>
      <c r="L1108" s="76" t="s">
        <v>3602</v>
      </c>
      <c r="M1108" s="76" t="s">
        <v>3603</v>
      </c>
      <c r="N1108" s="76" t="s">
        <v>3555</v>
      </c>
      <c r="O1108" s="76"/>
      <c r="P1108" s="76"/>
      <c r="Q1108" s="76"/>
      <c r="R1108" s="76"/>
      <c r="S1108" s="80" t="b">
        <v>0</v>
      </c>
      <c r="T1108" s="76" t="s">
        <v>118</v>
      </c>
      <c r="U1108" s="76" t="s">
        <v>3583</v>
      </c>
      <c r="V1108" s="77" t="s">
        <v>3604</v>
      </c>
      <c r="W1108" s="77" t="s">
        <v>3605</v>
      </c>
      <c r="X1108" s="82" t="b">
        <v>0</v>
      </c>
      <c r="Y1108" s="82" t="b">
        <v>0</v>
      </c>
      <c r="Z1108" s="82" t="b">
        <v>1</v>
      </c>
      <c r="AA1108" s="76" t="s">
        <v>2825</v>
      </c>
      <c r="AB1108" s="127" t="b">
        <f t="shared" si="49"/>
        <v>1</v>
      </c>
      <c r="AC1108" s="127" t="b">
        <f t="shared" si="50"/>
        <v>1</v>
      </c>
      <c r="AD1108" s="127" t="b">
        <f t="shared" si="51"/>
        <v>1</v>
      </c>
      <c r="AE1108" s="128" t="b">
        <f t="shared" si="52"/>
        <v>1</v>
      </c>
    </row>
    <row r="1109" spans="1:31" x14ac:dyDescent="0.2">
      <c r="A1109" s="146" t="s">
        <v>57</v>
      </c>
      <c r="B1109" s="90">
        <v>12</v>
      </c>
      <c r="C1109" s="86" t="s">
        <v>3606</v>
      </c>
      <c r="D1109" s="87" t="s">
        <v>3607</v>
      </c>
      <c r="E1109" s="106" t="s">
        <v>4</v>
      </c>
      <c r="F1109" s="86" t="s">
        <v>467</v>
      </c>
      <c r="G1109" s="86" t="s">
        <v>468</v>
      </c>
      <c r="H1109" s="86" t="s">
        <v>469</v>
      </c>
      <c r="I1109" s="86" t="s">
        <v>3608</v>
      </c>
      <c r="J1109" s="86" t="s">
        <v>3580</v>
      </c>
      <c r="K1109" s="86"/>
      <c r="L1109" s="86" t="s">
        <v>3581</v>
      </c>
      <c r="M1109" s="86" t="s">
        <v>3609</v>
      </c>
      <c r="N1109" s="86" t="s">
        <v>3555</v>
      </c>
      <c r="O1109" s="86"/>
      <c r="P1109" s="86"/>
      <c r="Q1109" s="86"/>
      <c r="R1109" s="86"/>
      <c r="S1109" s="88" t="b">
        <v>0</v>
      </c>
      <c r="T1109" s="86" t="s">
        <v>118</v>
      </c>
      <c r="U1109" s="86" t="s">
        <v>3583</v>
      </c>
      <c r="V1109" s="87" t="s">
        <v>3610</v>
      </c>
      <c r="W1109" s="87" t="s">
        <v>3611</v>
      </c>
      <c r="X1109" s="90" t="b">
        <v>0</v>
      </c>
      <c r="Y1109" s="90" t="b">
        <v>0</v>
      </c>
      <c r="Z1109" s="90" t="b">
        <v>1</v>
      </c>
      <c r="AA1109" s="86" t="s">
        <v>2825</v>
      </c>
      <c r="AB1109" s="127" t="b">
        <f t="shared" si="49"/>
        <v>1</v>
      </c>
      <c r="AC1109" s="127" t="b">
        <f t="shared" si="50"/>
        <v>1</v>
      </c>
      <c r="AD1109" s="127" t="b">
        <f t="shared" si="51"/>
        <v>1</v>
      </c>
      <c r="AE1109" s="128" t="b">
        <f t="shared" si="52"/>
        <v>1</v>
      </c>
    </row>
    <row r="1110" spans="1:31" x14ac:dyDescent="0.2">
      <c r="A1110" s="155" t="s">
        <v>57</v>
      </c>
      <c r="B1110" s="82">
        <v>12</v>
      </c>
      <c r="C1110" s="76" t="s">
        <v>3606</v>
      </c>
      <c r="D1110" s="77" t="s">
        <v>3607</v>
      </c>
      <c r="E1110" s="125" t="s">
        <v>45</v>
      </c>
      <c r="F1110" s="76" t="s">
        <v>467</v>
      </c>
      <c r="G1110" s="76" t="s">
        <v>468</v>
      </c>
      <c r="H1110" s="76" t="s">
        <v>469</v>
      </c>
      <c r="I1110" s="76" t="s">
        <v>3608</v>
      </c>
      <c r="J1110" s="76" t="s">
        <v>3612</v>
      </c>
      <c r="K1110" s="76"/>
      <c r="L1110" s="76" t="s">
        <v>3581</v>
      </c>
      <c r="M1110" s="76" t="s">
        <v>3609</v>
      </c>
      <c r="N1110" s="76" t="s">
        <v>3555</v>
      </c>
      <c r="O1110" s="76"/>
      <c r="P1110" s="76"/>
      <c r="Q1110" s="76"/>
      <c r="R1110" s="76"/>
      <c r="S1110" s="80" t="b">
        <v>0</v>
      </c>
      <c r="T1110" s="76" t="s">
        <v>118</v>
      </c>
      <c r="U1110" s="76" t="s">
        <v>3583</v>
      </c>
      <c r="V1110" s="77" t="s">
        <v>3610</v>
      </c>
      <c r="W1110" s="77" t="s">
        <v>3611</v>
      </c>
      <c r="X1110" s="82" t="b">
        <v>0</v>
      </c>
      <c r="Y1110" s="82" t="b">
        <v>0</v>
      </c>
      <c r="Z1110" s="82" t="b">
        <v>1</v>
      </c>
      <c r="AA1110" s="76" t="s">
        <v>2825</v>
      </c>
      <c r="AB1110" s="127" t="b">
        <f t="shared" si="49"/>
        <v>1</v>
      </c>
      <c r="AC1110" s="127" t="b">
        <f t="shared" si="50"/>
        <v>1</v>
      </c>
      <c r="AD1110" s="127" t="b">
        <f t="shared" si="51"/>
        <v>1</v>
      </c>
      <c r="AE1110" s="128" t="b">
        <f t="shared" si="52"/>
        <v>1</v>
      </c>
    </row>
    <row r="1111" spans="1:31" x14ac:dyDescent="0.2">
      <c r="A1111" s="146" t="s">
        <v>57</v>
      </c>
      <c r="B1111" s="90">
        <v>12</v>
      </c>
      <c r="C1111" s="86" t="s">
        <v>3606</v>
      </c>
      <c r="D1111" s="87" t="s">
        <v>3607</v>
      </c>
      <c r="E1111" s="106" t="s">
        <v>71</v>
      </c>
      <c r="F1111" s="86" t="s">
        <v>467</v>
      </c>
      <c r="G1111" s="86" t="s">
        <v>468</v>
      </c>
      <c r="H1111" s="86" t="s">
        <v>469</v>
      </c>
      <c r="I1111" s="86" t="s">
        <v>3608</v>
      </c>
      <c r="J1111" s="86" t="s">
        <v>2825</v>
      </c>
      <c r="K1111" s="86"/>
      <c r="L1111" s="86" t="s">
        <v>3581</v>
      </c>
      <c r="M1111" s="86" t="s">
        <v>3609</v>
      </c>
      <c r="N1111" s="86" t="s">
        <v>3555</v>
      </c>
      <c r="O1111" s="86"/>
      <c r="P1111" s="86"/>
      <c r="Q1111" s="86"/>
      <c r="R1111" s="86"/>
      <c r="S1111" s="88" t="b">
        <v>0</v>
      </c>
      <c r="T1111" s="86" t="s">
        <v>118</v>
      </c>
      <c r="U1111" s="86" t="s">
        <v>3583</v>
      </c>
      <c r="V1111" s="87" t="s">
        <v>3610</v>
      </c>
      <c r="W1111" s="87" t="s">
        <v>3611</v>
      </c>
      <c r="X1111" s="90" t="b">
        <v>0</v>
      </c>
      <c r="Y1111" s="90" t="b">
        <v>0</v>
      </c>
      <c r="Z1111" s="90" t="b">
        <v>1</v>
      </c>
      <c r="AA1111" s="86" t="s">
        <v>2825</v>
      </c>
      <c r="AB1111" s="127" t="b">
        <f t="shared" si="49"/>
        <v>1</v>
      </c>
      <c r="AC1111" s="127" t="b">
        <f t="shared" si="50"/>
        <v>1</v>
      </c>
      <c r="AD1111" s="127" t="b">
        <f t="shared" si="51"/>
        <v>1</v>
      </c>
      <c r="AE1111" s="128" t="b">
        <f t="shared" si="52"/>
        <v>1</v>
      </c>
    </row>
    <row r="1112" spans="1:31" x14ac:dyDescent="0.2">
      <c r="A1112" s="155" t="s">
        <v>57</v>
      </c>
      <c r="B1112" s="82">
        <v>12</v>
      </c>
      <c r="C1112" s="76" t="s">
        <v>3606</v>
      </c>
      <c r="D1112" s="77" t="s">
        <v>3607</v>
      </c>
      <c r="E1112" s="125" t="s">
        <v>518</v>
      </c>
      <c r="F1112" s="76" t="s">
        <v>467</v>
      </c>
      <c r="G1112" s="76" t="s">
        <v>468</v>
      </c>
      <c r="H1112" s="76" t="s">
        <v>469</v>
      </c>
      <c r="I1112" s="76" t="s">
        <v>3608</v>
      </c>
      <c r="J1112" s="76" t="s">
        <v>2825</v>
      </c>
      <c r="K1112" s="76"/>
      <c r="L1112" s="76" t="s">
        <v>3581</v>
      </c>
      <c r="M1112" s="76" t="s">
        <v>3609</v>
      </c>
      <c r="N1112" s="76" t="s">
        <v>3555</v>
      </c>
      <c r="O1112" s="76"/>
      <c r="P1112" s="76"/>
      <c r="Q1112" s="76"/>
      <c r="R1112" s="76"/>
      <c r="S1112" s="80" t="b">
        <v>0</v>
      </c>
      <c r="T1112" s="76" t="s">
        <v>118</v>
      </c>
      <c r="U1112" s="76" t="s">
        <v>3583</v>
      </c>
      <c r="V1112" s="77" t="s">
        <v>3610</v>
      </c>
      <c r="W1112" s="77" t="s">
        <v>3611</v>
      </c>
      <c r="X1112" s="82" t="b">
        <v>0</v>
      </c>
      <c r="Y1112" s="82" t="b">
        <v>0</v>
      </c>
      <c r="Z1112" s="82" t="b">
        <v>1</v>
      </c>
      <c r="AA1112" s="76" t="s">
        <v>2825</v>
      </c>
      <c r="AB1112" s="127" t="b">
        <f t="shared" si="49"/>
        <v>1</v>
      </c>
      <c r="AC1112" s="127" t="b">
        <f t="shared" si="50"/>
        <v>1</v>
      </c>
      <c r="AD1112" s="127" t="b">
        <f t="shared" si="51"/>
        <v>1</v>
      </c>
      <c r="AE1112" s="128" t="b">
        <f t="shared" si="52"/>
        <v>1</v>
      </c>
    </row>
    <row r="1113" spans="1:31" x14ac:dyDescent="0.2">
      <c r="A1113" s="146" t="s">
        <v>57</v>
      </c>
      <c r="B1113" s="90">
        <v>12</v>
      </c>
      <c r="C1113" s="86" t="s">
        <v>3613</v>
      </c>
      <c r="D1113" s="87" t="s">
        <v>3614</v>
      </c>
      <c r="E1113" s="106" t="s">
        <v>4</v>
      </c>
      <c r="F1113" s="86" t="s">
        <v>467</v>
      </c>
      <c r="G1113" s="86" t="s">
        <v>468</v>
      </c>
      <c r="H1113" s="86" t="s">
        <v>469</v>
      </c>
      <c r="I1113" s="86" t="s">
        <v>3615</v>
      </c>
      <c r="J1113" s="86" t="s">
        <v>3580</v>
      </c>
      <c r="K1113" s="86"/>
      <c r="L1113" s="86" t="s">
        <v>3581</v>
      </c>
      <c r="M1113" s="86" t="s">
        <v>3616</v>
      </c>
      <c r="N1113" s="86" t="s">
        <v>3555</v>
      </c>
      <c r="O1113" s="86"/>
      <c r="P1113" s="86"/>
      <c r="Q1113" s="86"/>
      <c r="R1113" s="86"/>
      <c r="S1113" s="88" t="b">
        <v>0</v>
      </c>
      <c r="T1113" s="86" t="s">
        <v>118</v>
      </c>
      <c r="U1113" s="86" t="s">
        <v>3583</v>
      </c>
      <c r="V1113" s="87" t="s">
        <v>3617</v>
      </c>
      <c r="W1113" s="87" t="s">
        <v>3618</v>
      </c>
      <c r="X1113" s="90" t="b">
        <v>0</v>
      </c>
      <c r="Y1113" s="90" t="b">
        <v>0</v>
      </c>
      <c r="Z1113" s="90" t="b">
        <v>1</v>
      </c>
      <c r="AA1113" s="86" t="s">
        <v>2825</v>
      </c>
      <c r="AB1113" s="127" t="b">
        <f t="shared" si="49"/>
        <v>1</v>
      </c>
      <c r="AC1113" s="127" t="b">
        <f t="shared" si="50"/>
        <v>1</v>
      </c>
      <c r="AD1113" s="127" t="b">
        <f t="shared" si="51"/>
        <v>1</v>
      </c>
      <c r="AE1113" s="128" t="b">
        <f t="shared" si="52"/>
        <v>1</v>
      </c>
    </row>
    <row r="1114" spans="1:31" x14ac:dyDescent="0.2">
      <c r="A1114" s="155" t="s">
        <v>57</v>
      </c>
      <c r="B1114" s="82">
        <v>12</v>
      </c>
      <c r="C1114" s="76" t="s">
        <v>3613</v>
      </c>
      <c r="D1114" s="77" t="s">
        <v>3614</v>
      </c>
      <c r="E1114" s="125" t="s">
        <v>45</v>
      </c>
      <c r="F1114" s="76" t="s">
        <v>467</v>
      </c>
      <c r="G1114" s="76" t="s">
        <v>468</v>
      </c>
      <c r="H1114" s="76" t="s">
        <v>469</v>
      </c>
      <c r="I1114" s="76" t="s">
        <v>3615</v>
      </c>
      <c r="J1114" s="76" t="s">
        <v>3612</v>
      </c>
      <c r="K1114" s="76"/>
      <c r="L1114" s="76" t="s">
        <v>3581</v>
      </c>
      <c r="M1114" s="76" t="s">
        <v>3616</v>
      </c>
      <c r="N1114" s="76" t="s">
        <v>3555</v>
      </c>
      <c r="O1114" s="76"/>
      <c r="P1114" s="76"/>
      <c r="Q1114" s="76"/>
      <c r="R1114" s="76"/>
      <c r="S1114" s="80" t="b">
        <v>0</v>
      </c>
      <c r="T1114" s="76" t="s">
        <v>118</v>
      </c>
      <c r="U1114" s="76" t="s">
        <v>3583</v>
      </c>
      <c r="V1114" s="77" t="s">
        <v>3617</v>
      </c>
      <c r="W1114" s="77" t="s">
        <v>3618</v>
      </c>
      <c r="X1114" s="82" t="b">
        <v>0</v>
      </c>
      <c r="Y1114" s="82" t="b">
        <v>0</v>
      </c>
      <c r="Z1114" s="82" t="b">
        <v>1</v>
      </c>
      <c r="AA1114" s="76" t="s">
        <v>2825</v>
      </c>
      <c r="AB1114" s="127" t="b">
        <f t="shared" si="49"/>
        <v>1</v>
      </c>
      <c r="AC1114" s="127" t="b">
        <f t="shared" si="50"/>
        <v>1</v>
      </c>
      <c r="AD1114" s="127" t="b">
        <f t="shared" si="51"/>
        <v>1</v>
      </c>
      <c r="AE1114" s="128" t="b">
        <f t="shared" si="52"/>
        <v>1</v>
      </c>
    </row>
    <row r="1115" spans="1:31" x14ac:dyDescent="0.2">
      <c r="A1115" s="146" t="s">
        <v>57</v>
      </c>
      <c r="B1115" s="90">
        <v>12</v>
      </c>
      <c r="C1115" s="86" t="s">
        <v>3613</v>
      </c>
      <c r="D1115" s="87" t="s">
        <v>3614</v>
      </c>
      <c r="E1115" s="106" t="s">
        <v>71</v>
      </c>
      <c r="F1115" s="86" t="s">
        <v>467</v>
      </c>
      <c r="G1115" s="86" t="s">
        <v>468</v>
      </c>
      <c r="H1115" s="86" t="s">
        <v>469</v>
      </c>
      <c r="I1115" s="86" t="s">
        <v>3615</v>
      </c>
      <c r="J1115" s="86" t="s">
        <v>2825</v>
      </c>
      <c r="K1115" s="86"/>
      <c r="L1115" s="86" t="s">
        <v>3581</v>
      </c>
      <c r="M1115" s="86" t="s">
        <v>3616</v>
      </c>
      <c r="N1115" s="86" t="s">
        <v>3555</v>
      </c>
      <c r="O1115" s="86"/>
      <c r="P1115" s="86"/>
      <c r="Q1115" s="86"/>
      <c r="R1115" s="86"/>
      <c r="S1115" s="88" t="b">
        <v>0</v>
      </c>
      <c r="T1115" s="86" t="s">
        <v>118</v>
      </c>
      <c r="U1115" s="86" t="s">
        <v>3583</v>
      </c>
      <c r="V1115" s="87" t="s">
        <v>3617</v>
      </c>
      <c r="W1115" s="87" t="s">
        <v>3618</v>
      </c>
      <c r="X1115" s="90" t="b">
        <v>0</v>
      </c>
      <c r="Y1115" s="90" t="b">
        <v>0</v>
      </c>
      <c r="Z1115" s="90" t="b">
        <v>1</v>
      </c>
      <c r="AA1115" s="86" t="s">
        <v>2825</v>
      </c>
      <c r="AB1115" s="127" t="b">
        <f t="shared" si="49"/>
        <v>1</v>
      </c>
      <c r="AC1115" s="127" t="b">
        <f t="shared" si="50"/>
        <v>1</v>
      </c>
      <c r="AD1115" s="127" t="b">
        <f t="shared" si="51"/>
        <v>1</v>
      </c>
      <c r="AE1115" s="128" t="b">
        <f t="shared" si="52"/>
        <v>1</v>
      </c>
    </row>
    <row r="1116" spans="1:31" x14ac:dyDescent="0.2">
      <c r="A1116" s="155" t="s">
        <v>57</v>
      </c>
      <c r="B1116" s="82">
        <v>12</v>
      </c>
      <c r="C1116" s="76" t="s">
        <v>3613</v>
      </c>
      <c r="D1116" s="77" t="s">
        <v>3614</v>
      </c>
      <c r="E1116" s="125" t="s">
        <v>518</v>
      </c>
      <c r="F1116" s="76" t="s">
        <v>467</v>
      </c>
      <c r="G1116" s="76" t="s">
        <v>468</v>
      </c>
      <c r="H1116" s="76" t="s">
        <v>469</v>
      </c>
      <c r="I1116" s="76" t="s">
        <v>3615</v>
      </c>
      <c r="J1116" s="76" t="s">
        <v>2825</v>
      </c>
      <c r="K1116" s="76"/>
      <c r="L1116" s="76" t="s">
        <v>3581</v>
      </c>
      <c r="M1116" s="76" t="s">
        <v>3616</v>
      </c>
      <c r="N1116" s="76" t="s">
        <v>3555</v>
      </c>
      <c r="O1116" s="76"/>
      <c r="P1116" s="76"/>
      <c r="Q1116" s="76"/>
      <c r="R1116" s="76"/>
      <c r="S1116" s="80" t="b">
        <v>0</v>
      </c>
      <c r="T1116" s="76" t="s">
        <v>118</v>
      </c>
      <c r="U1116" s="76" t="s">
        <v>3583</v>
      </c>
      <c r="V1116" s="77" t="s">
        <v>3617</v>
      </c>
      <c r="W1116" s="77" t="s">
        <v>3618</v>
      </c>
      <c r="X1116" s="82" t="b">
        <v>0</v>
      </c>
      <c r="Y1116" s="82" t="b">
        <v>0</v>
      </c>
      <c r="Z1116" s="82" t="b">
        <v>1</v>
      </c>
      <c r="AA1116" s="76" t="s">
        <v>2825</v>
      </c>
      <c r="AB1116" s="127" t="b">
        <f t="shared" si="49"/>
        <v>1</v>
      </c>
      <c r="AC1116" s="127" t="b">
        <f t="shared" si="50"/>
        <v>1</v>
      </c>
      <c r="AD1116" s="127" t="b">
        <f t="shared" si="51"/>
        <v>1</v>
      </c>
      <c r="AE1116" s="128" t="b">
        <f t="shared" si="52"/>
        <v>1</v>
      </c>
    </row>
    <row r="1117" spans="1:31" x14ac:dyDescent="0.2">
      <c r="A1117" s="146" t="s">
        <v>57</v>
      </c>
      <c r="B1117" s="90">
        <v>12</v>
      </c>
      <c r="C1117" s="86" t="s">
        <v>3619</v>
      </c>
      <c r="D1117" s="87" t="s">
        <v>3620</v>
      </c>
      <c r="E1117" s="106" t="s">
        <v>2825</v>
      </c>
      <c r="F1117" s="86" t="s">
        <v>467</v>
      </c>
      <c r="G1117" s="86" t="s">
        <v>509</v>
      </c>
      <c r="H1117" s="86" t="s">
        <v>564</v>
      </c>
      <c r="I1117" s="86" t="s">
        <v>3621</v>
      </c>
      <c r="J1117" s="86" t="s">
        <v>2825</v>
      </c>
      <c r="K1117" s="86"/>
      <c r="L1117" s="86"/>
      <c r="M1117" s="86"/>
      <c r="N1117" s="86"/>
      <c r="O1117" s="86"/>
      <c r="P1117" s="86"/>
      <c r="Q1117" s="86"/>
      <c r="R1117" s="86"/>
      <c r="S1117" s="88" t="b">
        <v>1</v>
      </c>
      <c r="T1117" s="86"/>
      <c r="U1117" s="86"/>
      <c r="V1117" s="86"/>
      <c r="W1117" s="86"/>
      <c r="X1117" s="90" t="b">
        <v>0</v>
      </c>
      <c r="Y1117" s="90" t="b">
        <v>0</v>
      </c>
      <c r="Z1117" s="90" t="b">
        <v>1</v>
      </c>
      <c r="AA1117" s="86" t="s">
        <v>2825</v>
      </c>
      <c r="AB1117" s="127" t="b">
        <f t="shared" si="49"/>
        <v>1</v>
      </c>
      <c r="AC1117" s="127" t="b">
        <f t="shared" si="50"/>
        <v>1</v>
      </c>
      <c r="AD1117" s="127" t="b">
        <f t="shared" si="51"/>
        <v>0</v>
      </c>
      <c r="AE1117" s="128" t="b">
        <f t="shared" si="52"/>
        <v>0</v>
      </c>
    </row>
    <row r="1118" spans="1:31" x14ac:dyDescent="0.2">
      <c r="A1118" s="155" t="s">
        <v>57</v>
      </c>
      <c r="B1118" s="82">
        <v>12</v>
      </c>
      <c r="C1118" s="76" t="s">
        <v>3622</v>
      </c>
      <c r="D1118" s="77" t="s">
        <v>3623</v>
      </c>
      <c r="E1118" s="125" t="s">
        <v>2825</v>
      </c>
      <c r="F1118" s="76" t="s">
        <v>246</v>
      </c>
      <c r="G1118" s="76" t="s">
        <v>564</v>
      </c>
      <c r="H1118" s="76" t="s">
        <v>564</v>
      </c>
      <c r="I1118" s="76" t="s">
        <v>3624</v>
      </c>
      <c r="J1118" s="76" t="s">
        <v>2825</v>
      </c>
      <c r="K1118" s="76"/>
      <c r="L1118" s="76"/>
      <c r="M1118" s="76"/>
      <c r="N1118" s="76"/>
      <c r="O1118" s="76"/>
      <c r="P1118" s="76"/>
      <c r="Q1118" s="76"/>
      <c r="R1118" s="76"/>
      <c r="S1118" s="80" t="b">
        <v>0</v>
      </c>
      <c r="T1118" s="76"/>
      <c r="U1118" s="76"/>
      <c r="V1118" s="76"/>
      <c r="W1118" s="76"/>
      <c r="X1118" s="82" t="b">
        <v>0</v>
      </c>
      <c r="Y1118" s="82" t="b">
        <v>0</v>
      </c>
      <c r="Z1118" s="82" t="b">
        <v>1</v>
      </c>
      <c r="AA1118" s="76" t="s">
        <v>2825</v>
      </c>
      <c r="AB1118" s="127" t="b">
        <f t="shared" si="49"/>
        <v>1</v>
      </c>
      <c r="AC1118" s="127" t="b">
        <f t="shared" si="50"/>
        <v>0</v>
      </c>
      <c r="AD1118" s="127" t="b">
        <f t="shared" si="51"/>
        <v>0</v>
      </c>
      <c r="AE1118" s="128" t="b">
        <f t="shared" si="52"/>
        <v>0</v>
      </c>
    </row>
    <row r="1119" spans="1:31" x14ac:dyDescent="0.2">
      <c r="A1119" s="146" t="s">
        <v>57</v>
      </c>
      <c r="B1119" s="90">
        <v>12</v>
      </c>
      <c r="C1119" s="86" t="s">
        <v>3625</v>
      </c>
      <c r="D1119" s="87" t="s">
        <v>3626</v>
      </c>
      <c r="E1119" s="106" t="s">
        <v>2825</v>
      </c>
      <c r="F1119" s="86" t="s">
        <v>246</v>
      </c>
      <c r="G1119" s="86" t="s">
        <v>564</v>
      </c>
      <c r="H1119" s="86" t="s">
        <v>564</v>
      </c>
      <c r="I1119" s="86" t="s">
        <v>3627</v>
      </c>
      <c r="J1119" s="86" t="s">
        <v>2825</v>
      </c>
      <c r="K1119" s="86"/>
      <c r="L1119" s="86"/>
      <c r="M1119" s="86"/>
      <c r="N1119" s="86"/>
      <c r="O1119" s="86"/>
      <c r="P1119" s="86"/>
      <c r="Q1119" s="86"/>
      <c r="R1119" s="86"/>
      <c r="S1119" s="88" t="b">
        <v>0</v>
      </c>
      <c r="T1119" s="86"/>
      <c r="U1119" s="86"/>
      <c r="V1119" s="86"/>
      <c r="W1119" s="86"/>
      <c r="X1119" s="90" t="b">
        <v>0</v>
      </c>
      <c r="Y1119" s="90" t="b">
        <v>0</v>
      </c>
      <c r="Z1119" s="90" t="b">
        <v>1</v>
      </c>
      <c r="AA1119" s="86" t="s">
        <v>2825</v>
      </c>
      <c r="AB1119" s="127" t="b">
        <f t="shared" si="49"/>
        <v>1</v>
      </c>
      <c r="AC1119" s="127" t="b">
        <f t="shared" si="50"/>
        <v>0</v>
      </c>
      <c r="AD1119" s="127" t="b">
        <f t="shared" si="51"/>
        <v>0</v>
      </c>
      <c r="AE1119" s="128" t="b">
        <f t="shared" si="52"/>
        <v>0</v>
      </c>
    </row>
    <row r="1120" spans="1:31" x14ac:dyDescent="0.2">
      <c r="A1120" s="155" t="s">
        <v>57</v>
      </c>
      <c r="B1120" s="82">
        <v>12</v>
      </c>
      <c r="C1120" s="76" t="s">
        <v>3628</v>
      </c>
      <c r="D1120" s="77" t="s">
        <v>3629</v>
      </c>
      <c r="E1120" s="125" t="s">
        <v>2825</v>
      </c>
      <c r="F1120" s="76" t="s">
        <v>246</v>
      </c>
      <c r="G1120" s="76" t="s">
        <v>564</v>
      </c>
      <c r="H1120" s="76" t="s">
        <v>564</v>
      </c>
      <c r="I1120" s="76" t="s">
        <v>3630</v>
      </c>
      <c r="J1120" s="76" t="s">
        <v>2825</v>
      </c>
      <c r="K1120" s="76"/>
      <c r="L1120" s="76"/>
      <c r="M1120" s="76"/>
      <c r="N1120" s="76"/>
      <c r="O1120" s="76"/>
      <c r="P1120" s="76"/>
      <c r="Q1120" s="76"/>
      <c r="R1120" s="76"/>
      <c r="S1120" s="80" t="b">
        <v>0</v>
      </c>
      <c r="T1120" s="76"/>
      <c r="U1120" s="76"/>
      <c r="V1120" s="76"/>
      <c r="W1120" s="76"/>
      <c r="X1120" s="82" t="b">
        <v>0</v>
      </c>
      <c r="Y1120" s="82" t="b">
        <v>0</v>
      </c>
      <c r="Z1120" s="82" t="b">
        <v>1</v>
      </c>
      <c r="AA1120" s="76" t="s">
        <v>2825</v>
      </c>
      <c r="AB1120" s="127" t="b">
        <f t="shared" si="49"/>
        <v>1</v>
      </c>
      <c r="AC1120" s="127" t="b">
        <f t="shared" si="50"/>
        <v>0</v>
      </c>
      <c r="AD1120" s="127" t="b">
        <f t="shared" si="51"/>
        <v>0</v>
      </c>
      <c r="AE1120" s="128" t="b">
        <f t="shared" si="52"/>
        <v>0</v>
      </c>
    </row>
    <row r="1121" spans="1:31" x14ac:dyDescent="0.2">
      <c r="A1121" s="146" t="s">
        <v>57</v>
      </c>
      <c r="B1121" s="90">
        <v>12</v>
      </c>
      <c r="C1121" s="86" t="s">
        <v>3631</v>
      </c>
      <c r="D1121" s="87" t="s">
        <v>3632</v>
      </c>
      <c r="E1121" s="106" t="s">
        <v>2825</v>
      </c>
      <c r="F1121" s="86" t="s">
        <v>246</v>
      </c>
      <c r="G1121" s="86" t="s">
        <v>564</v>
      </c>
      <c r="H1121" s="86" t="s">
        <v>564</v>
      </c>
      <c r="I1121" s="86" t="s">
        <v>3633</v>
      </c>
      <c r="J1121" s="86" t="s">
        <v>2825</v>
      </c>
      <c r="K1121" s="86"/>
      <c r="L1121" s="86"/>
      <c r="M1121" s="86"/>
      <c r="N1121" s="86"/>
      <c r="O1121" s="86"/>
      <c r="P1121" s="86"/>
      <c r="Q1121" s="86"/>
      <c r="R1121" s="86"/>
      <c r="S1121" s="88" t="b">
        <v>0</v>
      </c>
      <c r="T1121" s="86"/>
      <c r="U1121" s="86"/>
      <c r="V1121" s="86"/>
      <c r="W1121" s="86"/>
      <c r="X1121" s="90" t="b">
        <v>0</v>
      </c>
      <c r="Y1121" s="90" t="b">
        <v>0</v>
      </c>
      <c r="Z1121" s="90" t="b">
        <v>1</v>
      </c>
      <c r="AA1121" s="86" t="s">
        <v>2825</v>
      </c>
      <c r="AB1121" s="127" t="b">
        <f t="shared" si="49"/>
        <v>1</v>
      </c>
      <c r="AC1121" s="127" t="b">
        <f t="shared" si="50"/>
        <v>0</v>
      </c>
      <c r="AD1121" s="127" t="b">
        <f t="shared" si="51"/>
        <v>0</v>
      </c>
      <c r="AE1121" s="128" t="b">
        <f t="shared" si="52"/>
        <v>0</v>
      </c>
    </row>
    <row r="1122" spans="1:31" x14ac:dyDescent="0.2">
      <c r="A1122" s="155" t="s">
        <v>57</v>
      </c>
      <c r="B1122" s="82">
        <v>12</v>
      </c>
      <c r="C1122" s="76" t="s">
        <v>3634</v>
      </c>
      <c r="D1122" s="77" t="s">
        <v>3635</v>
      </c>
      <c r="E1122" s="125" t="s">
        <v>2825</v>
      </c>
      <c r="F1122" s="76" t="s">
        <v>246</v>
      </c>
      <c r="G1122" s="76" t="s">
        <v>564</v>
      </c>
      <c r="H1122" s="76" t="s">
        <v>564</v>
      </c>
      <c r="I1122" s="76" t="s">
        <v>3636</v>
      </c>
      <c r="J1122" s="76" t="s">
        <v>2825</v>
      </c>
      <c r="K1122" s="76"/>
      <c r="L1122" s="76"/>
      <c r="M1122" s="76"/>
      <c r="N1122" s="76"/>
      <c r="O1122" s="76"/>
      <c r="P1122" s="76"/>
      <c r="Q1122" s="76"/>
      <c r="R1122" s="76"/>
      <c r="S1122" s="80" t="b">
        <v>0</v>
      </c>
      <c r="T1122" s="76"/>
      <c r="U1122" s="76"/>
      <c r="V1122" s="76"/>
      <c r="W1122" s="76"/>
      <c r="X1122" s="82" t="b">
        <v>0</v>
      </c>
      <c r="Y1122" s="82" t="b">
        <v>0</v>
      </c>
      <c r="Z1122" s="82" t="b">
        <v>1</v>
      </c>
      <c r="AA1122" s="76" t="s">
        <v>2825</v>
      </c>
      <c r="AB1122" s="127" t="b">
        <f t="shared" si="49"/>
        <v>1</v>
      </c>
      <c r="AC1122" s="127" t="b">
        <f t="shared" si="50"/>
        <v>0</v>
      </c>
      <c r="AD1122" s="127" t="b">
        <f t="shared" si="51"/>
        <v>0</v>
      </c>
      <c r="AE1122" s="128" t="b">
        <f t="shared" si="52"/>
        <v>0</v>
      </c>
    </row>
    <row r="1123" spans="1:31" x14ac:dyDescent="0.2">
      <c r="A1123" s="168" t="s">
        <v>57</v>
      </c>
      <c r="B1123" s="97">
        <v>12</v>
      </c>
      <c r="C1123" s="93" t="s">
        <v>3637</v>
      </c>
      <c r="D1123" s="94" t="s">
        <v>3638</v>
      </c>
      <c r="E1123" s="169" t="s">
        <v>2825</v>
      </c>
      <c r="F1123" s="93" t="s">
        <v>467</v>
      </c>
      <c r="G1123" s="93" t="s">
        <v>509</v>
      </c>
      <c r="H1123" s="93" t="s">
        <v>564</v>
      </c>
      <c r="I1123" s="93" t="s">
        <v>3639</v>
      </c>
      <c r="J1123" s="93" t="s">
        <v>2825</v>
      </c>
      <c r="K1123" s="93"/>
      <c r="L1123" s="93"/>
      <c r="M1123" s="93"/>
      <c r="N1123" s="93"/>
      <c r="O1123" s="93"/>
      <c r="P1123" s="93"/>
      <c r="Q1123" s="93"/>
      <c r="R1123" s="93"/>
      <c r="S1123" s="95" t="b">
        <v>1</v>
      </c>
      <c r="T1123" s="93"/>
      <c r="U1123" s="93"/>
      <c r="V1123" s="93"/>
      <c r="W1123" s="93"/>
      <c r="X1123" s="97" t="b">
        <v>0</v>
      </c>
      <c r="Y1123" s="97" t="b">
        <v>0</v>
      </c>
      <c r="Z1123" s="97" t="b">
        <v>1</v>
      </c>
      <c r="AA1123" s="93" t="s">
        <v>2825</v>
      </c>
      <c r="AB1123" s="127" t="b">
        <f t="shared" si="49"/>
        <v>1</v>
      </c>
      <c r="AC1123" s="127" t="b">
        <f t="shared" si="50"/>
        <v>1</v>
      </c>
      <c r="AD1123" s="127" t="b">
        <f t="shared" si="51"/>
        <v>0</v>
      </c>
      <c r="AE1123" s="128" t="b">
        <f t="shared" si="52"/>
        <v>0</v>
      </c>
    </row>
    <row r="1124" spans="1:31" x14ac:dyDescent="0.2">
      <c r="A1124" s="170"/>
      <c r="B1124" s="170"/>
      <c r="AB1124" s="171"/>
      <c r="AC1124" s="171"/>
    </row>
    <row r="1125" spans="1:31" x14ac:dyDescent="0.2">
      <c r="A1125" s="170"/>
      <c r="B1125" s="170"/>
      <c r="AB1125" s="171"/>
      <c r="AC1125" s="171"/>
    </row>
    <row r="1126" spans="1:31" x14ac:dyDescent="0.2">
      <c r="A1126" s="170"/>
      <c r="B1126" s="170"/>
      <c r="AB1126" s="171"/>
      <c r="AC1126" s="171"/>
    </row>
    <row r="1127" spans="1:31" x14ac:dyDescent="0.2">
      <c r="A1127" s="170"/>
      <c r="B1127" s="170"/>
      <c r="AB1127" s="171"/>
      <c r="AC1127" s="171"/>
    </row>
    <row r="1128" spans="1:31" x14ac:dyDescent="0.2">
      <c r="A1128" s="170"/>
      <c r="B1128" s="170"/>
      <c r="AB1128" s="171"/>
      <c r="AC1128" s="171"/>
    </row>
    <row r="1129" spans="1:31" x14ac:dyDescent="0.2">
      <c r="A1129" s="170"/>
      <c r="B1129" s="170"/>
      <c r="AB1129" s="171"/>
      <c r="AC1129" s="171"/>
    </row>
    <row r="1130" spans="1:31" x14ac:dyDescent="0.2">
      <c r="A1130" s="170"/>
      <c r="B1130" s="170"/>
      <c r="AB1130" s="171"/>
      <c r="AC1130" s="171"/>
    </row>
    <row r="1131" spans="1:31" x14ac:dyDescent="0.2">
      <c r="A1131" s="170"/>
      <c r="B1131" s="170"/>
      <c r="AB1131" s="171"/>
      <c r="AC1131" s="171"/>
    </row>
    <row r="1132" spans="1:31" x14ac:dyDescent="0.2">
      <c r="A1132" s="170"/>
      <c r="B1132" s="170"/>
      <c r="AB1132" s="171"/>
      <c r="AC1132" s="171"/>
    </row>
    <row r="1133" spans="1:31" x14ac:dyDescent="0.2">
      <c r="A1133" s="170"/>
      <c r="B1133" s="170"/>
      <c r="AB1133" s="171"/>
      <c r="AC1133" s="171"/>
    </row>
    <row r="1134" spans="1:31" x14ac:dyDescent="0.2">
      <c r="A1134" s="170"/>
      <c r="B1134" s="170"/>
      <c r="AB1134" s="171"/>
      <c r="AC1134" s="171"/>
    </row>
    <row r="1135" spans="1:31" x14ac:dyDescent="0.2">
      <c r="A1135" s="170"/>
      <c r="B1135" s="170"/>
      <c r="AB1135" s="171"/>
      <c r="AC1135" s="171"/>
    </row>
    <row r="1136" spans="1:31" x14ac:dyDescent="0.2">
      <c r="A1136" s="170"/>
      <c r="B1136" s="170"/>
      <c r="AB1136" s="171"/>
      <c r="AC1136" s="171"/>
    </row>
    <row r="1137" spans="1:29" x14ac:dyDescent="0.2">
      <c r="A1137" s="170"/>
      <c r="B1137" s="170"/>
      <c r="AB1137" s="171"/>
      <c r="AC1137" s="171"/>
    </row>
    <row r="1138" spans="1:29" x14ac:dyDescent="0.2">
      <c r="A1138" s="170"/>
      <c r="B1138" s="170"/>
      <c r="AB1138" s="171"/>
      <c r="AC1138" s="171"/>
    </row>
    <row r="1139" spans="1:29" x14ac:dyDescent="0.2">
      <c r="A1139" s="170"/>
      <c r="B1139" s="170"/>
      <c r="AB1139" s="171"/>
      <c r="AC1139" s="171"/>
    </row>
    <row r="1140" spans="1:29" x14ac:dyDescent="0.2">
      <c r="A1140" s="170"/>
      <c r="B1140" s="170"/>
      <c r="AB1140" s="171"/>
      <c r="AC1140" s="171"/>
    </row>
    <row r="1141" spans="1:29" x14ac:dyDescent="0.2">
      <c r="A1141" s="170"/>
      <c r="B1141" s="170"/>
      <c r="AB1141" s="171"/>
      <c r="AC1141" s="171"/>
    </row>
    <row r="1142" spans="1:29" x14ac:dyDescent="0.2">
      <c r="A1142" s="170"/>
      <c r="B1142" s="170"/>
      <c r="AB1142" s="171"/>
      <c r="AC1142" s="171"/>
    </row>
    <row r="1143" spans="1:29" x14ac:dyDescent="0.2">
      <c r="A1143" s="170"/>
      <c r="B1143" s="170"/>
      <c r="AB1143" s="171"/>
      <c r="AC1143" s="171"/>
    </row>
    <row r="1144" spans="1:29" x14ac:dyDescent="0.2">
      <c r="A1144" s="170"/>
      <c r="B1144" s="170"/>
      <c r="AB1144" s="171"/>
      <c r="AC1144" s="171"/>
    </row>
    <row r="1145" spans="1:29" x14ac:dyDescent="0.2">
      <c r="A1145" s="170"/>
      <c r="B1145" s="170"/>
      <c r="AB1145" s="171"/>
      <c r="AC1145" s="171"/>
    </row>
    <row r="1146" spans="1:29" x14ac:dyDescent="0.2">
      <c r="A1146" s="170"/>
      <c r="B1146" s="170"/>
      <c r="AB1146" s="171"/>
      <c r="AC1146" s="171"/>
    </row>
    <row r="1147" spans="1:29" x14ac:dyDescent="0.2">
      <c r="A1147" s="170"/>
      <c r="B1147" s="170"/>
      <c r="AB1147" s="171"/>
      <c r="AC1147" s="171"/>
    </row>
    <row r="1148" spans="1:29" x14ac:dyDescent="0.2">
      <c r="A1148" s="170"/>
      <c r="B1148" s="170"/>
      <c r="AB1148" s="171"/>
      <c r="AC1148" s="171"/>
    </row>
    <row r="1149" spans="1:29" x14ac:dyDescent="0.2">
      <c r="A1149" s="170"/>
      <c r="B1149" s="170"/>
      <c r="AB1149" s="171"/>
      <c r="AC1149" s="171"/>
    </row>
    <row r="1150" spans="1:29" x14ac:dyDescent="0.2">
      <c r="A1150" s="170"/>
      <c r="B1150" s="170"/>
      <c r="AB1150" s="171"/>
      <c r="AC1150" s="171"/>
    </row>
    <row r="1151" spans="1:29" x14ac:dyDescent="0.2">
      <c r="A1151" s="170"/>
      <c r="B1151" s="170"/>
      <c r="AB1151" s="171"/>
      <c r="AC1151" s="171"/>
    </row>
    <row r="1152" spans="1:29" x14ac:dyDescent="0.2">
      <c r="A1152" s="170"/>
      <c r="B1152" s="170"/>
      <c r="AB1152" s="171"/>
      <c r="AC1152" s="171"/>
    </row>
    <row r="1153" spans="1:29" x14ac:dyDescent="0.2">
      <c r="A1153" s="170"/>
      <c r="B1153" s="170"/>
      <c r="AB1153" s="171"/>
      <c r="AC1153" s="171"/>
    </row>
    <row r="1154" spans="1:29" x14ac:dyDescent="0.2">
      <c r="A1154" s="170"/>
      <c r="B1154" s="170"/>
      <c r="AB1154" s="171"/>
      <c r="AC1154" s="171"/>
    </row>
    <row r="1155" spans="1:29" x14ac:dyDescent="0.2">
      <c r="A1155" s="170"/>
      <c r="B1155" s="170"/>
      <c r="AB1155" s="171"/>
      <c r="AC1155" s="171"/>
    </row>
    <row r="1156" spans="1:29" x14ac:dyDescent="0.2">
      <c r="A1156" s="170"/>
      <c r="B1156" s="170"/>
      <c r="AB1156" s="171"/>
      <c r="AC1156" s="171"/>
    </row>
    <row r="1157" spans="1:29" x14ac:dyDescent="0.2">
      <c r="A1157" s="170"/>
      <c r="B1157" s="170"/>
      <c r="AB1157" s="171"/>
      <c r="AC1157" s="171"/>
    </row>
    <row r="1158" spans="1:29" x14ac:dyDescent="0.2">
      <c r="A1158" s="170"/>
      <c r="B1158" s="170"/>
      <c r="AB1158" s="171"/>
      <c r="AC1158" s="171"/>
    </row>
    <row r="1159" spans="1:29" x14ac:dyDescent="0.2">
      <c r="A1159" s="170"/>
      <c r="B1159" s="170"/>
      <c r="AB1159" s="171"/>
      <c r="AC1159" s="171"/>
    </row>
    <row r="1160" spans="1:29" x14ac:dyDescent="0.2">
      <c r="A1160" s="170"/>
      <c r="B1160" s="170"/>
      <c r="AB1160" s="171"/>
      <c r="AC1160" s="171"/>
    </row>
    <row r="1161" spans="1:29" x14ac:dyDescent="0.2">
      <c r="A1161" s="170"/>
      <c r="B1161" s="170"/>
      <c r="AB1161" s="171"/>
      <c r="AC1161" s="171"/>
    </row>
    <row r="1162" spans="1:29" x14ac:dyDescent="0.2">
      <c r="A1162" s="170"/>
      <c r="B1162" s="170"/>
      <c r="AB1162" s="171"/>
      <c r="AC1162" s="171"/>
    </row>
    <row r="1163" spans="1:29" x14ac:dyDescent="0.2">
      <c r="A1163" s="170"/>
      <c r="B1163" s="170"/>
      <c r="AB1163" s="171"/>
      <c r="AC1163" s="171"/>
    </row>
    <row r="1164" spans="1:29" x14ac:dyDescent="0.2">
      <c r="A1164" s="170"/>
      <c r="B1164" s="170"/>
      <c r="AB1164" s="171"/>
      <c r="AC1164" s="171"/>
    </row>
    <row r="1165" spans="1:29" x14ac:dyDescent="0.2">
      <c r="A1165" s="170"/>
      <c r="B1165" s="170"/>
      <c r="AB1165" s="171"/>
      <c r="AC1165" s="171"/>
    </row>
    <row r="1166" spans="1:29" x14ac:dyDescent="0.2">
      <c r="A1166" s="170"/>
      <c r="B1166" s="170"/>
      <c r="AB1166" s="171"/>
      <c r="AC1166" s="171"/>
    </row>
    <row r="1167" spans="1:29" x14ac:dyDescent="0.2">
      <c r="A1167" s="170"/>
      <c r="B1167" s="170"/>
      <c r="AB1167" s="171"/>
      <c r="AC1167" s="171"/>
    </row>
    <row r="1168" spans="1:29" x14ac:dyDescent="0.2">
      <c r="A1168" s="170"/>
      <c r="B1168" s="170"/>
      <c r="AB1168" s="171"/>
      <c r="AC1168" s="171"/>
    </row>
    <row r="1169" spans="1:29" x14ac:dyDescent="0.2">
      <c r="A1169" s="170"/>
      <c r="B1169" s="170"/>
      <c r="AB1169" s="171"/>
      <c r="AC1169" s="171"/>
    </row>
    <row r="1170" spans="1:29" x14ac:dyDescent="0.2">
      <c r="A1170" s="170"/>
      <c r="B1170" s="170"/>
      <c r="AB1170" s="171"/>
      <c r="AC1170" s="171"/>
    </row>
    <row r="1171" spans="1:29" x14ac:dyDescent="0.2">
      <c r="A1171" s="170"/>
      <c r="B1171" s="170"/>
      <c r="AB1171" s="171"/>
      <c r="AC1171" s="171"/>
    </row>
    <row r="1172" spans="1:29" x14ac:dyDescent="0.2">
      <c r="A1172" s="170"/>
      <c r="B1172" s="170"/>
      <c r="AB1172" s="171"/>
      <c r="AC1172" s="171"/>
    </row>
    <row r="1173" spans="1:29" x14ac:dyDescent="0.2">
      <c r="A1173" s="170"/>
      <c r="B1173" s="170"/>
      <c r="AB1173" s="171"/>
      <c r="AC1173" s="171"/>
    </row>
    <row r="1174" spans="1:29" x14ac:dyDescent="0.2">
      <c r="A1174" s="170"/>
      <c r="B1174" s="170"/>
      <c r="AB1174" s="171"/>
      <c r="AC1174" s="171"/>
    </row>
    <row r="1175" spans="1:29" x14ac:dyDescent="0.2">
      <c r="A1175" s="170"/>
      <c r="B1175" s="170"/>
      <c r="AB1175" s="171"/>
      <c r="AC1175" s="171"/>
    </row>
    <row r="1176" spans="1:29" x14ac:dyDescent="0.2">
      <c r="A1176" s="170"/>
      <c r="B1176" s="170"/>
      <c r="AB1176" s="171"/>
      <c r="AC1176" s="171"/>
    </row>
    <row r="1177" spans="1:29" x14ac:dyDescent="0.2">
      <c r="A1177" s="170"/>
      <c r="B1177" s="170"/>
      <c r="AB1177" s="171"/>
      <c r="AC1177" s="171"/>
    </row>
    <row r="1178" spans="1:29" x14ac:dyDescent="0.2">
      <c r="A1178" s="170"/>
      <c r="B1178" s="170"/>
      <c r="AB1178" s="171"/>
      <c r="AC1178" s="171"/>
    </row>
    <row r="1179" spans="1:29" x14ac:dyDescent="0.2">
      <c r="A1179" s="170"/>
      <c r="B1179" s="170"/>
      <c r="AB1179" s="171"/>
      <c r="AC1179" s="171"/>
    </row>
    <row r="1180" spans="1:29" x14ac:dyDescent="0.2">
      <c r="A1180" s="170"/>
      <c r="B1180" s="170"/>
      <c r="AB1180" s="171"/>
      <c r="AC1180" s="171"/>
    </row>
    <row r="1181" spans="1:29" x14ac:dyDescent="0.2">
      <c r="A1181" s="170"/>
      <c r="B1181" s="170"/>
      <c r="AB1181" s="171"/>
      <c r="AC1181" s="171"/>
    </row>
    <row r="1182" spans="1:29" x14ac:dyDescent="0.2">
      <c r="A1182" s="170"/>
      <c r="B1182" s="170"/>
      <c r="AB1182" s="171"/>
      <c r="AC1182" s="171"/>
    </row>
    <row r="1183" spans="1:29" x14ac:dyDescent="0.2">
      <c r="A1183" s="170"/>
      <c r="B1183" s="170"/>
      <c r="AB1183" s="171"/>
      <c r="AC1183" s="171"/>
    </row>
    <row r="1184" spans="1:29" x14ac:dyDescent="0.2">
      <c r="A1184" s="170"/>
      <c r="B1184" s="170"/>
      <c r="AB1184" s="171"/>
      <c r="AC1184" s="171"/>
    </row>
    <row r="1185" spans="1:29" x14ac:dyDescent="0.2">
      <c r="A1185" s="170"/>
      <c r="B1185" s="170"/>
      <c r="AB1185" s="171"/>
      <c r="AC1185" s="171"/>
    </row>
    <row r="1186" spans="1:29" x14ac:dyDescent="0.2">
      <c r="A1186" s="170"/>
      <c r="B1186" s="170"/>
      <c r="AB1186" s="171"/>
      <c r="AC1186" s="171"/>
    </row>
    <row r="1187" spans="1:29" x14ac:dyDescent="0.2">
      <c r="A1187" s="170"/>
      <c r="B1187" s="170"/>
      <c r="AB1187" s="171"/>
      <c r="AC1187" s="171"/>
    </row>
    <row r="1188" spans="1:29" x14ac:dyDescent="0.2">
      <c r="A1188" s="170"/>
      <c r="B1188" s="170"/>
      <c r="AB1188" s="171"/>
      <c r="AC1188" s="171"/>
    </row>
    <row r="1189" spans="1:29" x14ac:dyDescent="0.2">
      <c r="A1189" s="170"/>
      <c r="B1189" s="170"/>
      <c r="AB1189" s="171"/>
      <c r="AC1189" s="171"/>
    </row>
    <row r="1190" spans="1:29" x14ac:dyDescent="0.2">
      <c r="A1190" s="170"/>
      <c r="B1190" s="170"/>
      <c r="AB1190" s="171"/>
      <c r="AC1190" s="171"/>
    </row>
    <row r="1191" spans="1:29" x14ac:dyDescent="0.2">
      <c r="A1191" s="170"/>
      <c r="B1191" s="170"/>
      <c r="AB1191" s="171"/>
      <c r="AC1191" s="171"/>
    </row>
    <row r="1192" spans="1:29" x14ac:dyDescent="0.2">
      <c r="A1192" s="170"/>
      <c r="B1192" s="170"/>
      <c r="AB1192" s="171"/>
      <c r="AC1192" s="171"/>
    </row>
    <row r="1193" spans="1:29" x14ac:dyDescent="0.2">
      <c r="A1193" s="170"/>
      <c r="B1193" s="170"/>
      <c r="AB1193" s="171"/>
      <c r="AC1193" s="171"/>
    </row>
    <row r="1194" spans="1:29" x14ac:dyDescent="0.2">
      <c r="A1194" s="170"/>
      <c r="B1194" s="170"/>
      <c r="AB1194" s="171"/>
      <c r="AC1194" s="171"/>
    </row>
    <row r="1195" spans="1:29" x14ac:dyDescent="0.2">
      <c r="A1195" s="170"/>
      <c r="B1195" s="170"/>
      <c r="AB1195" s="171"/>
      <c r="AC1195" s="171"/>
    </row>
    <row r="1196" spans="1:29" x14ac:dyDescent="0.2">
      <c r="A1196" s="170"/>
      <c r="B1196" s="170"/>
      <c r="AB1196" s="171"/>
      <c r="AC1196" s="171"/>
    </row>
    <row r="1197" spans="1:29" x14ac:dyDescent="0.2">
      <c r="A1197" s="170"/>
      <c r="B1197" s="170"/>
      <c r="AB1197" s="171"/>
      <c r="AC1197" s="171"/>
    </row>
    <row r="1198" spans="1:29" x14ac:dyDescent="0.2">
      <c r="A1198" s="170"/>
      <c r="B1198" s="170"/>
      <c r="AB1198" s="171"/>
      <c r="AC1198" s="171"/>
    </row>
    <row r="1199" spans="1:29" x14ac:dyDescent="0.2">
      <c r="A1199" s="170"/>
      <c r="B1199" s="170"/>
      <c r="AB1199" s="171"/>
      <c r="AC1199" s="171"/>
    </row>
    <row r="1200" spans="1:29" x14ac:dyDescent="0.2">
      <c r="A1200" s="170"/>
      <c r="B1200" s="170"/>
      <c r="AB1200" s="171"/>
      <c r="AC1200" s="171"/>
    </row>
    <row r="1201" spans="1:29" x14ac:dyDescent="0.2">
      <c r="A1201" s="170"/>
      <c r="B1201" s="170"/>
      <c r="AB1201" s="171"/>
      <c r="AC1201" s="171"/>
    </row>
    <row r="1202" spans="1:29" x14ac:dyDescent="0.2">
      <c r="A1202" s="170"/>
      <c r="B1202" s="170"/>
      <c r="AB1202" s="171"/>
      <c r="AC1202" s="171"/>
    </row>
    <row r="1203" spans="1:29" x14ac:dyDescent="0.2">
      <c r="A1203" s="170"/>
      <c r="B1203" s="170"/>
      <c r="AB1203" s="171"/>
      <c r="AC1203" s="171"/>
    </row>
    <row r="1204" spans="1:29" x14ac:dyDescent="0.2">
      <c r="A1204" s="170"/>
      <c r="B1204" s="170"/>
      <c r="AB1204" s="171"/>
      <c r="AC1204" s="171"/>
    </row>
    <row r="1205" spans="1:29" x14ac:dyDescent="0.2">
      <c r="A1205" s="170"/>
      <c r="B1205" s="170"/>
      <c r="AB1205" s="171"/>
      <c r="AC1205" s="171"/>
    </row>
    <row r="1206" spans="1:29" x14ac:dyDescent="0.2">
      <c r="A1206" s="170"/>
      <c r="B1206" s="170"/>
      <c r="AB1206" s="171"/>
      <c r="AC1206" s="171"/>
    </row>
    <row r="1207" spans="1:29" x14ac:dyDescent="0.2">
      <c r="A1207" s="170"/>
      <c r="B1207" s="170"/>
      <c r="AB1207" s="171"/>
      <c r="AC1207" s="171"/>
    </row>
    <row r="1208" spans="1:29" x14ac:dyDescent="0.2">
      <c r="A1208" s="170"/>
      <c r="B1208" s="170"/>
      <c r="AB1208" s="171"/>
      <c r="AC1208" s="171"/>
    </row>
    <row r="1209" spans="1:29" x14ac:dyDescent="0.2">
      <c r="A1209" s="170"/>
      <c r="B1209" s="170"/>
      <c r="AB1209" s="171"/>
      <c r="AC1209" s="171"/>
    </row>
    <row r="1210" spans="1:29" x14ac:dyDescent="0.2">
      <c r="A1210" s="170"/>
      <c r="B1210" s="170"/>
      <c r="AB1210" s="171"/>
      <c r="AC1210" s="171"/>
    </row>
    <row r="1211" spans="1:29" x14ac:dyDescent="0.2">
      <c r="A1211" s="170"/>
      <c r="B1211" s="170"/>
      <c r="AB1211" s="171"/>
      <c r="AC1211" s="171"/>
    </row>
    <row r="1212" spans="1:29" x14ac:dyDescent="0.2">
      <c r="A1212" s="170"/>
      <c r="B1212" s="170"/>
      <c r="AB1212" s="171"/>
      <c r="AC1212" s="171"/>
    </row>
    <row r="1213" spans="1:29" x14ac:dyDescent="0.2">
      <c r="A1213" s="170"/>
      <c r="B1213" s="170"/>
      <c r="AB1213" s="171"/>
      <c r="AC1213" s="171"/>
    </row>
    <row r="1214" spans="1:29" x14ac:dyDescent="0.2">
      <c r="A1214" s="170"/>
      <c r="B1214" s="170"/>
      <c r="AB1214" s="171"/>
      <c r="AC1214" s="171"/>
    </row>
    <row r="1215" spans="1:29" x14ac:dyDescent="0.2">
      <c r="A1215" s="170"/>
      <c r="B1215" s="170"/>
      <c r="AB1215" s="171"/>
      <c r="AC1215" s="171"/>
    </row>
    <row r="1216" spans="1:29" x14ac:dyDescent="0.2">
      <c r="A1216" s="170"/>
      <c r="B1216" s="170"/>
      <c r="AB1216" s="171"/>
      <c r="AC1216" s="171"/>
    </row>
    <row r="1217" spans="1:29" x14ac:dyDescent="0.2">
      <c r="A1217" s="170"/>
      <c r="B1217" s="170"/>
      <c r="AB1217" s="171"/>
      <c r="AC1217" s="171"/>
    </row>
    <row r="1218" spans="1:29" x14ac:dyDescent="0.2">
      <c r="A1218" s="170"/>
      <c r="B1218" s="170"/>
      <c r="AB1218" s="171"/>
      <c r="AC1218" s="171"/>
    </row>
    <row r="1219" spans="1:29" x14ac:dyDescent="0.2">
      <c r="A1219" s="170"/>
      <c r="B1219" s="170"/>
      <c r="AB1219" s="171"/>
      <c r="AC1219" s="171"/>
    </row>
    <row r="1220" spans="1:29" x14ac:dyDescent="0.2">
      <c r="A1220" s="170"/>
      <c r="B1220" s="170"/>
      <c r="AB1220" s="171"/>
      <c r="AC1220" s="171"/>
    </row>
    <row r="1221" spans="1:29" x14ac:dyDescent="0.2">
      <c r="A1221" s="170"/>
      <c r="B1221" s="170"/>
      <c r="AB1221" s="171"/>
      <c r="AC1221" s="171"/>
    </row>
    <row r="1222" spans="1:29" x14ac:dyDescent="0.2">
      <c r="A1222" s="170"/>
      <c r="B1222" s="170"/>
      <c r="AB1222" s="171"/>
      <c r="AC1222" s="171"/>
    </row>
    <row r="1223" spans="1:29" x14ac:dyDescent="0.2">
      <c r="A1223" s="170"/>
      <c r="B1223" s="170"/>
      <c r="AB1223" s="171"/>
      <c r="AC1223" s="171"/>
    </row>
    <row r="1224" spans="1:29" x14ac:dyDescent="0.2">
      <c r="A1224" s="170"/>
      <c r="B1224" s="170"/>
      <c r="AB1224" s="171"/>
      <c r="AC1224" s="171"/>
    </row>
    <row r="1225" spans="1:29" x14ac:dyDescent="0.2">
      <c r="A1225" s="170"/>
      <c r="B1225" s="170"/>
      <c r="AB1225" s="171"/>
      <c r="AC1225" s="171"/>
    </row>
    <row r="1226" spans="1:29" x14ac:dyDescent="0.2">
      <c r="A1226" s="170"/>
      <c r="B1226" s="170"/>
      <c r="AB1226" s="171"/>
      <c r="AC1226" s="171"/>
    </row>
    <row r="1227" spans="1:29" x14ac:dyDescent="0.2">
      <c r="A1227" s="170"/>
      <c r="B1227" s="170"/>
      <c r="AB1227" s="171"/>
      <c r="AC1227" s="171"/>
    </row>
    <row r="1228" spans="1:29" x14ac:dyDescent="0.2">
      <c r="A1228" s="170"/>
      <c r="B1228" s="170"/>
      <c r="AB1228" s="171"/>
      <c r="AC1228" s="171"/>
    </row>
    <row r="1229" spans="1:29" x14ac:dyDescent="0.2">
      <c r="A1229" s="170"/>
      <c r="B1229" s="170"/>
      <c r="AB1229" s="171"/>
      <c r="AC1229" s="171"/>
    </row>
    <row r="1230" spans="1:29" x14ac:dyDescent="0.2">
      <c r="A1230" s="170"/>
      <c r="B1230" s="170"/>
      <c r="AB1230" s="171"/>
      <c r="AC1230" s="171"/>
    </row>
    <row r="1231" spans="1:29" x14ac:dyDescent="0.2">
      <c r="A1231" s="170"/>
      <c r="B1231" s="170"/>
      <c r="AB1231" s="171"/>
      <c r="AC1231" s="171"/>
    </row>
    <row r="1232" spans="1:29" x14ac:dyDescent="0.2">
      <c r="A1232" s="170"/>
      <c r="B1232" s="170"/>
      <c r="AB1232" s="171"/>
      <c r="AC1232" s="171"/>
    </row>
    <row r="1233" spans="1:29" x14ac:dyDescent="0.2">
      <c r="A1233" s="170"/>
      <c r="B1233" s="170"/>
      <c r="AB1233" s="171"/>
      <c r="AC1233" s="171"/>
    </row>
    <row r="1234" spans="1:29" x14ac:dyDescent="0.2">
      <c r="A1234" s="170"/>
      <c r="B1234" s="170"/>
      <c r="AB1234" s="171"/>
      <c r="AC1234" s="171"/>
    </row>
    <row r="1235" spans="1:29" x14ac:dyDescent="0.2">
      <c r="A1235" s="170"/>
      <c r="B1235" s="170"/>
      <c r="AB1235" s="171"/>
      <c r="AC1235" s="171"/>
    </row>
    <row r="1236" spans="1:29" x14ac:dyDescent="0.2">
      <c r="A1236" s="170"/>
      <c r="B1236" s="170"/>
      <c r="AB1236" s="171"/>
      <c r="AC1236" s="171"/>
    </row>
    <row r="1237" spans="1:29" x14ac:dyDescent="0.2">
      <c r="A1237" s="170"/>
      <c r="B1237" s="170"/>
      <c r="AB1237" s="171"/>
      <c r="AC1237" s="171"/>
    </row>
    <row r="1238" spans="1:29" x14ac:dyDescent="0.2">
      <c r="A1238" s="170"/>
      <c r="B1238" s="170"/>
      <c r="AB1238" s="171"/>
      <c r="AC1238" s="171"/>
    </row>
    <row r="1239" spans="1:29" x14ac:dyDescent="0.2">
      <c r="A1239" s="170"/>
      <c r="B1239" s="170"/>
      <c r="AB1239" s="171"/>
      <c r="AC1239" s="171"/>
    </row>
    <row r="1240" spans="1:29" x14ac:dyDescent="0.2">
      <c r="A1240" s="170"/>
      <c r="B1240" s="170"/>
      <c r="AB1240" s="171"/>
      <c r="AC1240" s="171"/>
    </row>
    <row r="1241" spans="1:29" x14ac:dyDescent="0.2">
      <c r="A1241" s="170"/>
      <c r="B1241" s="170"/>
      <c r="AB1241" s="171"/>
      <c r="AC1241" s="171"/>
    </row>
    <row r="1242" spans="1:29" x14ac:dyDescent="0.2">
      <c r="A1242" s="170"/>
      <c r="B1242" s="170"/>
      <c r="AB1242" s="171"/>
      <c r="AC1242" s="171"/>
    </row>
    <row r="1243" spans="1:29" x14ac:dyDescent="0.2">
      <c r="A1243" s="170"/>
      <c r="B1243" s="170"/>
      <c r="AB1243" s="171"/>
      <c r="AC1243" s="171"/>
    </row>
    <row r="1244" spans="1:29" x14ac:dyDescent="0.2">
      <c r="A1244" s="170"/>
      <c r="B1244" s="170"/>
      <c r="AB1244" s="171"/>
      <c r="AC1244" s="171"/>
    </row>
    <row r="1245" spans="1:29" x14ac:dyDescent="0.2">
      <c r="A1245" s="170"/>
      <c r="B1245" s="170"/>
      <c r="AB1245" s="171"/>
      <c r="AC1245" s="171"/>
    </row>
    <row r="1246" spans="1:29" x14ac:dyDescent="0.2">
      <c r="A1246" s="170"/>
      <c r="B1246" s="170"/>
      <c r="AB1246" s="171"/>
      <c r="AC1246" s="171"/>
    </row>
    <row r="1247" spans="1:29" x14ac:dyDescent="0.2">
      <c r="A1247" s="170"/>
      <c r="B1247" s="170"/>
      <c r="AB1247" s="171"/>
      <c r="AC1247" s="171"/>
    </row>
    <row r="1248" spans="1:29" x14ac:dyDescent="0.2">
      <c r="A1248" s="170"/>
      <c r="B1248" s="170"/>
      <c r="AB1248" s="171"/>
      <c r="AC1248" s="171"/>
    </row>
    <row r="1249" spans="1:29" x14ac:dyDescent="0.2">
      <c r="A1249" s="170"/>
      <c r="B1249" s="170"/>
      <c r="AB1249" s="171"/>
      <c r="AC1249" s="171"/>
    </row>
    <row r="1250" spans="1:29" x14ac:dyDescent="0.2">
      <c r="A1250" s="170"/>
      <c r="B1250" s="170"/>
      <c r="AB1250" s="171"/>
      <c r="AC1250" s="171"/>
    </row>
    <row r="1251" spans="1:29" x14ac:dyDescent="0.2">
      <c r="A1251" s="170"/>
      <c r="B1251" s="170"/>
      <c r="AB1251" s="171"/>
      <c r="AC1251" s="171"/>
    </row>
    <row r="1252" spans="1:29" x14ac:dyDescent="0.2">
      <c r="A1252" s="170"/>
      <c r="B1252" s="170"/>
      <c r="AB1252" s="171"/>
      <c r="AC1252" s="171"/>
    </row>
    <row r="1253" spans="1:29" x14ac:dyDescent="0.2">
      <c r="A1253" s="170"/>
      <c r="B1253" s="170"/>
      <c r="AB1253" s="171"/>
      <c r="AC1253" s="171"/>
    </row>
  </sheetData>
  <dataValidations count="3">
    <dataValidation type="list" allowBlank="1" sqref="H2:H1123" xr:uid="{00000000-0002-0000-0500-000000000000}">
      <formula1>"N/A,Not Started,Started,Complete,Data Issues"</formula1>
    </dataValidation>
    <dataValidation type="list" allowBlank="1" sqref="G2:G1123" xr:uid="{00000000-0002-0000-0500-000001000000}">
      <formula1>"N/A,Found,Not Found"</formula1>
    </dataValidation>
    <dataValidation type="list" allowBlank="1" sqref="F2:F1123" xr:uid="{00000000-0002-0000-0500-000002000000}">
      <formula1>"Conceptual,Quantitative"</formula1>
    </dataValidation>
  </dataValidations>
  <hyperlinks>
    <hyperlink ref="D2" r:id="rId1" xr:uid="{00000000-0004-0000-0500-000000000000}"/>
    <hyperlink ref="D3" r:id="rId2" xr:uid="{00000000-0004-0000-0500-000001000000}"/>
    <hyperlink ref="D4" r:id="rId3" xr:uid="{00000000-0004-0000-0500-000002000000}"/>
    <hyperlink ref="D5" r:id="rId4" xr:uid="{00000000-0004-0000-0500-000003000000}"/>
    <hyperlink ref="D6" r:id="rId5" xr:uid="{00000000-0004-0000-0500-000004000000}"/>
    <hyperlink ref="D7" r:id="rId6" xr:uid="{00000000-0004-0000-0500-000005000000}"/>
    <hyperlink ref="D8" r:id="rId7" xr:uid="{00000000-0004-0000-0500-000006000000}"/>
    <hyperlink ref="D9" r:id="rId8" xr:uid="{00000000-0004-0000-0500-000007000000}"/>
    <hyperlink ref="D10" r:id="rId9" xr:uid="{00000000-0004-0000-0500-000008000000}"/>
    <hyperlink ref="D11" r:id="rId10" xr:uid="{00000000-0004-0000-0500-000009000000}"/>
    <hyperlink ref="D12" r:id="rId11" xr:uid="{00000000-0004-0000-0500-00000A000000}"/>
    <hyperlink ref="D13" r:id="rId12" xr:uid="{00000000-0004-0000-0500-00000B000000}"/>
    <hyperlink ref="D14" r:id="rId13" xr:uid="{00000000-0004-0000-0500-00000C000000}"/>
    <hyperlink ref="D15" r:id="rId14" xr:uid="{00000000-0004-0000-0500-00000D000000}"/>
    <hyperlink ref="D16" r:id="rId15" xr:uid="{00000000-0004-0000-0500-00000E000000}"/>
    <hyperlink ref="D17" r:id="rId16" xr:uid="{00000000-0004-0000-0500-00000F000000}"/>
    <hyperlink ref="D18" r:id="rId17" xr:uid="{00000000-0004-0000-0500-000010000000}"/>
    <hyperlink ref="D19" r:id="rId18" xr:uid="{00000000-0004-0000-0500-000011000000}"/>
    <hyperlink ref="D20" r:id="rId19" xr:uid="{00000000-0004-0000-0500-000012000000}"/>
    <hyperlink ref="D21" r:id="rId20" xr:uid="{00000000-0004-0000-0500-000013000000}"/>
    <hyperlink ref="D22" r:id="rId21" xr:uid="{00000000-0004-0000-0500-000014000000}"/>
    <hyperlink ref="D23" r:id="rId22" xr:uid="{00000000-0004-0000-0500-000015000000}"/>
    <hyperlink ref="D24" r:id="rId23" xr:uid="{00000000-0004-0000-0500-000016000000}"/>
    <hyperlink ref="D25" r:id="rId24" xr:uid="{00000000-0004-0000-0500-000017000000}"/>
    <hyperlink ref="D26" r:id="rId25" xr:uid="{00000000-0004-0000-0500-000018000000}"/>
    <hyperlink ref="D27" r:id="rId26" xr:uid="{00000000-0004-0000-0500-000019000000}"/>
    <hyperlink ref="D28" r:id="rId27" xr:uid="{00000000-0004-0000-0500-00001A000000}"/>
    <hyperlink ref="D29" r:id="rId28" xr:uid="{00000000-0004-0000-0500-00001B000000}"/>
    <hyperlink ref="D30" r:id="rId29" xr:uid="{00000000-0004-0000-0500-00001C000000}"/>
    <hyperlink ref="D31" r:id="rId30" xr:uid="{00000000-0004-0000-0500-00001D000000}"/>
    <hyperlink ref="D32" r:id="rId31" xr:uid="{00000000-0004-0000-0500-00001E000000}"/>
    <hyperlink ref="D33" r:id="rId32" xr:uid="{00000000-0004-0000-0500-00001F000000}"/>
    <hyperlink ref="D34" r:id="rId33" xr:uid="{00000000-0004-0000-0500-000020000000}"/>
    <hyperlink ref="D35" r:id="rId34" xr:uid="{00000000-0004-0000-0500-000021000000}"/>
    <hyperlink ref="D36" r:id="rId35" xr:uid="{00000000-0004-0000-0500-000022000000}"/>
    <hyperlink ref="D37" r:id="rId36" xr:uid="{00000000-0004-0000-0500-000023000000}"/>
    <hyperlink ref="D38" r:id="rId37" xr:uid="{00000000-0004-0000-0500-000024000000}"/>
    <hyperlink ref="D39" r:id="rId38" xr:uid="{00000000-0004-0000-0500-000025000000}"/>
    <hyperlink ref="D40" r:id="rId39" xr:uid="{00000000-0004-0000-0500-000026000000}"/>
    <hyperlink ref="D41" r:id="rId40" xr:uid="{00000000-0004-0000-0500-000027000000}"/>
    <hyperlink ref="D42" r:id="rId41" xr:uid="{00000000-0004-0000-0500-000028000000}"/>
    <hyperlink ref="D43" r:id="rId42" xr:uid="{00000000-0004-0000-0500-000029000000}"/>
    <hyperlink ref="D44" r:id="rId43" xr:uid="{00000000-0004-0000-0500-00002A000000}"/>
    <hyperlink ref="D45" r:id="rId44" xr:uid="{00000000-0004-0000-0500-00002B000000}"/>
    <hyperlink ref="D46" r:id="rId45" xr:uid="{00000000-0004-0000-0500-00002C000000}"/>
    <hyperlink ref="D47" r:id="rId46" xr:uid="{00000000-0004-0000-0500-00002D000000}"/>
    <hyperlink ref="D48" r:id="rId47" xr:uid="{00000000-0004-0000-0500-00002E000000}"/>
    <hyperlink ref="D49" r:id="rId48" xr:uid="{00000000-0004-0000-0500-00002F000000}"/>
    <hyperlink ref="D50" r:id="rId49" xr:uid="{00000000-0004-0000-0500-000030000000}"/>
    <hyperlink ref="D51" r:id="rId50" xr:uid="{00000000-0004-0000-0500-000031000000}"/>
    <hyperlink ref="D52" r:id="rId51" xr:uid="{00000000-0004-0000-0500-000032000000}"/>
    <hyperlink ref="D53" r:id="rId52" xr:uid="{00000000-0004-0000-0500-000033000000}"/>
    <hyperlink ref="D54" r:id="rId53" xr:uid="{00000000-0004-0000-0500-000034000000}"/>
    <hyperlink ref="V54" r:id="rId54" xr:uid="{00000000-0004-0000-0500-000035000000}"/>
    <hyperlink ref="W54" r:id="rId55" xr:uid="{00000000-0004-0000-0500-000036000000}"/>
    <hyperlink ref="D55" r:id="rId56" xr:uid="{00000000-0004-0000-0500-000037000000}"/>
    <hyperlink ref="V55" r:id="rId57" xr:uid="{00000000-0004-0000-0500-000038000000}"/>
    <hyperlink ref="W55" r:id="rId58" xr:uid="{00000000-0004-0000-0500-000039000000}"/>
    <hyperlink ref="D56" r:id="rId59" xr:uid="{00000000-0004-0000-0500-00003A000000}"/>
    <hyperlink ref="P56" r:id="rId60" xr:uid="{00000000-0004-0000-0500-00003B000000}"/>
    <hyperlink ref="V56" r:id="rId61" xr:uid="{00000000-0004-0000-0500-00003C000000}"/>
    <hyperlink ref="W56" r:id="rId62" xr:uid="{00000000-0004-0000-0500-00003D000000}"/>
    <hyperlink ref="D57" r:id="rId63" xr:uid="{00000000-0004-0000-0500-00003E000000}"/>
    <hyperlink ref="P57" r:id="rId64" xr:uid="{00000000-0004-0000-0500-00003F000000}"/>
    <hyperlink ref="V57" r:id="rId65" xr:uid="{00000000-0004-0000-0500-000040000000}"/>
    <hyperlink ref="W57" r:id="rId66" xr:uid="{00000000-0004-0000-0500-000041000000}"/>
    <hyperlink ref="D58" r:id="rId67" xr:uid="{00000000-0004-0000-0500-000042000000}"/>
    <hyperlink ref="V58" r:id="rId68" xr:uid="{00000000-0004-0000-0500-000043000000}"/>
    <hyperlink ref="W58" r:id="rId69" xr:uid="{00000000-0004-0000-0500-000044000000}"/>
    <hyperlink ref="D59" r:id="rId70" xr:uid="{00000000-0004-0000-0500-000045000000}"/>
    <hyperlink ref="V59" r:id="rId71" xr:uid="{00000000-0004-0000-0500-000046000000}"/>
    <hyperlink ref="W59" r:id="rId72" xr:uid="{00000000-0004-0000-0500-000047000000}"/>
    <hyperlink ref="D60" r:id="rId73" xr:uid="{00000000-0004-0000-0500-000048000000}"/>
    <hyperlink ref="V60" r:id="rId74" xr:uid="{00000000-0004-0000-0500-000049000000}"/>
    <hyperlink ref="W60" r:id="rId75" xr:uid="{00000000-0004-0000-0500-00004A000000}"/>
    <hyperlink ref="D61" r:id="rId76" xr:uid="{00000000-0004-0000-0500-00004B000000}"/>
    <hyperlink ref="V61" r:id="rId77" xr:uid="{00000000-0004-0000-0500-00004C000000}"/>
    <hyperlink ref="W61" r:id="rId78" xr:uid="{00000000-0004-0000-0500-00004D000000}"/>
    <hyperlink ref="D62" r:id="rId79" xr:uid="{00000000-0004-0000-0500-00004E000000}"/>
    <hyperlink ref="V62" r:id="rId80" xr:uid="{00000000-0004-0000-0500-00004F000000}"/>
    <hyperlink ref="W62" r:id="rId81" xr:uid="{00000000-0004-0000-0500-000050000000}"/>
    <hyperlink ref="D63" r:id="rId82" xr:uid="{00000000-0004-0000-0500-000051000000}"/>
    <hyperlink ref="W63" r:id="rId83" xr:uid="{00000000-0004-0000-0500-000052000000}"/>
    <hyperlink ref="D64" r:id="rId84" xr:uid="{00000000-0004-0000-0500-000053000000}"/>
    <hyperlink ref="W64" r:id="rId85" xr:uid="{00000000-0004-0000-0500-000054000000}"/>
    <hyperlink ref="D65" r:id="rId86" xr:uid="{00000000-0004-0000-0500-000055000000}"/>
    <hyperlink ref="W65" r:id="rId87" xr:uid="{00000000-0004-0000-0500-000056000000}"/>
    <hyperlink ref="D66" r:id="rId88" xr:uid="{00000000-0004-0000-0500-000057000000}"/>
    <hyperlink ref="V66" r:id="rId89" xr:uid="{00000000-0004-0000-0500-000058000000}"/>
    <hyperlink ref="W66" r:id="rId90" xr:uid="{00000000-0004-0000-0500-000059000000}"/>
    <hyperlink ref="D67" r:id="rId91" xr:uid="{00000000-0004-0000-0500-00005A000000}"/>
    <hyperlink ref="V67" r:id="rId92" xr:uid="{00000000-0004-0000-0500-00005B000000}"/>
    <hyperlink ref="W67" r:id="rId93" xr:uid="{00000000-0004-0000-0500-00005C000000}"/>
    <hyperlink ref="D68" r:id="rId94" xr:uid="{00000000-0004-0000-0500-00005D000000}"/>
    <hyperlink ref="V68" r:id="rId95" xr:uid="{00000000-0004-0000-0500-00005E000000}"/>
    <hyperlink ref="W68" r:id="rId96" xr:uid="{00000000-0004-0000-0500-00005F000000}"/>
    <hyperlink ref="D69" r:id="rId97" xr:uid="{00000000-0004-0000-0500-000060000000}"/>
    <hyperlink ref="V69" r:id="rId98" xr:uid="{00000000-0004-0000-0500-000061000000}"/>
    <hyperlink ref="W69" r:id="rId99" xr:uid="{00000000-0004-0000-0500-000062000000}"/>
    <hyperlink ref="D70" r:id="rId100" xr:uid="{00000000-0004-0000-0500-000063000000}"/>
    <hyperlink ref="V70" r:id="rId101" xr:uid="{00000000-0004-0000-0500-000064000000}"/>
    <hyperlink ref="W70" r:id="rId102" xr:uid="{00000000-0004-0000-0500-000065000000}"/>
    <hyperlink ref="D71" r:id="rId103" xr:uid="{00000000-0004-0000-0500-000066000000}"/>
    <hyperlink ref="V71" r:id="rId104" xr:uid="{00000000-0004-0000-0500-000067000000}"/>
    <hyperlink ref="W71" r:id="rId105" xr:uid="{00000000-0004-0000-0500-000068000000}"/>
    <hyperlink ref="D72" r:id="rId106" xr:uid="{00000000-0004-0000-0500-000069000000}"/>
    <hyperlink ref="V72" r:id="rId107" xr:uid="{00000000-0004-0000-0500-00006A000000}"/>
    <hyperlink ref="W72" r:id="rId108" xr:uid="{00000000-0004-0000-0500-00006B000000}"/>
    <hyperlink ref="D73" r:id="rId109" xr:uid="{00000000-0004-0000-0500-00006C000000}"/>
    <hyperlink ref="V73" r:id="rId110" xr:uid="{00000000-0004-0000-0500-00006D000000}"/>
    <hyperlink ref="W73" r:id="rId111" xr:uid="{00000000-0004-0000-0500-00006E000000}"/>
    <hyperlink ref="D74" r:id="rId112" xr:uid="{00000000-0004-0000-0500-00006F000000}"/>
    <hyperlink ref="V74" r:id="rId113" xr:uid="{00000000-0004-0000-0500-000070000000}"/>
    <hyperlink ref="W74" r:id="rId114" xr:uid="{00000000-0004-0000-0500-000071000000}"/>
    <hyperlink ref="D75" r:id="rId115" xr:uid="{00000000-0004-0000-0500-000072000000}"/>
    <hyperlink ref="V75" r:id="rId116" xr:uid="{00000000-0004-0000-0500-000073000000}"/>
    <hyperlink ref="W75" r:id="rId117" xr:uid="{00000000-0004-0000-0500-000074000000}"/>
    <hyperlink ref="D76" r:id="rId118" xr:uid="{00000000-0004-0000-0500-000075000000}"/>
    <hyperlink ref="V76" r:id="rId119" xr:uid="{00000000-0004-0000-0500-000076000000}"/>
    <hyperlink ref="W76" r:id="rId120" xr:uid="{00000000-0004-0000-0500-000077000000}"/>
    <hyperlink ref="D77" r:id="rId121" xr:uid="{00000000-0004-0000-0500-000078000000}"/>
    <hyperlink ref="V77" r:id="rId122" xr:uid="{00000000-0004-0000-0500-000079000000}"/>
    <hyperlink ref="W77" r:id="rId123" xr:uid="{00000000-0004-0000-0500-00007A000000}"/>
    <hyperlink ref="D78" r:id="rId124" xr:uid="{00000000-0004-0000-0500-00007B000000}"/>
    <hyperlink ref="V78" r:id="rId125" xr:uid="{00000000-0004-0000-0500-00007C000000}"/>
    <hyperlink ref="W78" r:id="rId126" xr:uid="{00000000-0004-0000-0500-00007D000000}"/>
    <hyperlink ref="D79" r:id="rId127" xr:uid="{00000000-0004-0000-0500-00007E000000}"/>
    <hyperlink ref="V79" r:id="rId128" xr:uid="{00000000-0004-0000-0500-00007F000000}"/>
    <hyperlink ref="W79" r:id="rId129" xr:uid="{00000000-0004-0000-0500-000080000000}"/>
    <hyperlink ref="D80" r:id="rId130" xr:uid="{00000000-0004-0000-0500-000081000000}"/>
    <hyperlink ref="V80" r:id="rId131" xr:uid="{00000000-0004-0000-0500-000082000000}"/>
    <hyperlink ref="W80" r:id="rId132" xr:uid="{00000000-0004-0000-0500-000083000000}"/>
    <hyperlink ref="D81" r:id="rId133" xr:uid="{00000000-0004-0000-0500-000084000000}"/>
    <hyperlink ref="V81" r:id="rId134" xr:uid="{00000000-0004-0000-0500-000085000000}"/>
    <hyperlink ref="W81" r:id="rId135" xr:uid="{00000000-0004-0000-0500-000086000000}"/>
    <hyperlink ref="D82" r:id="rId136" xr:uid="{00000000-0004-0000-0500-000087000000}"/>
    <hyperlink ref="V82" r:id="rId137" xr:uid="{00000000-0004-0000-0500-000088000000}"/>
    <hyperlink ref="W82" r:id="rId138" xr:uid="{00000000-0004-0000-0500-000089000000}"/>
    <hyperlink ref="D83" r:id="rId139" xr:uid="{00000000-0004-0000-0500-00008A000000}"/>
    <hyperlink ref="V83" r:id="rId140" xr:uid="{00000000-0004-0000-0500-00008B000000}"/>
    <hyperlink ref="W83" r:id="rId141" xr:uid="{00000000-0004-0000-0500-00008C000000}"/>
    <hyperlink ref="D84" r:id="rId142" xr:uid="{00000000-0004-0000-0500-00008D000000}"/>
    <hyperlink ref="V84" r:id="rId143" xr:uid="{00000000-0004-0000-0500-00008E000000}"/>
    <hyperlink ref="W84" r:id="rId144" xr:uid="{00000000-0004-0000-0500-00008F000000}"/>
    <hyperlink ref="D85" r:id="rId145" xr:uid="{00000000-0004-0000-0500-000090000000}"/>
    <hyperlink ref="V85" r:id="rId146" xr:uid="{00000000-0004-0000-0500-000091000000}"/>
    <hyperlink ref="W85" r:id="rId147" xr:uid="{00000000-0004-0000-0500-000092000000}"/>
    <hyperlink ref="D86" r:id="rId148" xr:uid="{00000000-0004-0000-0500-000093000000}"/>
    <hyperlink ref="V86" r:id="rId149" xr:uid="{00000000-0004-0000-0500-000094000000}"/>
    <hyperlink ref="W86" r:id="rId150" xr:uid="{00000000-0004-0000-0500-000095000000}"/>
    <hyperlink ref="D87" r:id="rId151" xr:uid="{00000000-0004-0000-0500-000096000000}"/>
    <hyperlink ref="V87" r:id="rId152" xr:uid="{00000000-0004-0000-0500-000097000000}"/>
    <hyperlink ref="W87" r:id="rId153" xr:uid="{00000000-0004-0000-0500-000098000000}"/>
    <hyperlink ref="D88" r:id="rId154" xr:uid="{00000000-0004-0000-0500-000099000000}"/>
    <hyperlink ref="V88" r:id="rId155" xr:uid="{00000000-0004-0000-0500-00009A000000}"/>
    <hyperlink ref="W88" r:id="rId156" xr:uid="{00000000-0004-0000-0500-00009B000000}"/>
    <hyperlink ref="D89" r:id="rId157" xr:uid="{00000000-0004-0000-0500-00009C000000}"/>
    <hyperlink ref="V89" r:id="rId158" xr:uid="{00000000-0004-0000-0500-00009D000000}"/>
    <hyperlink ref="W89" r:id="rId159" xr:uid="{00000000-0004-0000-0500-00009E000000}"/>
    <hyperlink ref="D90" r:id="rId160" xr:uid="{00000000-0004-0000-0500-00009F000000}"/>
    <hyperlink ref="V90" r:id="rId161" xr:uid="{00000000-0004-0000-0500-0000A0000000}"/>
    <hyperlink ref="W90" r:id="rId162" xr:uid="{00000000-0004-0000-0500-0000A1000000}"/>
    <hyperlink ref="D91" r:id="rId163" xr:uid="{00000000-0004-0000-0500-0000A2000000}"/>
    <hyperlink ref="V91" r:id="rId164" xr:uid="{00000000-0004-0000-0500-0000A3000000}"/>
    <hyperlink ref="W91" r:id="rId165" xr:uid="{00000000-0004-0000-0500-0000A4000000}"/>
    <hyperlink ref="D92" r:id="rId166" xr:uid="{00000000-0004-0000-0500-0000A5000000}"/>
    <hyperlink ref="V92" r:id="rId167" xr:uid="{00000000-0004-0000-0500-0000A6000000}"/>
    <hyperlink ref="W92" r:id="rId168" xr:uid="{00000000-0004-0000-0500-0000A7000000}"/>
    <hyperlink ref="D93" r:id="rId169" xr:uid="{00000000-0004-0000-0500-0000A8000000}"/>
    <hyperlink ref="V93" r:id="rId170" xr:uid="{00000000-0004-0000-0500-0000A9000000}"/>
    <hyperlink ref="W93" r:id="rId171" xr:uid="{00000000-0004-0000-0500-0000AA000000}"/>
    <hyperlink ref="D94" r:id="rId172" xr:uid="{00000000-0004-0000-0500-0000AB000000}"/>
    <hyperlink ref="V94" r:id="rId173" xr:uid="{00000000-0004-0000-0500-0000AC000000}"/>
    <hyperlink ref="W94" r:id="rId174" xr:uid="{00000000-0004-0000-0500-0000AD000000}"/>
    <hyperlink ref="D95" r:id="rId175" xr:uid="{00000000-0004-0000-0500-0000AE000000}"/>
    <hyperlink ref="V95" r:id="rId176" xr:uid="{00000000-0004-0000-0500-0000AF000000}"/>
    <hyperlink ref="W95" r:id="rId177" xr:uid="{00000000-0004-0000-0500-0000B0000000}"/>
    <hyperlink ref="D96" r:id="rId178" xr:uid="{00000000-0004-0000-0500-0000B1000000}"/>
    <hyperlink ref="V96" r:id="rId179" xr:uid="{00000000-0004-0000-0500-0000B2000000}"/>
    <hyperlink ref="W96" r:id="rId180" xr:uid="{00000000-0004-0000-0500-0000B3000000}"/>
    <hyperlink ref="D97" r:id="rId181" xr:uid="{00000000-0004-0000-0500-0000B4000000}"/>
    <hyperlink ref="V97" r:id="rId182" xr:uid="{00000000-0004-0000-0500-0000B5000000}"/>
    <hyperlink ref="W97" r:id="rId183" xr:uid="{00000000-0004-0000-0500-0000B6000000}"/>
    <hyperlink ref="D98" r:id="rId184" xr:uid="{00000000-0004-0000-0500-0000B7000000}"/>
    <hyperlink ref="V98" r:id="rId185" xr:uid="{00000000-0004-0000-0500-0000B8000000}"/>
    <hyperlink ref="W98" r:id="rId186" xr:uid="{00000000-0004-0000-0500-0000B9000000}"/>
    <hyperlink ref="D99" r:id="rId187" xr:uid="{00000000-0004-0000-0500-0000BA000000}"/>
    <hyperlink ref="V99" r:id="rId188" xr:uid="{00000000-0004-0000-0500-0000BB000000}"/>
    <hyperlink ref="W99" r:id="rId189" xr:uid="{00000000-0004-0000-0500-0000BC000000}"/>
    <hyperlink ref="D100" r:id="rId190" xr:uid="{00000000-0004-0000-0500-0000BD000000}"/>
    <hyperlink ref="V100" r:id="rId191" xr:uid="{00000000-0004-0000-0500-0000BE000000}"/>
    <hyperlink ref="W100" r:id="rId192" xr:uid="{00000000-0004-0000-0500-0000BF000000}"/>
    <hyperlink ref="D101" r:id="rId193" xr:uid="{00000000-0004-0000-0500-0000C0000000}"/>
    <hyperlink ref="V101" r:id="rId194" xr:uid="{00000000-0004-0000-0500-0000C1000000}"/>
    <hyperlink ref="W101" r:id="rId195" xr:uid="{00000000-0004-0000-0500-0000C2000000}"/>
    <hyperlink ref="D102" r:id="rId196" xr:uid="{00000000-0004-0000-0500-0000C3000000}"/>
    <hyperlink ref="V102" r:id="rId197" xr:uid="{00000000-0004-0000-0500-0000C4000000}"/>
    <hyperlink ref="W102" r:id="rId198" xr:uid="{00000000-0004-0000-0500-0000C5000000}"/>
    <hyperlink ref="D103" r:id="rId199" xr:uid="{00000000-0004-0000-0500-0000C6000000}"/>
    <hyperlink ref="V103" r:id="rId200" xr:uid="{00000000-0004-0000-0500-0000C7000000}"/>
    <hyperlink ref="W103" r:id="rId201" xr:uid="{00000000-0004-0000-0500-0000C8000000}"/>
    <hyperlink ref="D104" r:id="rId202" xr:uid="{00000000-0004-0000-0500-0000C9000000}"/>
    <hyperlink ref="V104" r:id="rId203" xr:uid="{00000000-0004-0000-0500-0000CA000000}"/>
    <hyperlink ref="W104" r:id="rId204" xr:uid="{00000000-0004-0000-0500-0000CB000000}"/>
    <hyperlink ref="D105" r:id="rId205" xr:uid="{00000000-0004-0000-0500-0000CC000000}"/>
    <hyperlink ref="V105" r:id="rId206" xr:uid="{00000000-0004-0000-0500-0000CD000000}"/>
    <hyperlink ref="W105" r:id="rId207" xr:uid="{00000000-0004-0000-0500-0000CE000000}"/>
    <hyperlink ref="D106" r:id="rId208" xr:uid="{00000000-0004-0000-0500-0000CF000000}"/>
    <hyperlink ref="V106" r:id="rId209" xr:uid="{00000000-0004-0000-0500-0000D0000000}"/>
    <hyperlink ref="W106" r:id="rId210" xr:uid="{00000000-0004-0000-0500-0000D1000000}"/>
    <hyperlink ref="D107" r:id="rId211" xr:uid="{00000000-0004-0000-0500-0000D2000000}"/>
    <hyperlink ref="V107" r:id="rId212" xr:uid="{00000000-0004-0000-0500-0000D3000000}"/>
    <hyperlink ref="W107" r:id="rId213" xr:uid="{00000000-0004-0000-0500-0000D4000000}"/>
    <hyperlink ref="D108" r:id="rId214" xr:uid="{00000000-0004-0000-0500-0000D5000000}"/>
    <hyperlink ref="V108" r:id="rId215" xr:uid="{00000000-0004-0000-0500-0000D6000000}"/>
    <hyperlink ref="W108" r:id="rId216" xr:uid="{00000000-0004-0000-0500-0000D7000000}"/>
    <hyperlink ref="D109" r:id="rId217" xr:uid="{00000000-0004-0000-0500-0000D8000000}"/>
    <hyperlink ref="V109" r:id="rId218" xr:uid="{00000000-0004-0000-0500-0000D9000000}"/>
    <hyperlink ref="W109" r:id="rId219" xr:uid="{00000000-0004-0000-0500-0000DA000000}"/>
    <hyperlink ref="D110" r:id="rId220" xr:uid="{00000000-0004-0000-0500-0000DB000000}"/>
    <hyperlink ref="V110" r:id="rId221" xr:uid="{00000000-0004-0000-0500-0000DC000000}"/>
    <hyperlink ref="W110" r:id="rId222" xr:uid="{00000000-0004-0000-0500-0000DD000000}"/>
    <hyperlink ref="D111" r:id="rId223" xr:uid="{00000000-0004-0000-0500-0000DE000000}"/>
    <hyperlink ref="V111" r:id="rId224" xr:uid="{00000000-0004-0000-0500-0000DF000000}"/>
    <hyperlink ref="W111" r:id="rId225" xr:uid="{00000000-0004-0000-0500-0000E0000000}"/>
    <hyperlink ref="D112" r:id="rId226" xr:uid="{00000000-0004-0000-0500-0000E1000000}"/>
    <hyperlink ref="V112" r:id="rId227" xr:uid="{00000000-0004-0000-0500-0000E2000000}"/>
    <hyperlink ref="W112" r:id="rId228" xr:uid="{00000000-0004-0000-0500-0000E3000000}"/>
    <hyperlink ref="D113" r:id="rId229" xr:uid="{00000000-0004-0000-0500-0000E4000000}"/>
    <hyperlink ref="V113" r:id="rId230" xr:uid="{00000000-0004-0000-0500-0000E5000000}"/>
    <hyperlink ref="W113" r:id="rId231" xr:uid="{00000000-0004-0000-0500-0000E6000000}"/>
    <hyperlink ref="D114" r:id="rId232" xr:uid="{00000000-0004-0000-0500-0000E7000000}"/>
    <hyperlink ref="V114" r:id="rId233" xr:uid="{00000000-0004-0000-0500-0000E8000000}"/>
    <hyperlink ref="W114" r:id="rId234" xr:uid="{00000000-0004-0000-0500-0000E9000000}"/>
    <hyperlink ref="D115" r:id="rId235" xr:uid="{00000000-0004-0000-0500-0000EA000000}"/>
    <hyperlink ref="D116" r:id="rId236" xr:uid="{00000000-0004-0000-0500-0000EB000000}"/>
    <hyperlink ref="D117" r:id="rId237" xr:uid="{00000000-0004-0000-0500-0000EC000000}"/>
    <hyperlink ref="D118" r:id="rId238" xr:uid="{00000000-0004-0000-0500-0000ED000000}"/>
    <hyperlink ref="V118" r:id="rId239" xr:uid="{00000000-0004-0000-0500-0000EE000000}"/>
    <hyperlink ref="W118" r:id="rId240" xr:uid="{00000000-0004-0000-0500-0000EF000000}"/>
    <hyperlink ref="D119" r:id="rId241" xr:uid="{00000000-0004-0000-0500-0000F0000000}"/>
    <hyperlink ref="V119" r:id="rId242" xr:uid="{00000000-0004-0000-0500-0000F1000000}"/>
    <hyperlink ref="W119" r:id="rId243" xr:uid="{00000000-0004-0000-0500-0000F2000000}"/>
    <hyperlink ref="D120" r:id="rId244" xr:uid="{00000000-0004-0000-0500-0000F3000000}"/>
    <hyperlink ref="V120" r:id="rId245" xr:uid="{00000000-0004-0000-0500-0000F4000000}"/>
    <hyperlink ref="W120" r:id="rId246" xr:uid="{00000000-0004-0000-0500-0000F5000000}"/>
    <hyperlink ref="D121" r:id="rId247" xr:uid="{00000000-0004-0000-0500-0000F6000000}"/>
    <hyperlink ref="D122" r:id="rId248" xr:uid="{00000000-0004-0000-0500-0000F7000000}"/>
    <hyperlink ref="W122" r:id="rId249" xr:uid="{00000000-0004-0000-0500-0000F8000000}"/>
    <hyperlink ref="D123" r:id="rId250" xr:uid="{00000000-0004-0000-0500-0000F9000000}"/>
    <hyperlink ref="V123" r:id="rId251" xr:uid="{00000000-0004-0000-0500-0000FA000000}"/>
    <hyperlink ref="W123" r:id="rId252" xr:uid="{00000000-0004-0000-0500-0000FB000000}"/>
    <hyperlink ref="D124" r:id="rId253" xr:uid="{00000000-0004-0000-0500-0000FC000000}"/>
    <hyperlink ref="V124" r:id="rId254" xr:uid="{00000000-0004-0000-0500-0000FD000000}"/>
    <hyperlink ref="W124" r:id="rId255" xr:uid="{00000000-0004-0000-0500-0000FE000000}"/>
    <hyperlink ref="D125" r:id="rId256" xr:uid="{00000000-0004-0000-0500-0000FF000000}"/>
    <hyperlink ref="V125" r:id="rId257" xr:uid="{00000000-0004-0000-0500-000000010000}"/>
    <hyperlink ref="W125" r:id="rId258" xr:uid="{00000000-0004-0000-0500-000001010000}"/>
    <hyperlink ref="D126" r:id="rId259" xr:uid="{00000000-0004-0000-0500-000002010000}"/>
    <hyperlink ref="V126" r:id="rId260" xr:uid="{00000000-0004-0000-0500-000003010000}"/>
    <hyperlink ref="W126" r:id="rId261" xr:uid="{00000000-0004-0000-0500-000004010000}"/>
    <hyperlink ref="D127" r:id="rId262" xr:uid="{00000000-0004-0000-0500-000005010000}"/>
    <hyperlink ref="V127" r:id="rId263" xr:uid="{00000000-0004-0000-0500-000006010000}"/>
    <hyperlink ref="W127" r:id="rId264" xr:uid="{00000000-0004-0000-0500-000007010000}"/>
    <hyperlink ref="D128" r:id="rId265" xr:uid="{00000000-0004-0000-0500-000008010000}"/>
    <hyperlink ref="V128" r:id="rId266" xr:uid="{00000000-0004-0000-0500-000009010000}"/>
    <hyperlink ref="W128" r:id="rId267" xr:uid="{00000000-0004-0000-0500-00000A010000}"/>
    <hyperlink ref="D129" r:id="rId268" xr:uid="{00000000-0004-0000-0500-00000B010000}"/>
    <hyperlink ref="V129" r:id="rId269" xr:uid="{00000000-0004-0000-0500-00000C010000}"/>
    <hyperlink ref="W129" r:id="rId270" xr:uid="{00000000-0004-0000-0500-00000D010000}"/>
    <hyperlink ref="D130" r:id="rId271" xr:uid="{00000000-0004-0000-0500-00000E010000}"/>
    <hyperlink ref="V130" r:id="rId272" xr:uid="{00000000-0004-0000-0500-00000F010000}"/>
    <hyperlink ref="W130" r:id="rId273" xr:uid="{00000000-0004-0000-0500-000010010000}"/>
    <hyperlink ref="D131" r:id="rId274" xr:uid="{00000000-0004-0000-0500-000011010000}"/>
    <hyperlink ref="V131" r:id="rId275" xr:uid="{00000000-0004-0000-0500-000012010000}"/>
    <hyperlink ref="W131" r:id="rId276" xr:uid="{00000000-0004-0000-0500-000013010000}"/>
    <hyperlink ref="D132" r:id="rId277" xr:uid="{00000000-0004-0000-0500-000014010000}"/>
    <hyperlink ref="V132" r:id="rId278" xr:uid="{00000000-0004-0000-0500-000015010000}"/>
    <hyperlink ref="W132" r:id="rId279" xr:uid="{00000000-0004-0000-0500-000016010000}"/>
    <hyperlink ref="D133" r:id="rId280" xr:uid="{00000000-0004-0000-0500-000017010000}"/>
    <hyperlink ref="V133" r:id="rId281" xr:uid="{00000000-0004-0000-0500-000018010000}"/>
    <hyperlink ref="W133" r:id="rId282" xr:uid="{00000000-0004-0000-0500-000019010000}"/>
    <hyperlink ref="D134" r:id="rId283" xr:uid="{00000000-0004-0000-0500-00001A010000}"/>
    <hyperlink ref="V134" r:id="rId284" xr:uid="{00000000-0004-0000-0500-00001B010000}"/>
    <hyperlink ref="W134" r:id="rId285" xr:uid="{00000000-0004-0000-0500-00001C010000}"/>
    <hyperlink ref="D135" r:id="rId286" xr:uid="{00000000-0004-0000-0500-00001D010000}"/>
    <hyperlink ref="D136" r:id="rId287" xr:uid="{00000000-0004-0000-0500-00001E010000}"/>
    <hyperlink ref="D137" r:id="rId288" xr:uid="{00000000-0004-0000-0500-00001F010000}"/>
    <hyperlink ref="D138" r:id="rId289" xr:uid="{00000000-0004-0000-0500-000020010000}"/>
    <hyperlink ref="R138" r:id="rId290" xr:uid="{00000000-0004-0000-0500-000021010000}"/>
    <hyperlink ref="D139" r:id="rId291" xr:uid="{00000000-0004-0000-0500-000022010000}"/>
    <hyperlink ref="R139" r:id="rId292" xr:uid="{00000000-0004-0000-0500-000023010000}"/>
    <hyperlink ref="D140" r:id="rId293" xr:uid="{00000000-0004-0000-0500-000024010000}"/>
    <hyperlink ref="R140" r:id="rId294" xr:uid="{00000000-0004-0000-0500-000025010000}"/>
    <hyperlink ref="D141" r:id="rId295" xr:uid="{00000000-0004-0000-0500-000026010000}"/>
    <hyperlink ref="D142" r:id="rId296" xr:uid="{00000000-0004-0000-0500-000027010000}"/>
    <hyperlink ref="D143" r:id="rId297" xr:uid="{00000000-0004-0000-0500-000028010000}"/>
    <hyperlink ref="D144" r:id="rId298" xr:uid="{00000000-0004-0000-0500-000029010000}"/>
    <hyperlink ref="D145" r:id="rId299" xr:uid="{00000000-0004-0000-0500-00002A010000}"/>
    <hyperlink ref="D146" r:id="rId300" xr:uid="{00000000-0004-0000-0500-00002B010000}"/>
    <hyperlink ref="D147" r:id="rId301" xr:uid="{00000000-0004-0000-0500-00002C010000}"/>
    <hyperlink ref="D148" r:id="rId302" xr:uid="{00000000-0004-0000-0500-00002D010000}"/>
    <hyperlink ref="D149" r:id="rId303" xr:uid="{00000000-0004-0000-0500-00002E010000}"/>
    <hyperlink ref="V149" r:id="rId304" xr:uid="{00000000-0004-0000-0500-00002F010000}"/>
    <hyperlink ref="W149" r:id="rId305" xr:uid="{00000000-0004-0000-0500-000030010000}"/>
    <hyperlink ref="D150" r:id="rId306" xr:uid="{00000000-0004-0000-0500-000031010000}"/>
    <hyperlink ref="V150" r:id="rId307" xr:uid="{00000000-0004-0000-0500-000032010000}"/>
    <hyperlink ref="W150" r:id="rId308" xr:uid="{00000000-0004-0000-0500-000033010000}"/>
    <hyperlink ref="D151" r:id="rId309" xr:uid="{00000000-0004-0000-0500-000034010000}"/>
    <hyperlink ref="W151" r:id="rId310" xr:uid="{00000000-0004-0000-0500-000035010000}"/>
    <hyperlink ref="D152" r:id="rId311" xr:uid="{00000000-0004-0000-0500-000036010000}"/>
    <hyperlink ref="W152" r:id="rId312" xr:uid="{00000000-0004-0000-0500-000037010000}"/>
    <hyperlink ref="D153" r:id="rId313" xr:uid="{00000000-0004-0000-0500-000038010000}"/>
    <hyperlink ref="V153" r:id="rId314" xr:uid="{00000000-0004-0000-0500-000039010000}"/>
    <hyperlink ref="W153" r:id="rId315" xr:uid="{00000000-0004-0000-0500-00003A010000}"/>
    <hyperlink ref="D154" r:id="rId316" xr:uid="{00000000-0004-0000-0500-00003B010000}"/>
    <hyperlink ref="V154" r:id="rId317" xr:uid="{00000000-0004-0000-0500-00003C010000}"/>
    <hyperlink ref="W154" r:id="rId318" xr:uid="{00000000-0004-0000-0500-00003D010000}"/>
    <hyperlink ref="D155" r:id="rId319" xr:uid="{00000000-0004-0000-0500-00003E010000}"/>
    <hyperlink ref="D156" r:id="rId320" xr:uid="{00000000-0004-0000-0500-00003F010000}"/>
    <hyperlink ref="D157" r:id="rId321" xr:uid="{00000000-0004-0000-0500-000040010000}"/>
    <hyperlink ref="V157" r:id="rId322" xr:uid="{00000000-0004-0000-0500-000041010000}"/>
    <hyperlink ref="W157" r:id="rId323" xr:uid="{00000000-0004-0000-0500-000042010000}"/>
    <hyperlink ref="D158" r:id="rId324" xr:uid="{00000000-0004-0000-0500-000043010000}"/>
    <hyperlink ref="V158" r:id="rId325" xr:uid="{00000000-0004-0000-0500-000044010000}"/>
    <hyperlink ref="W158" r:id="rId326" xr:uid="{00000000-0004-0000-0500-000045010000}"/>
    <hyperlink ref="D159" r:id="rId327" xr:uid="{00000000-0004-0000-0500-000046010000}"/>
    <hyperlink ref="V159" r:id="rId328" xr:uid="{00000000-0004-0000-0500-000047010000}"/>
    <hyperlink ref="W159" r:id="rId329" xr:uid="{00000000-0004-0000-0500-000048010000}"/>
    <hyperlink ref="D160" r:id="rId330" xr:uid="{00000000-0004-0000-0500-000049010000}"/>
    <hyperlink ref="D161" r:id="rId331" xr:uid="{00000000-0004-0000-0500-00004A010000}"/>
    <hyperlink ref="D162" r:id="rId332" xr:uid="{00000000-0004-0000-0500-00004B010000}"/>
    <hyperlink ref="D163" r:id="rId333" xr:uid="{00000000-0004-0000-0500-00004C010000}"/>
    <hyperlink ref="D164" r:id="rId334" xr:uid="{00000000-0004-0000-0500-00004D010000}"/>
    <hyperlink ref="V164" r:id="rId335" xr:uid="{00000000-0004-0000-0500-00004E010000}"/>
    <hyperlink ref="W164" r:id="rId336" xr:uid="{00000000-0004-0000-0500-00004F010000}"/>
    <hyperlink ref="D165" r:id="rId337" xr:uid="{00000000-0004-0000-0500-000050010000}"/>
    <hyperlink ref="V165" r:id="rId338" xr:uid="{00000000-0004-0000-0500-000051010000}"/>
    <hyperlink ref="W165" r:id="rId339" xr:uid="{00000000-0004-0000-0500-000052010000}"/>
    <hyperlink ref="D166" r:id="rId340" xr:uid="{00000000-0004-0000-0500-000053010000}"/>
    <hyperlink ref="V166" r:id="rId341" xr:uid="{00000000-0004-0000-0500-000054010000}"/>
    <hyperlink ref="W166" r:id="rId342" xr:uid="{00000000-0004-0000-0500-000055010000}"/>
    <hyperlink ref="D167" r:id="rId343" xr:uid="{00000000-0004-0000-0500-000056010000}"/>
    <hyperlink ref="V167" r:id="rId344" xr:uid="{00000000-0004-0000-0500-000057010000}"/>
    <hyperlink ref="W167" r:id="rId345" xr:uid="{00000000-0004-0000-0500-000058010000}"/>
    <hyperlink ref="D168" r:id="rId346" xr:uid="{00000000-0004-0000-0500-000059010000}"/>
    <hyperlink ref="V168" r:id="rId347" xr:uid="{00000000-0004-0000-0500-00005A010000}"/>
    <hyperlink ref="W168" r:id="rId348" xr:uid="{00000000-0004-0000-0500-00005B010000}"/>
    <hyperlink ref="D169" r:id="rId349" xr:uid="{00000000-0004-0000-0500-00005C010000}"/>
    <hyperlink ref="V169" r:id="rId350" xr:uid="{00000000-0004-0000-0500-00005D010000}"/>
    <hyperlink ref="W169" r:id="rId351" xr:uid="{00000000-0004-0000-0500-00005E010000}"/>
    <hyperlink ref="D170" r:id="rId352" xr:uid="{00000000-0004-0000-0500-00005F010000}"/>
    <hyperlink ref="V170" r:id="rId353" xr:uid="{00000000-0004-0000-0500-000060010000}"/>
    <hyperlink ref="W170" r:id="rId354" xr:uid="{00000000-0004-0000-0500-000061010000}"/>
    <hyperlink ref="D171" r:id="rId355" xr:uid="{00000000-0004-0000-0500-000062010000}"/>
    <hyperlink ref="V171" r:id="rId356" xr:uid="{00000000-0004-0000-0500-000063010000}"/>
    <hyperlink ref="W171" r:id="rId357" xr:uid="{00000000-0004-0000-0500-000064010000}"/>
    <hyperlink ref="D172" r:id="rId358" xr:uid="{00000000-0004-0000-0500-000065010000}"/>
    <hyperlink ref="V172" r:id="rId359" xr:uid="{00000000-0004-0000-0500-000066010000}"/>
    <hyperlink ref="W172" r:id="rId360" xr:uid="{00000000-0004-0000-0500-000067010000}"/>
    <hyperlink ref="D173" r:id="rId361" xr:uid="{00000000-0004-0000-0500-000068010000}"/>
    <hyperlink ref="V173" r:id="rId362" xr:uid="{00000000-0004-0000-0500-000069010000}"/>
    <hyperlink ref="W173" r:id="rId363" xr:uid="{00000000-0004-0000-0500-00006A010000}"/>
    <hyperlink ref="D174" r:id="rId364" xr:uid="{00000000-0004-0000-0500-00006B010000}"/>
    <hyperlink ref="V174" r:id="rId365" xr:uid="{00000000-0004-0000-0500-00006C010000}"/>
    <hyperlink ref="W174" r:id="rId366" xr:uid="{00000000-0004-0000-0500-00006D010000}"/>
    <hyperlink ref="D175" r:id="rId367" xr:uid="{00000000-0004-0000-0500-00006E010000}"/>
    <hyperlink ref="V175" r:id="rId368" xr:uid="{00000000-0004-0000-0500-00006F010000}"/>
    <hyperlink ref="W175" r:id="rId369" xr:uid="{00000000-0004-0000-0500-000070010000}"/>
    <hyperlink ref="D176" r:id="rId370" xr:uid="{00000000-0004-0000-0500-000071010000}"/>
    <hyperlink ref="V176" r:id="rId371" xr:uid="{00000000-0004-0000-0500-000072010000}"/>
    <hyperlink ref="W176" r:id="rId372" xr:uid="{00000000-0004-0000-0500-000073010000}"/>
    <hyperlink ref="D177" r:id="rId373" xr:uid="{00000000-0004-0000-0500-000074010000}"/>
    <hyperlink ref="V177" r:id="rId374" xr:uid="{00000000-0004-0000-0500-000075010000}"/>
    <hyperlink ref="W177" r:id="rId375" xr:uid="{00000000-0004-0000-0500-000076010000}"/>
    <hyperlink ref="D178" r:id="rId376" xr:uid="{00000000-0004-0000-0500-000077010000}"/>
    <hyperlink ref="V178" r:id="rId377" xr:uid="{00000000-0004-0000-0500-000078010000}"/>
    <hyperlink ref="W178" r:id="rId378" xr:uid="{00000000-0004-0000-0500-000079010000}"/>
    <hyperlink ref="D179" r:id="rId379" xr:uid="{00000000-0004-0000-0500-00007A010000}"/>
    <hyperlink ref="V179" r:id="rId380" xr:uid="{00000000-0004-0000-0500-00007B010000}"/>
    <hyperlink ref="W179" r:id="rId381" xr:uid="{00000000-0004-0000-0500-00007C010000}"/>
    <hyperlink ref="D180" r:id="rId382" xr:uid="{00000000-0004-0000-0500-00007D010000}"/>
    <hyperlink ref="V180" r:id="rId383" xr:uid="{00000000-0004-0000-0500-00007E010000}"/>
    <hyperlink ref="W180" r:id="rId384" xr:uid="{00000000-0004-0000-0500-00007F010000}"/>
    <hyperlink ref="D181" r:id="rId385" xr:uid="{00000000-0004-0000-0500-000080010000}"/>
    <hyperlink ref="V181" r:id="rId386" xr:uid="{00000000-0004-0000-0500-000081010000}"/>
    <hyperlink ref="W181" r:id="rId387" xr:uid="{00000000-0004-0000-0500-000082010000}"/>
    <hyperlink ref="D182" r:id="rId388" xr:uid="{00000000-0004-0000-0500-000083010000}"/>
    <hyperlink ref="V182" r:id="rId389" xr:uid="{00000000-0004-0000-0500-000084010000}"/>
    <hyperlink ref="W182" r:id="rId390" xr:uid="{00000000-0004-0000-0500-000085010000}"/>
    <hyperlink ref="D183" r:id="rId391" xr:uid="{00000000-0004-0000-0500-000086010000}"/>
    <hyperlink ref="V183" r:id="rId392" xr:uid="{00000000-0004-0000-0500-000087010000}"/>
    <hyperlink ref="W183" r:id="rId393" xr:uid="{00000000-0004-0000-0500-000088010000}"/>
    <hyperlink ref="D184" r:id="rId394" xr:uid="{00000000-0004-0000-0500-000089010000}"/>
    <hyperlink ref="V184" r:id="rId395" xr:uid="{00000000-0004-0000-0500-00008A010000}"/>
    <hyperlink ref="W184" r:id="rId396" xr:uid="{00000000-0004-0000-0500-00008B010000}"/>
    <hyperlink ref="D185" r:id="rId397" xr:uid="{00000000-0004-0000-0500-00008C010000}"/>
    <hyperlink ref="V185" r:id="rId398" xr:uid="{00000000-0004-0000-0500-00008D010000}"/>
    <hyperlink ref="W185" r:id="rId399" xr:uid="{00000000-0004-0000-0500-00008E010000}"/>
    <hyperlink ref="D186" r:id="rId400" xr:uid="{00000000-0004-0000-0500-00008F010000}"/>
    <hyperlink ref="V186" r:id="rId401" xr:uid="{00000000-0004-0000-0500-000090010000}"/>
    <hyperlink ref="W186" r:id="rId402" xr:uid="{00000000-0004-0000-0500-000091010000}"/>
    <hyperlink ref="D187" r:id="rId403" xr:uid="{00000000-0004-0000-0500-000092010000}"/>
    <hyperlink ref="V187" r:id="rId404" xr:uid="{00000000-0004-0000-0500-000093010000}"/>
    <hyperlink ref="W187" r:id="rId405" xr:uid="{00000000-0004-0000-0500-000094010000}"/>
    <hyperlink ref="D188" r:id="rId406" xr:uid="{00000000-0004-0000-0500-000095010000}"/>
    <hyperlink ref="V188" r:id="rId407" xr:uid="{00000000-0004-0000-0500-000096010000}"/>
    <hyperlink ref="W188" r:id="rId408" xr:uid="{00000000-0004-0000-0500-000097010000}"/>
    <hyperlink ref="D189" r:id="rId409" xr:uid="{00000000-0004-0000-0500-000098010000}"/>
    <hyperlink ref="V189" r:id="rId410" xr:uid="{00000000-0004-0000-0500-000099010000}"/>
    <hyperlink ref="W189" r:id="rId411" xr:uid="{00000000-0004-0000-0500-00009A010000}"/>
    <hyperlink ref="D190" r:id="rId412" xr:uid="{00000000-0004-0000-0500-00009B010000}"/>
    <hyperlink ref="V190" r:id="rId413" xr:uid="{00000000-0004-0000-0500-00009C010000}"/>
    <hyperlink ref="W190" r:id="rId414" xr:uid="{00000000-0004-0000-0500-00009D010000}"/>
    <hyperlink ref="D191" r:id="rId415" xr:uid="{00000000-0004-0000-0500-00009E010000}"/>
    <hyperlink ref="V191" r:id="rId416" xr:uid="{00000000-0004-0000-0500-00009F010000}"/>
    <hyperlink ref="W191" r:id="rId417" xr:uid="{00000000-0004-0000-0500-0000A0010000}"/>
    <hyperlink ref="D192" r:id="rId418" xr:uid="{00000000-0004-0000-0500-0000A1010000}"/>
    <hyperlink ref="V192" r:id="rId419" xr:uid="{00000000-0004-0000-0500-0000A2010000}"/>
    <hyperlink ref="W192" r:id="rId420" xr:uid="{00000000-0004-0000-0500-0000A3010000}"/>
    <hyperlink ref="D193" r:id="rId421" xr:uid="{00000000-0004-0000-0500-0000A4010000}"/>
    <hyperlink ref="V193" r:id="rId422" xr:uid="{00000000-0004-0000-0500-0000A5010000}"/>
    <hyperlink ref="W193" r:id="rId423" xr:uid="{00000000-0004-0000-0500-0000A6010000}"/>
    <hyperlink ref="D194" r:id="rId424" xr:uid="{00000000-0004-0000-0500-0000A7010000}"/>
    <hyperlink ref="V194" r:id="rId425" xr:uid="{00000000-0004-0000-0500-0000A8010000}"/>
    <hyperlink ref="W194" r:id="rId426" xr:uid="{00000000-0004-0000-0500-0000A9010000}"/>
    <hyperlink ref="D195" r:id="rId427" xr:uid="{00000000-0004-0000-0500-0000AA010000}"/>
    <hyperlink ref="V195" r:id="rId428" xr:uid="{00000000-0004-0000-0500-0000AB010000}"/>
    <hyperlink ref="W195" r:id="rId429" xr:uid="{00000000-0004-0000-0500-0000AC010000}"/>
    <hyperlink ref="D196" r:id="rId430" xr:uid="{00000000-0004-0000-0500-0000AD010000}"/>
    <hyperlink ref="V196" r:id="rId431" xr:uid="{00000000-0004-0000-0500-0000AE010000}"/>
    <hyperlink ref="W196" r:id="rId432" xr:uid="{00000000-0004-0000-0500-0000AF010000}"/>
    <hyperlink ref="D197" r:id="rId433" xr:uid="{00000000-0004-0000-0500-0000B0010000}"/>
    <hyperlink ref="V197" r:id="rId434" xr:uid="{00000000-0004-0000-0500-0000B1010000}"/>
    <hyperlink ref="W197" r:id="rId435" xr:uid="{00000000-0004-0000-0500-0000B2010000}"/>
    <hyperlink ref="D198" r:id="rId436" xr:uid="{00000000-0004-0000-0500-0000B3010000}"/>
    <hyperlink ref="V198" r:id="rId437" xr:uid="{00000000-0004-0000-0500-0000B4010000}"/>
    <hyperlink ref="W198" r:id="rId438" xr:uid="{00000000-0004-0000-0500-0000B5010000}"/>
    <hyperlink ref="D199" r:id="rId439" xr:uid="{00000000-0004-0000-0500-0000B6010000}"/>
    <hyperlink ref="V199" r:id="rId440" xr:uid="{00000000-0004-0000-0500-0000B7010000}"/>
    <hyperlink ref="W199" r:id="rId441" xr:uid="{00000000-0004-0000-0500-0000B8010000}"/>
    <hyperlink ref="D200" r:id="rId442" xr:uid="{00000000-0004-0000-0500-0000B9010000}"/>
    <hyperlink ref="V200" r:id="rId443" xr:uid="{00000000-0004-0000-0500-0000BA010000}"/>
    <hyperlink ref="W200" r:id="rId444" xr:uid="{00000000-0004-0000-0500-0000BB010000}"/>
    <hyperlink ref="D201" r:id="rId445" xr:uid="{00000000-0004-0000-0500-0000BC010000}"/>
    <hyperlink ref="V201" r:id="rId446" xr:uid="{00000000-0004-0000-0500-0000BD010000}"/>
    <hyperlink ref="W201" r:id="rId447" xr:uid="{00000000-0004-0000-0500-0000BE010000}"/>
    <hyperlink ref="D202" r:id="rId448" xr:uid="{00000000-0004-0000-0500-0000BF010000}"/>
    <hyperlink ref="V202" r:id="rId449" xr:uid="{00000000-0004-0000-0500-0000C0010000}"/>
    <hyperlink ref="W202" r:id="rId450" xr:uid="{00000000-0004-0000-0500-0000C1010000}"/>
    <hyperlink ref="D203" r:id="rId451" xr:uid="{00000000-0004-0000-0500-0000C2010000}"/>
    <hyperlink ref="V203" r:id="rId452" xr:uid="{00000000-0004-0000-0500-0000C3010000}"/>
    <hyperlink ref="W203" r:id="rId453" xr:uid="{00000000-0004-0000-0500-0000C4010000}"/>
    <hyperlink ref="D204" r:id="rId454" xr:uid="{00000000-0004-0000-0500-0000C5010000}"/>
    <hyperlink ref="V204" r:id="rId455" xr:uid="{00000000-0004-0000-0500-0000C6010000}"/>
    <hyperlink ref="W204" r:id="rId456" xr:uid="{00000000-0004-0000-0500-0000C7010000}"/>
    <hyperlink ref="D205" r:id="rId457" xr:uid="{00000000-0004-0000-0500-0000C8010000}"/>
    <hyperlink ref="V205" r:id="rId458" xr:uid="{00000000-0004-0000-0500-0000C9010000}"/>
    <hyperlink ref="W205" r:id="rId459" xr:uid="{00000000-0004-0000-0500-0000CA010000}"/>
    <hyperlink ref="D206" r:id="rId460" xr:uid="{00000000-0004-0000-0500-0000CB010000}"/>
    <hyperlink ref="V206" r:id="rId461" xr:uid="{00000000-0004-0000-0500-0000CC010000}"/>
    <hyperlink ref="W206" r:id="rId462" xr:uid="{00000000-0004-0000-0500-0000CD010000}"/>
    <hyperlink ref="D207" r:id="rId463" xr:uid="{00000000-0004-0000-0500-0000CE010000}"/>
    <hyperlink ref="V207" r:id="rId464" xr:uid="{00000000-0004-0000-0500-0000CF010000}"/>
    <hyperlink ref="W207" r:id="rId465" xr:uid="{00000000-0004-0000-0500-0000D0010000}"/>
    <hyperlink ref="D208" r:id="rId466" xr:uid="{00000000-0004-0000-0500-0000D1010000}"/>
    <hyperlink ref="V208" r:id="rId467" xr:uid="{00000000-0004-0000-0500-0000D2010000}"/>
    <hyperlink ref="W208" r:id="rId468" xr:uid="{00000000-0004-0000-0500-0000D3010000}"/>
    <hyperlink ref="D209" r:id="rId469" xr:uid="{00000000-0004-0000-0500-0000D4010000}"/>
    <hyperlink ref="D210" r:id="rId470" xr:uid="{00000000-0004-0000-0500-0000D5010000}"/>
    <hyperlink ref="V210" r:id="rId471" xr:uid="{00000000-0004-0000-0500-0000D6010000}"/>
    <hyperlink ref="W210" r:id="rId472" xr:uid="{00000000-0004-0000-0500-0000D7010000}"/>
    <hyperlink ref="D211" r:id="rId473" xr:uid="{00000000-0004-0000-0500-0000D8010000}"/>
    <hyperlink ref="V211" r:id="rId474" xr:uid="{00000000-0004-0000-0500-0000D9010000}"/>
    <hyperlink ref="W211" r:id="rId475" xr:uid="{00000000-0004-0000-0500-0000DA010000}"/>
    <hyperlink ref="D212" r:id="rId476" xr:uid="{00000000-0004-0000-0500-0000DB010000}"/>
    <hyperlink ref="V212" r:id="rId477" xr:uid="{00000000-0004-0000-0500-0000DC010000}"/>
    <hyperlink ref="W212" r:id="rId478" xr:uid="{00000000-0004-0000-0500-0000DD010000}"/>
    <hyperlink ref="D213" r:id="rId479" xr:uid="{00000000-0004-0000-0500-0000DE010000}"/>
    <hyperlink ref="V213" r:id="rId480" xr:uid="{00000000-0004-0000-0500-0000DF010000}"/>
    <hyperlink ref="W213" r:id="rId481" xr:uid="{00000000-0004-0000-0500-0000E0010000}"/>
    <hyperlink ref="D214" r:id="rId482" xr:uid="{00000000-0004-0000-0500-0000E1010000}"/>
    <hyperlink ref="V214" r:id="rId483" xr:uid="{00000000-0004-0000-0500-0000E2010000}"/>
    <hyperlink ref="W214" r:id="rId484" xr:uid="{00000000-0004-0000-0500-0000E3010000}"/>
    <hyperlink ref="D215" r:id="rId485" xr:uid="{00000000-0004-0000-0500-0000E4010000}"/>
    <hyperlink ref="V215" r:id="rId486" xr:uid="{00000000-0004-0000-0500-0000E5010000}"/>
    <hyperlink ref="W215" r:id="rId487" xr:uid="{00000000-0004-0000-0500-0000E6010000}"/>
    <hyperlink ref="D216" r:id="rId488" xr:uid="{00000000-0004-0000-0500-0000E7010000}"/>
    <hyperlink ref="V216" r:id="rId489" xr:uid="{00000000-0004-0000-0500-0000E8010000}"/>
    <hyperlink ref="W216" r:id="rId490" xr:uid="{00000000-0004-0000-0500-0000E9010000}"/>
    <hyperlink ref="D217" r:id="rId491" xr:uid="{00000000-0004-0000-0500-0000EA010000}"/>
    <hyperlink ref="V217" r:id="rId492" xr:uid="{00000000-0004-0000-0500-0000EB010000}"/>
    <hyperlink ref="W217" r:id="rId493" xr:uid="{00000000-0004-0000-0500-0000EC010000}"/>
    <hyperlink ref="D218" r:id="rId494" xr:uid="{00000000-0004-0000-0500-0000ED010000}"/>
    <hyperlink ref="V218" r:id="rId495" xr:uid="{00000000-0004-0000-0500-0000EE010000}"/>
    <hyperlink ref="W218" r:id="rId496" xr:uid="{00000000-0004-0000-0500-0000EF010000}"/>
    <hyperlink ref="D219" r:id="rId497" xr:uid="{00000000-0004-0000-0500-0000F0010000}"/>
    <hyperlink ref="V219" r:id="rId498" xr:uid="{00000000-0004-0000-0500-0000F1010000}"/>
    <hyperlink ref="W219" r:id="rId499" xr:uid="{00000000-0004-0000-0500-0000F2010000}"/>
    <hyperlink ref="D220" r:id="rId500" xr:uid="{00000000-0004-0000-0500-0000F3010000}"/>
    <hyperlink ref="V220" r:id="rId501" xr:uid="{00000000-0004-0000-0500-0000F4010000}"/>
    <hyperlink ref="W220" r:id="rId502" xr:uid="{00000000-0004-0000-0500-0000F5010000}"/>
    <hyperlink ref="D221" r:id="rId503" xr:uid="{00000000-0004-0000-0500-0000F6010000}"/>
    <hyperlink ref="V221" r:id="rId504" xr:uid="{00000000-0004-0000-0500-0000F7010000}"/>
    <hyperlink ref="W221" r:id="rId505" xr:uid="{00000000-0004-0000-0500-0000F8010000}"/>
    <hyperlink ref="D222" r:id="rId506" xr:uid="{00000000-0004-0000-0500-0000F9010000}"/>
    <hyperlink ref="V222" r:id="rId507" xr:uid="{00000000-0004-0000-0500-0000FA010000}"/>
    <hyperlink ref="W222" r:id="rId508" xr:uid="{00000000-0004-0000-0500-0000FB010000}"/>
    <hyperlink ref="D223" r:id="rId509" xr:uid="{00000000-0004-0000-0500-0000FC010000}"/>
    <hyperlink ref="V223" r:id="rId510" xr:uid="{00000000-0004-0000-0500-0000FD010000}"/>
    <hyperlink ref="W223" r:id="rId511" xr:uid="{00000000-0004-0000-0500-0000FE010000}"/>
    <hyperlink ref="D224" r:id="rId512" xr:uid="{00000000-0004-0000-0500-0000FF010000}"/>
    <hyperlink ref="V224" r:id="rId513" xr:uid="{00000000-0004-0000-0500-000000020000}"/>
    <hyperlink ref="W224" r:id="rId514" xr:uid="{00000000-0004-0000-0500-000001020000}"/>
    <hyperlink ref="D225" r:id="rId515" xr:uid="{00000000-0004-0000-0500-000002020000}"/>
    <hyperlink ref="V225" r:id="rId516" xr:uid="{00000000-0004-0000-0500-000003020000}"/>
    <hyperlink ref="W225" r:id="rId517" xr:uid="{00000000-0004-0000-0500-000004020000}"/>
    <hyperlink ref="D226" r:id="rId518" xr:uid="{00000000-0004-0000-0500-000005020000}"/>
    <hyperlink ref="V226" r:id="rId519" xr:uid="{00000000-0004-0000-0500-000006020000}"/>
    <hyperlink ref="W226" r:id="rId520" xr:uid="{00000000-0004-0000-0500-000007020000}"/>
    <hyperlink ref="D227" r:id="rId521" xr:uid="{00000000-0004-0000-0500-000008020000}"/>
    <hyperlink ref="V227" r:id="rId522" xr:uid="{00000000-0004-0000-0500-000009020000}"/>
    <hyperlink ref="W227" r:id="rId523" xr:uid="{00000000-0004-0000-0500-00000A020000}"/>
    <hyperlink ref="D228" r:id="rId524" xr:uid="{00000000-0004-0000-0500-00000B020000}"/>
    <hyperlink ref="V228" r:id="rId525" xr:uid="{00000000-0004-0000-0500-00000C020000}"/>
    <hyperlink ref="W228" r:id="rId526" xr:uid="{00000000-0004-0000-0500-00000D020000}"/>
    <hyperlink ref="D229" r:id="rId527" xr:uid="{00000000-0004-0000-0500-00000E020000}"/>
    <hyperlink ref="V229" r:id="rId528" xr:uid="{00000000-0004-0000-0500-00000F020000}"/>
    <hyperlink ref="W229" r:id="rId529" xr:uid="{00000000-0004-0000-0500-000010020000}"/>
    <hyperlink ref="D230" r:id="rId530" xr:uid="{00000000-0004-0000-0500-000011020000}"/>
    <hyperlink ref="V230" r:id="rId531" xr:uid="{00000000-0004-0000-0500-000012020000}"/>
    <hyperlink ref="W230" r:id="rId532" xr:uid="{00000000-0004-0000-0500-000013020000}"/>
    <hyperlink ref="D231" r:id="rId533" xr:uid="{00000000-0004-0000-0500-000014020000}"/>
    <hyperlink ref="V231" r:id="rId534" xr:uid="{00000000-0004-0000-0500-000015020000}"/>
    <hyperlink ref="W231" r:id="rId535" xr:uid="{00000000-0004-0000-0500-000016020000}"/>
    <hyperlink ref="D232" r:id="rId536" xr:uid="{00000000-0004-0000-0500-000017020000}"/>
    <hyperlink ref="V232" r:id="rId537" xr:uid="{00000000-0004-0000-0500-000018020000}"/>
    <hyperlink ref="W232" r:id="rId538" xr:uid="{00000000-0004-0000-0500-000019020000}"/>
    <hyperlink ref="D233" r:id="rId539" xr:uid="{00000000-0004-0000-0500-00001A020000}"/>
    <hyperlink ref="V233" r:id="rId540" xr:uid="{00000000-0004-0000-0500-00001B020000}"/>
    <hyperlink ref="W233" r:id="rId541" xr:uid="{00000000-0004-0000-0500-00001C020000}"/>
    <hyperlink ref="D234" r:id="rId542" xr:uid="{00000000-0004-0000-0500-00001D020000}"/>
    <hyperlink ref="V234" r:id="rId543" xr:uid="{00000000-0004-0000-0500-00001E020000}"/>
    <hyperlink ref="W234" r:id="rId544" xr:uid="{00000000-0004-0000-0500-00001F020000}"/>
    <hyperlink ref="D235" r:id="rId545" xr:uid="{00000000-0004-0000-0500-000020020000}"/>
    <hyperlink ref="V235" r:id="rId546" xr:uid="{00000000-0004-0000-0500-000021020000}"/>
    <hyperlink ref="W235" r:id="rId547" xr:uid="{00000000-0004-0000-0500-000022020000}"/>
    <hyperlink ref="D236" r:id="rId548" xr:uid="{00000000-0004-0000-0500-000023020000}"/>
    <hyperlink ref="V236" r:id="rId549" xr:uid="{00000000-0004-0000-0500-000024020000}"/>
    <hyperlink ref="W236" r:id="rId550" xr:uid="{00000000-0004-0000-0500-000025020000}"/>
    <hyperlink ref="D237" r:id="rId551" xr:uid="{00000000-0004-0000-0500-000026020000}"/>
    <hyperlink ref="V237" r:id="rId552" xr:uid="{00000000-0004-0000-0500-000027020000}"/>
    <hyperlink ref="W237" r:id="rId553" xr:uid="{00000000-0004-0000-0500-000028020000}"/>
    <hyperlink ref="D238" r:id="rId554" xr:uid="{00000000-0004-0000-0500-000029020000}"/>
    <hyperlink ref="V238" r:id="rId555" xr:uid="{00000000-0004-0000-0500-00002A020000}"/>
    <hyperlink ref="W238" r:id="rId556" xr:uid="{00000000-0004-0000-0500-00002B020000}"/>
    <hyperlink ref="D239" r:id="rId557" xr:uid="{00000000-0004-0000-0500-00002C020000}"/>
    <hyperlink ref="V239" r:id="rId558" xr:uid="{00000000-0004-0000-0500-00002D020000}"/>
    <hyperlink ref="W239" r:id="rId559" xr:uid="{00000000-0004-0000-0500-00002E020000}"/>
    <hyperlink ref="D240" r:id="rId560" xr:uid="{00000000-0004-0000-0500-00002F020000}"/>
    <hyperlink ref="V240" r:id="rId561" xr:uid="{00000000-0004-0000-0500-000030020000}"/>
    <hyperlink ref="W240" r:id="rId562" xr:uid="{00000000-0004-0000-0500-000031020000}"/>
    <hyperlink ref="D241" r:id="rId563" xr:uid="{00000000-0004-0000-0500-000032020000}"/>
    <hyperlink ref="V241" r:id="rId564" xr:uid="{00000000-0004-0000-0500-000033020000}"/>
    <hyperlink ref="W241" r:id="rId565" xr:uid="{00000000-0004-0000-0500-000034020000}"/>
    <hyperlink ref="D242" r:id="rId566" xr:uid="{00000000-0004-0000-0500-000035020000}"/>
    <hyperlink ref="V242" r:id="rId567" xr:uid="{00000000-0004-0000-0500-000036020000}"/>
    <hyperlink ref="W242" r:id="rId568" xr:uid="{00000000-0004-0000-0500-000037020000}"/>
    <hyperlink ref="D243" r:id="rId569" xr:uid="{00000000-0004-0000-0500-000038020000}"/>
    <hyperlink ref="V243" r:id="rId570" xr:uid="{00000000-0004-0000-0500-000039020000}"/>
    <hyperlink ref="W243" r:id="rId571" xr:uid="{00000000-0004-0000-0500-00003A020000}"/>
    <hyperlink ref="D244" r:id="rId572" xr:uid="{00000000-0004-0000-0500-00003B020000}"/>
    <hyperlink ref="V244" r:id="rId573" xr:uid="{00000000-0004-0000-0500-00003C020000}"/>
    <hyperlink ref="W244" r:id="rId574" xr:uid="{00000000-0004-0000-0500-00003D020000}"/>
    <hyperlink ref="D245" r:id="rId575" xr:uid="{00000000-0004-0000-0500-00003E020000}"/>
    <hyperlink ref="V245" r:id="rId576" xr:uid="{00000000-0004-0000-0500-00003F020000}"/>
    <hyperlink ref="W245" r:id="rId577" xr:uid="{00000000-0004-0000-0500-000040020000}"/>
    <hyperlink ref="D246" r:id="rId578" xr:uid="{00000000-0004-0000-0500-000041020000}"/>
    <hyperlink ref="V246" r:id="rId579" xr:uid="{00000000-0004-0000-0500-000042020000}"/>
    <hyperlink ref="W246" r:id="rId580" xr:uid="{00000000-0004-0000-0500-000043020000}"/>
    <hyperlink ref="D247" r:id="rId581" xr:uid="{00000000-0004-0000-0500-000044020000}"/>
    <hyperlink ref="V247" r:id="rId582" xr:uid="{00000000-0004-0000-0500-000045020000}"/>
    <hyperlink ref="W247" r:id="rId583" xr:uid="{00000000-0004-0000-0500-000046020000}"/>
    <hyperlink ref="D248" r:id="rId584" xr:uid="{00000000-0004-0000-0500-000047020000}"/>
    <hyperlink ref="V248" r:id="rId585" xr:uid="{00000000-0004-0000-0500-000048020000}"/>
    <hyperlink ref="W248" r:id="rId586" xr:uid="{00000000-0004-0000-0500-000049020000}"/>
    <hyperlink ref="D249" r:id="rId587" xr:uid="{00000000-0004-0000-0500-00004A020000}"/>
    <hyperlink ref="V249" r:id="rId588" xr:uid="{00000000-0004-0000-0500-00004B020000}"/>
    <hyperlink ref="W249" r:id="rId589" xr:uid="{00000000-0004-0000-0500-00004C020000}"/>
    <hyperlink ref="D250" r:id="rId590" xr:uid="{00000000-0004-0000-0500-00004D020000}"/>
    <hyperlink ref="V250" r:id="rId591" xr:uid="{00000000-0004-0000-0500-00004E020000}"/>
    <hyperlink ref="W250" r:id="rId592" xr:uid="{00000000-0004-0000-0500-00004F020000}"/>
    <hyperlink ref="D251" r:id="rId593" xr:uid="{00000000-0004-0000-0500-000050020000}"/>
    <hyperlink ref="V251" r:id="rId594" xr:uid="{00000000-0004-0000-0500-000051020000}"/>
    <hyperlink ref="W251" r:id="rId595" xr:uid="{00000000-0004-0000-0500-000052020000}"/>
    <hyperlink ref="D252" r:id="rId596" xr:uid="{00000000-0004-0000-0500-000053020000}"/>
    <hyperlink ref="V252" r:id="rId597" xr:uid="{00000000-0004-0000-0500-000054020000}"/>
    <hyperlink ref="W252" r:id="rId598" xr:uid="{00000000-0004-0000-0500-000055020000}"/>
    <hyperlink ref="D253" r:id="rId599" xr:uid="{00000000-0004-0000-0500-000056020000}"/>
    <hyperlink ref="V253" r:id="rId600" xr:uid="{00000000-0004-0000-0500-000057020000}"/>
    <hyperlink ref="W253" r:id="rId601" xr:uid="{00000000-0004-0000-0500-000058020000}"/>
    <hyperlink ref="D254" r:id="rId602" xr:uid="{00000000-0004-0000-0500-000059020000}"/>
    <hyperlink ref="V254" r:id="rId603" xr:uid="{00000000-0004-0000-0500-00005A020000}"/>
    <hyperlink ref="W254" r:id="rId604" xr:uid="{00000000-0004-0000-0500-00005B020000}"/>
    <hyperlink ref="D255" r:id="rId605" xr:uid="{00000000-0004-0000-0500-00005C020000}"/>
    <hyperlink ref="V255" r:id="rId606" xr:uid="{00000000-0004-0000-0500-00005D020000}"/>
    <hyperlink ref="W255" r:id="rId607" xr:uid="{00000000-0004-0000-0500-00005E020000}"/>
    <hyperlink ref="D256" r:id="rId608" xr:uid="{00000000-0004-0000-0500-00005F020000}"/>
    <hyperlink ref="V256" r:id="rId609" xr:uid="{00000000-0004-0000-0500-000060020000}"/>
    <hyperlink ref="W256" r:id="rId610" xr:uid="{00000000-0004-0000-0500-000061020000}"/>
    <hyperlink ref="D257" r:id="rId611" xr:uid="{00000000-0004-0000-0500-000062020000}"/>
    <hyperlink ref="V257" r:id="rId612" xr:uid="{00000000-0004-0000-0500-000063020000}"/>
    <hyperlink ref="W257" r:id="rId613" xr:uid="{00000000-0004-0000-0500-000064020000}"/>
    <hyperlink ref="D258" r:id="rId614" xr:uid="{00000000-0004-0000-0500-000065020000}"/>
    <hyperlink ref="V258" r:id="rId615" xr:uid="{00000000-0004-0000-0500-000066020000}"/>
    <hyperlink ref="W258" r:id="rId616" xr:uid="{00000000-0004-0000-0500-000067020000}"/>
    <hyperlink ref="D259" r:id="rId617" xr:uid="{00000000-0004-0000-0500-000068020000}"/>
    <hyperlink ref="V259" r:id="rId618" xr:uid="{00000000-0004-0000-0500-000069020000}"/>
    <hyperlink ref="W259" r:id="rId619" xr:uid="{00000000-0004-0000-0500-00006A020000}"/>
    <hyperlink ref="D260" r:id="rId620" xr:uid="{00000000-0004-0000-0500-00006B020000}"/>
    <hyperlink ref="V260" r:id="rId621" xr:uid="{00000000-0004-0000-0500-00006C020000}"/>
    <hyperlink ref="W260" r:id="rId622" xr:uid="{00000000-0004-0000-0500-00006D020000}"/>
    <hyperlink ref="D261" r:id="rId623" xr:uid="{00000000-0004-0000-0500-00006E020000}"/>
    <hyperlink ref="V261" r:id="rId624" xr:uid="{00000000-0004-0000-0500-00006F020000}"/>
    <hyperlink ref="W261" r:id="rId625" xr:uid="{00000000-0004-0000-0500-000070020000}"/>
    <hyperlink ref="D262" r:id="rId626" xr:uid="{00000000-0004-0000-0500-000071020000}"/>
    <hyperlink ref="V262" r:id="rId627" xr:uid="{00000000-0004-0000-0500-000072020000}"/>
    <hyperlink ref="W262" r:id="rId628" xr:uid="{00000000-0004-0000-0500-000073020000}"/>
    <hyperlink ref="D263" r:id="rId629" xr:uid="{00000000-0004-0000-0500-000074020000}"/>
    <hyperlink ref="V263" r:id="rId630" xr:uid="{00000000-0004-0000-0500-000075020000}"/>
    <hyperlink ref="W263" r:id="rId631" xr:uid="{00000000-0004-0000-0500-000076020000}"/>
    <hyperlink ref="D264" r:id="rId632" xr:uid="{00000000-0004-0000-0500-000077020000}"/>
    <hyperlink ref="V264" r:id="rId633" xr:uid="{00000000-0004-0000-0500-000078020000}"/>
    <hyperlink ref="W264" r:id="rId634" xr:uid="{00000000-0004-0000-0500-000079020000}"/>
    <hyperlink ref="D265" r:id="rId635" xr:uid="{00000000-0004-0000-0500-00007A020000}"/>
    <hyperlink ref="V265" r:id="rId636" xr:uid="{00000000-0004-0000-0500-00007B020000}"/>
    <hyperlink ref="W265" r:id="rId637" xr:uid="{00000000-0004-0000-0500-00007C020000}"/>
    <hyperlink ref="D266" r:id="rId638" xr:uid="{00000000-0004-0000-0500-00007D020000}"/>
    <hyperlink ref="V266" r:id="rId639" xr:uid="{00000000-0004-0000-0500-00007E020000}"/>
    <hyperlink ref="W266" r:id="rId640" xr:uid="{00000000-0004-0000-0500-00007F020000}"/>
    <hyperlink ref="D267" r:id="rId641" xr:uid="{00000000-0004-0000-0500-000080020000}"/>
    <hyperlink ref="V267" r:id="rId642" xr:uid="{00000000-0004-0000-0500-000081020000}"/>
    <hyperlink ref="W267" r:id="rId643" xr:uid="{00000000-0004-0000-0500-000082020000}"/>
    <hyperlink ref="D268" r:id="rId644" xr:uid="{00000000-0004-0000-0500-000083020000}"/>
    <hyperlink ref="V268" r:id="rId645" xr:uid="{00000000-0004-0000-0500-000084020000}"/>
    <hyperlink ref="W268" r:id="rId646" xr:uid="{00000000-0004-0000-0500-000085020000}"/>
    <hyperlink ref="D269" r:id="rId647" xr:uid="{00000000-0004-0000-0500-000086020000}"/>
    <hyperlink ref="V269" r:id="rId648" xr:uid="{00000000-0004-0000-0500-000087020000}"/>
    <hyperlink ref="W269" r:id="rId649" xr:uid="{00000000-0004-0000-0500-000088020000}"/>
    <hyperlink ref="D270" r:id="rId650" xr:uid="{00000000-0004-0000-0500-000089020000}"/>
    <hyperlink ref="V270" r:id="rId651" xr:uid="{00000000-0004-0000-0500-00008A020000}"/>
    <hyperlink ref="W270" r:id="rId652" xr:uid="{00000000-0004-0000-0500-00008B020000}"/>
    <hyperlink ref="D271" r:id="rId653" xr:uid="{00000000-0004-0000-0500-00008C020000}"/>
    <hyperlink ref="V271" r:id="rId654" xr:uid="{00000000-0004-0000-0500-00008D020000}"/>
    <hyperlink ref="W271" r:id="rId655" xr:uid="{00000000-0004-0000-0500-00008E020000}"/>
    <hyperlink ref="D272" r:id="rId656" xr:uid="{00000000-0004-0000-0500-00008F020000}"/>
    <hyperlink ref="V272" r:id="rId657" xr:uid="{00000000-0004-0000-0500-000090020000}"/>
    <hyperlink ref="W272" r:id="rId658" xr:uid="{00000000-0004-0000-0500-000091020000}"/>
    <hyperlink ref="D273" r:id="rId659" xr:uid="{00000000-0004-0000-0500-000092020000}"/>
    <hyperlink ref="V273" r:id="rId660" xr:uid="{00000000-0004-0000-0500-000093020000}"/>
    <hyperlink ref="W273" r:id="rId661" xr:uid="{00000000-0004-0000-0500-000094020000}"/>
    <hyperlink ref="D274" r:id="rId662" xr:uid="{00000000-0004-0000-0500-000095020000}"/>
    <hyperlink ref="V274" r:id="rId663" xr:uid="{00000000-0004-0000-0500-000096020000}"/>
    <hyperlink ref="W274" r:id="rId664" xr:uid="{00000000-0004-0000-0500-000097020000}"/>
    <hyperlink ref="D275" r:id="rId665" xr:uid="{00000000-0004-0000-0500-000098020000}"/>
    <hyperlink ref="V275" r:id="rId666" xr:uid="{00000000-0004-0000-0500-000099020000}"/>
    <hyperlink ref="W275" r:id="rId667" xr:uid="{00000000-0004-0000-0500-00009A020000}"/>
    <hyperlink ref="D276" r:id="rId668" xr:uid="{00000000-0004-0000-0500-00009B020000}"/>
    <hyperlink ref="V276" r:id="rId669" xr:uid="{00000000-0004-0000-0500-00009C020000}"/>
    <hyperlink ref="W276" r:id="rId670" xr:uid="{00000000-0004-0000-0500-00009D020000}"/>
    <hyperlink ref="D277" r:id="rId671" xr:uid="{00000000-0004-0000-0500-00009E020000}"/>
    <hyperlink ref="V277" r:id="rId672" xr:uid="{00000000-0004-0000-0500-00009F020000}"/>
    <hyperlink ref="W277" r:id="rId673" xr:uid="{00000000-0004-0000-0500-0000A0020000}"/>
    <hyperlink ref="D278" r:id="rId674" xr:uid="{00000000-0004-0000-0500-0000A1020000}"/>
    <hyperlink ref="V278" r:id="rId675" xr:uid="{00000000-0004-0000-0500-0000A2020000}"/>
    <hyperlink ref="W278" r:id="rId676" xr:uid="{00000000-0004-0000-0500-0000A3020000}"/>
    <hyperlink ref="D279" r:id="rId677" xr:uid="{00000000-0004-0000-0500-0000A4020000}"/>
    <hyperlink ref="V279" r:id="rId678" xr:uid="{00000000-0004-0000-0500-0000A5020000}"/>
    <hyperlink ref="W279" r:id="rId679" xr:uid="{00000000-0004-0000-0500-0000A6020000}"/>
    <hyperlink ref="D280" r:id="rId680" xr:uid="{00000000-0004-0000-0500-0000A7020000}"/>
    <hyperlink ref="V280" r:id="rId681" xr:uid="{00000000-0004-0000-0500-0000A8020000}"/>
    <hyperlink ref="W280" r:id="rId682" xr:uid="{00000000-0004-0000-0500-0000A9020000}"/>
    <hyperlink ref="D281" r:id="rId683" xr:uid="{00000000-0004-0000-0500-0000AA020000}"/>
    <hyperlink ref="V281" r:id="rId684" xr:uid="{00000000-0004-0000-0500-0000AB020000}"/>
    <hyperlink ref="W281" r:id="rId685" xr:uid="{00000000-0004-0000-0500-0000AC020000}"/>
    <hyperlink ref="D282" r:id="rId686" xr:uid="{00000000-0004-0000-0500-0000AD020000}"/>
    <hyperlink ref="V282" r:id="rId687" xr:uid="{00000000-0004-0000-0500-0000AE020000}"/>
    <hyperlink ref="W282" r:id="rId688" xr:uid="{00000000-0004-0000-0500-0000AF020000}"/>
    <hyperlink ref="D283" r:id="rId689" xr:uid="{00000000-0004-0000-0500-0000B0020000}"/>
    <hyperlink ref="V283" r:id="rId690" xr:uid="{00000000-0004-0000-0500-0000B1020000}"/>
    <hyperlink ref="W283" r:id="rId691" xr:uid="{00000000-0004-0000-0500-0000B2020000}"/>
    <hyperlink ref="D284" r:id="rId692" xr:uid="{00000000-0004-0000-0500-0000B3020000}"/>
    <hyperlink ref="V284" r:id="rId693" xr:uid="{00000000-0004-0000-0500-0000B4020000}"/>
    <hyperlink ref="W284" r:id="rId694" xr:uid="{00000000-0004-0000-0500-0000B5020000}"/>
    <hyperlink ref="D285" r:id="rId695" xr:uid="{00000000-0004-0000-0500-0000B6020000}"/>
    <hyperlink ref="V285" r:id="rId696" xr:uid="{00000000-0004-0000-0500-0000B7020000}"/>
    <hyperlink ref="W285" r:id="rId697" xr:uid="{00000000-0004-0000-0500-0000B8020000}"/>
    <hyperlink ref="D286" r:id="rId698" xr:uid="{00000000-0004-0000-0500-0000B9020000}"/>
    <hyperlink ref="V286" r:id="rId699" xr:uid="{00000000-0004-0000-0500-0000BA020000}"/>
    <hyperlink ref="W286" r:id="rId700" xr:uid="{00000000-0004-0000-0500-0000BB020000}"/>
    <hyperlink ref="D287" r:id="rId701" xr:uid="{00000000-0004-0000-0500-0000BC020000}"/>
    <hyperlink ref="V287" r:id="rId702" xr:uid="{00000000-0004-0000-0500-0000BD020000}"/>
    <hyperlink ref="W287" r:id="rId703" xr:uid="{00000000-0004-0000-0500-0000BE020000}"/>
    <hyperlink ref="D288" r:id="rId704" xr:uid="{00000000-0004-0000-0500-0000BF020000}"/>
    <hyperlink ref="V288" r:id="rId705" xr:uid="{00000000-0004-0000-0500-0000C0020000}"/>
    <hyperlink ref="W288" r:id="rId706" xr:uid="{00000000-0004-0000-0500-0000C1020000}"/>
    <hyperlink ref="D289" r:id="rId707" xr:uid="{00000000-0004-0000-0500-0000C2020000}"/>
    <hyperlink ref="V289" r:id="rId708" xr:uid="{00000000-0004-0000-0500-0000C3020000}"/>
    <hyperlink ref="W289" r:id="rId709" xr:uid="{00000000-0004-0000-0500-0000C4020000}"/>
    <hyperlink ref="D290" r:id="rId710" xr:uid="{00000000-0004-0000-0500-0000C5020000}"/>
    <hyperlink ref="V290" r:id="rId711" xr:uid="{00000000-0004-0000-0500-0000C6020000}"/>
    <hyperlink ref="W290" r:id="rId712" xr:uid="{00000000-0004-0000-0500-0000C7020000}"/>
    <hyperlink ref="D291" r:id="rId713" xr:uid="{00000000-0004-0000-0500-0000C8020000}"/>
    <hyperlink ref="V291" r:id="rId714" xr:uid="{00000000-0004-0000-0500-0000C9020000}"/>
    <hyperlink ref="W291" r:id="rId715" xr:uid="{00000000-0004-0000-0500-0000CA020000}"/>
    <hyperlink ref="D292" r:id="rId716" xr:uid="{00000000-0004-0000-0500-0000CB020000}"/>
    <hyperlink ref="V292" r:id="rId717" xr:uid="{00000000-0004-0000-0500-0000CC020000}"/>
    <hyperlink ref="W292" r:id="rId718" xr:uid="{00000000-0004-0000-0500-0000CD020000}"/>
    <hyperlink ref="D293" r:id="rId719" xr:uid="{00000000-0004-0000-0500-0000CE020000}"/>
    <hyperlink ref="V293" r:id="rId720" xr:uid="{00000000-0004-0000-0500-0000CF020000}"/>
    <hyperlink ref="W293" r:id="rId721" xr:uid="{00000000-0004-0000-0500-0000D0020000}"/>
    <hyperlink ref="D294" r:id="rId722" xr:uid="{00000000-0004-0000-0500-0000D1020000}"/>
    <hyperlink ref="V294" r:id="rId723" xr:uid="{00000000-0004-0000-0500-0000D2020000}"/>
    <hyperlink ref="W294" r:id="rId724" xr:uid="{00000000-0004-0000-0500-0000D3020000}"/>
    <hyperlink ref="D295" r:id="rId725" xr:uid="{00000000-0004-0000-0500-0000D4020000}"/>
    <hyperlink ref="V295" r:id="rId726" xr:uid="{00000000-0004-0000-0500-0000D5020000}"/>
    <hyperlink ref="W295" r:id="rId727" xr:uid="{00000000-0004-0000-0500-0000D6020000}"/>
    <hyperlink ref="D296" r:id="rId728" xr:uid="{00000000-0004-0000-0500-0000D7020000}"/>
    <hyperlink ref="V296" r:id="rId729" xr:uid="{00000000-0004-0000-0500-0000D8020000}"/>
    <hyperlink ref="W296" r:id="rId730" xr:uid="{00000000-0004-0000-0500-0000D9020000}"/>
    <hyperlink ref="D297" r:id="rId731" xr:uid="{00000000-0004-0000-0500-0000DA020000}"/>
    <hyperlink ref="V297" r:id="rId732" xr:uid="{00000000-0004-0000-0500-0000DB020000}"/>
    <hyperlink ref="W297" r:id="rId733" xr:uid="{00000000-0004-0000-0500-0000DC020000}"/>
    <hyperlink ref="D298" r:id="rId734" xr:uid="{00000000-0004-0000-0500-0000DD020000}"/>
    <hyperlink ref="V298" r:id="rId735" xr:uid="{00000000-0004-0000-0500-0000DE020000}"/>
    <hyperlink ref="W298" r:id="rId736" xr:uid="{00000000-0004-0000-0500-0000DF020000}"/>
    <hyperlink ref="D299" r:id="rId737" xr:uid="{00000000-0004-0000-0500-0000E0020000}"/>
    <hyperlink ref="V299" r:id="rId738" xr:uid="{00000000-0004-0000-0500-0000E1020000}"/>
    <hyperlink ref="W299" r:id="rId739" xr:uid="{00000000-0004-0000-0500-0000E2020000}"/>
    <hyperlink ref="D300" r:id="rId740" xr:uid="{00000000-0004-0000-0500-0000E3020000}"/>
    <hyperlink ref="V300" r:id="rId741" xr:uid="{00000000-0004-0000-0500-0000E4020000}"/>
    <hyperlink ref="W300" r:id="rId742" xr:uid="{00000000-0004-0000-0500-0000E5020000}"/>
    <hyperlink ref="D301" r:id="rId743" xr:uid="{00000000-0004-0000-0500-0000E6020000}"/>
    <hyperlink ref="V301" r:id="rId744" xr:uid="{00000000-0004-0000-0500-0000E7020000}"/>
    <hyperlink ref="W301" r:id="rId745" xr:uid="{00000000-0004-0000-0500-0000E8020000}"/>
    <hyperlink ref="D302" r:id="rId746" xr:uid="{00000000-0004-0000-0500-0000E9020000}"/>
    <hyperlink ref="V302" r:id="rId747" xr:uid="{00000000-0004-0000-0500-0000EA020000}"/>
    <hyperlink ref="W302" r:id="rId748" xr:uid="{00000000-0004-0000-0500-0000EB020000}"/>
    <hyperlink ref="D303" r:id="rId749" xr:uid="{00000000-0004-0000-0500-0000EC020000}"/>
    <hyperlink ref="V303" r:id="rId750" xr:uid="{00000000-0004-0000-0500-0000ED020000}"/>
    <hyperlink ref="W303" r:id="rId751" xr:uid="{00000000-0004-0000-0500-0000EE020000}"/>
    <hyperlink ref="D304" r:id="rId752" xr:uid="{00000000-0004-0000-0500-0000EF020000}"/>
    <hyperlink ref="V304" r:id="rId753" xr:uid="{00000000-0004-0000-0500-0000F0020000}"/>
    <hyperlink ref="W304" r:id="rId754" xr:uid="{00000000-0004-0000-0500-0000F1020000}"/>
    <hyperlink ref="D305" r:id="rId755" xr:uid="{00000000-0004-0000-0500-0000F2020000}"/>
    <hyperlink ref="V305" r:id="rId756" xr:uid="{00000000-0004-0000-0500-0000F3020000}"/>
    <hyperlink ref="W305" r:id="rId757" xr:uid="{00000000-0004-0000-0500-0000F4020000}"/>
    <hyperlink ref="D306" r:id="rId758" xr:uid="{00000000-0004-0000-0500-0000F5020000}"/>
    <hyperlink ref="V306" r:id="rId759" xr:uid="{00000000-0004-0000-0500-0000F6020000}"/>
    <hyperlink ref="W306" r:id="rId760" xr:uid="{00000000-0004-0000-0500-0000F7020000}"/>
    <hyperlink ref="D307" r:id="rId761" xr:uid="{00000000-0004-0000-0500-0000F8020000}"/>
    <hyperlink ref="V307" r:id="rId762" xr:uid="{00000000-0004-0000-0500-0000F9020000}"/>
    <hyperlink ref="W307" r:id="rId763" xr:uid="{00000000-0004-0000-0500-0000FA020000}"/>
    <hyperlink ref="D308" r:id="rId764" xr:uid="{00000000-0004-0000-0500-0000FB020000}"/>
    <hyperlink ref="V308" r:id="rId765" xr:uid="{00000000-0004-0000-0500-0000FC020000}"/>
    <hyperlink ref="W308" r:id="rId766" xr:uid="{00000000-0004-0000-0500-0000FD020000}"/>
    <hyperlink ref="D309" r:id="rId767" xr:uid="{00000000-0004-0000-0500-0000FE020000}"/>
    <hyperlink ref="D310" r:id="rId768" xr:uid="{00000000-0004-0000-0500-0000FF020000}"/>
    <hyperlink ref="D311" r:id="rId769" xr:uid="{00000000-0004-0000-0500-000000030000}"/>
    <hyperlink ref="D312" r:id="rId770" xr:uid="{00000000-0004-0000-0500-000001030000}"/>
    <hyperlink ref="D313" r:id="rId771" xr:uid="{00000000-0004-0000-0500-000002030000}"/>
    <hyperlink ref="D314" r:id="rId772" xr:uid="{00000000-0004-0000-0500-000003030000}"/>
    <hyperlink ref="D315" r:id="rId773" xr:uid="{00000000-0004-0000-0500-000004030000}"/>
    <hyperlink ref="D316" r:id="rId774" xr:uid="{00000000-0004-0000-0500-000005030000}"/>
    <hyperlink ref="D317" r:id="rId775" xr:uid="{00000000-0004-0000-0500-000006030000}"/>
    <hyperlink ref="D318" r:id="rId776" xr:uid="{00000000-0004-0000-0500-000007030000}"/>
    <hyperlink ref="D319" r:id="rId777" xr:uid="{00000000-0004-0000-0500-000008030000}"/>
    <hyperlink ref="D320" r:id="rId778" xr:uid="{00000000-0004-0000-0500-000009030000}"/>
    <hyperlink ref="D321" r:id="rId779" xr:uid="{00000000-0004-0000-0500-00000A030000}"/>
    <hyperlink ref="D322" r:id="rId780" xr:uid="{00000000-0004-0000-0500-00000B030000}"/>
    <hyperlink ref="D323" r:id="rId781" xr:uid="{00000000-0004-0000-0500-00000C030000}"/>
    <hyperlink ref="D324" r:id="rId782" xr:uid="{00000000-0004-0000-0500-00000D030000}"/>
    <hyperlink ref="D325" r:id="rId783" xr:uid="{00000000-0004-0000-0500-00000E030000}"/>
    <hyperlink ref="D326" r:id="rId784" xr:uid="{00000000-0004-0000-0500-00000F030000}"/>
    <hyperlink ref="D327" r:id="rId785" xr:uid="{00000000-0004-0000-0500-000010030000}"/>
    <hyperlink ref="V327" r:id="rId786" xr:uid="{00000000-0004-0000-0500-000011030000}"/>
    <hyperlink ref="W327" r:id="rId787" xr:uid="{00000000-0004-0000-0500-000012030000}"/>
    <hyperlink ref="D328" r:id="rId788" xr:uid="{00000000-0004-0000-0500-000013030000}"/>
    <hyperlink ref="V328" r:id="rId789" xr:uid="{00000000-0004-0000-0500-000014030000}"/>
    <hyperlink ref="W328" r:id="rId790" xr:uid="{00000000-0004-0000-0500-000015030000}"/>
    <hyperlink ref="D329" r:id="rId791" xr:uid="{00000000-0004-0000-0500-000016030000}"/>
    <hyperlink ref="V329" r:id="rId792" xr:uid="{00000000-0004-0000-0500-000017030000}"/>
    <hyperlink ref="W329" r:id="rId793" xr:uid="{00000000-0004-0000-0500-000018030000}"/>
    <hyperlink ref="D330" r:id="rId794" xr:uid="{00000000-0004-0000-0500-000019030000}"/>
    <hyperlink ref="V330" r:id="rId795" xr:uid="{00000000-0004-0000-0500-00001A030000}"/>
    <hyperlink ref="W330" r:id="rId796" xr:uid="{00000000-0004-0000-0500-00001B030000}"/>
    <hyperlink ref="D331" r:id="rId797" xr:uid="{00000000-0004-0000-0500-00001C030000}"/>
    <hyperlink ref="W331" r:id="rId798" xr:uid="{00000000-0004-0000-0500-00001D030000}"/>
    <hyperlink ref="D332" r:id="rId799" xr:uid="{00000000-0004-0000-0500-00001E030000}"/>
    <hyperlink ref="V332" r:id="rId800" xr:uid="{00000000-0004-0000-0500-00001F030000}"/>
    <hyperlink ref="W332" r:id="rId801" xr:uid="{00000000-0004-0000-0500-000020030000}"/>
    <hyperlink ref="D333" r:id="rId802" xr:uid="{00000000-0004-0000-0500-000021030000}"/>
    <hyperlink ref="D334" r:id="rId803" xr:uid="{00000000-0004-0000-0500-000022030000}"/>
    <hyperlink ref="D335" r:id="rId804" xr:uid="{00000000-0004-0000-0500-000023030000}"/>
    <hyperlink ref="D336" r:id="rId805" xr:uid="{00000000-0004-0000-0500-000024030000}"/>
    <hyperlink ref="D337" r:id="rId806" xr:uid="{00000000-0004-0000-0500-000025030000}"/>
    <hyperlink ref="D338" r:id="rId807" xr:uid="{00000000-0004-0000-0500-000026030000}"/>
    <hyperlink ref="D339" r:id="rId808" xr:uid="{00000000-0004-0000-0500-000027030000}"/>
    <hyperlink ref="D340" r:id="rId809" xr:uid="{00000000-0004-0000-0500-000028030000}"/>
    <hyperlink ref="D341" r:id="rId810" xr:uid="{00000000-0004-0000-0500-000029030000}"/>
    <hyperlink ref="V341" r:id="rId811" xr:uid="{00000000-0004-0000-0500-00002A030000}"/>
    <hyperlink ref="W341" r:id="rId812" xr:uid="{00000000-0004-0000-0500-00002B030000}"/>
    <hyperlink ref="D342" r:id="rId813" xr:uid="{00000000-0004-0000-0500-00002C030000}"/>
    <hyperlink ref="D343" r:id="rId814" xr:uid="{00000000-0004-0000-0500-00002D030000}"/>
    <hyperlink ref="D344" r:id="rId815" xr:uid="{00000000-0004-0000-0500-00002E030000}"/>
    <hyperlink ref="V344" r:id="rId816" xr:uid="{00000000-0004-0000-0500-00002F030000}"/>
    <hyperlink ref="W344" r:id="rId817" xr:uid="{00000000-0004-0000-0500-000030030000}"/>
    <hyperlink ref="D345" r:id="rId818" xr:uid="{00000000-0004-0000-0500-000031030000}"/>
    <hyperlink ref="V345" r:id="rId819" xr:uid="{00000000-0004-0000-0500-000032030000}"/>
    <hyperlink ref="W345" r:id="rId820" xr:uid="{00000000-0004-0000-0500-000033030000}"/>
    <hyperlink ref="D346" r:id="rId821" xr:uid="{00000000-0004-0000-0500-000034030000}"/>
    <hyperlink ref="V346" r:id="rId822" xr:uid="{00000000-0004-0000-0500-000035030000}"/>
    <hyperlink ref="W346" r:id="rId823" xr:uid="{00000000-0004-0000-0500-000036030000}"/>
    <hyperlink ref="D347" r:id="rId824" xr:uid="{00000000-0004-0000-0500-000037030000}"/>
    <hyperlink ref="V347" r:id="rId825" xr:uid="{00000000-0004-0000-0500-000038030000}"/>
    <hyperlink ref="W347" r:id="rId826" xr:uid="{00000000-0004-0000-0500-000039030000}"/>
    <hyperlink ref="D348" r:id="rId827" xr:uid="{00000000-0004-0000-0500-00003A030000}"/>
    <hyperlink ref="V348" r:id="rId828" xr:uid="{00000000-0004-0000-0500-00003B030000}"/>
    <hyperlink ref="W348" r:id="rId829" xr:uid="{00000000-0004-0000-0500-00003C030000}"/>
    <hyperlink ref="D349" r:id="rId830" xr:uid="{00000000-0004-0000-0500-00003D030000}"/>
    <hyperlink ref="D350" r:id="rId831" xr:uid="{00000000-0004-0000-0500-00003E030000}"/>
    <hyperlink ref="D351" r:id="rId832" xr:uid="{00000000-0004-0000-0500-00003F030000}"/>
    <hyperlink ref="D352" r:id="rId833" xr:uid="{00000000-0004-0000-0500-000040030000}"/>
    <hyperlink ref="D353" r:id="rId834" xr:uid="{00000000-0004-0000-0500-000041030000}"/>
    <hyperlink ref="D354" r:id="rId835" xr:uid="{00000000-0004-0000-0500-000042030000}"/>
    <hyperlink ref="D355" r:id="rId836" xr:uid="{00000000-0004-0000-0500-000043030000}"/>
    <hyperlink ref="D356" r:id="rId837" xr:uid="{00000000-0004-0000-0500-000044030000}"/>
    <hyperlink ref="D357" r:id="rId838" xr:uid="{00000000-0004-0000-0500-000045030000}"/>
    <hyperlink ref="V357" r:id="rId839" xr:uid="{00000000-0004-0000-0500-000046030000}"/>
    <hyperlink ref="W357" r:id="rId840" xr:uid="{00000000-0004-0000-0500-000047030000}"/>
    <hyperlink ref="D358" r:id="rId841" xr:uid="{00000000-0004-0000-0500-000048030000}"/>
    <hyperlink ref="V358" r:id="rId842" xr:uid="{00000000-0004-0000-0500-000049030000}"/>
    <hyperlink ref="W358" r:id="rId843" xr:uid="{00000000-0004-0000-0500-00004A030000}"/>
    <hyperlink ref="D359" r:id="rId844" xr:uid="{00000000-0004-0000-0500-00004B030000}"/>
    <hyperlink ref="V359" r:id="rId845" xr:uid="{00000000-0004-0000-0500-00004C030000}"/>
    <hyperlink ref="W359" r:id="rId846" xr:uid="{00000000-0004-0000-0500-00004D030000}"/>
    <hyperlink ref="D360" r:id="rId847" xr:uid="{00000000-0004-0000-0500-00004E030000}"/>
    <hyperlink ref="V360" r:id="rId848" xr:uid="{00000000-0004-0000-0500-00004F030000}"/>
    <hyperlink ref="W360" r:id="rId849" xr:uid="{00000000-0004-0000-0500-000050030000}"/>
    <hyperlink ref="D361" r:id="rId850" xr:uid="{00000000-0004-0000-0500-000051030000}"/>
    <hyperlink ref="V361" r:id="rId851" xr:uid="{00000000-0004-0000-0500-000052030000}"/>
    <hyperlink ref="W361" r:id="rId852" xr:uid="{00000000-0004-0000-0500-000053030000}"/>
    <hyperlink ref="D362" r:id="rId853" xr:uid="{00000000-0004-0000-0500-000054030000}"/>
    <hyperlink ref="V362" r:id="rId854" xr:uid="{00000000-0004-0000-0500-000055030000}"/>
    <hyperlink ref="W362" r:id="rId855" xr:uid="{00000000-0004-0000-0500-000056030000}"/>
    <hyperlink ref="D363" r:id="rId856" xr:uid="{00000000-0004-0000-0500-000057030000}"/>
    <hyperlink ref="V363" r:id="rId857" xr:uid="{00000000-0004-0000-0500-000058030000}"/>
    <hyperlink ref="W363" r:id="rId858" xr:uid="{00000000-0004-0000-0500-000059030000}"/>
    <hyperlink ref="D364" r:id="rId859" xr:uid="{00000000-0004-0000-0500-00005A030000}"/>
    <hyperlink ref="V364" r:id="rId860" xr:uid="{00000000-0004-0000-0500-00005B030000}"/>
    <hyperlink ref="W364" r:id="rId861" xr:uid="{00000000-0004-0000-0500-00005C030000}"/>
    <hyperlink ref="D365" r:id="rId862" xr:uid="{00000000-0004-0000-0500-00005D030000}"/>
    <hyperlink ref="V365" r:id="rId863" xr:uid="{00000000-0004-0000-0500-00005E030000}"/>
    <hyperlink ref="W365" r:id="rId864" xr:uid="{00000000-0004-0000-0500-00005F030000}"/>
    <hyperlink ref="D366" r:id="rId865" xr:uid="{00000000-0004-0000-0500-000060030000}"/>
    <hyperlink ref="V366" r:id="rId866" xr:uid="{00000000-0004-0000-0500-000061030000}"/>
    <hyperlink ref="W366" r:id="rId867" xr:uid="{00000000-0004-0000-0500-000062030000}"/>
    <hyperlink ref="D367" r:id="rId868" xr:uid="{00000000-0004-0000-0500-000063030000}"/>
    <hyperlink ref="V367" r:id="rId869" xr:uid="{00000000-0004-0000-0500-000064030000}"/>
    <hyperlink ref="W367" r:id="rId870" xr:uid="{00000000-0004-0000-0500-000065030000}"/>
    <hyperlink ref="D368" r:id="rId871" xr:uid="{00000000-0004-0000-0500-000066030000}"/>
    <hyperlink ref="D369" r:id="rId872" xr:uid="{00000000-0004-0000-0500-000067030000}"/>
    <hyperlink ref="D370" r:id="rId873" xr:uid="{00000000-0004-0000-0500-000068030000}"/>
    <hyperlink ref="D371" r:id="rId874" xr:uid="{00000000-0004-0000-0500-000069030000}"/>
    <hyperlink ref="D372" r:id="rId875" xr:uid="{00000000-0004-0000-0500-00006A030000}"/>
    <hyperlink ref="D373" r:id="rId876" xr:uid="{00000000-0004-0000-0500-00006B030000}"/>
    <hyperlink ref="D374" r:id="rId877" xr:uid="{00000000-0004-0000-0500-00006C030000}"/>
    <hyperlink ref="D375" r:id="rId878" xr:uid="{00000000-0004-0000-0500-00006D030000}"/>
    <hyperlink ref="D376" r:id="rId879" xr:uid="{00000000-0004-0000-0500-00006E030000}"/>
    <hyperlink ref="D377" r:id="rId880" xr:uid="{00000000-0004-0000-0500-00006F030000}"/>
    <hyperlink ref="D378" r:id="rId881" xr:uid="{00000000-0004-0000-0500-000070030000}"/>
    <hyperlink ref="D379" r:id="rId882" xr:uid="{00000000-0004-0000-0500-000071030000}"/>
    <hyperlink ref="D380" r:id="rId883" xr:uid="{00000000-0004-0000-0500-000072030000}"/>
    <hyperlink ref="D381" r:id="rId884" xr:uid="{00000000-0004-0000-0500-000073030000}"/>
    <hyperlink ref="D382" r:id="rId885" xr:uid="{00000000-0004-0000-0500-000074030000}"/>
    <hyperlink ref="D383" r:id="rId886" xr:uid="{00000000-0004-0000-0500-000075030000}"/>
    <hyperlink ref="D384" r:id="rId887" xr:uid="{00000000-0004-0000-0500-000076030000}"/>
    <hyperlink ref="D385" r:id="rId888" xr:uid="{00000000-0004-0000-0500-000077030000}"/>
    <hyperlink ref="D386" r:id="rId889" xr:uid="{00000000-0004-0000-0500-000078030000}"/>
    <hyperlink ref="D387" r:id="rId890" xr:uid="{00000000-0004-0000-0500-000079030000}"/>
    <hyperlink ref="D388" r:id="rId891" xr:uid="{00000000-0004-0000-0500-00007A030000}"/>
    <hyperlink ref="D389" r:id="rId892" xr:uid="{00000000-0004-0000-0500-00007B030000}"/>
    <hyperlink ref="V389" r:id="rId893" xr:uid="{00000000-0004-0000-0500-00007C030000}"/>
    <hyperlink ref="W389" r:id="rId894" xr:uid="{00000000-0004-0000-0500-00007D030000}"/>
    <hyperlink ref="D390" r:id="rId895" xr:uid="{00000000-0004-0000-0500-00007E030000}"/>
    <hyperlink ref="V390" r:id="rId896" xr:uid="{00000000-0004-0000-0500-00007F030000}"/>
    <hyperlink ref="W390" r:id="rId897" xr:uid="{00000000-0004-0000-0500-000080030000}"/>
    <hyperlink ref="D391" r:id="rId898" xr:uid="{00000000-0004-0000-0500-000081030000}"/>
    <hyperlink ref="V391" r:id="rId899" xr:uid="{00000000-0004-0000-0500-000082030000}"/>
    <hyperlink ref="W391" r:id="rId900" xr:uid="{00000000-0004-0000-0500-000083030000}"/>
    <hyperlink ref="D392" r:id="rId901" xr:uid="{00000000-0004-0000-0500-000084030000}"/>
    <hyperlink ref="V392" r:id="rId902" xr:uid="{00000000-0004-0000-0500-000085030000}"/>
    <hyperlink ref="W392" r:id="rId903" xr:uid="{00000000-0004-0000-0500-000086030000}"/>
    <hyperlink ref="D393" r:id="rId904" xr:uid="{00000000-0004-0000-0500-000087030000}"/>
    <hyperlink ref="V393" r:id="rId905" xr:uid="{00000000-0004-0000-0500-000088030000}"/>
    <hyperlink ref="W393" r:id="rId906" xr:uid="{00000000-0004-0000-0500-000089030000}"/>
    <hyperlink ref="D394" r:id="rId907" xr:uid="{00000000-0004-0000-0500-00008A030000}"/>
    <hyperlink ref="V394" r:id="rId908" xr:uid="{00000000-0004-0000-0500-00008B030000}"/>
    <hyperlink ref="W394" r:id="rId909" xr:uid="{00000000-0004-0000-0500-00008C030000}"/>
    <hyperlink ref="D395" r:id="rId910" xr:uid="{00000000-0004-0000-0500-00008D030000}"/>
    <hyperlink ref="V395" r:id="rId911" xr:uid="{00000000-0004-0000-0500-00008E030000}"/>
    <hyperlink ref="W395" r:id="rId912" xr:uid="{00000000-0004-0000-0500-00008F030000}"/>
    <hyperlink ref="D396" r:id="rId913" xr:uid="{00000000-0004-0000-0500-000090030000}"/>
    <hyperlink ref="V396" r:id="rId914" xr:uid="{00000000-0004-0000-0500-000091030000}"/>
    <hyperlink ref="W396" r:id="rId915" xr:uid="{00000000-0004-0000-0500-000092030000}"/>
    <hyperlink ref="D397" r:id="rId916" xr:uid="{00000000-0004-0000-0500-000093030000}"/>
    <hyperlink ref="V397" r:id="rId917" xr:uid="{00000000-0004-0000-0500-000094030000}"/>
    <hyperlink ref="W397" r:id="rId918" xr:uid="{00000000-0004-0000-0500-000095030000}"/>
    <hyperlink ref="D398" r:id="rId919" xr:uid="{00000000-0004-0000-0500-000096030000}"/>
    <hyperlink ref="V398" r:id="rId920" xr:uid="{00000000-0004-0000-0500-000097030000}"/>
    <hyperlink ref="W398" r:id="rId921" xr:uid="{00000000-0004-0000-0500-000098030000}"/>
    <hyperlink ref="D399" r:id="rId922" xr:uid="{00000000-0004-0000-0500-000099030000}"/>
    <hyperlink ref="V399" r:id="rId923" xr:uid="{00000000-0004-0000-0500-00009A030000}"/>
    <hyperlink ref="W399" r:id="rId924" xr:uid="{00000000-0004-0000-0500-00009B030000}"/>
    <hyperlink ref="D400" r:id="rId925" xr:uid="{00000000-0004-0000-0500-00009C030000}"/>
    <hyperlink ref="V400" r:id="rId926" xr:uid="{00000000-0004-0000-0500-00009D030000}"/>
    <hyperlink ref="W400" r:id="rId927" xr:uid="{00000000-0004-0000-0500-00009E030000}"/>
    <hyperlink ref="D401" r:id="rId928" xr:uid="{00000000-0004-0000-0500-00009F030000}"/>
    <hyperlink ref="V401" r:id="rId929" xr:uid="{00000000-0004-0000-0500-0000A0030000}"/>
    <hyperlink ref="W401" r:id="rId930" xr:uid="{00000000-0004-0000-0500-0000A1030000}"/>
    <hyperlink ref="D402" r:id="rId931" xr:uid="{00000000-0004-0000-0500-0000A2030000}"/>
    <hyperlink ref="V402" r:id="rId932" xr:uid="{00000000-0004-0000-0500-0000A3030000}"/>
    <hyperlink ref="W402" r:id="rId933" xr:uid="{00000000-0004-0000-0500-0000A4030000}"/>
    <hyperlink ref="D403" r:id="rId934" xr:uid="{00000000-0004-0000-0500-0000A5030000}"/>
    <hyperlink ref="V403" r:id="rId935" xr:uid="{00000000-0004-0000-0500-0000A6030000}"/>
    <hyperlink ref="W403" r:id="rId936" xr:uid="{00000000-0004-0000-0500-0000A7030000}"/>
    <hyperlink ref="D404" r:id="rId937" xr:uid="{00000000-0004-0000-0500-0000A8030000}"/>
    <hyperlink ref="D405" r:id="rId938" xr:uid="{00000000-0004-0000-0500-0000A9030000}"/>
    <hyperlink ref="D406" r:id="rId939" xr:uid="{00000000-0004-0000-0500-0000AA030000}"/>
    <hyperlink ref="D407" r:id="rId940" xr:uid="{00000000-0004-0000-0500-0000AB030000}"/>
    <hyperlink ref="D408" r:id="rId941" xr:uid="{00000000-0004-0000-0500-0000AC030000}"/>
    <hyperlink ref="D409" r:id="rId942" xr:uid="{00000000-0004-0000-0500-0000AD030000}"/>
    <hyperlink ref="D410" r:id="rId943" xr:uid="{00000000-0004-0000-0500-0000AE030000}"/>
    <hyperlink ref="D411" r:id="rId944" xr:uid="{00000000-0004-0000-0500-0000AF030000}"/>
    <hyperlink ref="D412" r:id="rId945" xr:uid="{00000000-0004-0000-0500-0000B0030000}"/>
    <hyperlink ref="D413" r:id="rId946" xr:uid="{00000000-0004-0000-0500-0000B1030000}"/>
    <hyperlink ref="D414" r:id="rId947" xr:uid="{00000000-0004-0000-0500-0000B2030000}"/>
    <hyperlink ref="W414" r:id="rId948" xr:uid="{00000000-0004-0000-0500-0000B3030000}"/>
    <hyperlink ref="D415" r:id="rId949" xr:uid="{00000000-0004-0000-0500-0000B4030000}"/>
    <hyperlink ref="W415" r:id="rId950" xr:uid="{00000000-0004-0000-0500-0000B5030000}"/>
    <hyperlink ref="D416" r:id="rId951" xr:uid="{00000000-0004-0000-0500-0000B6030000}"/>
    <hyperlink ref="W416" r:id="rId952" xr:uid="{00000000-0004-0000-0500-0000B7030000}"/>
    <hyperlink ref="D417" r:id="rId953" xr:uid="{00000000-0004-0000-0500-0000B8030000}"/>
    <hyperlink ref="D418" r:id="rId954" xr:uid="{00000000-0004-0000-0500-0000B9030000}"/>
    <hyperlink ref="D419" r:id="rId955" xr:uid="{00000000-0004-0000-0500-0000BA030000}"/>
    <hyperlink ref="D420" r:id="rId956" xr:uid="{00000000-0004-0000-0500-0000BB030000}"/>
    <hyperlink ref="D421" r:id="rId957" xr:uid="{00000000-0004-0000-0500-0000BC030000}"/>
    <hyperlink ref="D422" r:id="rId958" xr:uid="{00000000-0004-0000-0500-0000BD030000}"/>
    <hyperlink ref="D423" r:id="rId959" xr:uid="{00000000-0004-0000-0500-0000BE030000}"/>
    <hyperlink ref="D424" r:id="rId960" xr:uid="{00000000-0004-0000-0500-0000BF030000}"/>
    <hyperlink ref="D425" r:id="rId961" xr:uid="{00000000-0004-0000-0500-0000C0030000}"/>
    <hyperlink ref="D426" r:id="rId962" xr:uid="{00000000-0004-0000-0500-0000C1030000}"/>
    <hyperlink ref="D427" r:id="rId963" xr:uid="{00000000-0004-0000-0500-0000C2030000}"/>
    <hyperlink ref="D428" r:id="rId964" xr:uid="{00000000-0004-0000-0500-0000C3030000}"/>
    <hyperlink ref="D429" r:id="rId965" xr:uid="{00000000-0004-0000-0500-0000C4030000}"/>
    <hyperlink ref="D430" r:id="rId966" xr:uid="{00000000-0004-0000-0500-0000C5030000}"/>
    <hyperlink ref="D431" r:id="rId967" xr:uid="{00000000-0004-0000-0500-0000C6030000}"/>
    <hyperlink ref="D432" r:id="rId968" xr:uid="{00000000-0004-0000-0500-0000C7030000}"/>
    <hyperlink ref="D433" r:id="rId969" xr:uid="{00000000-0004-0000-0500-0000C8030000}"/>
    <hyperlink ref="D434" r:id="rId970" xr:uid="{00000000-0004-0000-0500-0000C9030000}"/>
    <hyperlink ref="D435" r:id="rId971" xr:uid="{00000000-0004-0000-0500-0000CA030000}"/>
    <hyperlink ref="D436" r:id="rId972" xr:uid="{00000000-0004-0000-0500-0000CB030000}"/>
    <hyperlink ref="D437" r:id="rId973" xr:uid="{00000000-0004-0000-0500-0000CC030000}"/>
    <hyperlink ref="D438" r:id="rId974" xr:uid="{00000000-0004-0000-0500-0000CD030000}"/>
    <hyperlink ref="D439" r:id="rId975" xr:uid="{00000000-0004-0000-0500-0000CE030000}"/>
    <hyperlink ref="D440" r:id="rId976" xr:uid="{00000000-0004-0000-0500-0000CF030000}"/>
    <hyperlink ref="D441" r:id="rId977" xr:uid="{00000000-0004-0000-0500-0000D0030000}"/>
    <hyperlink ref="D442" r:id="rId978" xr:uid="{00000000-0004-0000-0500-0000D1030000}"/>
    <hyperlink ref="D443" r:id="rId979" xr:uid="{00000000-0004-0000-0500-0000D2030000}"/>
    <hyperlink ref="D444" r:id="rId980" xr:uid="{00000000-0004-0000-0500-0000D3030000}"/>
    <hyperlink ref="D445" r:id="rId981" xr:uid="{00000000-0004-0000-0500-0000D4030000}"/>
    <hyperlink ref="D446" r:id="rId982" xr:uid="{00000000-0004-0000-0500-0000D5030000}"/>
    <hyperlink ref="D447" r:id="rId983" xr:uid="{00000000-0004-0000-0500-0000D6030000}"/>
    <hyperlink ref="D448" r:id="rId984" xr:uid="{00000000-0004-0000-0500-0000D7030000}"/>
    <hyperlink ref="D449" r:id="rId985" xr:uid="{00000000-0004-0000-0500-0000D8030000}"/>
    <hyperlink ref="D450" r:id="rId986" xr:uid="{00000000-0004-0000-0500-0000D9030000}"/>
    <hyperlink ref="D451" r:id="rId987" xr:uid="{00000000-0004-0000-0500-0000DA030000}"/>
    <hyperlink ref="D452" r:id="rId988" xr:uid="{00000000-0004-0000-0500-0000DB030000}"/>
    <hyperlink ref="D453" r:id="rId989" xr:uid="{00000000-0004-0000-0500-0000DC030000}"/>
    <hyperlink ref="D454" r:id="rId990" xr:uid="{00000000-0004-0000-0500-0000DD030000}"/>
    <hyperlink ref="D455" r:id="rId991" xr:uid="{00000000-0004-0000-0500-0000DE030000}"/>
    <hyperlink ref="D456" r:id="rId992" xr:uid="{00000000-0004-0000-0500-0000DF030000}"/>
    <hyperlink ref="D457" r:id="rId993" xr:uid="{00000000-0004-0000-0500-0000E0030000}"/>
    <hyperlink ref="D458" r:id="rId994" xr:uid="{00000000-0004-0000-0500-0000E1030000}"/>
    <hyperlink ref="D459" r:id="rId995" xr:uid="{00000000-0004-0000-0500-0000E2030000}"/>
    <hyperlink ref="D460" r:id="rId996" xr:uid="{00000000-0004-0000-0500-0000E3030000}"/>
    <hyperlink ref="D461" r:id="rId997" xr:uid="{00000000-0004-0000-0500-0000E4030000}"/>
    <hyperlink ref="D462" r:id="rId998" xr:uid="{00000000-0004-0000-0500-0000E5030000}"/>
    <hyperlink ref="D463" r:id="rId999" xr:uid="{00000000-0004-0000-0500-0000E6030000}"/>
    <hyperlink ref="D464" r:id="rId1000" xr:uid="{00000000-0004-0000-0500-0000E7030000}"/>
    <hyperlink ref="D465" r:id="rId1001" xr:uid="{00000000-0004-0000-0500-0000E8030000}"/>
    <hyperlink ref="D466" r:id="rId1002" xr:uid="{00000000-0004-0000-0500-0000E9030000}"/>
    <hyperlink ref="D467" r:id="rId1003" xr:uid="{00000000-0004-0000-0500-0000EA030000}"/>
    <hyperlink ref="D468" r:id="rId1004" xr:uid="{00000000-0004-0000-0500-0000EB030000}"/>
    <hyperlink ref="D469" r:id="rId1005" xr:uid="{00000000-0004-0000-0500-0000EC030000}"/>
    <hyperlink ref="D470" r:id="rId1006" xr:uid="{00000000-0004-0000-0500-0000ED030000}"/>
    <hyperlink ref="D471" r:id="rId1007" xr:uid="{00000000-0004-0000-0500-0000EE030000}"/>
    <hyperlink ref="D472" r:id="rId1008" xr:uid="{00000000-0004-0000-0500-0000EF030000}"/>
    <hyperlink ref="D473" r:id="rId1009" xr:uid="{00000000-0004-0000-0500-0000F0030000}"/>
    <hyperlink ref="D474" r:id="rId1010" xr:uid="{00000000-0004-0000-0500-0000F1030000}"/>
    <hyperlink ref="D475" r:id="rId1011" xr:uid="{00000000-0004-0000-0500-0000F2030000}"/>
    <hyperlink ref="D476" r:id="rId1012" xr:uid="{00000000-0004-0000-0500-0000F3030000}"/>
    <hyperlink ref="D477" r:id="rId1013" xr:uid="{00000000-0004-0000-0500-0000F4030000}"/>
    <hyperlink ref="D478" r:id="rId1014" xr:uid="{00000000-0004-0000-0500-0000F5030000}"/>
    <hyperlink ref="D479" r:id="rId1015" xr:uid="{00000000-0004-0000-0500-0000F6030000}"/>
    <hyperlink ref="W479" r:id="rId1016" xr:uid="{00000000-0004-0000-0500-0000F7030000}"/>
    <hyperlink ref="D480" r:id="rId1017" xr:uid="{00000000-0004-0000-0500-0000F8030000}"/>
    <hyperlink ref="W480" r:id="rId1018" xr:uid="{00000000-0004-0000-0500-0000F9030000}"/>
    <hyperlink ref="D481" r:id="rId1019" xr:uid="{00000000-0004-0000-0500-0000FA030000}"/>
    <hyperlink ref="W481" r:id="rId1020" xr:uid="{00000000-0004-0000-0500-0000FB030000}"/>
    <hyperlink ref="D482" r:id="rId1021" xr:uid="{00000000-0004-0000-0500-0000FC030000}"/>
    <hyperlink ref="W482" r:id="rId1022" xr:uid="{00000000-0004-0000-0500-0000FD030000}"/>
    <hyperlink ref="D483" r:id="rId1023" xr:uid="{00000000-0004-0000-0500-0000FE030000}"/>
    <hyperlink ref="D484" r:id="rId1024" xr:uid="{00000000-0004-0000-0500-0000FF030000}"/>
    <hyperlink ref="D485" r:id="rId1025" xr:uid="{00000000-0004-0000-0500-000000040000}"/>
    <hyperlink ref="D486" r:id="rId1026" xr:uid="{00000000-0004-0000-0500-000001040000}"/>
    <hyperlink ref="D487" r:id="rId1027" xr:uid="{00000000-0004-0000-0500-000002040000}"/>
    <hyperlink ref="D488" r:id="rId1028" xr:uid="{00000000-0004-0000-0500-000003040000}"/>
    <hyperlink ref="D489" r:id="rId1029" xr:uid="{00000000-0004-0000-0500-000004040000}"/>
    <hyperlink ref="D490" r:id="rId1030" xr:uid="{00000000-0004-0000-0500-000005040000}"/>
    <hyperlink ref="D491" r:id="rId1031" xr:uid="{00000000-0004-0000-0500-000006040000}"/>
    <hyperlink ref="D492" r:id="rId1032" xr:uid="{00000000-0004-0000-0500-000007040000}"/>
    <hyperlink ref="W492" r:id="rId1033" xr:uid="{00000000-0004-0000-0500-000008040000}"/>
    <hyperlink ref="D493" r:id="rId1034" xr:uid="{00000000-0004-0000-0500-000009040000}"/>
    <hyperlink ref="W493" r:id="rId1035" xr:uid="{00000000-0004-0000-0500-00000A040000}"/>
    <hyperlink ref="D494" r:id="rId1036" xr:uid="{00000000-0004-0000-0500-00000B040000}"/>
    <hyperlink ref="D495" r:id="rId1037" xr:uid="{00000000-0004-0000-0500-00000C040000}"/>
    <hyperlink ref="D496" r:id="rId1038" xr:uid="{00000000-0004-0000-0500-00000D040000}"/>
    <hyperlink ref="D497" r:id="rId1039" xr:uid="{00000000-0004-0000-0500-00000E040000}"/>
    <hyperlink ref="D498" r:id="rId1040" xr:uid="{00000000-0004-0000-0500-00000F040000}"/>
    <hyperlink ref="V498" r:id="rId1041" xr:uid="{00000000-0004-0000-0500-000010040000}"/>
    <hyperlink ref="W498" r:id="rId1042" xr:uid="{00000000-0004-0000-0500-000011040000}"/>
    <hyperlink ref="D499" r:id="rId1043" xr:uid="{00000000-0004-0000-0500-000012040000}"/>
    <hyperlink ref="V499" r:id="rId1044" xr:uid="{00000000-0004-0000-0500-000013040000}"/>
    <hyperlink ref="W499" r:id="rId1045" xr:uid="{00000000-0004-0000-0500-000014040000}"/>
    <hyperlink ref="D500" r:id="rId1046" xr:uid="{00000000-0004-0000-0500-000015040000}"/>
    <hyperlink ref="V500" r:id="rId1047" xr:uid="{00000000-0004-0000-0500-000016040000}"/>
    <hyperlink ref="W500" r:id="rId1048" xr:uid="{00000000-0004-0000-0500-000017040000}"/>
    <hyperlink ref="D501" r:id="rId1049" xr:uid="{00000000-0004-0000-0500-000018040000}"/>
    <hyperlink ref="V501" r:id="rId1050" xr:uid="{00000000-0004-0000-0500-000019040000}"/>
    <hyperlink ref="W501" r:id="rId1051" xr:uid="{00000000-0004-0000-0500-00001A040000}"/>
    <hyperlink ref="D502" r:id="rId1052" xr:uid="{00000000-0004-0000-0500-00001B040000}"/>
    <hyperlink ref="V502" r:id="rId1053" xr:uid="{00000000-0004-0000-0500-00001C040000}"/>
    <hyperlink ref="W502" r:id="rId1054" xr:uid="{00000000-0004-0000-0500-00001D040000}"/>
    <hyperlink ref="D503" r:id="rId1055" xr:uid="{00000000-0004-0000-0500-00001E040000}"/>
    <hyperlink ref="D504" r:id="rId1056" xr:uid="{00000000-0004-0000-0500-00001F040000}"/>
    <hyperlink ref="D505" r:id="rId1057" xr:uid="{00000000-0004-0000-0500-000020040000}"/>
    <hyperlink ref="D506" r:id="rId1058" xr:uid="{00000000-0004-0000-0500-000021040000}"/>
    <hyperlink ref="D507" r:id="rId1059" xr:uid="{00000000-0004-0000-0500-000022040000}"/>
    <hyperlink ref="D508" r:id="rId1060" xr:uid="{00000000-0004-0000-0500-000023040000}"/>
    <hyperlink ref="D509" r:id="rId1061" xr:uid="{00000000-0004-0000-0500-000024040000}"/>
    <hyperlink ref="D510" r:id="rId1062" xr:uid="{00000000-0004-0000-0500-000025040000}"/>
    <hyperlink ref="D511" r:id="rId1063" xr:uid="{00000000-0004-0000-0500-000026040000}"/>
    <hyperlink ref="D512" r:id="rId1064" xr:uid="{00000000-0004-0000-0500-000027040000}"/>
    <hyperlink ref="D513" r:id="rId1065" xr:uid="{00000000-0004-0000-0500-000028040000}"/>
    <hyperlink ref="D514" r:id="rId1066" xr:uid="{00000000-0004-0000-0500-000029040000}"/>
    <hyperlink ref="D515" r:id="rId1067" xr:uid="{00000000-0004-0000-0500-00002A040000}"/>
    <hyperlink ref="D516" r:id="rId1068" xr:uid="{00000000-0004-0000-0500-00002B040000}"/>
    <hyperlink ref="D517" r:id="rId1069" xr:uid="{00000000-0004-0000-0500-00002C040000}"/>
    <hyperlink ref="D518" r:id="rId1070" xr:uid="{00000000-0004-0000-0500-00002D040000}"/>
    <hyperlink ref="D519" r:id="rId1071" xr:uid="{00000000-0004-0000-0500-00002E040000}"/>
    <hyperlink ref="D520" r:id="rId1072" xr:uid="{00000000-0004-0000-0500-00002F040000}"/>
    <hyperlink ref="D521" r:id="rId1073" xr:uid="{00000000-0004-0000-0500-000030040000}"/>
    <hyperlink ref="D522" r:id="rId1074" xr:uid="{00000000-0004-0000-0500-000031040000}"/>
    <hyperlink ref="D523" r:id="rId1075" xr:uid="{00000000-0004-0000-0500-000032040000}"/>
    <hyperlink ref="D524" r:id="rId1076" xr:uid="{00000000-0004-0000-0500-000033040000}"/>
    <hyperlink ref="D525" r:id="rId1077" xr:uid="{00000000-0004-0000-0500-000034040000}"/>
    <hyperlink ref="D526" r:id="rId1078" xr:uid="{00000000-0004-0000-0500-000035040000}"/>
    <hyperlink ref="D527" r:id="rId1079" xr:uid="{00000000-0004-0000-0500-000036040000}"/>
    <hyperlink ref="D528" r:id="rId1080" xr:uid="{00000000-0004-0000-0500-000037040000}"/>
    <hyperlink ref="D529" r:id="rId1081" xr:uid="{00000000-0004-0000-0500-000038040000}"/>
    <hyperlink ref="D530" r:id="rId1082" xr:uid="{00000000-0004-0000-0500-000039040000}"/>
    <hyperlink ref="D531" r:id="rId1083" xr:uid="{00000000-0004-0000-0500-00003A040000}"/>
    <hyperlink ref="D532" r:id="rId1084" xr:uid="{00000000-0004-0000-0500-00003B040000}"/>
    <hyperlink ref="D533" r:id="rId1085" xr:uid="{00000000-0004-0000-0500-00003C040000}"/>
    <hyperlink ref="D534" r:id="rId1086" xr:uid="{00000000-0004-0000-0500-00003D040000}"/>
    <hyperlink ref="D535" r:id="rId1087" xr:uid="{00000000-0004-0000-0500-00003E040000}"/>
    <hyperlink ref="D536" r:id="rId1088" xr:uid="{00000000-0004-0000-0500-00003F040000}"/>
    <hyperlink ref="D537" r:id="rId1089" xr:uid="{00000000-0004-0000-0500-000040040000}"/>
    <hyperlink ref="D538" r:id="rId1090" xr:uid="{00000000-0004-0000-0500-000041040000}"/>
    <hyperlink ref="V538" r:id="rId1091" xr:uid="{00000000-0004-0000-0500-000042040000}"/>
    <hyperlink ref="W538" r:id="rId1092" xr:uid="{00000000-0004-0000-0500-000043040000}"/>
    <hyperlink ref="D539" r:id="rId1093" xr:uid="{00000000-0004-0000-0500-000044040000}"/>
    <hyperlink ref="D540" r:id="rId1094" xr:uid="{00000000-0004-0000-0500-000045040000}"/>
    <hyperlink ref="D541" r:id="rId1095" xr:uid="{00000000-0004-0000-0500-000046040000}"/>
    <hyperlink ref="D542" r:id="rId1096" xr:uid="{00000000-0004-0000-0500-000047040000}"/>
    <hyperlink ref="D543" r:id="rId1097" xr:uid="{00000000-0004-0000-0500-000048040000}"/>
    <hyperlink ref="V543" r:id="rId1098" xr:uid="{00000000-0004-0000-0500-000049040000}"/>
    <hyperlink ref="W543" r:id="rId1099" xr:uid="{00000000-0004-0000-0500-00004A040000}"/>
    <hyperlink ref="D544" r:id="rId1100" xr:uid="{00000000-0004-0000-0500-00004B040000}"/>
    <hyperlink ref="V544" r:id="rId1101" xr:uid="{00000000-0004-0000-0500-00004C040000}"/>
    <hyperlink ref="W544" r:id="rId1102" xr:uid="{00000000-0004-0000-0500-00004D040000}"/>
    <hyperlink ref="D545" r:id="rId1103" xr:uid="{00000000-0004-0000-0500-00004E040000}"/>
    <hyperlink ref="V545" r:id="rId1104" xr:uid="{00000000-0004-0000-0500-00004F040000}"/>
    <hyperlink ref="W545" r:id="rId1105" xr:uid="{00000000-0004-0000-0500-000050040000}"/>
    <hyperlink ref="D546" r:id="rId1106" xr:uid="{00000000-0004-0000-0500-000051040000}"/>
    <hyperlink ref="D547" r:id="rId1107" xr:uid="{00000000-0004-0000-0500-000052040000}"/>
    <hyperlink ref="D548" r:id="rId1108" xr:uid="{00000000-0004-0000-0500-000053040000}"/>
    <hyperlink ref="D549" r:id="rId1109" xr:uid="{00000000-0004-0000-0500-000054040000}"/>
    <hyperlink ref="V549" r:id="rId1110" xr:uid="{00000000-0004-0000-0500-000055040000}"/>
    <hyperlink ref="W549" r:id="rId1111" xr:uid="{00000000-0004-0000-0500-000056040000}"/>
    <hyperlink ref="D550" r:id="rId1112" xr:uid="{00000000-0004-0000-0500-000057040000}"/>
    <hyperlink ref="V550" r:id="rId1113" xr:uid="{00000000-0004-0000-0500-000058040000}"/>
    <hyperlink ref="W550" r:id="rId1114" xr:uid="{00000000-0004-0000-0500-000059040000}"/>
    <hyperlink ref="D551" r:id="rId1115" xr:uid="{00000000-0004-0000-0500-00005A040000}"/>
    <hyperlink ref="D552" r:id="rId1116" xr:uid="{00000000-0004-0000-0500-00005B040000}"/>
    <hyperlink ref="D553" r:id="rId1117" xr:uid="{00000000-0004-0000-0500-00005C040000}"/>
    <hyperlink ref="V553" r:id="rId1118" xr:uid="{00000000-0004-0000-0500-00005D040000}"/>
    <hyperlink ref="W553" r:id="rId1119" xr:uid="{00000000-0004-0000-0500-00005E040000}"/>
    <hyperlink ref="D554" r:id="rId1120" xr:uid="{00000000-0004-0000-0500-00005F040000}"/>
    <hyperlink ref="V554" r:id="rId1121" xr:uid="{00000000-0004-0000-0500-000060040000}"/>
    <hyperlink ref="W554" r:id="rId1122" xr:uid="{00000000-0004-0000-0500-000061040000}"/>
    <hyperlink ref="D555" r:id="rId1123" xr:uid="{00000000-0004-0000-0500-000062040000}"/>
    <hyperlink ref="V555" r:id="rId1124" xr:uid="{00000000-0004-0000-0500-000063040000}"/>
    <hyperlink ref="W555" r:id="rId1125" xr:uid="{00000000-0004-0000-0500-000064040000}"/>
    <hyperlink ref="D556" r:id="rId1126" xr:uid="{00000000-0004-0000-0500-000065040000}"/>
    <hyperlink ref="V556" r:id="rId1127" xr:uid="{00000000-0004-0000-0500-000066040000}"/>
    <hyperlink ref="W556" r:id="rId1128" xr:uid="{00000000-0004-0000-0500-000067040000}"/>
    <hyperlink ref="D557" r:id="rId1129" xr:uid="{00000000-0004-0000-0500-000068040000}"/>
    <hyperlink ref="D558" r:id="rId1130" xr:uid="{00000000-0004-0000-0500-000069040000}"/>
    <hyperlink ref="V558" r:id="rId1131" xr:uid="{00000000-0004-0000-0500-00006A040000}"/>
    <hyperlink ref="W558" r:id="rId1132" xr:uid="{00000000-0004-0000-0500-00006B040000}"/>
    <hyperlink ref="D559" r:id="rId1133" xr:uid="{00000000-0004-0000-0500-00006C040000}"/>
    <hyperlink ref="V559" r:id="rId1134" xr:uid="{00000000-0004-0000-0500-00006D040000}"/>
    <hyperlink ref="W559" r:id="rId1135" xr:uid="{00000000-0004-0000-0500-00006E040000}"/>
    <hyperlink ref="D560" r:id="rId1136" xr:uid="{00000000-0004-0000-0500-00006F040000}"/>
    <hyperlink ref="D561" r:id="rId1137" xr:uid="{00000000-0004-0000-0500-000070040000}"/>
    <hyperlink ref="W561" r:id="rId1138" xr:uid="{00000000-0004-0000-0500-000071040000}"/>
    <hyperlink ref="D562" r:id="rId1139" xr:uid="{00000000-0004-0000-0500-000072040000}"/>
    <hyperlink ref="V562" r:id="rId1140" xr:uid="{00000000-0004-0000-0500-000073040000}"/>
    <hyperlink ref="W562" r:id="rId1141" xr:uid="{00000000-0004-0000-0500-000074040000}"/>
    <hyperlink ref="D563" r:id="rId1142" xr:uid="{00000000-0004-0000-0500-000075040000}"/>
    <hyperlink ref="V563" r:id="rId1143" xr:uid="{00000000-0004-0000-0500-000076040000}"/>
    <hyperlink ref="W563" r:id="rId1144" xr:uid="{00000000-0004-0000-0500-000077040000}"/>
    <hyperlink ref="D564" r:id="rId1145" xr:uid="{00000000-0004-0000-0500-000078040000}"/>
    <hyperlink ref="V564" r:id="rId1146" xr:uid="{00000000-0004-0000-0500-000079040000}"/>
    <hyperlink ref="W564" r:id="rId1147" xr:uid="{00000000-0004-0000-0500-00007A040000}"/>
    <hyperlink ref="D565" r:id="rId1148" xr:uid="{00000000-0004-0000-0500-00007B040000}"/>
    <hyperlink ref="V565" r:id="rId1149" xr:uid="{00000000-0004-0000-0500-00007C040000}"/>
    <hyperlink ref="W565" r:id="rId1150" xr:uid="{00000000-0004-0000-0500-00007D040000}"/>
    <hyperlink ref="D566" r:id="rId1151" xr:uid="{00000000-0004-0000-0500-00007E040000}"/>
    <hyperlink ref="V566" r:id="rId1152" xr:uid="{00000000-0004-0000-0500-00007F040000}"/>
    <hyperlink ref="W566" r:id="rId1153" xr:uid="{00000000-0004-0000-0500-000080040000}"/>
    <hyperlink ref="D567" r:id="rId1154" xr:uid="{00000000-0004-0000-0500-000081040000}"/>
    <hyperlink ref="W567" r:id="rId1155" xr:uid="{00000000-0004-0000-0500-000082040000}"/>
    <hyperlink ref="D568" r:id="rId1156" xr:uid="{00000000-0004-0000-0500-000083040000}"/>
    <hyperlink ref="W568" r:id="rId1157" xr:uid="{00000000-0004-0000-0500-000084040000}"/>
    <hyperlink ref="D569" r:id="rId1158" xr:uid="{00000000-0004-0000-0500-000085040000}"/>
    <hyperlink ref="D570" r:id="rId1159" xr:uid="{00000000-0004-0000-0500-000086040000}"/>
    <hyperlink ref="D571" r:id="rId1160" xr:uid="{00000000-0004-0000-0500-000087040000}"/>
    <hyperlink ref="D572" r:id="rId1161" xr:uid="{00000000-0004-0000-0500-000088040000}"/>
    <hyperlink ref="D573" r:id="rId1162" xr:uid="{00000000-0004-0000-0500-000089040000}"/>
    <hyperlink ref="D574" r:id="rId1163" xr:uid="{00000000-0004-0000-0500-00008A040000}"/>
    <hyperlink ref="D575" r:id="rId1164" xr:uid="{00000000-0004-0000-0500-00008B040000}"/>
    <hyperlink ref="D576" r:id="rId1165" xr:uid="{00000000-0004-0000-0500-00008C040000}"/>
    <hyperlink ref="D577" r:id="rId1166" xr:uid="{00000000-0004-0000-0500-00008D040000}"/>
    <hyperlink ref="D578" r:id="rId1167" xr:uid="{00000000-0004-0000-0500-00008E040000}"/>
    <hyperlink ref="V578" r:id="rId1168" xr:uid="{00000000-0004-0000-0500-00008F040000}"/>
    <hyperlink ref="W578" r:id="rId1169" xr:uid="{00000000-0004-0000-0500-000090040000}"/>
    <hyperlink ref="D579" r:id="rId1170" xr:uid="{00000000-0004-0000-0500-000091040000}"/>
    <hyperlink ref="V579" r:id="rId1171" xr:uid="{00000000-0004-0000-0500-000092040000}"/>
    <hyperlink ref="W579" r:id="rId1172" xr:uid="{00000000-0004-0000-0500-000093040000}"/>
    <hyperlink ref="D580" r:id="rId1173" xr:uid="{00000000-0004-0000-0500-000094040000}"/>
    <hyperlink ref="V580" r:id="rId1174" xr:uid="{00000000-0004-0000-0500-000095040000}"/>
    <hyperlink ref="W580" r:id="rId1175" xr:uid="{00000000-0004-0000-0500-000096040000}"/>
    <hyperlink ref="D581" r:id="rId1176" xr:uid="{00000000-0004-0000-0500-000097040000}"/>
    <hyperlink ref="V581" r:id="rId1177" xr:uid="{00000000-0004-0000-0500-000098040000}"/>
    <hyperlink ref="W581" r:id="rId1178" xr:uid="{00000000-0004-0000-0500-000099040000}"/>
    <hyperlink ref="D582" r:id="rId1179" xr:uid="{00000000-0004-0000-0500-00009A040000}"/>
    <hyperlink ref="V582" r:id="rId1180" xr:uid="{00000000-0004-0000-0500-00009B040000}"/>
    <hyperlink ref="W582" r:id="rId1181" xr:uid="{00000000-0004-0000-0500-00009C040000}"/>
    <hyperlink ref="D583" r:id="rId1182" xr:uid="{00000000-0004-0000-0500-00009D040000}"/>
    <hyperlink ref="V583" r:id="rId1183" xr:uid="{00000000-0004-0000-0500-00009E040000}"/>
    <hyperlink ref="W583" r:id="rId1184" xr:uid="{00000000-0004-0000-0500-00009F040000}"/>
    <hyperlink ref="D584" r:id="rId1185" xr:uid="{00000000-0004-0000-0500-0000A0040000}"/>
    <hyperlink ref="D585" r:id="rId1186" xr:uid="{00000000-0004-0000-0500-0000A1040000}"/>
    <hyperlink ref="V585" r:id="rId1187" xr:uid="{00000000-0004-0000-0500-0000A2040000}"/>
    <hyperlink ref="W585" r:id="rId1188" xr:uid="{00000000-0004-0000-0500-0000A3040000}"/>
    <hyperlink ref="D586" r:id="rId1189" xr:uid="{00000000-0004-0000-0500-0000A4040000}"/>
    <hyperlink ref="D587" r:id="rId1190" xr:uid="{00000000-0004-0000-0500-0000A5040000}"/>
    <hyperlink ref="V587" r:id="rId1191" xr:uid="{00000000-0004-0000-0500-0000A6040000}"/>
    <hyperlink ref="W587" r:id="rId1192" xr:uid="{00000000-0004-0000-0500-0000A7040000}"/>
    <hyperlink ref="D588" r:id="rId1193" xr:uid="{00000000-0004-0000-0500-0000A8040000}"/>
    <hyperlink ref="V588" r:id="rId1194" xr:uid="{00000000-0004-0000-0500-0000A9040000}"/>
    <hyperlink ref="W588" r:id="rId1195" xr:uid="{00000000-0004-0000-0500-0000AA040000}"/>
    <hyperlink ref="D589" r:id="rId1196" xr:uid="{00000000-0004-0000-0500-0000AB040000}"/>
    <hyperlink ref="D590" r:id="rId1197" xr:uid="{00000000-0004-0000-0500-0000AC040000}"/>
    <hyperlink ref="D591" r:id="rId1198" xr:uid="{00000000-0004-0000-0500-0000AD040000}"/>
    <hyperlink ref="D592" r:id="rId1199" xr:uid="{00000000-0004-0000-0500-0000AE040000}"/>
    <hyperlink ref="D593" r:id="rId1200" xr:uid="{00000000-0004-0000-0500-0000AF040000}"/>
    <hyperlink ref="V593" r:id="rId1201" xr:uid="{00000000-0004-0000-0500-0000B0040000}"/>
    <hyperlink ref="W593" r:id="rId1202" xr:uid="{00000000-0004-0000-0500-0000B1040000}"/>
    <hyperlink ref="D594" r:id="rId1203" xr:uid="{00000000-0004-0000-0500-0000B2040000}"/>
    <hyperlink ref="V594" r:id="rId1204" xr:uid="{00000000-0004-0000-0500-0000B3040000}"/>
    <hyperlink ref="W594" r:id="rId1205" xr:uid="{00000000-0004-0000-0500-0000B4040000}"/>
    <hyperlink ref="D595" r:id="rId1206" xr:uid="{00000000-0004-0000-0500-0000B5040000}"/>
    <hyperlink ref="V595" r:id="rId1207" xr:uid="{00000000-0004-0000-0500-0000B6040000}"/>
    <hyperlink ref="W595" r:id="rId1208" xr:uid="{00000000-0004-0000-0500-0000B7040000}"/>
    <hyperlink ref="D596" r:id="rId1209" xr:uid="{00000000-0004-0000-0500-0000B8040000}"/>
    <hyperlink ref="V596" r:id="rId1210" xr:uid="{00000000-0004-0000-0500-0000B9040000}"/>
    <hyperlink ref="W596" r:id="rId1211" xr:uid="{00000000-0004-0000-0500-0000BA040000}"/>
    <hyperlink ref="D597" r:id="rId1212" xr:uid="{00000000-0004-0000-0500-0000BB040000}"/>
    <hyperlink ref="V597" r:id="rId1213" xr:uid="{00000000-0004-0000-0500-0000BC040000}"/>
    <hyperlink ref="W597" r:id="rId1214" xr:uid="{00000000-0004-0000-0500-0000BD040000}"/>
    <hyperlink ref="D598" r:id="rId1215" xr:uid="{00000000-0004-0000-0500-0000BE040000}"/>
    <hyperlink ref="V598" r:id="rId1216" xr:uid="{00000000-0004-0000-0500-0000BF040000}"/>
    <hyperlink ref="W598" r:id="rId1217" xr:uid="{00000000-0004-0000-0500-0000C0040000}"/>
    <hyperlink ref="D599" r:id="rId1218" xr:uid="{00000000-0004-0000-0500-0000C1040000}"/>
    <hyperlink ref="V599" r:id="rId1219" xr:uid="{00000000-0004-0000-0500-0000C2040000}"/>
    <hyperlink ref="W599" r:id="rId1220" xr:uid="{00000000-0004-0000-0500-0000C3040000}"/>
    <hyperlink ref="D600" r:id="rId1221" xr:uid="{00000000-0004-0000-0500-0000C4040000}"/>
    <hyperlink ref="V600" r:id="rId1222" xr:uid="{00000000-0004-0000-0500-0000C5040000}"/>
    <hyperlink ref="W600" r:id="rId1223" xr:uid="{00000000-0004-0000-0500-0000C6040000}"/>
    <hyperlink ref="D601" r:id="rId1224" xr:uid="{00000000-0004-0000-0500-0000C7040000}"/>
    <hyperlink ref="V601" r:id="rId1225" xr:uid="{00000000-0004-0000-0500-0000C8040000}"/>
    <hyperlink ref="W601" r:id="rId1226" xr:uid="{00000000-0004-0000-0500-0000C9040000}"/>
    <hyperlink ref="D602" r:id="rId1227" xr:uid="{00000000-0004-0000-0500-0000CA040000}"/>
    <hyperlink ref="V602" r:id="rId1228" xr:uid="{00000000-0004-0000-0500-0000CB040000}"/>
    <hyperlink ref="W602" r:id="rId1229" xr:uid="{00000000-0004-0000-0500-0000CC040000}"/>
    <hyperlink ref="D603" r:id="rId1230" xr:uid="{00000000-0004-0000-0500-0000CD040000}"/>
    <hyperlink ref="V603" r:id="rId1231" xr:uid="{00000000-0004-0000-0500-0000CE040000}"/>
    <hyperlink ref="W603" r:id="rId1232" xr:uid="{00000000-0004-0000-0500-0000CF040000}"/>
    <hyperlink ref="D604" r:id="rId1233" xr:uid="{00000000-0004-0000-0500-0000D0040000}"/>
    <hyperlink ref="V604" r:id="rId1234" xr:uid="{00000000-0004-0000-0500-0000D1040000}"/>
    <hyperlink ref="W604" r:id="rId1235" xr:uid="{00000000-0004-0000-0500-0000D2040000}"/>
    <hyperlink ref="D605" r:id="rId1236" xr:uid="{00000000-0004-0000-0500-0000D3040000}"/>
    <hyperlink ref="D606" r:id="rId1237" xr:uid="{00000000-0004-0000-0500-0000D4040000}"/>
    <hyperlink ref="D607" r:id="rId1238" xr:uid="{00000000-0004-0000-0500-0000D5040000}"/>
    <hyperlink ref="D608" r:id="rId1239" xr:uid="{00000000-0004-0000-0500-0000D6040000}"/>
    <hyperlink ref="D609" r:id="rId1240" xr:uid="{00000000-0004-0000-0500-0000D7040000}"/>
    <hyperlink ref="V609" r:id="rId1241" xr:uid="{00000000-0004-0000-0500-0000D8040000}"/>
    <hyperlink ref="W609" r:id="rId1242" xr:uid="{00000000-0004-0000-0500-0000D9040000}"/>
    <hyperlink ref="D610" r:id="rId1243" xr:uid="{00000000-0004-0000-0500-0000DA040000}"/>
    <hyperlink ref="V610" r:id="rId1244" xr:uid="{00000000-0004-0000-0500-0000DB040000}"/>
    <hyperlink ref="W610" r:id="rId1245" xr:uid="{00000000-0004-0000-0500-0000DC040000}"/>
    <hyperlink ref="D611" r:id="rId1246" xr:uid="{00000000-0004-0000-0500-0000DD040000}"/>
    <hyperlink ref="V611" r:id="rId1247" xr:uid="{00000000-0004-0000-0500-0000DE040000}"/>
    <hyperlink ref="W611" r:id="rId1248" xr:uid="{00000000-0004-0000-0500-0000DF040000}"/>
    <hyperlink ref="D612" r:id="rId1249" xr:uid="{00000000-0004-0000-0500-0000E0040000}"/>
    <hyperlink ref="V612" r:id="rId1250" xr:uid="{00000000-0004-0000-0500-0000E1040000}"/>
    <hyperlink ref="W612" r:id="rId1251" xr:uid="{00000000-0004-0000-0500-0000E2040000}"/>
    <hyperlink ref="D613" r:id="rId1252" xr:uid="{00000000-0004-0000-0500-0000E3040000}"/>
    <hyperlink ref="V613" r:id="rId1253" xr:uid="{00000000-0004-0000-0500-0000E4040000}"/>
    <hyperlink ref="W613" r:id="rId1254" xr:uid="{00000000-0004-0000-0500-0000E5040000}"/>
    <hyperlink ref="D614" r:id="rId1255" xr:uid="{00000000-0004-0000-0500-0000E6040000}"/>
    <hyperlink ref="V614" r:id="rId1256" xr:uid="{00000000-0004-0000-0500-0000E7040000}"/>
    <hyperlink ref="W614" r:id="rId1257" xr:uid="{00000000-0004-0000-0500-0000E8040000}"/>
    <hyperlink ref="D615" r:id="rId1258" xr:uid="{00000000-0004-0000-0500-0000E9040000}"/>
    <hyperlink ref="V615" r:id="rId1259" xr:uid="{00000000-0004-0000-0500-0000EA040000}"/>
    <hyperlink ref="W615" r:id="rId1260" xr:uid="{00000000-0004-0000-0500-0000EB040000}"/>
    <hyperlink ref="D616" r:id="rId1261" xr:uid="{00000000-0004-0000-0500-0000EC040000}"/>
    <hyperlink ref="V616" r:id="rId1262" xr:uid="{00000000-0004-0000-0500-0000ED040000}"/>
    <hyperlink ref="W616" r:id="rId1263" xr:uid="{00000000-0004-0000-0500-0000EE040000}"/>
    <hyperlink ref="D617" r:id="rId1264" xr:uid="{00000000-0004-0000-0500-0000EF040000}"/>
    <hyperlink ref="V617" r:id="rId1265" xr:uid="{00000000-0004-0000-0500-0000F0040000}"/>
    <hyperlink ref="W617" r:id="rId1266" xr:uid="{00000000-0004-0000-0500-0000F1040000}"/>
    <hyperlink ref="D618" r:id="rId1267" xr:uid="{00000000-0004-0000-0500-0000F2040000}"/>
    <hyperlink ref="V618" r:id="rId1268" xr:uid="{00000000-0004-0000-0500-0000F3040000}"/>
    <hyperlink ref="W618" r:id="rId1269" xr:uid="{00000000-0004-0000-0500-0000F4040000}"/>
    <hyperlink ref="D619" r:id="rId1270" xr:uid="{00000000-0004-0000-0500-0000F5040000}"/>
    <hyperlink ref="D620" r:id="rId1271" xr:uid="{00000000-0004-0000-0500-0000F6040000}"/>
    <hyperlink ref="D621" r:id="rId1272" xr:uid="{00000000-0004-0000-0500-0000F7040000}"/>
    <hyperlink ref="V621" r:id="rId1273" xr:uid="{00000000-0004-0000-0500-0000F8040000}"/>
    <hyperlink ref="W621" r:id="rId1274" xr:uid="{00000000-0004-0000-0500-0000F9040000}"/>
    <hyperlink ref="D622" r:id="rId1275" xr:uid="{00000000-0004-0000-0500-0000FA040000}"/>
    <hyperlink ref="V622" r:id="rId1276" xr:uid="{00000000-0004-0000-0500-0000FB040000}"/>
    <hyperlink ref="W622" r:id="rId1277" xr:uid="{00000000-0004-0000-0500-0000FC040000}"/>
    <hyperlink ref="D623" r:id="rId1278" xr:uid="{00000000-0004-0000-0500-0000FD040000}"/>
    <hyperlink ref="V623" r:id="rId1279" xr:uid="{00000000-0004-0000-0500-0000FE040000}"/>
    <hyperlink ref="W623" r:id="rId1280" xr:uid="{00000000-0004-0000-0500-0000FF040000}"/>
    <hyperlink ref="D624" r:id="rId1281" xr:uid="{00000000-0004-0000-0500-000000050000}"/>
    <hyperlink ref="V624" r:id="rId1282" xr:uid="{00000000-0004-0000-0500-000001050000}"/>
    <hyperlink ref="W624" r:id="rId1283" xr:uid="{00000000-0004-0000-0500-000002050000}"/>
    <hyperlink ref="D625" r:id="rId1284" xr:uid="{00000000-0004-0000-0500-000003050000}"/>
    <hyperlink ref="D626" r:id="rId1285" xr:uid="{00000000-0004-0000-0500-000004050000}"/>
    <hyperlink ref="D627" r:id="rId1286" xr:uid="{00000000-0004-0000-0500-000005050000}"/>
    <hyperlink ref="D628" r:id="rId1287" xr:uid="{00000000-0004-0000-0500-000006050000}"/>
    <hyperlink ref="D629" r:id="rId1288" xr:uid="{00000000-0004-0000-0500-000007050000}"/>
    <hyperlink ref="D630" r:id="rId1289" xr:uid="{00000000-0004-0000-0500-000008050000}"/>
    <hyperlink ref="D631" r:id="rId1290" xr:uid="{00000000-0004-0000-0500-000009050000}"/>
    <hyperlink ref="V631" r:id="rId1291" xr:uid="{00000000-0004-0000-0500-00000A050000}"/>
    <hyperlink ref="W631" r:id="rId1292" xr:uid="{00000000-0004-0000-0500-00000B050000}"/>
    <hyperlink ref="D632" r:id="rId1293" xr:uid="{00000000-0004-0000-0500-00000C050000}"/>
    <hyperlink ref="V632" r:id="rId1294" xr:uid="{00000000-0004-0000-0500-00000D050000}"/>
    <hyperlink ref="W632" r:id="rId1295" xr:uid="{00000000-0004-0000-0500-00000E050000}"/>
    <hyperlink ref="D633" r:id="rId1296" xr:uid="{00000000-0004-0000-0500-00000F050000}"/>
    <hyperlink ref="V633" r:id="rId1297" xr:uid="{00000000-0004-0000-0500-000010050000}"/>
    <hyperlink ref="W633" r:id="rId1298" xr:uid="{00000000-0004-0000-0500-000011050000}"/>
    <hyperlink ref="D634" r:id="rId1299" xr:uid="{00000000-0004-0000-0500-000012050000}"/>
    <hyperlink ref="V634" r:id="rId1300" xr:uid="{00000000-0004-0000-0500-000013050000}"/>
    <hyperlink ref="W634" r:id="rId1301" xr:uid="{00000000-0004-0000-0500-000014050000}"/>
    <hyperlink ref="D635" r:id="rId1302" xr:uid="{00000000-0004-0000-0500-000015050000}"/>
    <hyperlink ref="V635" r:id="rId1303" xr:uid="{00000000-0004-0000-0500-000016050000}"/>
    <hyperlink ref="W635" r:id="rId1304" xr:uid="{00000000-0004-0000-0500-000017050000}"/>
    <hyperlink ref="D636" r:id="rId1305" xr:uid="{00000000-0004-0000-0500-000018050000}"/>
    <hyperlink ref="V636" r:id="rId1306" xr:uid="{00000000-0004-0000-0500-000019050000}"/>
    <hyperlink ref="W636" r:id="rId1307" xr:uid="{00000000-0004-0000-0500-00001A050000}"/>
    <hyperlink ref="D637" r:id="rId1308" xr:uid="{00000000-0004-0000-0500-00001B050000}"/>
    <hyperlink ref="V637" r:id="rId1309" xr:uid="{00000000-0004-0000-0500-00001C050000}"/>
    <hyperlink ref="W637" r:id="rId1310" xr:uid="{00000000-0004-0000-0500-00001D050000}"/>
    <hyperlink ref="D638" r:id="rId1311" xr:uid="{00000000-0004-0000-0500-00001E050000}"/>
    <hyperlink ref="D639" r:id="rId1312" xr:uid="{00000000-0004-0000-0500-00001F050000}"/>
    <hyperlink ref="D640" r:id="rId1313" xr:uid="{00000000-0004-0000-0500-000020050000}"/>
    <hyperlink ref="D641" r:id="rId1314" xr:uid="{00000000-0004-0000-0500-000021050000}"/>
    <hyperlink ref="D642" r:id="rId1315" xr:uid="{00000000-0004-0000-0500-000022050000}"/>
    <hyperlink ref="D643" r:id="rId1316" xr:uid="{00000000-0004-0000-0500-000023050000}"/>
    <hyperlink ref="D644" r:id="rId1317" xr:uid="{00000000-0004-0000-0500-000024050000}"/>
    <hyperlink ref="D645" r:id="rId1318" xr:uid="{00000000-0004-0000-0500-000025050000}"/>
    <hyperlink ref="D646" r:id="rId1319" xr:uid="{00000000-0004-0000-0500-000026050000}"/>
    <hyperlink ref="D647" r:id="rId1320" xr:uid="{00000000-0004-0000-0500-000027050000}"/>
    <hyperlink ref="D648" r:id="rId1321" xr:uid="{00000000-0004-0000-0500-000028050000}"/>
    <hyperlink ref="D649" r:id="rId1322" xr:uid="{00000000-0004-0000-0500-000029050000}"/>
    <hyperlink ref="D650" r:id="rId1323" xr:uid="{00000000-0004-0000-0500-00002A050000}"/>
    <hyperlink ref="D651" r:id="rId1324" xr:uid="{00000000-0004-0000-0500-00002B050000}"/>
    <hyperlink ref="D652" r:id="rId1325" xr:uid="{00000000-0004-0000-0500-00002C050000}"/>
    <hyperlink ref="D653" r:id="rId1326" xr:uid="{00000000-0004-0000-0500-00002D050000}"/>
    <hyperlink ref="D654" r:id="rId1327" xr:uid="{00000000-0004-0000-0500-00002E050000}"/>
    <hyperlink ref="D655" r:id="rId1328" xr:uid="{00000000-0004-0000-0500-00002F050000}"/>
    <hyperlink ref="D656" r:id="rId1329" xr:uid="{00000000-0004-0000-0500-000030050000}"/>
    <hyperlink ref="D657" r:id="rId1330" xr:uid="{00000000-0004-0000-0500-000031050000}"/>
    <hyperlink ref="D658" r:id="rId1331" xr:uid="{00000000-0004-0000-0500-000032050000}"/>
    <hyperlink ref="D659" r:id="rId1332" xr:uid="{00000000-0004-0000-0500-000033050000}"/>
    <hyperlink ref="D660" r:id="rId1333" xr:uid="{00000000-0004-0000-0500-000034050000}"/>
    <hyperlink ref="D661" r:id="rId1334" xr:uid="{00000000-0004-0000-0500-000035050000}"/>
    <hyperlink ref="D662" r:id="rId1335" xr:uid="{00000000-0004-0000-0500-000036050000}"/>
    <hyperlink ref="D663" r:id="rId1336" xr:uid="{00000000-0004-0000-0500-000037050000}"/>
    <hyperlink ref="D664" r:id="rId1337" xr:uid="{00000000-0004-0000-0500-000038050000}"/>
    <hyperlink ref="D665" r:id="rId1338" xr:uid="{00000000-0004-0000-0500-000039050000}"/>
    <hyperlink ref="D666" r:id="rId1339" xr:uid="{00000000-0004-0000-0500-00003A050000}"/>
    <hyperlink ref="D667" r:id="rId1340" xr:uid="{00000000-0004-0000-0500-00003B050000}"/>
    <hyperlink ref="D668" r:id="rId1341" xr:uid="{00000000-0004-0000-0500-00003C050000}"/>
    <hyperlink ref="D669" r:id="rId1342" xr:uid="{00000000-0004-0000-0500-00003D050000}"/>
    <hyperlink ref="D670" r:id="rId1343" xr:uid="{00000000-0004-0000-0500-00003E050000}"/>
    <hyperlink ref="D671" r:id="rId1344" xr:uid="{00000000-0004-0000-0500-00003F050000}"/>
    <hyperlink ref="D672" r:id="rId1345" xr:uid="{00000000-0004-0000-0500-000040050000}"/>
    <hyperlink ref="D673" r:id="rId1346" xr:uid="{00000000-0004-0000-0500-000041050000}"/>
    <hyperlink ref="D674" r:id="rId1347" xr:uid="{00000000-0004-0000-0500-000042050000}"/>
    <hyperlink ref="D675" r:id="rId1348" xr:uid="{00000000-0004-0000-0500-000043050000}"/>
    <hyperlink ref="D676" r:id="rId1349" xr:uid="{00000000-0004-0000-0500-000044050000}"/>
    <hyperlink ref="D677" r:id="rId1350" xr:uid="{00000000-0004-0000-0500-000045050000}"/>
    <hyperlink ref="D678" r:id="rId1351" xr:uid="{00000000-0004-0000-0500-000046050000}"/>
    <hyperlink ref="D679" r:id="rId1352" xr:uid="{00000000-0004-0000-0500-000047050000}"/>
    <hyperlink ref="D680" r:id="rId1353" xr:uid="{00000000-0004-0000-0500-000048050000}"/>
    <hyperlink ref="D681" r:id="rId1354" xr:uid="{00000000-0004-0000-0500-000049050000}"/>
    <hyperlink ref="D682" r:id="rId1355" xr:uid="{00000000-0004-0000-0500-00004A050000}"/>
    <hyperlink ref="V682" r:id="rId1356" xr:uid="{00000000-0004-0000-0500-00004B050000}"/>
    <hyperlink ref="W682" r:id="rId1357" xr:uid="{00000000-0004-0000-0500-00004C050000}"/>
    <hyperlink ref="D683" r:id="rId1358" xr:uid="{00000000-0004-0000-0500-00004D050000}"/>
    <hyperlink ref="V683" r:id="rId1359" xr:uid="{00000000-0004-0000-0500-00004E050000}"/>
    <hyperlink ref="W683" r:id="rId1360" xr:uid="{00000000-0004-0000-0500-00004F050000}"/>
    <hyperlink ref="D684" r:id="rId1361" xr:uid="{00000000-0004-0000-0500-000050050000}"/>
    <hyperlink ref="V684" r:id="rId1362" xr:uid="{00000000-0004-0000-0500-000051050000}"/>
    <hyperlink ref="W684" r:id="rId1363" xr:uid="{00000000-0004-0000-0500-000052050000}"/>
    <hyperlink ref="D685" r:id="rId1364" xr:uid="{00000000-0004-0000-0500-000053050000}"/>
    <hyperlink ref="V685" r:id="rId1365" xr:uid="{00000000-0004-0000-0500-000054050000}"/>
    <hyperlink ref="W685" r:id="rId1366" xr:uid="{00000000-0004-0000-0500-000055050000}"/>
    <hyperlink ref="D686" r:id="rId1367" xr:uid="{00000000-0004-0000-0500-000056050000}"/>
    <hyperlink ref="V686" r:id="rId1368" xr:uid="{00000000-0004-0000-0500-000057050000}"/>
    <hyperlink ref="W686" r:id="rId1369" xr:uid="{00000000-0004-0000-0500-000058050000}"/>
    <hyperlink ref="D687" r:id="rId1370" xr:uid="{00000000-0004-0000-0500-000059050000}"/>
    <hyperlink ref="V687" r:id="rId1371" xr:uid="{00000000-0004-0000-0500-00005A050000}"/>
    <hyperlink ref="W687" r:id="rId1372" xr:uid="{00000000-0004-0000-0500-00005B050000}"/>
    <hyperlink ref="D688" r:id="rId1373" xr:uid="{00000000-0004-0000-0500-00005C050000}"/>
    <hyperlink ref="V688" r:id="rId1374" xr:uid="{00000000-0004-0000-0500-00005D050000}"/>
    <hyperlink ref="W688" r:id="rId1375" xr:uid="{00000000-0004-0000-0500-00005E050000}"/>
    <hyperlink ref="D689" r:id="rId1376" xr:uid="{00000000-0004-0000-0500-00005F050000}"/>
    <hyperlink ref="V689" r:id="rId1377" xr:uid="{00000000-0004-0000-0500-000060050000}"/>
    <hyperlink ref="W689" r:id="rId1378" xr:uid="{00000000-0004-0000-0500-000061050000}"/>
    <hyperlink ref="D690" r:id="rId1379" xr:uid="{00000000-0004-0000-0500-000062050000}"/>
    <hyperlink ref="V690" r:id="rId1380" xr:uid="{00000000-0004-0000-0500-000063050000}"/>
    <hyperlink ref="W690" r:id="rId1381" xr:uid="{00000000-0004-0000-0500-000064050000}"/>
    <hyperlink ref="D691" r:id="rId1382" xr:uid="{00000000-0004-0000-0500-000065050000}"/>
    <hyperlink ref="V691" r:id="rId1383" xr:uid="{00000000-0004-0000-0500-000066050000}"/>
    <hyperlink ref="W691" r:id="rId1384" xr:uid="{00000000-0004-0000-0500-000067050000}"/>
    <hyperlink ref="D692" r:id="rId1385" xr:uid="{00000000-0004-0000-0500-000068050000}"/>
    <hyperlink ref="V692" r:id="rId1386" xr:uid="{00000000-0004-0000-0500-000069050000}"/>
    <hyperlink ref="W692" r:id="rId1387" xr:uid="{00000000-0004-0000-0500-00006A050000}"/>
    <hyperlink ref="D693" r:id="rId1388" xr:uid="{00000000-0004-0000-0500-00006B050000}"/>
    <hyperlink ref="V693" r:id="rId1389" xr:uid="{00000000-0004-0000-0500-00006C050000}"/>
    <hyperlink ref="W693" r:id="rId1390" xr:uid="{00000000-0004-0000-0500-00006D050000}"/>
    <hyperlink ref="D694" r:id="rId1391" xr:uid="{00000000-0004-0000-0500-00006E050000}"/>
    <hyperlink ref="V694" r:id="rId1392" xr:uid="{00000000-0004-0000-0500-00006F050000}"/>
    <hyperlink ref="W694" r:id="rId1393" xr:uid="{00000000-0004-0000-0500-000070050000}"/>
    <hyperlink ref="D695" r:id="rId1394" xr:uid="{00000000-0004-0000-0500-000071050000}"/>
    <hyperlink ref="V695" r:id="rId1395" xr:uid="{00000000-0004-0000-0500-000072050000}"/>
    <hyperlink ref="W695" r:id="rId1396" xr:uid="{00000000-0004-0000-0500-000073050000}"/>
    <hyperlink ref="D696" r:id="rId1397" xr:uid="{00000000-0004-0000-0500-000074050000}"/>
    <hyperlink ref="V696" r:id="rId1398" xr:uid="{00000000-0004-0000-0500-000075050000}"/>
    <hyperlink ref="W696" r:id="rId1399" xr:uid="{00000000-0004-0000-0500-000076050000}"/>
    <hyperlink ref="D697" r:id="rId1400" xr:uid="{00000000-0004-0000-0500-000077050000}"/>
    <hyperlink ref="V697" r:id="rId1401" xr:uid="{00000000-0004-0000-0500-000078050000}"/>
    <hyperlink ref="W697" r:id="rId1402" xr:uid="{00000000-0004-0000-0500-000079050000}"/>
    <hyperlink ref="D698" r:id="rId1403" xr:uid="{00000000-0004-0000-0500-00007A050000}"/>
    <hyperlink ref="V698" r:id="rId1404" xr:uid="{00000000-0004-0000-0500-00007B050000}"/>
    <hyperlink ref="W698" r:id="rId1405" xr:uid="{00000000-0004-0000-0500-00007C050000}"/>
    <hyperlink ref="D699" r:id="rId1406" xr:uid="{00000000-0004-0000-0500-00007D050000}"/>
    <hyperlink ref="V699" r:id="rId1407" xr:uid="{00000000-0004-0000-0500-00007E050000}"/>
    <hyperlink ref="W699" r:id="rId1408" xr:uid="{00000000-0004-0000-0500-00007F050000}"/>
    <hyperlink ref="D700" r:id="rId1409" xr:uid="{00000000-0004-0000-0500-000080050000}"/>
    <hyperlink ref="V700" r:id="rId1410" xr:uid="{00000000-0004-0000-0500-000081050000}"/>
    <hyperlink ref="W700" r:id="rId1411" xr:uid="{00000000-0004-0000-0500-000082050000}"/>
    <hyperlink ref="D701" r:id="rId1412" xr:uid="{00000000-0004-0000-0500-000083050000}"/>
    <hyperlink ref="V701" r:id="rId1413" xr:uid="{00000000-0004-0000-0500-000084050000}"/>
    <hyperlink ref="W701" r:id="rId1414" xr:uid="{00000000-0004-0000-0500-000085050000}"/>
    <hyperlink ref="D702" r:id="rId1415" xr:uid="{00000000-0004-0000-0500-000086050000}"/>
    <hyperlink ref="V702" r:id="rId1416" xr:uid="{00000000-0004-0000-0500-000087050000}"/>
    <hyperlink ref="W702" r:id="rId1417" xr:uid="{00000000-0004-0000-0500-000088050000}"/>
    <hyperlink ref="D703" r:id="rId1418" xr:uid="{00000000-0004-0000-0500-000089050000}"/>
    <hyperlink ref="V703" r:id="rId1419" xr:uid="{00000000-0004-0000-0500-00008A050000}"/>
    <hyperlink ref="W703" r:id="rId1420" xr:uid="{00000000-0004-0000-0500-00008B050000}"/>
    <hyperlink ref="D704" r:id="rId1421" xr:uid="{00000000-0004-0000-0500-00008C050000}"/>
    <hyperlink ref="V704" r:id="rId1422" xr:uid="{00000000-0004-0000-0500-00008D050000}"/>
    <hyperlink ref="W704" r:id="rId1423" xr:uid="{00000000-0004-0000-0500-00008E050000}"/>
    <hyperlink ref="D705" r:id="rId1424" xr:uid="{00000000-0004-0000-0500-00008F050000}"/>
    <hyperlink ref="V705" r:id="rId1425" xr:uid="{00000000-0004-0000-0500-000090050000}"/>
    <hyperlink ref="W705" r:id="rId1426" xr:uid="{00000000-0004-0000-0500-000091050000}"/>
    <hyperlink ref="D706" r:id="rId1427" xr:uid="{00000000-0004-0000-0500-000092050000}"/>
    <hyperlink ref="V706" r:id="rId1428" xr:uid="{00000000-0004-0000-0500-000093050000}"/>
    <hyperlink ref="W706" r:id="rId1429" xr:uid="{00000000-0004-0000-0500-000094050000}"/>
    <hyperlink ref="D707" r:id="rId1430" xr:uid="{00000000-0004-0000-0500-000095050000}"/>
    <hyperlink ref="V707" r:id="rId1431" xr:uid="{00000000-0004-0000-0500-000096050000}"/>
    <hyperlink ref="W707" r:id="rId1432" xr:uid="{00000000-0004-0000-0500-000097050000}"/>
    <hyperlink ref="D708" r:id="rId1433" xr:uid="{00000000-0004-0000-0500-000098050000}"/>
    <hyperlink ref="V708" r:id="rId1434" xr:uid="{00000000-0004-0000-0500-000099050000}"/>
    <hyperlink ref="W708" r:id="rId1435" xr:uid="{00000000-0004-0000-0500-00009A050000}"/>
    <hyperlink ref="D709" r:id="rId1436" xr:uid="{00000000-0004-0000-0500-00009B050000}"/>
    <hyperlink ref="D710" r:id="rId1437" xr:uid="{00000000-0004-0000-0500-00009C050000}"/>
    <hyperlink ref="D711" r:id="rId1438" xr:uid="{00000000-0004-0000-0500-00009D050000}"/>
    <hyperlink ref="D712" r:id="rId1439" xr:uid="{00000000-0004-0000-0500-00009E050000}"/>
    <hyperlink ref="D713" r:id="rId1440" xr:uid="{00000000-0004-0000-0500-00009F050000}"/>
    <hyperlink ref="D714" r:id="rId1441" xr:uid="{00000000-0004-0000-0500-0000A0050000}"/>
    <hyperlink ref="D715" r:id="rId1442" xr:uid="{00000000-0004-0000-0500-0000A1050000}"/>
    <hyperlink ref="D716" r:id="rId1443" xr:uid="{00000000-0004-0000-0500-0000A2050000}"/>
    <hyperlink ref="D717" r:id="rId1444" xr:uid="{00000000-0004-0000-0500-0000A3050000}"/>
    <hyperlink ref="D718" r:id="rId1445" xr:uid="{00000000-0004-0000-0500-0000A4050000}"/>
    <hyperlink ref="D719" r:id="rId1446" xr:uid="{00000000-0004-0000-0500-0000A5050000}"/>
    <hyperlink ref="D720" r:id="rId1447" xr:uid="{00000000-0004-0000-0500-0000A6050000}"/>
    <hyperlink ref="D721" r:id="rId1448" xr:uid="{00000000-0004-0000-0500-0000A7050000}"/>
    <hyperlink ref="D722" r:id="rId1449" xr:uid="{00000000-0004-0000-0500-0000A8050000}"/>
    <hyperlink ref="D723" r:id="rId1450" xr:uid="{00000000-0004-0000-0500-0000A9050000}"/>
    <hyperlink ref="D724" r:id="rId1451" xr:uid="{00000000-0004-0000-0500-0000AA050000}"/>
    <hyperlink ref="D725" r:id="rId1452" xr:uid="{00000000-0004-0000-0500-0000AB050000}"/>
    <hyperlink ref="D726" r:id="rId1453" xr:uid="{00000000-0004-0000-0500-0000AC050000}"/>
    <hyperlink ref="D727" r:id="rId1454" xr:uid="{00000000-0004-0000-0500-0000AD050000}"/>
    <hyperlink ref="D728" r:id="rId1455" xr:uid="{00000000-0004-0000-0500-0000AE050000}"/>
    <hyperlink ref="V728" r:id="rId1456" xr:uid="{00000000-0004-0000-0500-0000AF050000}"/>
    <hyperlink ref="W728" r:id="rId1457" xr:uid="{00000000-0004-0000-0500-0000B0050000}"/>
    <hyperlink ref="D729" r:id="rId1458" xr:uid="{00000000-0004-0000-0500-0000B1050000}"/>
    <hyperlink ref="D730" r:id="rId1459" xr:uid="{00000000-0004-0000-0500-0000B2050000}"/>
    <hyperlink ref="D731" r:id="rId1460" xr:uid="{00000000-0004-0000-0500-0000B3050000}"/>
    <hyperlink ref="D732" r:id="rId1461" xr:uid="{00000000-0004-0000-0500-0000B4050000}"/>
    <hyperlink ref="D733" r:id="rId1462" xr:uid="{00000000-0004-0000-0500-0000B5050000}"/>
    <hyperlink ref="D734" r:id="rId1463" xr:uid="{00000000-0004-0000-0500-0000B6050000}"/>
    <hyperlink ref="D735" r:id="rId1464" xr:uid="{00000000-0004-0000-0500-0000B7050000}"/>
    <hyperlink ref="V735" r:id="rId1465" xr:uid="{00000000-0004-0000-0500-0000B8050000}"/>
    <hyperlink ref="W735" r:id="rId1466" xr:uid="{00000000-0004-0000-0500-0000B9050000}"/>
    <hyperlink ref="D736" r:id="rId1467" xr:uid="{00000000-0004-0000-0500-0000BA050000}"/>
    <hyperlink ref="V736" r:id="rId1468" xr:uid="{00000000-0004-0000-0500-0000BB050000}"/>
    <hyperlink ref="W736" r:id="rId1469" xr:uid="{00000000-0004-0000-0500-0000BC050000}"/>
    <hyperlink ref="D737" r:id="rId1470" xr:uid="{00000000-0004-0000-0500-0000BD050000}"/>
    <hyperlink ref="V737" r:id="rId1471" xr:uid="{00000000-0004-0000-0500-0000BE050000}"/>
    <hyperlink ref="W737" r:id="rId1472" xr:uid="{00000000-0004-0000-0500-0000BF050000}"/>
    <hyperlink ref="D738" r:id="rId1473" xr:uid="{00000000-0004-0000-0500-0000C0050000}"/>
    <hyperlink ref="V738" r:id="rId1474" xr:uid="{00000000-0004-0000-0500-0000C1050000}"/>
    <hyperlink ref="W738" r:id="rId1475" xr:uid="{00000000-0004-0000-0500-0000C2050000}"/>
    <hyperlink ref="D739" r:id="rId1476" xr:uid="{00000000-0004-0000-0500-0000C3050000}"/>
    <hyperlink ref="V739" r:id="rId1477" xr:uid="{00000000-0004-0000-0500-0000C4050000}"/>
    <hyperlink ref="W739" r:id="rId1478" xr:uid="{00000000-0004-0000-0500-0000C5050000}"/>
    <hyperlink ref="D740" r:id="rId1479" xr:uid="{00000000-0004-0000-0500-0000C6050000}"/>
    <hyperlink ref="V740" r:id="rId1480" xr:uid="{00000000-0004-0000-0500-0000C7050000}"/>
    <hyperlink ref="W740" r:id="rId1481" xr:uid="{00000000-0004-0000-0500-0000C8050000}"/>
    <hyperlink ref="D741" r:id="rId1482" xr:uid="{00000000-0004-0000-0500-0000C9050000}"/>
    <hyperlink ref="V741" r:id="rId1483" xr:uid="{00000000-0004-0000-0500-0000CA050000}"/>
    <hyperlink ref="W741" r:id="rId1484" xr:uid="{00000000-0004-0000-0500-0000CB050000}"/>
    <hyperlink ref="D742" r:id="rId1485" xr:uid="{00000000-0004-0000-0500-0000CC050000}"/>
    <hyperlink ref="V742" r:id="rId1486" xr:uid="{00000000-0004-0000-0500-0000CD050000}"/>
    <hyperlink ref="W742" r:id="rId1487" xr:uid="{00000000-0004-0000-0500-0000CE050000}"/>
    <hyperlink ref="D743" r:id="rId1488" xr:uid="{00000000-0004-0000-0500-0000CF050000}"/>
    <hyperlink ref="V743" r:id="rId1489" xr:uid="{00000000-0004-0000-0500-0000D0050000}"/>
    <hyperlink ref="W743" r:id="rId1490" xr:uid="{00000000-0004-0000-0500-0000D1050000}"/>
    <hyperlink ref="D744" r:id="rId1491" xr:uid="{00000000-0004-0000-0500-0000D2050000}"/>
    <hyperlink ref="V744" r:id="rId1492" xr:uid="{00000000-0004-0000-0500-0000D3050000}"/>
    <hyperlink ref="W744" r:id="rId1493" xr:uid="{00000000-0004-0000-0500-0000D4050000}"/>
    <hyperlink ref="D745" r:id="rId1494" xr:uid="{00000000-0004-0000-0500-0000D5050000}"/>
    <hyperlink ref="V745" r:id="rId1495" xr:uid="{00000000-0004-0000-0500-0000D6050000}"/>
    <hyperlink ref="W745" r:id="rId1496" xr:uid="{00000000-0004-0000-0500-0000D7050000}"/>
    <hyperlink ref="D746" r:id="rId1497" xr:uid="{00000000-0004-0000-0500-0000D8050000}"/>
    <hyperlink ref="V746" r:id="rId1498" xr:uid="{00000000-0004-0000-0500-0000D9050000}"/>
    <hyperlink ref="W746" r:id="rId1499" xr:uid="{00000000-0004-0000-0500-0000DA050000}"/>
    <hyperlink ref="D747" r:id="rId1500" xr:uid="{00000000-0004-0000-0500-0000DB050000}"/>
    <hyperlink ref="V747" r:id="rId1501" xr:uid="{00000000-0004-0000-0500-0000DC050000}"/>
    <hyperlink ref="W747" r:id="rId1502" xr:uid="{00000000-0004-0000-0500-0000DD050000}"/>
    <hyperlink ref="D748" r:id="rId1503" xr:uid="{00000000-0004-0000-0500-0000DE050000}"/>
    <hyperlink ref="V748" r:id="rId1504" xr:uid="{00000000-0004-0000-0500-0000DF050000}"/>
    <hyperlink ref="W748" r:id="rId1505" xr:uid="{00000000-0004-0000-0500-0000E0050000}"/>
    <hyperlink ref="D749" r:id="rId1506" xr:uid="{00000000-0004-0000-0500-0000E1050000}"/>
    <hyperlink ref="V749" r:id="rId1507" xr:uid="{00000000-0004-0000-0500-0000E2050000}"/>
    <hyperlink ref="W749" r:id="rId1508" xr:uid="{00000000-0004-0000-0500-0000E3050000}"/>
    <hyperlink ref="D750" r:id="rId1509" xr:uid="{00000000-0004-0000-0500-0000E4050000}"/>
    <hyperlink ref="D751" r:id="rId1510" xr:uid="{00000000-0004-0000-0500-0000E5050000}"/>
    <hyperlink ref="D752" r:id="rId1511" xr:uid="{00000000-0004-0000-0500-0000E6050000}"/>
    <hyperlink ref="D753" r:id="rId1512" xr:uid="{00000000-0004-0000-0500-0000E7050000}"/>
    <hyperlink ref="D754" r:id="rId1513" xr:uid="{00000000-0004-0000-0500-0000E8050000}"/>
    <hyperlink ref="D755" r:id="rId1514" xr:uid="{00000000-0004-0000-0500-0000E9050000}"/>
    <hyperlink ref="D756" r:id="rId1515" xr:uid="{00000000-0004-0000-0500-0000EA050000}"/>
    <hyperlink ref="D757" r:id="rId1516" xr:uid="{00000000-0004-0000-0500-0000EB050000}"/>
    <hyperlink ref="V757" r:id="rId1517" xr:uid="{00000000-0004-0000-0500-0000EC050000}"/>
    <hyperlink ref="W757" r:id="rId1518" xr:uid="{00000000-0004-0000-0500-0000ED050000}"/>
    <hyperlink ref="D758" r:id="rId1519" xr:uid="{00000000-0004-0000-0500-0000EE050000}"/>
    <hyperlink ref="V758" r:id="rId1520" xr:uid="{00000000-0004-0000-0500-0000EF050000}"/>
    <hyperlink ref="W758" r:id="rId1521" xr:uid="{00000000-0004-0000-0500-0000F0050000}"/>
    <hyperlink ref="D759" r:id="rId1522" xr:uid="{00000000-0004-0000-0500-0000F1050000}"/>
    <hyperlink ref="V759" r:id="rId1523" xr:uid="{00000000-0004-0000-0500-0000F2050000}"/>
    <hyperlink ref="W759" r:id="rId1524" xr:uid="{00000000-0004-0000-0500-0000F3050000}"/>
    <hyperlink ref="D760" r:id="rId1525" xr:uid="{00000000-0004-0000-0500-0000F4050000}"/>
    <hyperlink ref="V760" r:id="rId1526" xr:uid="{00000000-0004-0000-0500-0000F5050000}"/>
    <hyperlink ref="W760" r:id="rId1527" xr:uid="{00000000-0004-0000-0500-0000F6050000}"/>
    <hyperlink ref="D761" r:id="rId1528" xr:uid="{00000000-0004-0000-0500-0000F7050000}"/>
    <hyperlink ref="D762" r:id="rId1529" xr:uid="{00000000-0004-0000-0500-0000F8050000}"/>
    <hyperlink ref="D763" r:id="rId1530" xr:uid="{00000000-0004-0000-0500-0000F9050000}"/>
    <hyperlink ref="D764" r:id="rId1531" xr:uid="{00000000-0004-0000-0500-0000FA050000}"/>
    <hyperlink ref="D765" r:id="rId1532" xr:uid="{00000000-0004-0000-0500-0000FB050000}"/>
    <hyperlink ref="V765" r:id="rId1533" xr:uid="{00000000-0004-0000-0500-0000FC050000}"/>
    <hyperlink ref="W765" r:id="rId1534" xr:uid="{00000000-0004-0000-0500-0000FD050000}"/>
    <hyperlink ref="D766" r:id="rId1535" xr:uid="{00000000-0004-0000-0500-0000FE050000}"/>
    <hyperlink ref="V766" r:id="rId1536" xr:uid="{00000000-0004-0000-0500-0000FF050000}"/>
    <hyperlink ref="W766" r:id="rId1537" xr:uid="{00000000-0004-0000-0500-000000060000}"/>
    <hyperlink ref="D767" r:id="rId1538" xr:uid="{00000000-0004-0000-0500-000001060000}"/>
    <hyperlink ref="V767" r:id="rId1539" xr:uid="{00000000-0004-0000-0500-000002060000}"/>
    <hyperlink ref="W767" r:id="rId1540" xr:uid="{00000000-0004-0000-0500-000003060000}"/>
    <hyperlink ref="D768" r:id="rId1541" xr:uid="{00000000-0004-0000-0500-000004060000}"/>
    <hyperlink ref="V768" r:id="rId1542" xr:uid="{00000000-0004-0000-0500-000005060000}"/>
    <hyperlink ref="W768" r:id="rId1543" xr:uid="{00000000-0004-0000-0500-000006060000}"/>
    <hyperlink ref="D769" r:id="rId1544" xr:uid="{00000000-0004-0000-0500-000007060000}"/>
    <hyperlink ref="V769" r:id="rId1545" xr:uid="{00000000-0004-0000-0500-000008060000}"/>
    <hyperlink ref="W769" r:id="rId1546" xr:uid="{00000000-0004-0000-0500-000009060000}"/>
    <hyperlink ref="D770" r:id="rId1547" xr:uid="{00000000-0004-0000-0500-00000A060000}"/>
    <hyperlink ref="V770" r:id="rId1548" xr:uid="{00000000-0004-0000-0500-00000B060000}"/>
    <hyperlink ref="W770" r:id="rId1549" xr:uid="{00000000-0004-0000-0500-00000C060000}"/>
    <hyperlink ref="D771" r:id="rId1550" xr:uid="{00000000-0004-0000-0500-00000D060000}"/>
    <hyperlink ref="V771" r:id="rId1551" xr:uid="{00000000-0004-0000-0500-00000E060000}"/>
    <hyperlink ref="W771" r:id="rId1552" xr:uid="{00000000-0004-0000-0500-00000F060000}"/>
    <hyperlink ref="D772" r:id="rId1553" xr:uid="{00000000-0004-0000-0500-000010060000}"/>
    <hyperlink ref="V772" r:id="rId1554" xr:uid="{00000000-0004-0000-0500-000011060000}"/>
    <hyperlink ref="W772" r:id="rId1555" xr:uid="{00000000-0004-0000-0500-000012060000}"/>
    <hyperlink ref="D773" r:id="rId1556" xr:uid="{00000000-0004-0000-0500-000013060000}"/>
    <hyperlink ref="V773" r:id="rId1557" xr:uid="{00000000-0004-0000-0500-000014060000}"/>
    <hyperlink ref="W773" r:id="rId1558" xr:uid="{00000000-0004-0000-0500-000015060000}"/>
    <hyperlink ref="D774" r:id="rId1559" xr:uid="{00000000-0004-0000-0500-000016060000}"/>
    <hyperlink ref="V774" r:id="rId1560" xr:uid="{00000000-0004-0000-0500-000017060000}"/>
    <hyperlink ref="W774" r:id="rId1561" xr:uid="{00000000-0004-0000-0500-000018060000}"/>
    <hyperlink ref="D775" r:id="rId1562" xr:uid="{00000000-0004-0000-0500-000019060000}"/>
    <hyperlink ref="V775" r:id="rId1563" xr:uid="{00000000-0004-0000-0500-00001A060000}"/>
    <hyperlink ref="W775" r:id="rId1564" xr:uid="{00000000-0004-0000-0500-00001B060000}"/>
    <hyperlink ref="D776" r:id="rId1565" xr:uid="{00000000-0004-0000-0500-00001C060000}"/>
    <hyperlink ref="V776" r:id="rId1566" xr:uid="{00000000-0004-0000-0500-00001D060000}"/>
    <hyperlink ref="W776" r:id="rId1567" xr:uid="{00000000-0004-0000-0500-00001E060000}"/>
    <hyperlink ref="D777" r:id="rId1568" xr:uid="{00000000-0004-0000-0500-00001F060000}"/>
    <hyperlink ref="V777" r:id="rId1569" xr:uid="{00000000-0004-0000-0500-000020060000}"/>
    <hyperlink ref="W777" r:id="rId1570" xr:uid="{00000000-0004-0000-0500-000021060000}"/>
    <hyperlink ref="D778" r:id="rId1571" xr:uid="{00000000-0004-0000-0500-000022060000}"/>
    <hyperlink ref="V778" r:id="rId1572" xr:uid="{00000000-0004-0000-0500-000023060000}"/>
    <hyperlink ref="W778" r:id="rId1573" xr:uid="{00000000-0004-0000-0500-000024060000}"/>
    <hyperlink ref="D779" r:id="rId1574" xr:uid="{00000000-0004-0000-0500-000025060000}"/>
    <hyperlink ref="V779" r:id="rId1575" xr:uid="{00000000-0004-0000-0500-000026060000}"/>
    <hyperlink ref="W779" r:id="rId1576" xr:uid="{00000000-0004-0000-0500-000027060000}"/>
    <hyperlink ref="D780" r:id="rId1577" xr:uid="{00000000-0004-0000-0500-000028060000}"/>
    <hyperlink ref="V780" r:id="rId1578" xr:uid="{00000000-0004-0000-0500-000029060000}"/>
    <hyperlink ref="W780" r:id="rId1579" xr:uid="{00000000-0004-0000-0500-00002A060000}"/>
    <hyperlink ref="D781" r:id="rId1580" xr:uid="{00000000-0004-0000-0500-00002B060000}"/>
    <hyperlink ref="V781" r:id="rId1581" xr:uid="{00000000-0004-0000-0500-00002C060000}"/>
    <hyperlink ref="W781" r:id="rId1582" xr:uid="{00000000-0004-0000-0500-00002D060000}"/>
    <hyperlink ref="D782" r:id="rId1583" xr:uid="{00000000-0004-0000-0500-00002E060000}"/>
    <hyperlink ref="V782" r:id="rId1584" xr:uid="{00000000-0004-0000-0500-00002F060000}"/>
    <hyperlink ref="W782" r:id="rId1585" xr:uid="{00000000-0004-0000-0500-000030060000}"/>
    <hyperlink ref="D783" r:id="rId1586" xr:uid="{00000000-0004-0000-0500-000031060000}"/>
    <hyperlink ref="V783" r:id="rId1587" xr:uid="{00000000-0004-0000-0500-000032060000}"/>
    <hyperlink ref="W783" r:id="rId1588" xr:uid="{00000000-0004-0000-0500-000033060000}"/>
    <hyperlink ref="D784" r:id="rId1589" xr:uid="{00000000-0004-0000-0500-000034060000}"/>
    <hyperlink ref="V784" r:id="rId1590" xr:uid="{00000000-0004-0000-0500-000035060000}"/>
    <hyperlink ref="W784" r:id="rId1591" xr:uid="{00000000-0004-0000-0500-000036060000}"/>
    <hyperlink ref="D785" r:id="rId1592" xr:uid="{00000000-0004-0000-0500-000037060000}"/>
    <hyperlink ref="V785" r:id="rId1593" xr:uid="{00000000-0004-0000-0500-000038060000}"/>
    <hyperlink ref="W785" r:id="rId1594" xr:uid="{00000000-0004-0000-0500-000039060000}"/>
    <hyperlink ref="D786" r:id="rId1595" xr:uid="{00000000-0004-0000-0500-00003A060000}"/>
    <hyperlink ref="V786" r:id="rId1596" xr:uid="{00000000-0004-0000-0500-00003B060000}"/>
    <hyperlink ref="W786" r:id="rId1597" xr:uid="{00000000-0004-0000-0500-00003C060000}"/>
    <hyperlink ref="D787" r:id="rId1598" xr:uid="{00000000-0004-0000-0500-00003D060000}"/>
    <hyperlink ref="V787" r:id="rId1599" xr:uid="{00000000-0004-0000-0500-00003E060000}"/>
    <hyperlink ref="W787" r:id="rId1600" xr:uid="{00000000-0004-0000-0500-00003F060000}"/>
    <hyperlink ref="D788" r:id="rId1601" xr:uid="{00000000-0004-0000-0500-000040060000}"/>
    <hyperlink ref="V788" r:id="rId1602" xr:uid="{00000000-0004-0000-0500-000041060000}"/>
    <hyperlink ref="W788" r:id="rId1603" xr:uid="{00000000-0004-0000-0500-000042060000}"/>
    <hyperlink ref="D789" r:id="rId1604" xr:uid="{00000000-0004-0000-0500-000043060000}"/>
    <hyperlink ref="V789" r:id="rId1605" xr:uid="{00000000-0004-0000-0500-000044060000}"/>
    <hyperlink ref="W789" r:id="rId1606" xr:uid="{00000000-0004-0000-0500-000045060000}"/>
    <hyperlink ref="D790" r:id="rId1607" xr:uid="{00000000-0004-0000-0500-000046060000}"/>
    <hyperlink ref="V790" r:id="rId1608" xr:uid="{00000000-0004-0000-0500-000047060000}"/>
    <hyperlink ref="W790" r:id="rId1609" xr:uid="{00000000-0004-0000-0500-000048060000}"/>
    <hyperlink ref="D791" r:id="rId1610" xr:uid="{00000000-0004-0000-0500-000049060000}"/>
    <hyperlink ref="V791" r:id="rId1611" xr:uid="{00000000-0004-0000-0500-00004A060000}"/>
    <hyperlink ref="W791" r:id="rId1612" xr:uid="{00000000-0004-0000-0500-00004B060000}"/>
    <hyperlink ref="D792" r:id="rId1613" xr:uid="{00000000-0004-0000-0500-00004C060000}"/>
    <hyperlink ref="V792" r:id="rId1614" xr:uid="{00000000-0004-0000-0500-00004D060000}"/>
    <hyperlink ref="W792" r:id="rId1615" xr:uid="{00000000-0004-0000-0500-00004E060000}"/>
    <hyperlink ref="D793" r:id="rId1616" xr:uid="{00000000-0004-0000-0500-00004F060000}"/>
    <hyperlink ref="V793" r:id="rId1617" xr:uid="{00000000-0004-0000-0500-000050060000}"/>
    <hyperlink ref="W793" r:id="rId1618" xr:uid="{00000000-0004-0000-0500-000051060000}"/>
    <hyperlink ref="D794" r:id="rId1619" xr:uid="{00000000-0004-0000-0500-000052060000}"/>
    <hyperlink ref="V794" r:id="rId1620" xr:uid="{00000000-0004-0000-0500-000053060000}"/>
    <hyperlink ref="W794" r:id="rId1621" xr:uid="{00000000-0004-0000-0500-000054060000}"/>
    <hyperlink ref="D795" r:id="rId1622" xr:uid="{00000000-0004-0000-0500-000055060000}"/>
    <hyperlink ref="V795" r:id="rId1623" xr:uid="{00000000-0004-0000-0500-000056060000}"/>
    <hyperlink ref="W795" r:id="rId1624" xr:uid="{00000000-0004-0000-0500-000057060000}"/>
    <hyperlink ref="D796" r:id="rId1625" xr:uid="{00000000-0004-0000-0500-000058060000}"/>
    <hyperlink ref="V796" r:id="rId1626" xr:uid="{00000000-0004-0000-0500-000059060000}"/>
    <hyperlink ref="W796" r:id="rId1627" xr:uid="{00000000-0004-0000-0500-00005A060000}"/>
    <hyperlink ref="D797" r:id="rId1628" xr:uid="{00000000-0004-0000-0500-00005B060000}"/>
    <hyperlink ref="V797" r:id="rId1629" xr:uid="{00000000-0004-0000-0500-00005C060000}"/>
    <hyperlink ref="W797" r:id="rId1630" xr:uid="{00000000-0004-0000-0500-00005D060000}"/>
    <hyperlink ref="D798" r:id="rId1631" xr:uid="{00000000-0004-0000-0500-00005E060000}"/>
    <hyperlink ref="V798" r:id="rId1632" xr:uid="{00000000-0004-0000-0500-00005F060000}"/>
    <hyperlink ref="W798" r:id="rId1633" xr:uid="{00000000-0004-0000-0500-000060060000}"/>
    <hyperlink ref="D799" r:id="rId1634" xr:uid="{00000000-0004-0000-0500-000061060000}"/>
    <hyperlink ref="V799" r:id="rId1635" xr:uid="{00000000-0004-0000-0500-000062060000}"/>
    <hyperlink ref="W799" r:id="rId1636" xr:uid="{00000000-0004-0000-0500-000063060000}"/>
    <hyperlink ref="D800" r:id="rId1637" xr:uid="{00000000-0004-0000-0500-000064060000}"/>
    <hyperlink ref="V800" r:id="rId1638" xr:uid="{00000000-0004-0000-0500-000065060000}"/>
    <hyperlink ref="W800" r:id="rId1639" xr:uid="{00000000-0004-0000-0500-000066060000}"/>
    <hyperlink ref="D801" r:id="rId1640" xr:uid="{00000000-0004-0000-0500-000067060000}"/>
    <hyperlink ref="V801" r:id="rId1641" xr:uid="{00000000-0004-0000-0500-000068060000}"/>
    <hyperlink ref="W801" r:id="rId1642" xr:uid="{00000000-0004-0000-0500-000069060000}"/>
    <hyperlink ref="D802" r:id="rId1643" xr:uid="{00000000-0004-0000-0500-00006A060000}"/>
    <hyperlink ref="V802" r:id="rId1644" xr:uid="{00000000-0004-0000-0500-00006B060000}"/>
    <hyperlink ref="W802" r:id="rId1645" xr:uid="{00000000-0004-0000-0500-00006C060000}"/>
    <hyperlink ref="D803" r:id="rId1646" xr:uid="{00000000-0004-0000-0500-00006D060000}"/>
    <hyperlink ref="V803" r:id="rId1647" xr:uid="{00000000-0004-0000-0500-00006E060000}"/>
    <hyperlink ref="W803" r:id="rId1648" xr:uid="{00000000-0004-0000-0500-00006F060000}"/>
    <hyperlink ref="D804" r:id="rId1649" xr:uid="{00000000-0004-0000-0500-000070060000}"/>
    <hyperlink ref="V804" r:id="rId1650" xr:uid="{00000000-0004-0000-0500-000071060000}"/>
    <hyperlink ref="W804" r:id="rId1651" xr:uid="{00000000-0004-0000-0500-000072060000}"/>
    <hyperlink ref="D805" r:id="rId1652" xr:uid="{00000000-0004-0000-0500-000073060000}"/>
    <hyperlink ref="V805" r:id="rId1653" xr:uid="{00000000-0004-0000-0500-000074060000}"/>
    <hyperlink ref="W805" r:id="rId1654" xr:uid="{00000000-0004-0000-0500-000075060000}"/>
    <hyperlink ref="D806" r:id="rId1655" xr:uid="{00000000-0004-0000-0500-000076060000}"/>
    <hyperlink ref="V806" r:id="rId1656" xr:uid="{00000000-0004-0000-0500-000077060000}"/>
    <hyperlink ref="W806" r:id="rId1657" xr:uid="{00000000-0004-0000-0500-000078060000}"/>
    <hyperlink ref="D807" r:id="rId1658" xr:uid="{00000000-0004-0000-0500-000079060000}"/>
    <hyperlink ref="V807" r:id="rId1659" xr:uid="{00000000-0004-0000-0500-00007A060000}"/>
    <hyperlink ref="W807" r:id="rId1660" xr:uid="{00000000-0004-0000-0500-00007B060000}"/>
    <hyperlink ref="D808" r:id="rId1661" xr:uid="{00000000-0004-0000-0500-00007C060000}"/>
    <hyperlink ref="V808" r:id="rId1662" xr:uid="{00000000-0004-0000-0500-00007D060000}"/>
    <hyperlink ref="W808" r:id="rId1663" xr:uid="{00000000-0004-0000-0500-00007E060000}"/>
    <hyperlink ref="D809" r:id="rId1664" xr:uid="{00000000-0004-0000-0500-00007F060000}"/>
    <hyperlink ref="V809" r:id="rId1665" xr:uid="{00000000-0004-0000-0500-000080060000}"/>
    <hyperlink ref="W809" r:id="rId1666" xr:uid="{00000000-0004-0000-0500-000081060000}"/>
    <hyperlink ref="D810" r:id="rId1667" xr:uid="{00000000-0004-0000-0500-000082060000}"/>
    <hyperlink ref="V810" r:id="rId1668" xr:uid="{00000000-0004-0000-0500-000083060000}"/>
    <hyperlink ref="W810" r:id="rId1669" xr:uid="{00000000-0004-0000-0500-000084060000}"/>
    <hyperlink ref="D811" r:id="rId1670" xr:uid="{00000000-0004-0000-0500-000085060000}"/>
    <hyperlink ref="V811" r:id="rId1671" xr:uid="{00000000-0004-0000-0500-000086060000}"/>
    <hyperlink ref="W811" r:id="rId1672" xr:uid="{00000000-0004-0000-0500-000087060000}"/>
    <hyperlink ref="D812" r:id="rId1673" xr:uid="{00000000-0004-0000-0500-000088060000}"/>
    <hyperlink ref="V812" r:id="rId1674" xr:uid="{00000000-0004-0000-0500-000089060000}"/>
    <hyperlink ref="W812" r:id="rId1675" xr:uid="{00000000-0004-0000-0500-00008A060000}"/>
    <hyperlink ref="D813" r:id="rId1676" xr:uid="{00000000-0004-0000-0500-00008B060000}"/>
    <hyperlink ref="V813" r:id="rId1677" xr:uid="{00000000-0004-0000-0500-00008C060000}"/>
    <hyperlink ref="W813" r:id="rId1678" xr:uid="{00000000-0004-0000-0500-00008D060000}"/>
    <hyperlink ref="D814" r:id="rId1679" xr:uid="{00000000-0004-0000-0500-00008E060000}"/>
    <hyperlink ref="V814" r:id="rId1680" xr:uid="{00000000-0004-0000-0500-00008F060000}"/>
    <hyperlink ref="W814" r:id="rId1681" xr:uid="{00000000-0004-0000-0500-000090060000}"/>
    <hyperlink ref="D815" r:id="rId1682" xr:uid="{00000000-0004-0000-0500-000091060000}"/>
    <hyperlink ref="V815" r:id="rId1683" xr:uid="{00000000-0004-0000-0500-000092060000}"/>
    <hyperlink ref="W815" r:id="rId1684" xr:uid="{00000000-0004-0000-0500-000093060000}"/>
    <hyperlink ref="D816" r:id="rId1685" xr:uid="{00000000-0004-0000-0500-000094060000}"/>
    <hyperlink ref="V816" r:id="rId1686" xr:uid="{00000000-0004-0000-0500-000095060000}"/>
    <hyperlink ref="W816" r:id="rId1687" xr:uid="{00000000-0004-0000-0500-000096060000}"/>
    <hyperlink ref="D817" r:id="rId1688" xr:uid="{00000000-0004-0000-0500-000097060000}"/>
    <hyperlink ref="V817" r:id="rId1689" xr:uid="{00000000-0004-0000-0500-000098060000}"/>
    <hyperlink ref="W817" r:id="rId1690" xr:uid="{00000000-0004-0000-0500-000099060000}"/>
    <hyperlink ref="D818" r:id="rId1691" xr:uid="{00000000-0004-0000-0500-00009A060000}"/>
    <hyperlink ref="V818" r:id="rId1692" xr:uid="{00000000-0004-0000-0500-00009B060000}"/>
    <hyperlink ref="W818" r:id="rId1693" xr:uid="{00000000-0004-0000-0500-00009C060000}"/>
    <hyperlink ref="D819" r:id="rId1694" xr:uid="{00000000-0004-0000-0500-00009D060000}"/>
    <hyperlink ref="V819" r:id="rId1695" xr:uid="{00000000-0004-0000-0500-00009E060000}"/>
    <hyperlink ref="W819" r:id="rId1696" xr:uid="{00000000-0004-0000-0500-00009F060000}"/>
    <hyperlink ref="D820" r:id="rId1697" xr:uid="{00000000-0004-0000-0500-0000A0060000}"/>
    <hyperlink ref="V820" r:id="rId1698" xr:uid="{00000000-0004-0000-0500-0000A1060000}"/>
    <hyperlink ref="W820" r:id="rId1699" xr:uid="{00000000-0004-0000-0500-0000A2060000}"/>
    <hyperlink ref="D821" r:id="rId1700" xr:uid="{00000000-0004-0000-0500-0000A3060000}"/>
    <hyperlink ref="V821" r:id="rId1701" xr:uid="{00000000-0004-0000-0500-0000A4060000}"/>
    <hyperlink ref="W821" r:id="rId1702" xr:uid="{00000000-0004-0000-0500-0000A5060000}"/>
    <hyperlink ref="D822" r:id="rId1703" xr:uid="{00000000-0004-0000-0500-0000A6060000}"/>
    <hyperlink ref="V822" r:id="rId1704" xr:uid="{00000000-0004-0000-0500-0000A7060000}"/>
    <hyperlink ref="W822" r:id="rId1705" xr:uid="{00000000-0004-0000-0500-0000A8060000}"/>
    <hyperlink ref="D823" r:id="rId1706" xr:uid="{00000000-0004-0000-0500-0000A9060000}"/>
    <hyperlink ref="V823" r:id="rId1707" xr:uid="{00000000-0004-0000-0500-0000AA060000}"/>
    <hyperlink ref="W823" r:id="rId1708" xr:uid="{00000000-0004-0000-0500-0000AB060000}"/>
    <hyperlink ref="D824" r:id="rId1709" xr:uid="{00000000-0004-0000-0500-0000AC060000}"/>
    <hyperlink ref="V824" r:id="rId1710" xr:uid="{00000000-0004-0000-0500-0000AD060000}"/>
    <hyperlink ref="W824" r:id="rId1711" xr:uid="{00000000-0004-0000-0500-0000AE060000}"/>
    <hyperlink ref="D825" r:id="rId1712" xr:uid="{00000000-0004-0000-0500-0000AF060000}"/>
    <hyperlink ref="V825" r:id="rId1713" xr:uid="{00000000-0004-0000-0500-0000B0060000}"/>
    <hyperlink ref="W825" r:id="rId1714" xr:uid="{00000000-0004-0000-0500-0000B1060000}"/>
    <hyperlink ref="D826" r:id="rId1715" xr:uid="{00000000-0004-0000-0500-0000B2060000}"/>
    <hyperlink ref="V826" r:id="rId1716" xr:uid="{00000000-0004-0000-0500-0000B3060000}"/>
    <hyperlink ref="W826" r:id="rId1717" xr:uid="{00000000-0004-0000-0500-0000B4060000}"/>
    <hyperlink ref="D827" r:id="rId1718" xr:uid="{00000000-0004-0000-0500-0000B5060000}"/>
    <hyperlink ref="V827" r:id="rId1719" xr:uid="{00000000-0004-0000-0500-0000B6060000}"/>
    <hyperlink ref="W827" r:id="rId1720" xr:uid="{00000000-0004-0000-0500-0000B7060000}"/>
    <hyperlink ref="D828" r:id="rId1721" xr:uid="{00000000-0004-0000-0500-0000B8060000}"/>
    <hyperlink ref="V828" r:id="rId1722" xr:uid="{00000000-0004-0000-0500-0000B9060000}"/>
    <hyperlink ref="W828" r:id="rId1723" xr:uid="{00000000-0004-0000-0500-0000BA060000}"/>
    <hyperlink ref="D829" r:id="rId1724" xr:uid="{00000000-0004-0000-0500-0000BB060000}"/>
    <hyperlink ref="V829" r:id="rId1725" xr:uid="{00000000-0004-0000-0500-0000BC060000}"/>
    <hyperlink ref="W829" r:id="rId1726" xr:uid="{00000000-0004-0000-0500-0000BD060000}"/>
    <hyperlink ref="D830" r:id="rId1727" xr:uid="{00000000-0004-0000-0500-0000BE060000}"/>
    <hyperlink ref="V830" r:id="rId1728" xr:uid="{00000000-0004-0000-0500-0000BF060000}"/>
    <hyperlink ref="W830" r:id="rId1729" xr:uid="{00000000-0004-0000-0500-0000C0060000}"/>
    <hyperlink ref="D831" r:id="rId1730" xr:uid="{00000000-0004-0000-0500-0000C1060000}"/>
    <hyperlink ref="V831" r:id="rId1731" xr:uid="{00000000-0004-0000-0500-0000C2060000}"/>
    <hyperlink ref="W831" r:id="rId1732" xr:uid="{00000000-0004-0000-0500-0000C3060000}"/>
    <hyperlink ref="D832" r:id="rId1733" xr:uid="{00000000-0004-0000-0500-0000C4060000}"/>
    <hyperlink ref="V832" r:id="rId1734" xr:uid="{00000000-0004-0000-0500-0000C5060000}"/>
    <hyperlink ref="W832" r:id="rId1735" xr:uid="{00000000-0004-0000-0500-0000C6060000}"/>
    <hyperlink ref="D833" r:id="rId1736" xr:uid="{00000000-0004-0000-0500-0000C7060000}"/>
    <hyperlink ref="V833" r:id="rId1737" xr:uid="{00000000-0004-0000-0500-0000C8060000}"/>
    <hyperlink ref="W833" r:id="rId1738" xr:uid="{00000000-0004-0000-0500-0000C9060000}"/>
    <hyperlink ref="D834" r:id="rId1739" xr:uid="{00000000-0004-0000-0500-0000CA060000}"/>
    <hyperlink ref="V834" r:id="rId1740" xr:uid="{00000000-0004-0000-0500-0000CB060000}"/>
    <hyperlink ref="W834" r:id="rId1741" xr:uid="{00000000-0004-0000-0500-0000CC060000}"/>
    <hyperlink ref="D835" r:id="rId1742" xr:uid="{00000000-0004-0000-0500-0000CD060000}"/>
    <hyperlink ref="V835" r:id="rId1743" xr:uid="{00000000-0004-0000-0500-0000CE060000}"/>
    <hyperlink ref="W835" r:id="rId1744" xr:uid="{00000000-0004-0000-0500-0000CF060000}"/>
    <hyperlink ref="D836" r:id="rId1745" xr:uid="{00000000-0004-0000-0500-0000D0060000}"/>
    <hyperlink ref="V836" r:id="rId1746" xr:uid="{00000000-0004-0000-0500-0000D1060000}"/>
    <hyperlink ref="W836" r:id="rId1747" xr:uid="{00000000-0004-0000-0500-0000D2060000}"/>
    <hyperlink ref="D837" r:id="rId1748" xr:uid="{00000000-0004-0000-0500-0000D3060000}"/>
    <hyperlink ref="V837" r:id="rId1749" xr:uid="{00000000-0004-0000-0500-0000D4060000}"/>
    <hyperlink ref="W837" r:id="rId1750" xr:uid="{00000000-0004-0000-0500-0000D5060000}"/>
    <hyperlink ref="D838" r:id="rId1751" xr:uid="{00000000-0004-0000-0500-0000D6060000}"/>
    <hyperlink ref="V838" r:id="rId1752" xr:uid="{00000000-0004-0000-0500-0000D7060000}"/>
    <hyperlink ref="W838" r:id="rId1753" xr:uid="{00000000-0004-0000-0500-0000D8060000}"/>
    <hyperlink ref="D839" r:id="rId1754" xr:uid="{00000000-0004-0000-0500-0000D9060000}"/>
    <hyperlink ref="V839" r:id="rId1755" xr:uid="{00000000-0004-0000-0500-0000DA060000}"/>
    <hyperlink ref="W839" r:id="rId1756" xr:uid="{00000000-0004-0000-0500-0000DB060000}"/>
    <hyperlink ref="D840" r:id="rId1757" xr:uid="{00000000-0004-0000-0500-0000DC060000}"/>
    <hyperlink ref="V840" r:id="rId1758" xr:uid="{00000000-0004-0000-0500-0000DD060000}"/>
    <hyperlink ref="W840" r:id="rId1759" xr:uid="{00000000-0004-0000-0500-0000DE060000}"/>
    <hyperlink ref="D841" r:id="rId1760" xr:uid="{00000000-0004-0000-0500-0000DF060000}"/>
    <hyperlink ref="V841" r:id="rId1761" xr:uid="{00000000-0004-0000-0500-0000E0060000}"/>
    <hyperlink ref="W841" r:id="rId1762" xr:uid="{00000000-0004-0000-0500-0000E1060000}"/>
    <hyperlink ref="D842" r:id="rId1763" xr:uid="{00000000-0004-0000-0500-0000E2060000}"/>
    <hyperlink ref="V842" r:id="rId1764" xr:uid="{00000000-0004-0000-0500-0000E3060000}"/>
    <hyperlink ref="W842" r:id="rId1765" xr:uid="{00000000-0004-0000-0500-0000E4060000}"/>
    <hyperlink ref="D843" r:id="rId1766" xr:uid="{00000000-0004-0000-0500-0000E5060000}"/>
    <hyperlink ref="V843" r:id="rId1767" xr:uid="{00000000-0004-0000-0500-0000E6060000}"/>
    <hyperlink ref="W843" r:id="rId1768" xr:uid="{00000000-0004-0000-0500-0000E7060000}"/>
    <hyperlink ref="D844" r:id="rId1769" xr:uid="{00000000-0004-0000-0500-0000E8060000}"/>
    <hyperlink ref="V844" r:id="rId1770" xr:uid="{00000000-0004-0000-0500-0000E9060000}"/>
    <hyperlink ref="W844" r:id="rId1771" xr:uid="{00000000-0004-0000-0500-0000EA060000}"/>
    <hyperlink ref="D845" r:id="rId1772" xr:uid="{00000000-0004-0000-0500-0000EB060000}"/>
    <hyperlink ref="V845" r:id="rId1773" xr:uid="{00000000-0004-0000-0500-0000EC060000}"/>
    <hyperlink ref="W845" r:id="rId1774" xr:uid="{00000000-0004-0000-0500-0000ED060000}"/>
    <hyperlink ref="D846" r:id="rId1775" xr:uid="{00000000-0004-0000-0500-0000EE060000}"/>
    <hyperlink ref="V846" r:id="rId1776" xr:uid="{00000000-0004-0000-0500-0000EF060000}"/>
    <hyperlink ref="W846" r:id="rId1777" xr:uid="{00000000-0004-0000-0500-0000F0060000}"/>
    <hyperlink ref="D847" r:id="rId1778" xr:uid="{00000000-0004-0000-0500-0000F1060000}"/>
    <hyperlink ref="V847" r:id="rId1779" xr:uid="{00000000-0004-0000-0500-0000F2060000}"/>
    <hyperlink ref="W847" r:id="rId1780" xr:uid="{00000000-0004-0000-0500-0000F3060000}"/>
    <hyperlink ref="D848" r:id="rId1781" xr:uid="{00000000-0004-0000-0500-0000F4060000}"/>
    <hyperlink ref="V848" r:id="rId1782" xr:uid="{00000000-0004-0000-0500-0000F5060000}"/>
    <hyperlink ref="W848" r:id="rId1783" xr:uid="{00000000-0004-0000-0500-0000F6060000}"/>
    <hyperlink ref="D849" r:id="rId1784" xr:uid="{00000000-0004-0000-0500-0000F7060000}"/>
    <hyperlink ref="V849" r:id="rId1785" xr:uid="{00000000-0004-0000-0500-0000F8060000}"/>
    <hyperlink ref="W849" r:id="rId1786" xr:uid="{00000000-0004-0000-0500-0000F9060000}"/>
    <hyperlink ref="D850" r:id="rId1787" xr:uid="{00000000-0004-0000-0500-0000FA060000}"/>
    <hyperlink ref="V850" r:id="rId1788" xr:uid="{00000000-0004-0000-0500-0000FB060000}"/>
    <hyperlink ref="W850" r:id="rId1789" xr:uid="{00000000-0004-0000-0500-0000FC060000}"/>
    <hyperlink ref="D851" r:id="rId1790" xr:uid="{00000000-0004-0000-0500-0000FD060000}"/>
    <hyperlink ref="V851" r:id="rId1791" xr:uid="{00000000-0004-0000-0500-0000FE060000}"/>
    <hyperlink ref="W851" r:id="rId1792" xr:uid="{00000000-0004-0000-0500-0000FF060000}"/>
    <hyperlink ref="D852" r:id="rId1793" xr:uid="{00000000-0004-0000-0500-000000070000}"/>
    <hyperlink ref="V852" r:id="rId1794" xr:uid="{00000000-0004-0000-0500-000001070000}"/>
    <hyperlink ref="W852" r:id="rId1795" xr:uid="{00000000-0004-0000-0500-000002070000}"/>
    <hyperlink ref="D853" r:id="rId1796" xr:uid="{00000000-0004-0000-0500-000003070000}"/>
    <hyperlink ref="V853" r:id="rId1797" xr:uid="{00000000-0004-0000-0500-000004070000}"/>
    <hyperlink ref="W853" r:id="rId1798" xr:uid="{00000000-0004-0000-0500-000005070000}"/>
    <hyperlink ref="D854" r:id="rId1799" xr:uid="{00000000-0004-0000-0500-000006070000}"/>
    <hyperlink ref="V854" r:id="rId1800" xr:uid="{00000000-0004-0000-0500-000007070000}"/>
    <hyperlink ref="W854" r:id="rId1801" xr:uid="{00000000-0004-0000-0500-000008070000}"/>
    <hyperlink ref="D855" r:id="rId1802" xr:uid="{00000000-0004-0000-0500-000009070000}"/>
    <hyperlink ref="V855" r:id="rId1803" xr:uid="{00000000-0004-0000-0500-00000A070000}"/>
    <hyperlink ref="W855" r:id="rId1804" xr:uid="{00000000-0004-0000-0500-00000B070000}"/>
    <hyperlink ref="D856" r:id="rId1805" xr:uid="{00000000-0004-0000-0500-00000C070000}"/>
    <hyperlink ref="V856" r:id="rId1806" xr:uid="{00000000-0004-0000-0500-00000D070000}"/>
    <hyperlink ref="W856" r:id="rId1807" xr:uid="{00000000-0004-0000-0500-00000E070000}"/>
    <hyperlink ref="D857" r:id="rId1808" xr:uid="{00000000-0004-0000-0500-00000F070000}"/>
    <hyperlink ref="V857" r:id="rId1809" xr:uid="{00000000-0004-0000-0500-000010070000}"/>
    <hyperlink ref="W857" r:id="rId1810" xr:uid="{00000000-0004-0000-0500-000011070000}"/>
    <hyperlink ref="D858" r:id="rId1811" xr:uid="{00000000-0004-0000-0500-000012070000}"/>
    <hyperlink ref="V858" r:id="rId1812" xr:uid="{00000000-0004-0000-0500-000013070000}"/>
    <hyperlink ref="W858" r:id="rId1813" xr:uid="{00000000-0004-0000-0500-000014070000}"/>
    <hyperlink ref="D859" r:id="rId1814" xr:uid="{00000000-0004-0000-0500-000015070000}"/>
    <hyperlink ref="V859" r:id="rId1815" xr:uid="{00000000-0004-0000-0500-000016070000}"/>
    <hyperlink ref="W859" r:id="rId1816" xr:uid="{00000000-0004-0000-0500-000017070000}"/>
    <hyperlink ref="D860" r:id="rId1817" xr:uid="{00000000-0004-0000-0500-000018070000}"/>
    <hyperlink ref="V860" r:id="rId1818" xr:uid="{00000000-0004-0000-0500-000019070000}"/>
    <hyperlink ref="W860" r:id="rId1819" xr:uid="{00000000-0004-0000-0500-00001A070000}"/>
    <hyperlink ref="D861" r:id="rId1820" xr:uid="{00000000-0004-0000-0500-00001B070000}"/>
    <hyperlink ref="V861" r:id="rId1821" xr:uid="{00000000-0004-0000-0500-00001C070000}"/>
    <hyperlink ref="W861" r:id="rId1822" xr:uid="{00000000-0004-0000-0500-00001D070000}"/>
    <hyperlink ref="D862" r:id="rId1823" xr:uid="{00000000-0004-0000-0500-00001E070000}"/>
    <hyperlink ref="V862" r:id="rId1824" xr:uid="{00000000-0004-0000-0500-00001F070000}"/>
    <hyperlink ref="W862" r:id="rId1825" xr:uid="{00000000-0004-0000-0500-000020070000}"/>
    <hyperlink ref="D863" r:id="rId1826" xr:uid="{00000000-0004-0000-0500-000021070000}"/>
    <hyperlink ref="V863" r:id="rId1827" xr:uid="{00000000-0004-0000-0500-000022070000}"/>
    <hyperlink ref="W863" r:id="rId1828" xr:uid="{00000000-0004-0000-0500-000023070000}"/>
    <hyperlink ref="D864" r:id="rId1829" xr:uid="{00000000-0004-0000-0500-000024070000}"/>
    <hyperlink ref="V864" r:id="rId1830" xr:uid="{00000000-0004-0000-0500-000025070000}"/>
    <hyperlink ref="W864" r:id="rId1831" xr:uid="{00000000-0004-0000-0500-000026070000}"/>
    <hyperlink ref="D865" r:id="rId1832" xr:uid="{00000000-0004-0000-0500-000027070000}"/>
    <hyperlink ref="V865" r:id="rId1833" xr:uid="{00000000-0004-0000-0500-000028070000}"/>
    <hyperlink ref="W865" r:id="rId1834" xr:uid="{00000000-0004-0000-0500-000029070000}"/>
    <hyperlink ref="D866" r:id="rId1835" xr:uid="{00000000-0004-0000-0500-00002A070000}"/>
    <hyperlink ref="V866" r:id="rId1836" xr:uid="{00000000-0004-0000-0500-00002B070000}"/>
    <hyperlink ref="W866" r:id="rId1837" xr:uid="{00000000-0004-0000-0500-00002C070000}"/>
    <hyperlink ref="D867" r:id="rId1838" xr:uid="{00000000-0004-0000-0500-00002D070000}"/>
    <hyperlink ref="V867" r:id="rId1839" xr:uid="{00000000-0004-0000-0500-00002E070000}"/>
    <hyperlink ref="W867" r:id="rId1840" xr:uid="{00000000-0004-0000-0500-00002F070000}"/>
    <hyperlink ref="D868" r:id="rId1841" xr:uid="{00000000-0004-0000-0500-000030070000}"/>
    <hyperlink ref="V868" r:id="rId1842" xr:uid="{00000000-0004-0000-0500-000031070000}"/>
    <hyperlink ref="W868" r:id="rId1843" xr:uid="{00000000-0004-0000-0500-000032070000}"/>
    <hyperlink ref="D869" r:id="rId1844" xr:uid="{00000000-0004-0000-0500-000033070000}"/>
    <hyperlink ref="V869" r:id="rId1845" xr:uid="{00000000-0004-0000-0500-000034070000}"/>
    <hyperlink ref="W869" r:id="rId1846" xr:uid="{00000000-0004-0000-0500-000035070000}"/>
    <hyperlink ref="D870" r:id="rId1847" xr:uid="{00000000-0004-0000-0500-000036070000}"/>
    <hyperlink ref="V870" r:id="rId1848" xr:uid="{00000000-0004-0000-0500-000037070000}"/>
    <hyperlink ref="W870" r:id="rId1849" xr:uid="{00000000-0004-0000-0500-000038070000}"/>
    <hyperlink ref="D871" r:id="rId1850" xr:uid="{00000000-0004-0000-0500-000039070000}"/>
    <hyperlink ref="V871" r:id="rId1851" xr:uid="{00000000-0004-0000-0500-00003A070000}"/>
    <hyperlink ref="W871" r:id="rId1852" xr:uid="{00000000-0004-0000-0500-00003B070000}"/>
    <hyperlink ref="D872" r:id="rId1853" xr:uid="{00000000-0004-0000-0500-00003C070000}"/>
    <hyperlink ref="V872" r:id="rId1854" xr:uid="{00000000-0004-0000-0500-00003D070000}"/>
    <hyperlink ref="W872" r:id="rId1855" xr:uid="{00000000-0004-0000-0500-00003E070000}"/>
    <hyperlink ref="D873" r:id="rId1856" xr:uid="{00000000-0004-0000-0500-00003F070000}"/>
    <hyperlink ref="V873" r:id="rId1857" xr:uid="{00000000-0004-0000-0500-000040070000}"/>
    <hyperlink ref="W873" r:id="rId1858" xr:uid="{00000000-0004-0000-0500-000041070000}"/>
    <hyperlink ref="D874" r:id="rId1859" xr:uid="{00000000-0004-0000-0500-000042070000}"/>
    <hyperlink ref="V874" r:id="rId1860" xr:uid="{00000000-0004-0000-0500-000043070000}"/>
    <hyperlink ref="W874" r:id="rId1861" xr:uid="{00000000-0004-0000-0500-000044070000}"/>
    <hyperlink ref="D875" r:id="rId1862" xr:uid="{00000000-0004-0000-0500-000045070000}"/>
    <hyperlink ref="V875" r:id="rId1863" xr:uid="{00000000-0004-0000-0500-000046070000}"/>
    <hyperlink ref="W875" r:id="rId1864" xr:uid="{00000000-0004-0000-0500-000047070000}"/>
    <hyperlink ref="D876" r:id="rId1865" xr:uid="{00000000-0004-0000-0500-000048070000}"/>
    <hyperlink ref="V876" r:id="rId1866" xr:uid="{00000000-0004-0000-0500-000049070000}"/>
    <hyperlink ref="W876" r:id="rId1867" xr:uid="{00000000-0004-0000-0500-00004A070000}"/>
    <hyperlink ref="D877" r:id="rId1868" xr:uid="{00000000-0004-0000-0500-00004B070000}"/>
    <hyperlink ref="V877" r:id="rId1869" xr:uid="{00000000-0004-0000-0500-00004C070000}"/>
    <hyperlink ref="W877" r:id="rId1870" xr:uid="{00000000-0004-0000-0500-00004D070000}"/>
    <hyperlink ref="D878" r:id="rId1871" xr:uid="{00000000-0004-0000-0500-00004E070000}"/>
    <hyperlink ref="V878" r:id="rId1872" xr:uid="{00000000-0004-0000-0500-00004F070000}"/>
    <hyperlink ref="W878" r:id="rId1873" xr:uid="{00000000-0004-0000-0500-000050070000}"/>
    <hyperlink ref="D879" r:id="rId1874" xr:uid="{00000000-0004-0000-0500-000051070000}"/>
    <hyperlink ref="V879" r:id="rId1875" xr:uid="{00000000-0004-0000-0500-000052070000}"/>
    <hyperlink ref="W879" r:id="rId1876" xr:uid="{00000000-0004-0000-0500-000053070000}"/>
    <hyperlink ref="D880" r:id="rId1877" xr:uid="{00000000-0004-0000-0500-000054070000}"/>
    <hyperlink ref="V880" r:id="rId1878" xr:uid="{00000000-0004-0000-0500-000055070000}"/>
    <hyperlink ref="W880" r:id="rId1879" xr:uid="{00000000-0004-0000-0500-000056070000}"/>
    <hyperlink ref="D881" r:id="rId1880" xr:uid="{00000000-0004-0000-0500-000057070000}"/>
    <hyperlink ref="V881" r:id="rId1881" xr:uid="{00000000-0004-0000-0500-000058070000}"/>
    <hyperlink ref="W881" r:id="rId1882" xr:uid="{00000000-0004-0000-0500-000059070000}"/>
    <hyperlink ref="D882" r:id="rId1883" xr:uid="{00000000-0004-0000-0500-00005A070000}"/>
    <hyperlink ref="V882" r:id="rId1884" xr:uid="{00000000-0004-0000-0500-00005B070000}"/>
    <hyperlink ref="W882" r:id="rId1885" xr:uid="{00000000-0004-0000-0500-00005C070000}"/>
    <hyperlink ref="D883" r:id="rId1886" xr:uid="{00000000-0004-0000-0500-00005D070000}"/>
    <hyperlink ref="V883" r:id="rId1887" xr:uid="{00000000-0004-0000-0500-00005E070000}"/>
    <hyperlink ref="W883" r:id="rId1888" xr:uid="{00000000-0004-0000-0500-00005F070000}"/>
    <hyperlink ref="D884" r:id="rId1889" xr:uid="{00000000-0004-0000-0500-000060070000}"/>
    <hyperlink ref="V884" r:id="rId1890" xr:uid="{00000000-0004-0000-0500-000061070000}"/>
    <hyperlink ref="W884" r:id="rId1891" xr:uid="{00000000-0004-0000-0500-000062070000}"/>
    <hyperlink ref="D885" r:id="rId1892" xr:uid="{00000000-0004-0000-0500-000063070000}"/>
    <hyperlink ref="V885" r:id="rId1893" xr:uid="{00000000-0004-0000-0500-000064070000}"/>
    <hyperlink ref="W885" r:id="rId1894" xr:uid="{00000000-0004-0000-0500-000065070000}"/>
    <hyperlink ref="D886" r:id="rId1895" xr:uid="{00000000-0004-0000-0500-000066070000}"/>
    <hyperlink ref="V886" r:id="rId1896" xr:uid="{00000000-0004-0000-0500-000067070000}"/>
    <hyperlink ref="W886" r:id="rId1897" xr:uid="{00000000-0004-0000-0500-000068070000}"/>
    <hyperlink ref="D887" r:id="rId1898" xr:uid="{00000000-0004-0000-0500-000069070000}"/>
    <hyperlink ref="V887" r:id="rId1899" xr:uid="{00000000-0004-0000-0500-00006A070000}"/>
    <hyperlink ref="W887" r:id="rId1900" xr:uid="{00000000-0004-0000-0500-00006B070000}"/>
    <hyperlink ref="D888" r:id="rId1901" xr:uid="{00000000-0004-0000-0500-00006C070000}"/>
    <hyperlink ref="V888" r:id="rId1902" xr:uid="{00000000-0004-0000-0500-00006D070000}"/>
    <hyperlink ref="W888" r:id="rId1903" xr:uid="{00000000-0004-0000-0500-00006E070000}"/>
    <hyperlink ref="D889" r:id="rId1904" xr:uid="{00000000-0004-0000-0500-00006F070000}"/>
    <hyperlink ref="V889" r:id="rId1905" xr:uid="{00000000-0004-0000-0500-000070070000}"/>
    <hyperlink ref="W889" r:id="rId1906" xr:uid="{00000000-0004-0000-0500-000071070000}"/>
    <hyperlink ref="D890" r:id="rId1907" xr:uid="{00000000-0004-0000-0500-000072070000}"/>
    <hyperlink ref="V890" r:id="rId1908" xr:uid="{00000000-0004-0000-0500-000073070000}"/>
    <hyperlink ref="W890" r:id="rId1909" xr:uid="{00000000-0004-0000-0500-000074070000}"/>
    <hyperlink ref="D891" r:id="rId1910" xr:uid="{00000000-0004-0000-0500-000075070000}"/>
    <hyperlink ref="V891" r:id="rId1911" xr:uid="{00000000-0004-0000-0500-000076070000}"/>
    <hyperlink ref="W891" r:id="rId1912" xr:uid="{00000000-0004-0000-0500-000077070000}"/>
    <hyperlink ref="D892" r:id="rId1913" xr:uid="{00000000-0004-0000-0500-000078070000}"/>
    <hyperlink ref="V892" r:id="rId1914" xr:uid="{00000000-0004-0000-0500-000079070000}"/>
    <hyperlink ref="W892" r:id="rId1915" xr:uid="{00000000-0004-0000-0500-00007A070000}"/>
    <hyperlink ref="D893" r:id="rId1916" xr:uid="{00000000-0004-0000-0500-00007B070000}"/>
    <hyperlink ref="V893" r:id="rId1917" xr:uid="{00000000-0004-0000-0500-00007C070000}"/>
    <hyperlink ref="W893" r:id="rId1918" xr:uid="{00000000-0004-0000-0500-00007D070000}"/>
    <hyperlink ref="D894" r:id="rId1919" xr:uid="{00000000-0004-0000-0500-00007E070000}"/>
    <hyperlink ref="V894" r:id="rId1920" xr:uid="{00000000-0004-0000-0500-00007F070000}"/>
    <hyperlink ref="W894" r:id="rId1921" xr:uid="{00000000-0004-0000-0500-000080070000}"/>
    <hyperlink ref="D895" r:id="rId1922" xr:uid="{00000000-0004-0000-0500-000081070000}"/>
    <hyperlink ref="V895" r:id="rId1923" xr:uid="{00000000-0004-0000-0500-000082070000}"/>
    <hyperlink ref="W895" r:id="rId1924" xr:uid="{00000000-0004-0000-0500-000083070000}"/>
    <hyperlink ref="D896" r:id="rId1925" xr:uid="{00000000-0004-0000-0500-000084070000}"/>
    <hyperlink ref="V896" r:id="rId1926" xr:uid="{00000000-0004-0000-0500-000085070000}"/>
    <hyperlink ref="W896" r:id="rId1927" xr:uid="{00000000-0004-0000-0500-000086070000}"/>
    <hyperlink ref="D897" r:id="rId1928" xr:uid="{00000000-0004-0000-0500-000087070000}"/>
    <hyperlink ref="V897" r:id="rId1929" xr:uid="{00000000-0004-0000-0500-000088070000}"/>
    <hyperlink ref="W897" r:id="rId1930" xr:uid="{00000000-0004-0000-0500-000089070000}"/>
    <hyperlink ref="D898" r:id="rId1931" xr:uid="{00000000-0004-0000-0500-00008A070000}"/>
    <hyperlink ref="V898" r:id="rId1932" xr:uid="{00000000-0004-0000-0500-00008B070000}"/>
    <hyperlink ref="W898" r:id="rId1933" xr:uid="{00000000-0004-0000-0500-00008C070000}"/>
    <hyperlink ref="D899" r:id="rId1934" xr:uid="{00000000-0004-0000-0500-00008D070000}"/>
    <hyperlink ref="V899" r:id="rId1935" xr:uid="{00000000-0004-0000-0500-00008E070000}"/>
    <hyperlink ref="W899" r:id="rId1936" xr:uid="{00000000-0004-0000-0500-00008F070000}"/>
    <hyperlink ref="D900" r:id="rId1937" xr:uid="{00000000-0004-0000-0500-000090070000}"/>
    <hyperlink ref="V900" r:id="rId1938" xr:uid="{00000000-0004-0000-0500-000091070000}"/>
    <hyperlink ref="W900" r:id="rId1939" xr:uid="{00000000-0004-0000-0500-000092070000}"/>
    <hyperlink ref="D901" r:id="rId1940" xr:uid="{00000000-0004-0000-0500-000093070000}"/>
    <hyperlink ref="V901" r:id="rId1941" xr:uid="{00000000-0004-0000-0500-000094070000}"/>
    <hyperlink ref="W901" r:id="rId1942" xr:uid="{00000000-0004-0000-0500-000095070000}"/>
    <hyperlink ref="D902" r:id="rId1943" xr:uid="{00000000-0004-0000-0500-000096070000}"/>
    <hyperlink ref="V902" r:id="rId1944" xr:uid="{00000000-0004-0000-0500-000097070000}"/>
    <hyperlink ref="W902" r:id="rId1945" xr:uid="{00000000-0004-0000-0500-000098070000}"/>
    <hyperlink ref="D903" r:id="rId1946" xr:uid="{00000000-0004-0000-0500-000099070000}"/>
    <hyperlink ref="V903" r:id="rId1947" xr:uid="{00000000-0004-0000-0500-00009A070000}"/>
    <hyperlink ref="W903" r:id="rId1948" xr:uid="{00000000-0004-0000-0500-00009B070000}"/>
    <hyperlink ref="D904" r:id="rId1949" xr:uid="{00000000-0004-0000-0500-00009C070000}"/>
    <hyperlink ref="V904" r:id="rId1950" xr:uid="{00000000-0004-0000-0500-00009D070000}"/>
    <hyperlink ref="W904" r:id="rId1951" xr:uid="{00000000-0004-0000-0500-00009E070000}"/>
    <hyperlink ref="D905" r:id="rId1952" xr:uid="{00000000-0004-0000-0500-00009F070000}"/>
    <hyperlink ref="V905" r:id="rId1953" xr:uid="{00000000-0004-0000-0500-0000A0070000}"/>
    <hyperlink ref="W905" r:id="rId1954" xr:uid="{00000000-0004-0000-0500-0000A1070000}"/>
    <hyperlink ref="D906" r:id="rId1955" xr:uid="{00000000-0004-0000-0500-0000A2070000}"/>
    <hyperlink ref="V906" r:id="rId1956" xr:uid="{00000000-0004-0000-0500-0000A3070000}"/>
    <hyperlink ref="W906" r:id="rId1957" xr:uid="{00000000-0004-0000-0500-0000A4070000}"/>
    <hyperlink ref="D907" r:id="rId1958" xr:uid="{00000000-0004-0000-0500-0000A5070000}"/>
    <hyperlink ref="V907" r:id="rId1959" xr:uid="{00000000-0004-0000-0500-0000A6070000}"/>
    <hyperlink ref="W907" r:id="rId1960" xr:uid="{00000000-0004-0000-0500-0000A7070000}"/>
    <hyperlink ref="D908" r:id="rId1961" xr:uid="{00000000-0004-0000-0500-0000A8070000}"/>
    <hyperlink ref="V908" r:id="rId1962" xr:uid="{00000000-0004-0000-0500-0000A9070000}"/>
    <hyperlink ref="W908" r:id="rId1963" xr:uid="{00000000-0004-0000-0500-0000AA070000}"/>
    <hyperlink ref="D909" r:id="rId1964" xr:uid="{00000000-0004-0000-0500-0000AB070000}"/>
    <hyperlink ref="V909" r:id="rId1965" xr:uid="{00000000-0004-0000-0500-0000AC070000}"/>
    <hyperlink ref="W909" r:id="rId1966" xr:uid="{00000000-0004-0000-0500-0000AD070000}"/>
    <hyperlink ref="D910" r:id="rId1967" xr:uid="{00000000-0004-0000-0500-0000AE070000}"/>
    <hyperlink ref="V910" r:id="rId1968" xr:uid="{00000000-0004-0000-0500-0000AF070000}"/>
    <hyperlink ref="W910" r:id="rId1969" xr:uid="{00000000-0004-0000-0500-0000B0070000}"/>
    <hyperlink ref="D911" r:id="rId1970" xr:uid="{00000000-0004-0000-0500-0000B1070000}"/>
    <hyperlink ref="V911" r:id="rId1971" xr:uid="{00000000-0004-0000-0500-0000B2070000}"/>
    <hyperlink ref="W911" r:id="rId1972" xr:uid="{00000000-0004-0000-0500-0000B3070000}"/>
    <hyperlink ref="D912" r:id="rId1973" xr:uid="{00000000-0004-0000-0500-0000B4070000}"/>
    <hyperlink ref="V912" r:id="rId1974" xr:uid="{00000000-0004-0000-0500-0000B5070000}"/>
    <hyperlink ref="W912" r:id="rId1975" xr:uid="{00000000-0004-0000-0500-0000B6070000}"/>
    <hyperlink ref="D913" r:id="rId1976" xr:uid="{00000000-0004-0000-0500-0000B7070000}"/>
    <hyperlink ref="V913" r:id="rId1977" xr:uid="{00000000-0004-0000-0500-0000B8070000}"/>
    <hyperlink ref="W913" r:id="rId1978" xr:uid="{00000000-0004-0000-0500-0000B9070000}"/>
    <hyperlink ref="D914" r:id="rId1979" xr:uid="{00000000-0004-0000-0500-0000BA070000}"/>
    <hyperlink ref="D915" r:id="rId1980" xr:uid="{00000000-0004-0000-0500-0000BB070000}"/>
    <hyperlink ref="D916" r:id="rId1981" xr:uid="{00000000-0004-0000-0500-0000BC070000}"/>
    <hyperlink ref="D917" r:id="rId1982" xr:uid="{00000000-0004-0000-0500-0000BD070000}"/>
    <hyperlink ref="D918" r:id="rId1983" xr:uid="{00000000-0004-0000-0500-0000BE070000}"/>
    <hyperlink ref="V918" r:id="rId1984" xr:uid="{00000000-0004-0000-0500-0000BF070000}"/>
    <hyperlink ref="W918" r:id="rId1985" xr:uid="{00000000-0004-0000-0500-0000C0070000}"/>
    <hyperlink ref="D919" r:id="rId1986" xr:uid="{00000000-0004-0000-0500-0000C1070000}"/>
    <hyperlink ref="D920" r:id="rId1987" xr:uid="{00000000-0004-0000-0500-0000C2070000}"/>
    <hyperlink ref="V920" r:id="rId1988" xr:uid="{00000000-0004-0000-0500-0000C3070000}"/>
    <hyperlink ref="W920" r:id="rId1989" xr:uid="{00000000-0004-0000-0500-0000C4070000}"/>
    <hyperlink ref="D921" r:id="rId1990" xr:uid="{00000000-0004-0000-0500-0000C5070000}"/>
    <hyperlink ref="V921" r:id="rId1991" xr:uid="{00000000-0004-0000-0500-0000C6070000}"/>
    <hyperlink ref="W921" r:id="rId1992" xr:uid="{00000000-0004-0000-0500-0000C7070000}"/>
    <hyperlink ref="D922" r:id="rId1993" xr:uid="{00000000-0004-0000-0500-0000C8070000}"/>
    <hyperlink ref="D923" r:id="rId1994" xr:uid="{00000000-0004-0000-0500-0000C9070000}"/>
    <hyperlink ref="D924" r:id="rId1995" xr:uid="{00000000-0004-0000-0500-0000CA070000}"/>
    <hyperlink ref="D925" r:id="rId1996" xr:uid="{00000000-0004-0000-0500-0000CB070000}"/>
    <hyperlink ref="D926" r:id="rId1997" xr:uid="{00000000-0004-0000-0500-0000CC070000}"/>
    <hyperlink ref="D927" r:id="rId1998" xr:uid="{00000000-0004-0000-0500-0000CD070000}"/>
    <hyperlink ref="V927" r:id="rId1999" xr:uid="{00000000-0004-0000-0500-0000CE070000}"/>
    <hyperlink ref="W927" r:id="rId2000" xr:uid="{00000000-0004-0000-0500-0000CF070000}"/>
    <hyperlink ref="D928" r:id="rId2001" xr:uid="{00000000-0004-0000-0500-0000D0070000}"/>
    <hyperlink ref="V928" r:id="rId2002" xr:uid="{00000000-0004-0000-0500-0000D1070000}"/>
    <hyperlink ref="W928" r:id="rId2003" xr:uid="{00000000-0004-0000-0500-0000D2070000}"/>
    <hyperlink ref="D929" r:id="rId2004" xr:uid="{00000000-0004-0000-0500-0000D3070000}"/>
    <hyperlink ref="D930" r:id="rId2005" xr:uid="{00000000-0004-0000-0500-0000D4070000}"/>
    <hyperlink ref="D931" r:id="rId2006" xr:uid="{00000000-0004-0000-0500-0000D5070000}"/>
    <hyperlink ref="D932" r:id="rId2007" xr:uid="{00000000-0004-0000-0500-0000D6070000}"/>
    <hyperlink ref="D933" r:id="rId2008" xr:uid="{00000000-0004-0000-0500-0000D7070000}"/>
    <hyperlink ref="D934" r:id="rId2009" xr:uid="{00000000-0004-0000-0500-0000D8070000}"/>
    <hyperlink ref="D935" r:id="rId2010" xr:uid="{00000000-0004-0000-0500-0000D9070000}"/>
    <hyperlink ref="D936" r:id="rId2011" xr:uid="{00000000-0004-0000-0500-0000DA070000}"/>
    <hyperlink ref="D937" r:id="rId2012" xr:uid="{00000000-0004-0000-0500-0000DB070000}"/>
    <hyperlink ref="D938" r:id="rId2013" xr:uid="{00000000-0004-0000-0500-0000DC070000}"/>
    <hyperlink ref="V938" r:id="rId2014" xr:uid="{00000000-0004-0000-0500-0000DD070000}"/>
    <hyperlink ref="W938" r:id="rId2015" xr:uid="{00000000-0004-0000-0500-0000DE070000}"/>
    <hyperlink ref="D939" r:id="rId2016" xr:uid="{00000000-0004-0000-0500-0000DF070000}"/>
    <hyperlink ref="V939" r:id="rId2017" xr:uid="{00000000-0004-0000-0500-0000E0070000}"/>
    <hyperlink ref="W939" r:id="rId2018" xr:uid="{00000000-0004-0000-0500-0000E1070000}"/>
    <hyperlink ref="D940" r:id="rId2019" xr:uid="{00000000-0004-0000-0500-0000E2070000}"/>
    <hyperlink ref="V940" r:id="rId2020" xr:uid="{00000000-0004-0000-0500-0000E3070000}"/>
    <hyperlink ref="W940" r:id="rId2021" xr:uid="{00000000-0004-0000-0500-0000E4070000}"/>
    <hyperlink ref="D941" r:id="rId2022" xr:uid="{00000000-0004-0000-0500-0000E5070000}"/>
    <hyperlink ref="V941" r:id="rId2023" xr:uid="{00000000-0004-0000-0500-0000E6070000}"/>
    <hyperlink ref="W941" r:id="rId2024" xr:uid="{00000000-0004-0000-0500-0000E7070000}"/>
    <hyperlink ref="D942" r:id="rId2025" xr:uid="{00000000-0004-0000-0500-0000E8070000}"/>
    <hyperlink ref="V942" r:id="rId2026" xr:uid="{00000000-0004-0000-0500-0000E9070000}"/>
    <hyperlink ref="W942" r:id="rId2027" xr:uid="{00000000-0004-0000-0500-0000EA070000}"/>
    <hyperlink ref="D943" r:id="rId2028" xr:uid="{00000000-0004-0000-0500-0000EB070000}"/>
    <hyperlink ref="V943" r:id="rId2029" xr:uid="{00000000-0004-0000-0500-0000EC070000}"/>
    <hyperlink ref="W943" r:id="rId2030" xr:uid="{00000000-0004-0000-0500-0000ED070000}"/>
    <hyperlink ref="D944" r:id="rId2031" xr:uid="{00000000-0004-0000-0500-0000EE070000}"/>
    <hyperlink ref="V944" r:id="rId2032" xr:uid="{00000000-0004-0000-0500-0000EF070000}"/>
    <hyperlink ref="W944" r:id="rId2033" xr:uid="{00000000-0004-0000-0500-0000F0070000}"/>
    <hyperlink ref="D945" r:id="rId2034" xr:uid="{00000000-0004-0000-0500-0000F1070000}"/>
    <hyperlink ref="D946" r:id="rId2035" xr:uid="{00000000-0004-0000-0500-0000F2070000}"/>
    <hyperlink ref="V946" r:id="rId2036" xr:uid="{00000000-0004-0000-0500-0000F3070000}"/>
    <hyperlink ref="W946" r:id="rId2037" xr:uid="{00000000-0004-0000-0500-0000F4070000}"/>
    <hyperlink ref="D947" r:id="rId2038" xr:uid="{00000000-0004-0000-0500-0000F5070000}"/>
    <hyperlink ref="V947" r:id="rId2039" xr:uid="{00000000-0004-0000-0500-0000F6070000}"/>
    <hyperlink ref="W947" r:id="rId2040" xr:uid="{00000000-0004-0000-0500-0000F7070000}"/>
    <hyperlink ref="D948" r:id="rId2041" xr:uid="{00000000-0004-0000-0500-0000F8070000}"/>
    <hyperlink ref="V948" r:id="rId2042" xr:uid="{00000000-0004-0000-0500-0000F9070000}"/>
    <hyperlink ref="W948" r:id="rId2043" xr:uid="{00000000-0004-0000-0500-0000FA070000}"/>
    <hyperlink ref="D949" r:id="rId2044" xr:uid="{00000000-0004-0000-0500-0000FB070000}"/>
    <hyperlink ref="V949" r:id="rId2045" xr:uid="{00000000-0004-0000-0500-0000FC070000}"/>
    <hyperlink ref="W949" r:id="rId2046" xr:uid="{00000000-0004-0000-0500-0000FD070000}"/>
    <hyperlink ref="D950" r:id="rId2047" xr:uid="{00000000-0004-0000-0500-0000FE070000}"/>
    <hyperlink ref="V950" r:id="rId2048" xr:uid="{00000000-0004-0000-0500-0000FF070000}"/>
    <hyperlink ref="W950" r:id="rId2049" xr:uid="{00000000-0004-0000-0500-000000080000}"/>
    <hyperlink ref="D951" r:id="rId2050" xr:uid="{00000000-0004-0000-0500-000001080000}"/>
    <hyperlink ref="V951" r:id="rId2051" xr:uid="{00000000-0004-0000-0500-000002080000}"/>
    <hyperlink ref="W951" r:id="rId2052" xr:uid="{00000000-0004-0000-0500-000003080000}"/>
    <hyperlink ref="D952" r:id="rId2053" xr:uid="{00000000-0004-0000-0500-000004080000}"/>
    <hyperlink ref="D953" r:id="rId2054" xr:uid="{00000000-0004-0000-0500-000005080000}"/>
    <hyperlink ref="D954" r:id="rId2055" xr:uid="{00000000-0004-0000-0500-000006080000}"/>
    <hyperlink ref="D955" r:id="rId2056" xr:uid="{00000000-0004-0000-0500-000007080000}"/>
    <hyperlink ref="D956" r:id="rId2057" xr:uid="{00000000-0004-0000-0500-000008080000}"/>
    <hyperlink ref="D957" r:id="rId2058" xr:uid="{00000000-0004-0000-0500-000009080000}"/>
    <hyperlink ref="D958" r:id="rId2059" xr:uid="{00000000-0004-0000-0500-00000A080000}"/>
    <hyperlink ref="D959" r:id="rId2060" xr:uid="{00000000-0004-0000-0500-00000B080000}"/>
    <hyperlink ref="D960" r:id="rId2061" xr:uid="{00000000-0004-0000-0500-00000C080000}"/>
    <hyperlink ref="D961" r:id="rId2062" xr:uid="{00000000-0004-0000-0500-00000D080000}"/>
    <hyperlink ref="D962" r:id="rId2063" xr:uid="{00000000-0004-0000-0500-00000E080000}"/>
    <hyperlink ref="V962" r:id="rId2064" xr:uid="{00000000-0004-0000-0500-00000F080000}"/>
    <hyperlink ref="W962" r:id="rId2065" xr:uid="{00000000-0004-0000-0500-000010080000}"/>
    <hyperlink ref="D963" r:id="rId2066" xr:uid="{00000000-0004-0000-0500-000011080000}"/>
    <hyperlink ref="V963" r:id="rId2067" xr:uid="{00000000-0004-0000-0500-000012080000}"/>
    <hyperlink ref="W963" r:id="rId2068" xr:uid="{00000000-0004-0000-0500-000013080000}"/>
    <hyperlink ref="D964" r:id="rId2069" xr:uid="{00000000-0004-0000-0500-000014080000}"/>
    <hyperlink ref="V964" r:id="rId2070" xr:uid="{00000000-0004-0000-0500-000015080000}"/>
    <hyperlink ref="W964" r:id="rId2071" xr:uid="{00000000-0004-0000-0500-000016080000}"/>
    <hyperlink ref="D965" r:id="rId2072" xr:uid="{00000000-0004-0000-0500-000017080000}"/>
    <hyperlink ref="V965" r:id="rId2073" xr:uid="{00000000-0004-0000-0500-000018080000}"/>
    <hyperlink ref="W965" r:id="rId2074" xr:uid="{00000000-0004-0000-0500-000019080000}"/>
    <hyperlink ref="D966" r:id="rId2075" xr:uid="{00000000-0004-0000-0500-00001A080000}"/>
    <hyperlink ref="V966" r:id="rId2076" xr:uid="{00000000-0004-0000-0500-00001B080000}"/>
    <hyperlink ref="W966" r:id="rId2077" xr:uid="{00000000-0004-0000-0500-00001C080000}"/>
    <hyperlink ref="D967" r:id="rId2078" xr:uid="{00000000-0004-0000-0500-00001D080000}"/>
    <hyperlink ref="V967" r:id="rId2079" xr:uid="{00000000-0004-0000-0500-00001E080000}"/>
    <hyperlink ref="W967" r:id="rId2080" xr:uid="{00000000-0004-0000-0500-00001F080000}"/>
    <hyperlink ref="D968" r:id="rId2081" xr:uid="{00000000-0004-0000-0500-000020080000}"/>
    <hyperlink ref="V968" r:id="rId2082" xr:uid="{00000000-0004-0000-0500-000021080000}"/>
    <hyperlink ref="W968" r:id="rId2083" xr:uid="{00000000-0004-0000-0500-000022080000}"/>
    <hyperlink ref="D969" r:id="rId2084" xr:uid="{00000000-0004-0000-0500-000023080000}"/>
    <hyperlink ref="V969" r:id="rId2085" xr:uid="{00000000-0004-0000-0500-000024080000}"/>
    <hyperlink ref="W969" r:id="rId2086" xr:uid="{00000000-0004-0000-0500-000025080000}"/>
    <hyperlink ref="D970" r:id="rId2087" xr:uid="{00000000-0004-0000-0500-000026080000}"/>
    <hyperlink ref="V970" r:id="rId2088" xr:uid="{00000000-0004-0000-0500-000027080000}"/>
    <hyperlink ref="W970" r:id="rId2089" xr:uid="{00000000-0004-0000-0500-000028080000}"/>
    <hyperlink ref="D971" r:id="rId2090" xr:uid="{00000000-0004-0000-0500-000029080000}"/>
    <hyperlink ref="V971" r:id="rId2091" xr:uid="{00000000-0004-0000-0500-00002A080000}"/>
    <hyperlink ref="W971" r:id="rId2092" xr:uid="{00000000-0004-0000-0500-00002B080000}"/>
    <hyperlink ref="D972" r:id="rId2093" xr:uid="{00000000-0004-0000-0500-00002C080000}"/>
    <hyperlink ref="D973" r:id="rId2094" xr:uid="{00000000-0004-0000-0500-00002D080000}"/>
    <hyperlink ref="V973" r:id="rId2095" xr:uid="{00000000-0004-0000-0500-00002E080000}"/>
    <hyperlink ref="W973" r:id="rId2096" xr:uid="{00000000-0004-0000-0500-00002F080000}"/>
    <hyperlink ref="D974" r:id="rId2097" xr:uid="{00000000-0004-0000-0500-000030080000}"/>
    <hyperlink ref="D975" r:id="rId2098" xr:uid="{00000000-0004-0000-0500-000031080000}"/>
    <hyperlink ref="V975" r:id="rId2099" xr:uid="{00000000-0004-0000-0500-000032080000}"/>
    <hyperlink ref="W975" r:id="rId2100" xr:uid="{00000000-0004-0000-0500-000033080000}"/>
    <hyperlink ref="D976" r:id="rId2101" xr:uid="{00000000-0004-0000-0500-000034080000}"/>
    <hyperlink ref="V976" r:id="rId2102" xr:uid="{00000000-0004-0000-0500-000035080000}"/>
    <hyperlink ref="W976" r:id="rId2103" xr:uid="{00000000-0004-0000-0500-000036080000}"/>
    <hyperlink ref="D977" r:id="rId2104" xr:uid="{00000000-0004-0000-0500-000037080000}"/>
    <hyperlink ref="V977" r:id="rId2105" xr:uid="{00000000-0004-0000-0500-000038080000}"/>
    <hyperlink ref="W977" r:id="rId2106" xr:uid="{00000000-0004-0000-0500-000039080000}"/>
    <hyperlink ref="D978" r:id="rId2107" xr:uid="{00000000-0004-0000-0500-00003A080000}"/>
    <hyperlink ref="V978" r:id="rId2108" xr:uid="{00000000-0004-0000-0500-00003B080000}"/>
    <hyperlink ref="W978" r:id="rId2109" xr:uid="{00000000-0004-0000-0500-00003C080000}"/>
    <hyperlink ref="D979" r:id="rId2110" xr:uid="{00000000-0004-0000-0500-00003D080000}"/>
    <hyperlink ref="V979" r:id="rId2111" xr:uid="{00000000-0004-0000-0500-00003E080000}"/>
    <hyperlink ref="W979" r:id="rId2112" xr:uid="{00000000-0004-0000-0500-00003F080000}"/>
    <hyperlink ref="D980" r:id="rId2113" xr:uid="{00000000-0004-0000-0500-000040080000}"/>
    <hyperlink ref="V980" r:id="rId2114" xr:uid="{00000000-0004-0000-0500-000041080000}"/>
    <hyperlink ref="W980" r:id="rId2115" xr:uid="{00000000-0004-0000-0500-000042080000}"/>
    <hyperlink ref="D981" r:id="rId2116" xr:uid="{00000000-0004-0000-0500-000043080000}"/>
    <hyperlink ref="V981" r:id="rId2117" xr:uid="{00000000-0004-0000-0500-000044080000}"/>
    <hyperlink ref="W981" r:id="rId2118" xr:uid="{00000000-0004-0000-0500-000045080000}"/>
    <hyperlink ref="D982" r:id="rId2119" xr:uid="{00000000-0004-0000-0500-000046080000}"/>
    <hyperlink ref="V982" r:id="rId2120" xr:uid="{00000000-0004-0000-0500-000047080000}"/>
    <hyperlink ref="W982" r:id="rId2121" xr:uid="{00000000-0004-0000-0500-000048080000}"/>
    <hyperlink ref="D983" r:id="rId2122" xr:uid="{00000000-0004-0000-0500-000049080000}"/>
    <hyperlink ref="D984" r:id="rId2123" xr:uid="{00000000-0004-0000-0500-00004A080000}"/>
    <hyperlink ref="D985" r:id="rId2124" xr:uid="{00000000-0004-0000-0500-00004B080000}"/>
    <hyperlink ref="D986" r:id="rId2125" xr:uid="{00000000-0004-0000-0500-00004C080000}"/>
    <hyperlink ref="D987" r:id="rId2126" xr:uid="{00000000-0004-0000-0500-00004D080000}"/>
    <hyperlink ref="D988" r:id="rId2127" xr:uid="{00000000-0004-0000-0500-00004E080000}"/>
    <hyperlink ref="D989" r:id="rId2128" xr:uid="{00000000-0004-0000-0500-00004F080000}"/>
    <hyperlink ref="V989" r:id="rId2129" xr:uid="{00000000-0004-0000-0500-000050080000}"/>
    <hyperlink ref="W989" r:id="rId2130" xr:uid="{00000000-0004-0000-0500-000051080000}"/>
    <hyperlink ref="D990" r:id="rId2131" xr:uid="{00000000-0004-0000-0500-000052080000}"/>
    <hyperlink ref="V990" r:id="rId2132" xr:uid="{00000000-0004-0000-0500-000053080000}"/>
    <hyperlink ref="W990" r:id="rId2133" xr:uid="{00000000-0004-0000-0500-000054080000}"/>
    <hyperlink ref="D991" r:id="rId2134" xr:uid="{00000000-0004-0000-0500-000055080000}"/>
    <hyperlink ref="V991" r:id="rId2135" xr:uid="{00000000-0004-0000-0500-000056080000}"/>
    <hyperlink ref="W991" r:id="rId2136" xr:uid="{00000000-0004-0000-0500-000057080000}"/>
    <hyperlink ref="D992" r:id="rId2137" xr:uid="{00000000-0004-0000-0500-000058080000}"/>
    <hyperlink ref="V992" r:id="rId2138" xr:uid="{00000000-0004-0000-0500-000059080000}"/>
    <hyperlink ref="W992" r:id="rId2139" xr:uid="{00000000-0004-0000-0500-00005A080000}"/>
    <hyperlink ref="D993" r:id="rId2140" xr:uid="{00000000-0004-0000-0500-00005B080000}"/>
    <hyperlink ref="D994" r:id="rId2141" xr:uid="{00000000-0004-0000-0500-00005C080000}"/>
    <hyperlink ref="V994" r:id="rId2142" xr:uid="{00000000-0004-0000-0500-00005D080000}"/>
    <hyperlink ref="D995" r:id="rId2143" xr:uid="{00000000-0004-0000-0500-00005E080000}"/>
    <hyperlink ref="V995" r:id="rId2144" xr:uid="{00000000-0004-0000-0500-00005F080000}"/>
    <hyperlink ref="W995" r:id="rId2145" xr:uid="{00000000-0004-0000-0500-000060080000}"/>
    <hyperlink ref="D996" r:id="rId2146" xr:uid="{00000000-0004-0000-0500-000061080000}"/>
    <hyperlink ref="V996" r:id="rId2147" xr:uid="{00000000-0004-0000-0500-000062080000}"/>
    <hyperlink ref="W996" r:id="rId2148" xr:uid="{00000000-0004-0000-0500-000063080000}"/>
    <hyperlink ref="D997" r:id="rId2149" xr:uid="{00000000-0004-0000-0500-000064080000}"/>
    <hyperlink ref="V997" r:id="rId2150" xr:uid="{00000000-0004-0000-0500-000065080000}"/>
    <hyperlink ref="W997" r:id="rId2151" xr:uid="{00000000-0004-0000-0500-000066080000}"/>
    <hyperlink ref="D998" r:id="rId2152" xr:uid="{00000000-0004-0000-0500-000067080000}"/>
    <hyperlink ref="V998" r:id="rId2153" xr:uid="{00000000-0004-0000-0500-000068080000}"/>
    <hyperlink ref="W998" r:id="rId2154" xr:uid="{00000000-0004-0000-0500-000069080000}"/>
    <hyperlink ref="D999" r:id="rId2155" xr:uid="{00000000-0004-0000-0500-00006A080000}"/>
    <hyperlink ref="V999" r:id="rId2156" xr:uid="{00000000-0004-0000-0500-00006B080000}"/>
    <hyperlink ref="W999" r:id="rId2157" xr:uid="{00000000-0004-0000-0500-00006C080000}"/>
    <hyperlink ref="D1000" r:id="rId2158" xr:uid="{00000000-0004-0000-0500-00006D080000}"/>
    <hyperlink ref="V1000" r:id="rId2159" xr:uid="{00000000-0004-0000-0500-00006E080000}"/>
    <hyperlink ref="W1000" r:id="rId2160" xr:uid="{00000000-0004-0000-0500-00006F080000}"/>
    <hyperlink ref="D1001" r:id="rId2161" xr:uid="{00000000-0004-0000-0500-000070080000}"/>
    <hyperlink ref="V1001" r:id="rId2162" xr:uid="{00000000-0004-0000-0500-000071080000}"/>
    <hyperlink ref="W1001" r:id="rId2163" xr:uid="{00000000-0004-0000-0500-000072080000}"/>
    <hyperlink ref="D1002" r:id="rId2164" xr:uid="{00000000-0004-0000-0500-000073080000}"/>
    <hyperlink ref="V1002" r:id="rId2165" xr:uid="{00000000-0004-0000-0500-000074080000}"/>
    <hyperlink ref="W1002" r:id="rId2166" xr:uid="{00000000-0004-0000-0500-000075080000}"/>
    <hyperlink ref="D1003" r:id="rId2167" xr:uid="{00000000-0004-0000-0500-000076080000}"/>
    <hyperlink ref="V1003" r:id="rId2168" xr:uid="{00000000-0004-0000-0500-000077080000}"/>
    <hyperlink ref="W1003" r:id="rId2169" xr:uid="{00000000-0004-0000-0500-000078080000}"/>
    <hyperlink ref="D1004" r:id="rId2170" xr:uid="{00000000-0004-0000-0500-000079080000}"/>
    <hyperlink ref="V1004" r:id="rId2171" xr:uid="{00000000-0004-0000-0500-00007A080000}"/>
    <hyperlink ref="W1004" r:id="rId2172" xr:uid="{00000000-0004-0000-0500-00007B080000}"/>
    <hyperlink ref="D1005" r:id="rId2173" xr:uid="{00000000-0004-0000-0500-00007C080000}"/>
    <hyperlink ref="V1005" r:id="rId2174" xr:uid="{00000000-0004-0000-0500-00007D080000}"/>
    <hyperlink ref="W1005" r:id="rId2175" xr:uid="{00000000-0004-0000-0500-00007E080000}"/>
    <hyperlink ref="D1006" r:id="rId2176" xr:uid="{00000000-0004-0000-0500-00007F080000}"/>
    <hyperlink ref="V1006" r:id="rId2177" xr:uid="{00000000-0004-0000-0500-000080080000}"/>
    <hyperlink ref="W1006" r:id="rId2178" xr:uid="{00000000-0004-0000-0500-000081080000}"/>
    <hyperlink ref="D1007" r:id="rId2179" xr:uid="{00000000-0004-0000-0500-000082080000}"/>
    <hyperlink ref="D1008" r:id="rId2180" xr:uid="{00000000-0004-0000-0500-000083080000}"/>
    <hyperlink ref="D1009" r:id="rId2181" xr:uid="{00000000-0004-0000-0500-000084080000}"/>
    <hyperlink ref="D1010" r:id="rId2182" xr:uid="{00000000-0004-0000-0500-000085080000}"/>
    <hyperlink ref="D1011" r:id="rId2183" xr:uid="{00000000-0004-0000-0500-000086080000}"/>
    <hyperlink ref="D1012" r:id="rId2184" xr:uid="{00000000-0004-0000-0500-000087080000}"/>
    <hyperlink ref="D1013" r:id="rId2185" xr:uid="{00000000-0004-0000-0500-000088080000}"/>
    <hyperlink ref="V1013" r:id="rId2186" xr:uid="{00000000-0004-0000-0500-000089080000}"/>
    <hyperlink ref="D1014" r:id="rId2187" xr:uid="{00000000-0004-0000-0500-00008A080000}"/>
    <hyperlink ref="V1014" r:id="rId2188" xr:uid="{00000000-0004-0000-0500-00008B080000}"/>
    <hyperlink ref="D1015" r:id="rId2189" xr:uid="{00000000-0004-0000-0500-00008C080000}"/>
    <hyperlink ref="V1015" r:id="rId2190" xr:uid="{00000000-0004-0000-0500-00008D080000}"/>
    <hyperlink ref="D1016" r:id="rId2191" xr:uid="{00000000-0004-0000-0500-00008E080000}"/>
    <hyperlink ref="V1016" r:id="rId2192" xr:uid="{00000000-0004-0000-0500-00008F080000}"/>
    <hyperlink ref="D1017" r:id="rId2193" xr:uid="{00000000-0004-0000-0500-000090080000}"/>
    <hyperlink ref="V1017" r:id="rId2194" xr:uid="{00000000-0004-0000-0500-000091080000}"/>
    <hyperlink ref="D1018" r:id="rId2195" xr:uid="{00000000-0004-0000-0500-000092080000}"/>
    <hyperlink ref="V1018" r:id="rId2196" xr:uid="{00000000-0004-0000-0500-000093080000}"/>
    <hyperlink ref="W1018" r:id="rId2197" xr:uid="{00000000-0004-0000-0500-000094080000}"/>
    <hyperlink ref="D1019" r:id="rId2198" xr:uid="{00000000-0004-0000-0500-000095080000}"/>
    <hyperlink ref="V1019" r:id="rId2199" xr:uid="{00000000-0004-0000-0500-000096080000}"/>
    <hyperlink ref="W1019" r:id="rId2200" xr:uid="{00000000-0004-0000-0500-000097080000}"/>
    <hyperlink ref="D1020" r:id="rId2201" xr:uid="{00000000-0004-0000-0500-000098080000}"/>
    <hyperlink ref="V1020" r:id="rId2202" xr:uid="{00000000-0004-0000-0500-000099080000}"/>
    <hyperlink ref="W1020" r:id="rId2203" xr:uid="{00000000-0004-0000-0500-00009A080000}"/>
    <hyperlink ref="D1021" r:id="rId2204" xr:uid="{00000000-0004-0000-0500-00009B080000}"/>
    <hyperlink ref="V1021" r:id="rId2205" xr:uid="{00000000-0004-0000-0500-00009C080000}"/>
    <hyperlink ref="W1021" r:id="rId2206" xr:uid="{00000000-0004-0000-0500-00009D080000}"/>
    <hyperlink ref="D1022" r:id="rId2207" xr:uid="{00000000-0004-0000-0500-00009E080000}"/>
    <hyperlink ref="V1022" r:id="rId2208" xr:uid="{00000000-0004-0000-0500-00009F080000}"/>
    <hyperlink ref="W1022" r:id="rId2209" xr:uid="{00000000-0004-0000-0500-0000A0080000}"/>
    <hyperlink ref="D1023" r:id="rId2210" xr:uid="{00000000-0004-0000-0500-0000A1080000}"/>
    <hyperlink ref="V1023" r:id="rId2211" xr:uid="{00000000-0004-0000-0500-0000A2080000}"/>
    <hyperlink ref="W1023" r:id="rId2212" xr:uid="{00000000-0004-0000-0500-0000A3080000}"/>
    <hyperlink ref="D1024" r:id="rId2213" xr:uid="{00000000-0004-0000-0500-0000A4080000}"/>
    <hyperlink ref="V1024" r:id="rId2214" xr:uid="{00000000-0004-0000-0500-0000A5080000}"/>
    <hyperlink ref="D1025" r:id="rId2215" xr:uid="{00000000-0004-0000-0500-0000A6080000}"/>
    <hyperlink ref="D1026" r:id="rId2216" xr:uid="{00000000-0004-0000-0500-0000A7080000}"/>
    <hyperlink ref="V1026" r:id="rId2217" xr:uid="{00000000-0004-0000-0500-0000A8080000}"/>
    <hyperlink ref="D1027" r:id="rId2218" xr:uid="{00000000-0004-0000-0500-0000A9080000}"/>
    <hyperlink ref="V1027" r:id="rId2219" xr:uid="{00000000-0004-0000-0500-0000AA080000}"/>
    <hyperlink ref="D1028" r:id="rId2220" xr:uid="{00000000-0004-0000-0500-0000AB080000}"/>
    <hyperlink ref="V1028" r:id="rId2221" xr:uid="{00000000-0004-0000-0500-0000AC080000}"/>
    <hyperlink ref="D1029" r:id="rId2222" xr:uid="{00000000-0004-0000-0500-0000AD080000}"/>
    <hyperlink ref="V1029" r:id="rId2223" xr:uid="{00000000-0004-0000-0500-0000AE080000}"/>
    <hyperlink ref="D1030" r:id="rId2224" xr:uid="{00000000-0004-0000-0500-0000AF080000}"/>
    <hyperlink ref="V1030" r:id="rId2225" xr:uid="{00000000-0004-0000-0500-0000B0080000}"/>
    <hyperlink ref="D1031" r:id="rId2226" xr:uid="{00000000-0004-0000-0500-0000B1080000}"/>
    <hyperlink ref="V1031" r:id="rId2227" xr:uid="{00000000-0004-0000-0500-0000B2080000}"/>
    <hyperlink ref="D1032" r:id="rId2228" xr:uid="{00000000-0004-0000-0500-0000B3080000}"/>
    <hyperlink ref="V1032" r:id="rId2229" xr:uid="{00000000-0004-0000-0500-0000B4080000}"/>
    <hyperlink ref="W1032" r:id="rId2230" xr:uid="{00000000-0004-0000-0500-0000B5080000}"/>
    <hyperlink ref="D1033" r:id="rId2231" xr:uid="{00000000-0004-0000-0500-0000B6080000}"/>
    <hyperlink ref="V1033" r:id="rId2232" xr:uid="{00000000-0004-0000-0500-0000B7080000}"/>
    <hyperlink ref="W1033" r:id="rId2233" xr:uid="{00000000-0004-0000-0500-0000B8080000}"/>
    <hyperlink ref="D1034" r:id="rId2234" xr:uid="{00000000-0004-0000-0500-0000B9080000}"/>
    <hyperlink ref="V1034" r:id="rId2235" xr:uid="{00000000-0004-0000-0500-0000BA080000}"/>
    <hyperlink ref="W1034" r:id="rId2236" xr:uid="{00000000-0004-0000-0500-0000BB080000}"/>
    <hyperlink ref="D1035" r:id="rId2237" xr:uid="{00000000-0004-0000-0500-0000BC080000}"/>
    <hyperlink ref="V1035" r:id="rId2238" xr:uid="{00000000-0004-0000-0500-0000BD080000}"/>
    <hyperlink ref="D1036" r:id="rId2239" xr:uid="{00000000-0004-0000-0500-0000BE080000}"/>
    <hyperlink ref="V1036" r:id="rId2240" xr:uid="{00000000-0004-0000-0500-0000BF080000}"/>
    <hyperlink ref="D1037" r:id="rId2241" xr:uid="{00000000-0004-0000-0500-0000C0080000}"/>
    <hyperlink ref="V1037" r:id="rId2242" xr:uid="{00000000-0004-0000-0500-0000C1080000}"/>
    <hyperlink ref="D1038" r:id="rId2243" xr:uid="{00000000-0004-0000-0500-0000C2080000}"/>
    <hyperlink ref="V1038" r:id="rId2244" xr:uid="{00000000-0004-0000-0500-0000C3080000}"/>
    <hyperlink ref="D1039" r:id="rId2245" xr:uid="{00000000-0004-0000-0500-0000C4080000}"/>
    <hyperlink ref="V1039" r:id="rId2246" xr:uid="{00000000-0004-0000-0500-0000C5080000}"/>
    <hyperlink ref="D1040" r:id="rId2247" xr:uid="{00000000-0004-0000-0500-0000C6080000}"/>
    <hyperlink ref="V1040" r:id="rId2248" xr:uid="{00000000-0004-0000-0500-0000C7080000}"/>
    <hyperlink ref="D1041" r:id="rId2249" xr:uid="{00000000-0004-0000-0500-0000C8080000}"/>
    <hyperlink ref="V1041" r:id="rId2250" xr:uid="{00000000-0004-0000-0500-0000C9080000}"/>
    <hyperlink ref="W1041" r:id="rId2251" xr:uid="{00000000-0004-0000-0500-0000CA080000}"/>
    <hyperlink ref="D1042" r:id="rId2252" xr:uid="{00000000-0004-0000-0500-0000CB080000}"/>
    <hyperlink ref="V1042" r:id="rId2253" xr:uid="{00000000-0004-0000-0500-0000CC080000}"/>
    <hyperlink ref="W1042" r:id="rId2254" xr:uid="{00000000-0004-0000-0500-0000CD080000}"/>
    <hyperlink ref="D1043" r:id="rId2255" xr:uid="{00000000-0004-0000-0500-0000CE080000}"/>
    <hyperlink ref="V1043" r:id="rId2256" xr:uid="{00000000-0004-0000-0500-0000CF080000}"/>
    <hyperlink ref="W1043" r:id="rId2257" xr:uid="{00000000-0004-0000-0500-0000D0080000}"/>
    <hyperlink ref="D1044" r:id="rId2258" xr:uid="{00000000-0004-0000-0500-0000D1080000}"/>
    <hyperlink ref="V1044" r:id="rId2259" xr:uid="{00000000-0004-0000-0500-0000D2080000}"/>
    <hyperlink ref="W1044" r:id="rId2260" xr:uid="{00000000-0004-0000-0500-0000D3080000}"/>
    <hyperlink ref="D1045" r:id="rId2261" xr:uid="{00000000-0004-0000-0500-0000D4080000}"/>
    <hyperlink ref="V1045" r:id="rId2262" xr:uid="{00000000-0004-0000-0500-0000D5080000}"/>
    <hyperlink ref="W1045" r:id="rId2263" xr:uid="{00000000-0004-0000-0500-0000D6080000}"/>
    <hyperlink ref="D1046" r:id="rId2264" xr:uid="{00000000-0004-0000-0500-0000D7080000}"/>
    <hyperlink ref="V1046" r:id="rId2265" xr:uid="{00000000-0004-0000-0500-0000D8080000}"/>
    <hyperlink ref="W1046" r:id="rId2266" xr:uid="{00000000-0004-0000-0500-0000D9080000}"/>
    <hyperlink ref="D1047" r:id="rId2267" xr:uid="{00000000-0004-0000-0500-0000DA080000}"/>
    <hyperlink ref="V1047" r:id="rId2268" xr:uid="{00000000-0004-0000-0500-0000DB080000}"/>
    <hyperlink ref="W1047" r:id="rId2269" xr:uid="{00000000-0004-0000-0500-0000DC080000}"/>
    <hyperlink ref="D1048" r:id="rId2270" xr:uid="{00000000-0004-0000-0500-0000DD080000}"/>
    <hyperlink ref="V1048" r:id="rId2271" xr:uid="{00000000-0004-0000-0500-0000DE080000}"/>
    <hyperlink ref="W1048" r:id="rId2272" xr:uid="{00000000-0004-0000-0500-0000DF080000}"/>
    <hyperlink ref="D1049" r:id="rId2273" xr:uid="{00000000-0004-0000-0500-0000E0080000}"/>
    <hyperlink ref="V1049" r:id="rId2274" xr:uid="{00000000-0004-0000-0500-0000E1080000}"/>
    <hyperlink ref="W1049" r:id="rId2275" xr:uid="{00000000-0004-0000-0500-0000E2080000}"/>
    <hyperlink ref="D1050" r:id="rId2276" xr:uid="{00000000-0004-0000-0500-0000E3080000}"/>
    <hyperlink ref="V1050" r:id="rId2277" xr:uid="{00000000-0004-0000-0500-0000E4080000}"/>
    <hyperlink ref="W1050" r:id="rId2278" xr:uid="{00000000-0004-0000-0500-0000E5080000}"/>
    <hyperlink ref="D1051" r:id="rId2279" xr:uid="{00000000-0004-0000-0500-0000E6080000}"/>
    <hyperlink ref="V1051" r:id="rId2280" xr:uid="{00000000-0004-0000-0500-0000E7080000}"/>
    <hyperlink ref="W1051" r:id="rId2281" xr:uid="{00000000-0004-0000-0500-0000E8080000}"/>
    <hyperlink ref="D1052" r:id="rId2282" xr:uid="{00000000-0004-0000-0500-0000E9080000}"/>
    <hyperlink ref="V1052" r:id="rId2283" xr:uid="{00000000-0004-0000-0500-0000EA080000}"/>
    <hyperlink ref="W1052" r:id="rId2284" xr:uid="{00000000-0004-0000-0500-0000EB080000}"/>
    <hyperlink ref="D1053" r:id="rId2285" xr:uid="{00000000-0004-0000-0500-0000EC080000}"/>
    <hyperlink ref="D1054" r:id="rId2286" xr:uid="{00000000-0004-0000-0500-0000ED080000}"/>
    <hyperlink ref="V1054" r:id="rId2287" xr:uid="{00000000-0004-0000-0500-0000EE080000}"/>
    <hyperlink ref="D1055" r:id="rId2288" xr:uid="{00000000-0004-0000-0500-0000EF080000}"/>
    <hyperlink ref="V1055" r:id="rId2289" xr:uid="{00000000-0004-0000-0500-0000F0080000}"/>
    <hyperlink ref="D1056" r:id="rId2290" xr:uid="{00000000-0004-0000-0500-0000F1080000}"/>
    <hyperlink ref="V1056" r:id="rId2291" xr:uid="{00000000-0004-0000-0500-0000F2080000}"/>
    <hyperlink ref="D1057" r:id="rId2292" xr:uid="{00000000-0004-0000-0500-0000F3080000}"/>
    <hyperlink ref="V1057" r:id="rId2293" xr:uid="{00000000-0004-0000-0500-0000F4080000}"/>
    <hyperlink ref="D1058" r:id="rId2294" xr:uid="{00000000-0004-0000-0500-0000F5080000}"/>
    <hyperlink ref="V1058" r:id="rId2295" xr:uid="{00000000-0004-0000-0500-0000F6080000}"/>
    <hyperlink ref="D1059" r:id="rId2296" xr:uid="{00000000-0004-0000-0500-0000F7080000}"/>
    <hyperlink ref="D1060" r:id="rId2297" xr:uid="{00000000-0004-0000-0500-0000F8080000}"/>
    <hyperlink ref="D1061" r:id="rId2298" xr:uid="{00000000-0004-0000-0500-0000F9080000}"/>
    <hyperlink ref="D1062" r:id="rId2299" xr:uid="{00000000-0004-0000-0500-0000FA080000}"/>
    <hyperlink ref="D1063" r:id="rId2300" xr:uid="{00000000-0004-0000-0500-0000FB080000}"/>
    <hyperlink ref="D1064" r:id="rId2301" xr:uid="{00000000-0004-0000-0500-0000FC080000}"/>
    <hyperlink ref="D1065" r:id="rId2302" xr:uid="{00000000-0004-0000-0500-0000FD080000}"/>
    <hyperlink ref="D1066" r:id="rId2303" xr:uid="{00000000-0004-0000-0500-0000FE080000}"/>
    <hyperlink ref="D1067" r:id="rId2304" xr:uid="{00000000-0004-0000-0500-0000FF080000}"/>
    <hyperlink ref="D1068" r:id="rId2305" xr:uid="{00000000-0004-0000-0500-000000090000}"/>
    <hyperlink ref="D1069" r:id="rId2306" xr:uid="{00000000-0004-0000-0500-000001090000}"/>
    <hyperlink ref="W1069" r:id="rId2307" xr:uid="{00000000-0004-0000-0500-000002090000}"/>
    <hyperlink ref="D1070" r:id="rId2308" xr:uid="{00000000-0004-0000-0500-000003090000}"/>
    <hyperlink ref="D1071" r:id="rId2309" xr:uid="{00000000-0004-0000-0500-000004090000}"/>
    <hyperlink ref="D1072" r:id="rId2310" xr:uid="{00000000-0004-0000-0500-000005090000}"/>
    <hyperlink ref="D1073" r:id="rId2311" xr:uid="{00000000-0004-0000-0500-000006090000}"/>
    <hyperlink ref="D1074" r:id="rId2312" xr:uid="{00000000-0004-0000-0500-000007090000}"/>
    <hyperlink ref="D1075" r:id="rId2313" xr:uid="{00000000-0004-0000-0500-000008090000}"/>
    <hyperlink ref="V1075" r:id="rId2314" xr:uid="{00000000-0004-0000-0500-000009090000}"/>
    <hyperlink ref="W1075" r:id="rId2315" xr:uid="{00000000-0004-0000-0500-00000A090000}"/>
    <hyperlink ref="D1076" r:id="rId2316" xr:uid="{00000000-0004-0000-0500-00000B090000}"/>
    <hyperlink ref="V1076" r:id="rId2317" xr:uid="{00000000-0004-0000-0500-00000C090000}"/>
    <hyperlink ref="W1076" r:id="rId2318" xr:uid="{00000000-0004-0000-0500-00000D090000}"/>
    <hyperlink ref="D1077" r:id="rId2319" xr:uid="{00000000-0004-0000-0500-00000E090000}"/>
    <hyperlink ref="V1077" r:id="rId2320" xr:uid="{00000000-0004-0000-0500-00000F090000}"/>
    <hyperlink ref="W1077" r:id="rId2321" xr:uid="{00000000-0004-0000-0500-000010090000}"/>
    <hyperlink ref="D1078" r:id="rId2322" xr:uid="{00000000-0004-0000-0500-000011090000}"/>
    <hyperlink ref="V1078" r:id="rId2323" xr:uid="{00000000-0004-0000-0500-000012090000}"/>
    <hyperlink ref="W1078" r:id="rId2324" xr:uid="{00000000-0004-0000-0500-000013090000}"/>
    <hyperlink ref="D1079" r:id="rId2325" xr:uid="{00000000-0004-0000-0500-000014090000}"/>
    <hyperlink ref="V1079" r:id="rId2326" xr:uid="{00000000-0004-0000-0500-000015090000}"/>
    <hyperlink ref="W1079" r:id="rId2327" xr:uid="{00000000-0004-0000-0500-000016090000}"/>
    <hyperlink ref="D1080" r:id="rId2328" xr:uid="{00000000-0004-0000-0500-000017090000}"/>
    <hyperlink ref="V1080" r:id="rId2329" xr:uid="{00000000-0004-0000-0500-000018090000}"/>
    <hyperlink ref="W1080" r:id="rId2330" xr:uid="{00000000-0004-0000-0500-000019090000}"/>
    <hyperlink ref="D1081" r:id="rId2331" xr:uid="{00000000-0004-0000-0500-00001A090000}"/>
    <hyperlink ref="V1081" r:id="rId2332" xr:uid="{00000000-0004-0000-0500-00001B090000}"/>
    <hyperlink ref="W1081" r:id="rId2333" xr:uid="{00000000-0004-0000-0500-00001C090000}"/>
    <hyperlink ref="D1082" r:id="rId2334" xr:uid="{00000000-0004-0000-0500-00001D090000}"/>
    <hyperlink ref="V1082" r:id="rId2335" xr:uid="{00000000-0004-0000-0500-00001E090000}"/>
    <hyperlink ref="W1082" r:id="rId2336" xr:uid="{00000000-0004-0000-0500-00001F090000}"/>
    <hyperlink ref="D1083" r:id="rId2337" xr:uid="{00000000-0004-0000-0500-000020090000}"/>
    <hyperlink ref="V1083" r:id="rId2338" xr:uid="{00000000-0004-0000-0500-000021090000}"/>
    <hyperlink ref="W1083" r:id="rId2339" xr:uid="{00000000-0004-0000-0500-000022090000}"/>
    <hyperlink ref="D1084" r:id="rId2340" xr:uid="{00000000-0004-0000-0500-000023090000}"/>
    <hyperlink ref="V1084" r:id="rId2341" xr:uid="{00000000-0004-0000-0500-000024090000}"/>
    <hyperlink ref="W1084" r:id="rId2342" xr:uid="{00000000-0004-0000-0500-000025090000}"/>
    <hyperlink ref="D1085" r:id="rId2343" xr:uid="{00000000-0004-0000-0500-000026090000}"/>
    <hyperlink ref="V1085" r:id="rId2344" xr:uid="{00000000-0004-0000-0500-000027090000}"/>
    <hyperlink ref="W1085" r:id="rId2345" xr:uid="{00000000-0004-0000-0500-000028090000}"/>
    <hyperlink ref="D1086" r:id="rId2346" xr:uid="{00000000-0004-0000-0500-000029090000}"/>
    <hyperlink ref="V1086" r:id="rId2347" xr:uid="{00000000-0004-0000-0500-00002A090000}"/>
    <hyperlink ref="W1086" r:id="rId2348" xr:uid="{00000000-0004-0000-0500-00002B090000}"/>
    <hyperlink ref="D1087" r:id="rId2349" xr:uid="{00000000-0004-0000-0500-00002C090000}"/>
    <hyperlink ref="V1087" r:id="rId2350" xr:uid="{00000000-0004-0000-0500-00002D090000}"/>
    <hyperlink ref="W1087" r:id="rId2351" xr:uid="{00000000-0004-0000-0500-00002E090000}"/>
    <hyperlink ref="D1088" r:id="rId2352" xr:uid="{00000000-0004-0000-0500-00002F090000}"/>
    <hyperlink ref="V1088" r:id="rId2353" xr:uid="{00000000-0004-0000-0500-000030090000}"/>
    <hyperlink ref="W1088" r:id="rId2354" xr:uid="{00000000-0004-0000-0500-000031090000}"/>
    <hyperlink ref="D1089" r:id="rId2355" xr:uid="{00000000-0004-0000-0500-000032090000}"/>
    <hyperlink ref="V1089" r:id="rId2356" xr:uid="{00000000-0004-0000-0500-000033090000}"/>
    <hyperlink ref="W1089" r:id="rId2357" xr:uid="{00000000-0004-0000-0500-000034090000}"/>
    <hyperlink ref="D1090" r:id="rId2358" xr:uid="{00000000-0004-0000-0500-000035090000}"/>
    <hyperlink ref="V1090" r:id="rId2359" xr:uid="{00000000-0004-0000-0500-000036090000}"/>
    <hyperlink ref="W1090" r:id="rId2360" xr:uid="{00000000-0004-0000-0500-000037090000}"/>
    <hyperlink ref="D1091" r:id="rId2361" xr:uid="{00000000-0004-0000-0500-000038090000}"/>
    <hyperlink ref="V1091" r:id="rId2362" xr:uid="{00000000-0004-0000-0500-000039090000}"/>
    <hyperlink ref="W1091" r:id="rId2363" xr:uid="{00000000-0004-0000-0500-00003A090000}"/>
    <hyperlink ref="D1092" r:id="rId2364" xr:uid="{00000000-0004-0000-0500-00003B090000}"/>
    <hyperlink ref="V1092" r:id="rId2365" xr:uid="{00000000-0004-0000-0500-00003C090000}"/>
    <hyperlink ref="W1092" r:id="rId2366" xr:uid="{00000000-0004-0000-0500-00003D090000}"/>
    <hyperlink ref="D1093" r:id="rId2367" xr:uid="{00000000-0004-0000-0500-00003E090000}"/>
    <hyperlink ref="V1093" r:id="rId2368" xr:uid="{00000000-0004-0000-0500-00003F090000}"/>
    <hyperlink ref="W1093" r:id="rId2369" xr:uid="{00000000-0004-0000-0500-000040090000}"/>
    <hyperlink ref="D1094" r:id="rId2370" xr:uid="{00000000-0004-0000-0500-000041090000}"/>
    <hyperlink ref="V1094" r:id="rId2371" xr:uid="{00000000-0004-0000-0500-000042090000}"/>
    <hyperlink ref="W1094" r:id="rId2372" xr:uid="{00000000-0004-0000-0500-000043090000}"/>
    <hyperlink ref="D1095" r:id="rId2373" xr:uid="{00000000-0004-0000-0500-000044090000}"/>
    <hyperlink ref="V1095" r:id="rId2374" xr:uid="{00000000-0004-0000-0500-000045090000}"/>
    <hyperlink ref="W1095" r:id="rId2375" xr:uid="{00000000-0004-0000-0500-000046090000}"/>
    <hyperlink ref="D1096" r:id="rId2376" xr:uid="{00000000-0004-0000-0500-000047090000}"/>
    <hyperlink ref="V1096" r:id="rId2377" xr:uid="{00000000-0004-0000-0500-000048090000}"/>
    <hyperlink ref="W1096" r:id="rId2378" xr:uid="{00000000-0004-0000-0500-000049090000}"/>
    <hyperlink ref="D1097" r:id="rId2379" xr:uid="{00000000-0004-0000-0500-00004A090000}"/>
    <hyperlink ref="V1097" r:id="rId2380" xr:uid="{00000000-0004-0000-0500-00004B090000}"/>
    <hyperlink ref="W1097" r:id="rId2381" xr:uid="{00000000-0004-0000-0500-00004C090000}"/>
    <hyperlink ref="D1098" r:id="rId2382" xr:uid="{00000000-0004-0000-0500-00004D090000}"/>
    <hyperlink ref="V1098" r:id="rId2383" xr:uid="{00000000-0004-0000-0500-00004E090000}"/>
    <hyperlink ref="W1098" r:id="rId2384" xr:uid="{00000000-0004-0000-0500-00004F090000}"/>
    <hyperlink ref="D1099" r:id="rId2385" xr:uid="{00000000-0004-0000-0500-000050090000}"/>
    <hyperlink ref="V1099" r:id="rId2386" xr:uid="{00000000-0004-0000-0500-000051090000}"/>
    <hyperlink ref="W1099" r:id="rId2387" xr:uid="{00000000-0004-0000-0500-000052090000}"/>
    <hyperlink ref="D1100" r:id="rId2388" xr:uid="{00000000-0004-0000-0500-000053090000}"/>
    <hyperlink ref="V1100" r:id="rId2389" xr:uid="{00000000-0004-0000-0500-000054090000}"/>
    <hyperlink ref="W1100" r:id="rId2390" xr:uid="{00000000-0004-0000-0500-000055090000}"/>
    <hyperlink ref="D1101" r:id="rId2391" xr:uid="{00000000-0004-0000-0500-000056090000}"/>
    <hyperlink ref="V1101" r:id="rId2392" xr:uid="{00000000-0004-0000-0500-000057090000}"/>
    <hyperlink ref="W1101" r:id="rId2393" xr:uid="{00000000-0004-0000-0500-000058090000}"/>
    <hyperlink ref="D1102" r:id="rId2394" xr:uid="{00000000-0004-0000-0500-000059090000}"/>
    <hyperlink ref="V1102" r:id="rId2395" xr:uid="{00000000-0004-0000-0500-00005A090000}"/>
    <hyperlink ref="W1102" r:id="rId2396" xr:uid="{00000000-0004-0000-0500-00005B090000}"/>
    <hyperlink ref="D1103" r:id="rId2397" xr:uid="{00000000-0004-0000-0500-00005C090000}"/>
    <hyperlink ref="V1103" r:id="rId2398" xr:uid="{00000000-0004-0000-0500-00005D090000}"/>
    <hyperlink ref="W1103" r:id="rId2399" xr:uid="{00000000-0004-0000-0500-00005E090000}"/>
    <hyperlink ref="D1104" r:id="rId2400" xr:uid="{00000000-0004-0000-0500-00005F090000}"/>
    <hyperlink ref="V1104" r:id="rId2401" xr:uid="{00000000-0004-0000-0500-000060090000}"/>
    <hyperlink ref="W1104" r:id="rId2402" xr:uid="{00000000-0004-0000-0500-000061090000}"/>
    <hyperlink ref="D1105" r:id="rId2403" xr:uid="{00000000-0004-0000-0500-000062090000}"/>
    <hyperlink ref="V1105" r:id="rId2404" xr:uid="{00000000-0004-0000-0500-000063090000}"/>
    <hyperlink ref="W1105" r:id="rId2405" xr:uid="{00000000-0004-0000-0500-000064090000}"/>
    <hyperlink ref="D1106" r:id="rId2406" xr:uid="{00000000-0004-0000-0500-000065090000}"/>
    <hyperlink ref="V1106" r:id="rId2407" xr:uid="{00000000-0004-0000-0500-000066090000}"/>
    <hyperlink ref="W1106" r:id="rId2408" xr:uid="{00000000-0004-0000-0500-000067090000}"/>
    <hyperlink ref="D1107" r:id="rId2409" xr:uid="{00000000-0004-0000-0500-000068090000}"/>
    <hyperlink ref="V1107" r:id="rId2410" xr:uid="{00000000-0004-0000-0500-000069090000}"/>
    <hyperlink ref="W1107" r:id="rId2411" xr:uid="{00000000-0004-0000-0500-00006A090000}"/>
    <hyperlink ref="D1108" r:id="rId2412" xr:uid="{00000000-0004-0000-0500-00006B090000}"/>
    <hyperlink ref="V1108" r:id="rId2413" xr:uid="{00000000-0004-0000-0500-00006C090000}"/>
    <hyperlink ref="W1108" r:id="rId2414" xr:uid="{00000000-0004-0000-0500-00006D090000}"/>
    <hyperlink ref="D1109" r:id="rId2415" xr:uid="{00000000-0004-0000-0500-00006E090000}"/>
    <hyperlink ref="V1109" r:id="rId2416" xr:uid="{00000000-0004-0000-0500-00006F090000}"/>
    <hyperlink ref="W1109" r:id="rId2417" xr:uid="{00000000-0004-0000-0500-000070090000}"/>
    <hyperlink ref="D1110" r:id="rId2418" xr:uid="{00000000-0004-0000-0500-000071090000}"/>
    <hyperlink ref="V1110" r:id="rId2419" xr:uid="{00000000-0004-0000-0500-000072090000}"/>
    <hyperlink ref="W1110" r:id="rId2420" xr:uid="{00000000-0004-0000-0500-000073090000}"/>
    <hyperlink ref="D1111" r:id="rId2421" xr:uid="{00000000-0004-0000-0500-000074090000}"/>
    <hyperlink ref="V1111" r:id="rId2422" xr:uid="{00000000-0004-0000-0500-000075090000}"/>
    <hyperlink ref="W1111" r:id="rId2423" xr:uid="{00000000-0004-0000-0500-000076090000}"/>
    <hyperlink ref="D1112" r:id="rId2424" xr:uid="{00000000-0004-0000-0500-000077090000}"/>
    <hyperlink ref="V1112" r:id="rId2425" xr:uid="{00000000-0004-0000-0500-000078090000}"/>
    <hyperlink ref="W1112" r:id="rId2426" xr:uid="{00000000-0004-0000-0500-000079090000}"/>
    <hyperlink ref="D1113" r:id="rId2427" xr:uid="{00000000-0004-0000-0500-00007A090000}"/>
    <hyperlink ref="V1113" r:id="rId2428" xr:uid="{00000000-0004-0000-0500-00007B090000}"/>
    <hyperlink ref="W1113" r:id="rId2429" xr:uid="{00000000-0004-0000-0500-00007C090000}"/>
    <hyperlink ref="D1114" r:id="rId2430" xr:uid="{00000000-0004-0000-0500-00007D090000}"/>
    <hyperlink ref="V1114" r:id="rId2431" xr:uid="{00000000-0004-0000-0500-00007E090000}"/>
    <hyperlink ref="W1114" r:id="rId2432" xr:uid="{00000000-0004-0000-0500-00007F090000}"/>
    <hyperlink ref="D1115" r:id="rId2433" xr:uid="{00000000-0004-0000-0500-000080090000}"/>
    <hyperlink ref="V1115" r:id="rId2434" xr:uid="{00000000-0004-0000-0500-000081090000}"/>
    <hyperlink ref="W1115" r:id="rId2435" xr:uid="{00000000-0004-0000-0500-000082090000}"/>
    <hyperlink ref="D1116" r:id="rId2436" xr:uid="{00000000-0004-0000-0500-000083090000}"/>
    <hyperlink ref="V1116" r:id="rId2437" xr:uid="{00000000-0004-0000-0500-000084090000}"/>
    <hyperlink ref="W1116" r:id="rId2438" xr:uid="{00000000-0004-0000-0500-000085090000}"/>
    <hyperlink ref="D1117" r:id="rId2439" xr:uid="{00000000-0004-0000-0500-000086090000}"/>
    <hyperlink ref="D1118" r:id="rId2440" xr:uid="{00000000-0004-0000-0500-000087090000}"/>
    <hyperlink ref="D1119" r:id="rId2441" xr:uid="{00000000-0004-0000-0500-000088090000}"/>
    <hyperlink ref="D1120" r:id="rId2442" xr:uid="{00000000-0004-0000-0500-000089090000}"/>
    <hyperlink ref="D1121" r:id="rId2443" xr:uid="{00000000-0004-0000-0500-00008A090000}"/>
    <hyperlink ref="D1122" r:id="rId2444" xr:uid="{00000000-0004-0000-0500-00008B090000}"/>
    <hyperlink ref="D1123" r:id="rId2445" xr:uid="{00000000-0004-0000-0500-00008C090000}"/>
  </hyperlinks>
  <pageMargins left="0.7" right="0.7" top="0.75" bottom="0.75" header="0.3" footer="0.3"/>
  <tableParts count="1">
    <tablePart r:id="rId244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U42"/>
  <sheetViews>
    <sheetView workbookViewId="0">
      <pane xSplit="5" ySplit="1" topLeftCell="F2" activePane="bottomRight" state="frozen"/>
      <selection pane="topRight" activeCell="F1" sqref="F1"/>
      <selection pane="bottomLeft" activeCell="A2" sqref="A2"/>
      <selection pane="bottomRight" activeCell="F2" sqref="F2"/>
    </sheetView>
  </sheetViews>
  <sheetFormatPr baseColWidth="10" defaultColWidth="14.5" defaultRowHeight="15" customHeight="1" x14ac:dyDescent="0.2"/>
  <cols>
    <col min="1" max="1" width="6.5" customWidth="1"/>
    <col min="2" max="3" width="16.5" customWidth="1"/>
    <col min="4" max="4" width="12.5" customWidth="1"/>
    <col min="5" max="5" width="13.5" customWidth="1"/>
    <col min="6" max="6" width="18.33203125" customWidth="1"/>
    <col min="7" max="8" width="20.33203125" customWidth="1"/>
    <col min="9" max="9" width="12.33203125" customWidth="1"/>
    <col min="10" max="10" width="19.5" customWidth="1"/>
    <col min="11" max="11" width="16.6640625" customWidth="1"/>
    <col min="12" max="12" width="21" customWidth="1"/>
    <col min="13" max="14" width="22.6640625" customWidth="1"/>
    <col min="15" max="16" width="25.83203125" customWidth="1"/>
    <col min="17" max="17" width="23.5" customWidth="1"/>
    <col min="18" max="18" width="25.83203125" customWidth="1"/>
    <col min="19" max="19" width="12" customWidth="1"/>
    <col min="20" max="20" width="12.5" customWidth="1"/>
    <col min="21" max="21" width="9.83203125" customWidth="1"/>
    <col min="22" max="23" width="25.83203125" customWidth="1"/>
    <col min="24" max="24" width="18.6640625" customWidth="1"/>
    <col min="25" max="25" width="17" customWidth="1"/>
    <col min="26" max="26" width="21.5" customWidth="1"/>
    <col min="27" max="27" width="37.83203125" customWidth="1"/>
  </cols>
  <sheetData>
    <row r="1" spans="1:47" x14ac:dyDescent="0.2">
      <c r="A1" s="172" t="s">
        <v>444</v>
      </c>
      <c r="B1" s="117" t="s">
        <v>905</v>
      </c>
      <c r="C1" s="116" t="s">
        <v>103</v>
      </c>
      <c r="D1" s="116" t="s">
        <v>445</v>
      </c>
      <c r="E1" s="116" t="s">
        <v>1</v>
      </c>
      <c r="F1" s="117" t="s">
        <v>446</v>
      </c>
      <c r="G1" s="116" t="s">
        <v>447</v>
      </c>
      <c r="H1" s="117" t="s">
        <v>448</v>
      </c>
      <c r="I1" s="117" t="s">
        <v>449</v>
      </c>
      <c r="J1" s="117" t="s">
        <v>450</v>
      </c>
      <c r="K1" s="117" t="s">
        <v>451</v>
      </c>
      <c r="L1" s="116" t="s">
        <v>452</v>
      </c>
      <c r="M1" s="116" t="s">
        <v>453</v>
      </c>
      <c r="N1" s="116" t="s">
        <v>454</v>
      </c>
      <c r="O1" s="116" t="s">
        <v>424</v>
      </c>
      <c r="P1" s="116" t="s">
        <v>422</v>
      </c>
      <c r="Q1" s="116" t="s">
        <v>425</v>
      </c>
      <c r="R1" s="116" t="s">
        <v>455</v>
      </c>
      <c r="S1" s="116" t="s">
        <v>456</v>
      </c>
      <c r="T1" s="116" t="s">
        <v>110</v>
      </c>
      <c r="U1" s="116" t="s">
        <v>111</v>
      </c>
      <c r="V1" s="116" t="s">
        <v>112</v>
      </c>
      <c r="W1" s="116" t="s">
        <v>558</v>
      </c>
      <c r="X1" s="118" t="s">
        <v>457</v>
      </c>
      <c r="Y1" s="118" t="s">
        <v>458</v>
      </c>
      <c r="Z1" s="118" t="s">
        <v>459</v>
      </c>
      <c r="AA1" s="119" t="s">
        <v>460</v>
      </c>
      <c r="AB1" s="120" t="s">
        <v>461</v>
      </c>
      <c r="AC1" s="121" t="s">
        <v>462</v>
      </c>
      <c r="AD1" s="120" t="s">
        <v>463</v>
      </c>
      <c r="AE1" s="122" t="s">
        <v>464</v>
      </c>
      <c r="AF1" s="74"/>
      <c r="AG1" s="74"/>
      <c r="AH1" s="74"/>
      <c r="AI1" s="74"/>
      <c r="AJ1" s="74"/>
      <c r="AK1" s="74"/>
      <c r="AL1" s="74"/>
      <c r="AM1" s="74"/>
      <c r="AN1" s="74"/>
      <c r="AO1" s="74"/>
      <c r="AP1" s="74"/>
      <c r="AQ1" s="74"/>
      <c r="AR1" s="74"/>
      <c r="AS1" s="74"/>
      <c r="AT1" s="74"/>
      <c r="AU1" s="74"/>
    </row>
    <row r="2" spans="1:47" x14ac:dyDescent="0.2">
      <c r="A2" s="75" t="s">
        <v>57</v>
      </c>
      <c r="B2" s="76" t="s">
        <v>3640</v>
      </c>
      <c r="C2" s="76" t="s">
        <v>3641</v>
      </c>
      <c r="D2" s="137" t="s">
        <v>3642</v>
      </c>
      <c r="E2" s="76" t="s">
        <v>4</v>
      </c>
      <c r="F2" s="173" t="s">
        <v>467</v>
      </c>
      <c r="G2" s="76" t="s">
        <v>509</v>
      </c>
      <c r="H2" s="76" t="s">
        <v>469</v>
      </c>
      <c r="I2" s="76" t="s">
        <v>3643</v>
      </c>
      <c r="J2" s="76" t="s">
        <v>3644</v>
      </c>
      <c r="K2" s="76"/>
      <c r="L2" s="76"/>
      <c r="M2" s="76"/>
      <c r="N2" s="76"/>
      <c r="O2" s="76"/>
      <c r="P2" s="76"/>
      <c r="Q2" s="76" t="s">
        <v>3645</v>
      </c>
      <c r="R2" s="76"/>
      <c r="S2" s="156" t="b">
        <f t="shared" ref="S2:S42" si="0">OR(O2&lt;&gt;"",P2&lt;&gt;"",Q2&lt;&gt;"",G2="Not Found")</f>
        <v>1</v>
      </c>
      <c r="T2" s="80"/>
      <c r="U2" s="76"/>
      <c r="V2" s="76"/>
      <c r="W2" s="76"/>
      <c r="X2" s="82" t="b">
        <v>0</v>
      </c>
      <c r="Y2" s="82" t="b">
        <v>0</v>
      </c>
      <c r="Z2" s="82" t="b">
        <v>0</v>
      </c>
      <c r="AA2" s="103"/>
      <c r="AB2" s="127" t="b">
        <f t="shared" ref="AB2:AB42" si="1">AND(X2=FALSE,Y2=FALSE)</f>
        <v>1</v>
      </c>
      <c r="AC2" s="127" t="b">
        <f t="shared" ref="AC2:AC42" si="2">AND(AB2=TRUE,F2="Quantitative")</f>
        <v>1</v>
      </c>
      <c r="AD2" s="127" t="b">
        <f t="shared" ref="AD2:AD42" si="3">AND(AC2=TRUE,G2="Found",S2=FALSE)</f>
        <v>0</v>
      </c>
      <c r="AE2" s="128" t="b">
        <f t="shared" ref="AE2:AE42" si="4">AND(AC2=TRUE,G2="Found")</f>
        <v>0</v>
      </c>
    </row>
    <row r="3" spans="1:47" x14ac:dyDescent="0.2">
      <c r="A3" s="85" t="s">
        <v>57</v>
      </c>
      <c r="B3" s="86" t="s">
        <v>3640</v>
      </c>
      <c r="C3" s="86" t="s">
        <v>3641</v>
      </c>
      <c r="D3" s="137" t="s">
        <v>3642</v>
      </c>
      <c r="E3" s="86" t="s">
        <v>45</v>
      </c>
      <c r="F3" s="173" t="s">
        <v>467</v>
      </c>
      <c r="G3" s="76" t="s">
        <v>509</v>
      </c>
      <c r="H3" s="76" t="s">
        <v>469</v>
      </c>
      <c r="I3" s="86" t="s">
        <v>3643</v>
      </c>
      <c r="J3" s="86" t="s">
        <v>3646</v>
      </c>
      <c r="K3" s="86"/>
      <c r="L3" s="86"/>
      <c r="M3" s="86"/>
      <c r="N3" s="86"/>
      <c r="O3" s="86"/>
      <c r="P3" s="86"/>
      <c r="Q3" s="86" t="s">
        <v>3645</v>
      </c>
      <c r="R3" s="86"/>
      <c r="S3" s="126" t="b">
        <f t="shared" si="0"/>
        <v>1</v>
      </c>
      <c r="T3" s="88"/>
      <c r="U3" s="86"/>
      <c r="V3" s="86"/>
      <c r="W3" s="86"/>
      <c r="X3" s="90" t="b">
        <v>0</v>
      </c>
      <c r="Y3" s="90" t="b">
        <v>0</v>
      </c>
      <c r="Z3" s="90" t="b">
        <v>0</v>
      </c>
      <c r="AA3" s="102"/>
      <c r="AB3" s="161" t="b">
        <f t="shared" si="1"/>
        <v>1</v>
      </c>
      <c r="AC3" s="161" t="b">
        <f t="shared" si="2"/>
        <v>1</v>
      </c>
      <c r="AD3" s="161" t="b">
        <f t="shared" si="3"/>
        <v>0</v>
      </c>
      <c r="AE3" s="174" t="b">
        <f t="shared" si="4"/>
        <v>0</v>
      </c>
    </row>
    <row r="4" spans="1:47" x14ac:dyDescent="0.2">
      <c r="A4" s="75" t="s">
        <v>57</v>
      </c>
      <c r="B4" s="76" t="s">
        <v>3640</v>
      </c>
      <c r="C4" s="76" t="s">
        <v>3641</v>
      </c>
      <c r="D4" s="137" t="s">
        <v>3642</v>
      </c>
      <c r="E4" s="76" t="s">
        <v>71</v>
      </c>
      <c r="F4" s="173" t="s">
        <v>467</v>
      </c>
      <c r="G4" s="76" t="s">
        <v>509</v>
      </c>
      <c r="H4" s="76" t="s">
        <v>469</v>
      </c>
      <c r="I4" s="76" t="s">
        <v>3643</v>
      </c>
      <c r="J4" s="76" t="s">
        <v>3647</v>
      </c>
      <c r="K4" s="76"/>
      <c r="L4" s="76"/>
      <c r="M4" s="76"/>
      <c r="N4" s="76"/>
      <c r="O4" s="76"/>
      <c r="P4" s="76"/>
      <c r="Q4" s="76" t="s">
        <v>3645</v>
      </c>
      <c r="R4" s="76"/>
      <c r="S4" s="156" t="b">
        <f t="shared" si="0"/>
        <v>1</v>
      </c>
      <c r="T4" s="80"/>
      <c r="U4" s="76"/>
      <c r="V4" s="76"/>
      <c r="W4" s="76"/>
      <c r="X4" s="82" t="b">
        <v>0</v>
      </c>
      <c r="Y4" s="82" t="b">
        <v>0</v>
      </c>
      <c r="Z4" s="82" t="b">
        <v>0</v>
      </c>
      <c r="AA4" s="103"/>
      <c r="AB4" s="127" t="b">
        <f t="shared" si="1"/>
        <v>1</v>
      </c>
      <c r="AC4" s="127" t="b">
        <f t="shared" si="2"/>
        <v>1</v>
      </c>
      <c r="AD4" s="127" t="b">
        <f t="shared" si="3"/>
        <v>0</v>
      </c>
      <c r="AE4" s="128" t="b">
        <f t="shared" si="4"/>
        <v>0</v>
      </c>
    </row>
    <row r="5" spans="1:47" x14ac:dyDescent="0.2">
      <c r="A5" s="85" t="s">
        <v>57</v>
      </c>
      <c r="B5" s="86" t="s">
        <v>3640</v>
      </c>
      <c r="C5" s="86" t="s">
        <v>3641</v>
      </c>
      <c r="D5" s="137" t="s">
        <v>3642</v>
      </c>
      <c r="E5" s="86" t="s">
        <v>518</v>
      </c>
      <c r="F5" s="173" t="s">
        <v>467</v>
      </c>
      <c r="G5" s="76" t="s">
        <v>509</v>
      </c>
      <c r="H5" s="76" t="s">
        <v>469</v>
      </c>
      <c r="I5" s="86" t="s">
        <v>3643</v>
      </c>
      <c r="J5" s="86" t="s">
        <v>3648</v>
      </c>
      <c r="K5" s="86"/>
      <c r="L5" s="86"/>
      <c r="M5" s="86"/>
      <c r="N5" s="86"/>
      <c r="O5" s="86"/>
      <c r="P5" s="86"/>
      <c r="Q5" s="86" t="s">
        <v>3645</v>
      </c>
      <c r="R5" s="86"/>
      <c r="S5" s="126" t="b">
        <f t="shared" si="0"/>
        <v>1</v>
      </c>
      <c r="T5" s="88"/>
      <c r="U5" s="86"/>
      <c r="V5" s="86"/>
      <c r="W5" s="86"/>
      <c r="X5" s="90" t="b">
        <v>0</v>
      </c>
      <c r="Y5" s="90" t="b">
        <v>0</v>
      </c>
      <c r="Z5" s="90" t="b">
        <v>0</v>
      </c>
      <c r="AA5" s="102"/>
      <c r="AB5" s="161" t="b">
        <f t="shared" si="1"/>
        <v>1</v>
      </c>
      <c r="AC5" s="161" t="b">
        <f t="shared" si="2"/>
        <v>1</v>
      </c>
      <c r="AD5" s="161" t="b">
        <f t="shared" si="3"/>
        <v>0</v>
      </c>
      <c r="AE5" s="174" t="b">
        <f t="shared" si="4"/>
        <v>0</v>
      </c>
    </row>
    <row r="6" spans="1:47" x14ac:dyDescent="0.2">
      <c r="A6" s="75" t="s">
        <v>57</v>
      </c>
      <c r="B6" s="76" t="s">
        <v>3640</v>
      </c>
      <c r="C6" s="76" t="s">
        <v>3641</v>
      </c>
      <c r="D6" s="137" t="s">
        <v>3642</v>
      </c>
      <c r="E6" s="76" t="s">
        <v>542</v>
      </c>
      <c r="F6" s="173" t="s">
        <v>467</v>
      </c>
      <c r="G6" s="76" t="s">
        <v>509</v>
      </c>
      <c r="H6" s="76" t="s">
        <v>469</v>
      </c>
      <c r="I6" s="76" t="s">
        <v>3643</v>
      </c>
      <c r="J6" s="76" t="s">
        <v>3649</v>
      </c>
      <c r="K6" s="76"/>
      <c r="L6" s="76"/>
      <c r="M6" s="76"/>
      <c r="N6" s="76"/>
      <c r="O6" s="76"/>
      <c r="P6" s="76"/>
      <c r="Q6" s="76" t="s">
        <v>3645</v>
      </c>
      <c r="R6" s="76"/>
      <c r="S6" s="156" t="b">
        <f t="shared" si="0"/>
        <v>1</v>
      </c>
      <c r="T6" s="80"/>
      <c r="U6" s="76"/>
      <c r="V6" s="76"/>
      <c r="W6" s="76"/>
      <c r="X6" s="82" t="b">
        <v>0</v>
      </c>
      <c r="Y6" s="82" t="b">
        <v>0</v>
      </c>
      <c r="Z6" s="82" t="b">
        <v>0</v>
      </c>
      <c r="AA6" s="103"/>
      <c r="AB6" s="127" t="b">
        <f t="shared" si="1"/>
        <v>1</v>
      </c>
      <c r="AC6" s="127" t="b">
        <f t="shared" si="2"/>
        <v>1</v>
      </c>
      <c r="AD6" s="127" t="b">
        <f t="shared" si="3"/>
        <v>0</v>
      </c>
      <c r="AE6" s="128" t="b">
        <f t="shared" si="4"/>
        <v>0</v>
      </c>
    </row>
    <row r="7" spans="1:47" x14ac:dyDescent="0.2">
      <c r="A7" s="85" t="s">
        <v>57</v>
      </c>
      <c r="B7" s="86" t="s">
        <v>3640</v>
      </c>
      <c r="C7" s="86" t="s">
        <v>3650</v>
      </c>
      <c r="D7" s="137" t="s">
        <v>3651</v>
      </c>
      <c r="E7" s="86" t="s">
        <v>4</v>
      </c>
      <c r="F7" s="173" t="s">
        <v>467</v>
      </c>
      <c r="G7" s="76" t="s">
        <v>509</v>
      </c>
      <c r="H7" s="76" t="s">
        <v>469</v>
      </c>
      <c r="I7" s="86" t="s">
        <v>3652</v>
      </c>
      <c r="J7" s="86" t="s">
        <v>3653</v>
      </c>
      <c r="K7" s="86"/>
      <c r="L7" s="86"/>
      <c r="M7" s="86"/>
      <c r="N7" s="86"/>
      <c r="O7" s="86"/>
      <c r="P7" s="86"/>
      <c r="Q7" s="86" t="s">
        <v>3645</v>
      </c>
      <c r="R7" s="86"/>
      <c r="S7" s="126" t="b">
        <f t="shared" si="0"/>
        <v>1</v>
      </c>
      <c r="T7" s="88"/>
      <c r="U7" s="86"/>
      <c r="V7" s="86"/>
      <c r="W7" s="86"/>
      <c r="X7" s="90" t="b">
        <v>0</v>
      </c>
      <c r="Y7" s="90" t="b">
        <v>0</v>
      </c>
      <c r="Z7" s="90" t="b">
        <v>0</v>
      </c>
      <c r="AA7" s="102"/>
      <c r="AB7" s="161" t="b">
        <f t="shared" si="1"/>
        <v>1</v>
      </c>
      <c r="AC7" s="161" t="b">
        <f t="shared" si="2"/>
        <v>1</v>
      </c>
      <c r="AD7" s="161" t="b">
        <f t="shared" si="3"/>
        <v>0</v>
      </c>
      <c r="AE7" s="174" t="b">
        <f t="shared" si="4"/>
        <v>0</v>
      </c>
    </row>
    <row r="8" spans="1:47" x14ac:dyDescent="0.2">
      <c r="A8" s="75" t="s">
        <v>57</v>
      </c>
      <c r="B8" s="76" t="s">
        <v>3640</v>
      </c>
      <c r="C8" s="76" t="s">
        <v>3650</v>
      </c>
      <c r="D8" s="137" t="s">
        <v>3651</v>
      </c>
      <c r="E8" s="76" t="s">
        <v>45</v>
      </c>
      <c r="F8" s="173" t="s">
        <v>467</v>
      </c>
      <c r="G8" s="76" t="s">
        <v>509</v>
      </c>
      <c r="H8" s="76" t="s">
        <v>469</v>
      </c>
      <c r="I8" s="76" t="s">
        <v>3652</v>
      </c>
      <c r="J8" s="76" t="s">
        <v>3654</v>
      </c>
      <c r="K8" s="76"/>
      <c r="L8" s="76"/>
      <c r="M8" s="76"/>
      <c r="N8" s="76"/>
      <c r="O8" s="76"/>
      <c r="P8" s="76"/>
      <c r="Q8" s="76" t="s">
        <v>3645</v>
      </c>
      <c r="R8" s="76"/>
      <c r="S8" s="156" t="b">
        <f t="shared" si="0"/>
        <v>1</v>
      </c>
      <c r="T8" s="80"/>
      <c r="U8" s="76"/>
      <c r="V8" s="76"/>
      <c r="W8" s="76"/>
      <c r="X8" s="82" t="b">
        <v>0</v>
      </c>
      <c r="Y8" s="82" t="b">
        <v>0</v>
      </c>
      <c r="Z8" s="82" t="b">
        <v>0</v>
      </c>
      <c r="AA8" s="103"/>
      <c r="AB8" s="127" t="b">
        <f t="shared" si="1"/>
        <v>1</v>
      </c>
      <c r="AC8" s="127" t="b">
        <f t="shared" si="2"/>
        <v>1</v>
      </c>
      <c r="AD8" s="127" t="b">
        <f t="shared" si="3"/>
        <v>0</v>
      </c>
      <c r="AE8" s="128" t="b">
        <f t="shared" si="4"/>
        <v>0</v>
      </c>
    </row>
    <row r="9" spans="1:47" x14ac:dyDescent="0.2">
      <c r="A9" s="85" t="s">
        <v>57</v>
      </c>
      <c r="B9" s="86" t="s">
        <v>3640</v>
      </c>
      <c r="C9" s="86" t="s">
        <v>3650</v>
      </c>
      <c r="D9" s="137" t="s">
        <v>3651</v>
      </c>
      <c r="E9" s="86" t="s">
        <v>71</v>
      </c>
      <c r="F9" s="173" t="s">
        <v>467</v>
      </c>
      <c r="G9" s="76" t="s">
        <v>509</v>
      </c>
      <c r="H9" s="76" t="s">
        <v>469</v>
      </c>
      <c r="I9" s="86" t="s">
        <v>3652</v>
      </c>
      <c r="J9" s="86" t="s">
        <v>3655</v>
      </c>
      <c r="K9" s="86"/>
      <c r="L9" s="86"/>
      <c r="M9" s="86"/>
      <c r="N9" s="86"/>
      <c r="O9" s="86"/>
      <c r="P9" s="86"/>
      <c r="Q9" s="86" t="s">
        <v>3645</v>
      </c>
      <c r="R9" s="86"/>
      <c r="S9" s="126" t="b">
        <f t="shared" si="0"/>
        <v>1</v>
      </c>
      <c r="T9" s="88"/>
      <c r="U9" s="86"/>
      <c r="V9" s="86"/>
      <c r="W9" s="86"/>
      <c r="X9" s="90" t="b">
        <v>0</v>
      </c>
      <c r="Y9" s="90" t="b">
        <v>0</v>
      </c>
      <c r="Z9" s="90" t="b">
        <v>0</v>
      </c>
      <c r="AA9" s="102"/>
      <c r="AB9" s="161" t="b">
        <f t="shared" si="1"/>
        <v>1</v>
      </c>
      <c r="AC9" s="161" t="b">
        <f t="shared" si="2"/>
        <v>1</v>
      </c>
      <c r="AD9" s="161" t="b">
        <f t="shared" si="3"/>
        <v>0</v>
      </c>
      <c r="AE9" s="174" t="b">
        <f t="shared" si="4"/>
        <v>0</v>
      </c>
    </row>
    <row r="10" spans="1:47" x14ac:dyDescent="0.2">
      <c r="A10" s="75" t="s">
        <v>57</v>
      </c>
      <c r="B10" s="76" t="s">
        <v>3640</v>
      </c>
      <c r="C10" s="76" t="s">
        <v>3650</v>
      </c>
      <c r="D10" s="137" t="s">
        <v>3651</v>
      </c>
      <c r="E10" s="76" t="s">
        <v>518</v>
      </c>
      <c r="F10" s="173" t="s">
        <v>467</v>
      </c>
      <c r="G10" s="76" t="s">
        <v>509</v>
      </c>
      <c r="H10" s="76" t="s">
        <v>469</v>
      </c>
      <c r="I10" s="76" t="s">
        <v>3652</v>
      </c>
      <c r="J10" s="76" t="s">
        <v>3656</v>
      </c>
      <c r="K10" s="76"/>
      <c r="L10" s="76"/>
      <c r="M10" s="76"/>
      <c r="N10" s="76"/>
      <c r="O10" s="76"/>
      <c r="P10" s="76"/>
      <c r="Q10" s="76" t="s">
        <v>3645</v>
      </c>
      <c r="R10" s="76"/>
      <c r="S10" s="156" t="b">
        <f t="shared" si="0"/>
        <v>1</v>
      </c>
      <c r="T10" s="80"/>
      <c r="U10" s="76"/>
      <c r="V10" s="76"/>
      <c r="W10" s="76"/>
      <c r="X10" s="82" t="b">
        <v>0</v>
      </c>
      <c r="Y10" s="82" t="b">
        <v>0</v>
      </c>
      <c r="Z10" s="82" t="b">
        <v>0</v>
      </c>
      <c r="AA10" s="103"/>
      <c r="AB10" s="127" t="b">
        <f t="shared" si="1"/>
        <v>1</v>
      </c>
      <c r="AC10" s="127" t="b">
        <f t="shared" si="2"/>
        <v>1</v>
      </c>
      <c r="AD10" s="127" t="b">
        <f t="shared" si="3"/>
        <v>0</v>
      </c>
      <c r="AE10" s="128" t="b">
        <f t="shared" si="4"/>
        <v>0</v>
      </c>
    </row>
    <row r="11" spans="1:47" x14ac:dyDescent="0.2">
      <c r="A11" s="85" t="s">
        <v>57</v>
      </c>
      <c r="B11" s="86" t="s">
        <v>3640</v>
      </c>
      <c r="C11" s="86" t="s">
        <v>3657</v>
      </c>
      <c r="D11" s="101" t="s">
        <v>3658</v>
      </c>
      <c r="E11" s="86" t="s">
        <v>4</v>
      </c>
      <c r="F11" s="173" t="s">
        <v>467</v>
      </c>
      <c r="G11" s="76" t="s">
        <v>509</v>
      </c>
      <c r="H11" s="76" t="s">
        <v>469</v>
      </c>
      <c r="I11" s="86" t="s">
        <v>3659</v>
      </c>
      <c r="J11" s="86" t="s">
        <v>3660</v>
      </c>
      <c r="K11" s="86"/>
      <c r="L11" s="86"/>
      <c r="M11" s="86"/>
      <c r="N11" s="86"/>
      <c r="O11" s="86"/>
      <c r="P11" s="86"/>
      <c r="Q11" s="86"/>
      <c r="R11" s="86"/>
      <c r="S11" s="126" t="b">
        <f t="shared" si="0"/>
        <v>1</v>
      </c>
      <c r="T11" s="88"/>
      <c r="U11" s="86"/>
      <c r="V11" s="86"/>
      <c r="W11" s="86"/>
      <c r="X11" s="90" t="b">
        <v>0</v>
      </c>
      <c r="Y11" s="90" t="b">
        <v>0</v>
      </c>
      <c r="Z11" s="90" t="b">
        <v>0</v>
      </c>
      <c r="AA11" s="102"/>
      <c r="AB11" s="127" t="b">
        <f t="shared" si="1"/>
        <v>1</v>
      </c>
      <c r="AC11" s="127" t="b">
        <f t="shared" si="2"/>
        <v>1</v>
      </c>
      <c r="AD11" s="127" t="b">
        <f t="shared" si="3"/>
        <v>0</v>
      </c>
      <c r="AE11" s="128" t="b">
        <f t="shared" si="4"/>
        <v>0</v>
      </c>
    </row>
    <row r="12" spans="1:47" x14ac:dyDescent="0.2">
      <c r="A12" s="75" t="s">
        <v>57</v>
      </c>
      <c r="B12" s="76" t="s">
        <v>3640</v>
      </c>
      <c r="C12" s="76" t="s">
        <v>3657</v>
      </c>
      <c r="D12" s="98" t="s">
        <v>3658</v>
      </c>
      <c r="E12" s="76" t="s">
        <v>45</v>
      </c>
      <c r="F12" s="173" t="s">
        <v>467</v>
      </c>
      <c r="G12" s="76" t="s">
        <v>509</v>
      </c>
      <c r="H12" s="76" t="s">
        <v>469</v>
      </c>
      <c r="I12" s="76" t="s">
        <v>3659</v>
      </c>
      <c r="J12" s="76" t="s">
        <v>3661</v>
      </c>
      <c r="K12" s="76"/>
      <c r="L12" s="76"/>
      <c r="M12" s="76"/>
      <c r="N12" s="76"/>
      <c r="O12" s="76"/>
      <c r="P12" s="76"/>
      <c r="Q12" s="76"/>
      <c r="R12" s="76"/>
      <c r="S12" s="126" t="b">
        <f t="shared" si="0"/>
        <v>1</v>
      </c>
      <c r="T12" s="80"/>
      <c r="U12" s="76"/>
      <c r="V12" s="76"/>
      <c r="W12" s="76"/>
      <c r="X12" s="82" t="b">
        <v>0</v>
      </c>
      <c r="Y12" s="82" t="b">
        <v>0</v>
      </c>
      <c r="Z12" s="82" t="b">
        <v>0</v>
      </c>
      <c r="AA12" s="103"/>
      <c r="AB12" s="127" t="b">
        <f t="shared" si="1"/>
        <v>1</v>
      </c>
      <c r="AC12" s="127" t="b">
        <f t="shared" si="2"/>
        <v>1</v>
      </c>
      <c r="AD12" s="127" t="b">
        <f t="shared" si="3"/>
        <v>0</v>
      </c>
      <c r="AE12" s="128" t="b">
        <f t="shared" si="4"/>
        <v>0</v>
      </c>
    </row>
    <row r="13" spans="1:47" x14ac:dyDescent="0.2">
      <c r="A13" s="85" t="s">
        <v>57</v>
      </c>
      <c r="B13" s="86" t="s">
        <v>3640</v>
      </c>
      <c r="C13" s="86" t="s">
        <v>3657</v>
      </c>
      <c r="D13" s="101" t="s">
        <v>3658</v>
      </c>
      <c r="E13" s="86" t="s">
        <v>71</v>
      </c>
      <c r="F13" s="173" t="s">
        <v>467</v>
      </c>
      <c r="G13" s="76" t="s">
        <v>509</v>
      </c>
      <c r="H13" s="76" t="s">
        <v>469</v>
      </c>
      <c r="I13" s="86" t="s">
        <v>3659</v>
      </c>
      <c r="J13" s="86" t="s">
        <v>3662</v>
      </c>
      <c r="K13" s="86"/>
      <c r="L13" s="86"/>
      <c r="M13" s="86"/>
      <c r="N13" s="86"/>
      <c r="O13" s="86"/>
      <c r="P13" s="86"/>
      <c r="Q13" s="86"/>
      <c r="R13" s="86"/>
      <c r="S13" s="126" t="b">
        <f t="shared" si="0"/>
        <v>1</v>
      </c>
      <c r="T13" s="88"/>
      <c r="U13" s="86"/>
      <c r="V13" s="86"/>
      <c r="W13" s="86"/>
      <c r="X13" s="90" t="b">
        <v>0</v>
      </c>
      <c r="Y13" s="90" t="b">
        <v>0</v>
      </c>
      <c r="Z13" s="90" t="b">
        <v>0</v>
      </c>
      <c r="AA13" s="102"/>
      <c r="AB13" s="127" t="b">
        <f t="shared" si="1"/>
        <v>1</v>
      </c>
      <c r="AC13" s="127" t="b">
        <f t="shared" si="2"/>
        <v>1</v>
      </c>
      <c r="AD13" s="127" t="b">
        <f t="shared" si="3"/>
        <v>0</v>
      </c>
      <c r="AE13" s="128" t="b">
        <f t="shared" si="4"/>
        <v>0</v>
      </c>
    </row>
    <row r="14" spans="1:47" x14ac:dyDescent="0.2">
      <c r="A14" s="75" t="s">
        <v>57</v>
      </c>
      <c r="B14" s="76" t="s">
        <v>3640</v>
      </c>
      <c r="C14" s="76" t="s">
        <v>3657</v>
      </c>
      <c r="D14" s="98" t="s">
        <v>3658</v>
      </c>
      <c r="E14" s="76" t="s">
        <v>518</v>
      </c>
      <c r="F14" s="173" t="s">
        <v>467</v>
      </c>
      <c r="G14" s="76" t="s">
        <v>509</v>
      </c>
      <c r="H14" s="76" t="s">
        <v>469</v>
      </c>
      <c r="I14" s="76" t="s">
        <v>3659</v>
      </c>
      <c r="J14" s="76" t="s">
        <v>3663</v>
      </c>
      <c r="K14" s="76"/>
      <c r="L14" s="76"/>
      <c r="M14" s="76"/>
      <c r="N14" s="76"/>
      <c r="O14" s="76"/>
      <c r="P14" s="76"/>
      <c r="Q14" s="76"/>
      <c r="R14" s="76"/>
      <c r="S14" s="126" t="b">
        <f t="shared" si="0"/>
        <v>1</v>
      </c>
      <c r="T14" s="80"/>
      <c r="U14" s="76"/>
      <c r="V14" s="76"/>
      <c r="W14" s="76"/>
      <c r="X14" s="82" t="b">
        <v>0</v>
      </c>
      <c r="Y14" s="82" t="b">
        <v>0</v>
      </c>
      <c r="Z14" s="82" t="b">
        <v>0</v>
      </c>
      <c r="AA14" s="103"/>
      <c r="AB14" s="127" t="b">
        <f t="shared" si="1"/>
        <v>1</v>
      </c>
      <c r="AC14" s="127" t="b">
        <f t="shared" si="2"/>
        <v>1</v>
      </c>
      <c r="AD14" s="127" t="b">
        <f t="shared" si="3"/>
        <v>0</v>
      </c>
      <c r="AE14" s="128" t="b">
        <f t="shared" si="4"/>
        <v>0</v>
      </c>
    </row>
    <row r="15" spans="1:47" x14ac:dyDescent="0.2">
      <c r="A15" s="85" t="s">
        <v>57</v>
      </c>
      <c r="B15" s="86" t="s">
        <v>3640</v>
      </c>
      <c r="C15" s="86" t="s">
        <v>3664</v>
      </c>
      <c r="D15" s="87" t="s">
        <v>3665</v>
      </c>
      <c r="E15" s="86" t="s">
        <v>4</v>
      </c>
      <c r="F15" s="173" t="s">
        <v>467</v>
      </c>
      <c r="G15" s="76" t="s">
        <v>509</v>
      </c>
      <c r="H15" s="76" t="s">
        <v>469</v>
      </c>
      <c r="I15" s="86" t="s">
        <v>3666</v>
      </c>
      <c r="J15" s="86" t="s">
        <v>3667</v>
      </c>
      <c r="K15" s="86"/>
      <c r="L15" s="86"/>
      <c r="M15" s="86"/>
      <c r="N15" s="86"/>
      <c r="O15" s="86"/>
      <c r="P15" s="86"/>
      <c r="Q15" s="86"/>
      <c r="R15" s="86"/>
      <c r="S15" s="126" t="b">
        <f t="shared" si="0"/>
        <v>1</v>
      </c>
      <c r="T15" s="88"/>
      <c r="U15" s="86"/>
      <c r="V15" s="86"/>
      <c r="W15" s="86"/>
      <c r="X15" s="90" t="b">
        <v>0</v>
      </c>
      <c r="Y15" s="90" t="b">
        <v>0</v>
      </c>
      <c r="Z15" s="90" t="b">
        <v>0</v>
      </c>
      <c r="AA15" s="102"/>
      <c r="AB15" s="127" t="b">
        <f t="shared" si="1"/>
        <v>1</v>
      </c>
      <c r="AC15" s="127" t="b">
        <f t="shared" si="2"/>
        <v>1</v>
      </c>
      <c r="AD15" s="127" t="b">
        <f t="shared" si="3"/>
        <v>0</v>
      </c>
      <c r="AE15" s="128" t="b">
        <f t="shared" si="4"/>
        <v>0</v>
      </c>
    </row>
    <row r="16" spans="1:47" x14ac:dyDescent="0.2">
      <c r="A16" s="75" t="s">
        <v>57</v>
      </c>
      <c r="B16" s="76" t="s">
        <v>3640</v>
      </c>
      <c r="C16" s="76" t="s">
        <v>3664</v>
      </c>
      <c r="D16" s="77" t="s">
        <v>3665</v>
      </c>
      <c r="E16" s="76" t="s">
        <v>45</v>
      </c>
      <c r="F16" s="173" t="s">
        <v>467</v>
      </c>
      <c r="G16" s="76" t="s">
        <v>509</v>
      </c>
      <c r="H16" s="76" t="s">
        <v>469</v>
      </c>
      <c r="I16" s="76" t="s">
        <v>3666</v>
      </c>
      <c r="J16" s="76" t="s">
        <v>3668</v>
      </c>
      <c r="K16" s="76"/>
      <c r="L16" s="76"/>
      <c r="M16" s="76"/>
      <c r="N16" s="76"/>
      <c r="O16" s="76"/>
      <c r="P16" s="76"/>
      <c r="Q16" s="76"/>
      <c r="R16" s="76"/>
      <c r="S16" s="126" t="b">
        <f t="shared" si="0"/>
        <v>1</v>
      </c>
      <c r="T16" s="80"/>
      <c r="U16" s="76"/>
      <c r="V16" s="76"/>
      <c r="W16" s="76"/>
      <c r="X16" s="82" t="b">
        <v>0</v>
      </c>
      <c r="Y16" s="82" t="b">
        <v>0</v>
      </c>
      <c r="Z16" s="82" t="b">
        <v>0</v>
      </c>
      <c r="AA16" s="103"/>
      <c r="AB16" s="127" t="b">
        <f t="shared" si="1"/>
        <v>1</v>
      </c>
      <c r="AC16" s="127" t="b">
        <f t="shared" si="2"/>
        <v>1</v>
      </c>
      <c r="AD16" s="127" t="b">
        <f t="shared" si="3"/>
        <v>0</v>
      </c>
      <c r="AE16" s="128" t="b">
        <f t="shared" si="4"/>
        <v>0</v>
      </c>
    </row>
    <row r="17" spans="1:31" x14ac:dyDescent="0.2">
      <c r="A17" s="85" t="s">
        <v>57</v>
      </c>
      <c r="B17" s="86" t="s">
        <v>3640</v>
      </c>
      <c r="C17" s="86" t="s">
        <v>3664</v>
      </c>
      <c r="D17" s="87" t="s">
        <v>3665</v>
      </c>
      <c r="E17" s="86" t="s">
        <v>71</v>
      </c>
      <c r="F17" s="173" t="s">
        <v>467</v>
      </c>
      <c r="G17" s="76" t="s">
        <v>509</v>
      </c>
      <c r="H17" s="76" t="s">
        <v>469</v>
      </c>
      <c r="I17" s="86" t="s">
        <v>3666</v>
      </c>
      <c r="J17" s="86" t="s">
        <v>3669</v>
      </c>
      <c r="K17" s="86"/>
      <c r="L17" s="86"/>
      <c r="M17" s="86"/>
      <c r="N17" s="86"/>
      <c r="O17" s="86"/>
      <c r="P17" s="86"/>
      <c r="Q17" s="86"/>
      <c r="R17" s="86"/>
      <c r="S17" s="126" t="b">
        <f t="shared" si="0"/>
        <v>1</v>
      </c>
      <c r="T17" s="88"/>
      <c r="U17" s="86"/>
      <c r="V17" s="86"/>
      <c r="W17" s="86"/>
      <c r="X17" s="90" t="b">
        <v>0</v>
      </c>
      <c r="Y17" s="90" t="b">
        <v>0</v>
      </c>
      <c r="Z17" s="90" t="b">
        <v>0</v>
      </c>
      <c r="AA17" s="102"/>
      <c r="AB17" s="127" t="b">
        <f t="shared" si="1"/>
        <v>1</v>
      </c>
      <c r="AC17" s="127" t="b">
        <f t="shared" si="2"/>
        <v>1</v>
      </c>
      <c r="AD17" s="127" t="b">
        <f t="shared" si="3"/>
        <v>0</v>
      </c>
      <c r="AE17" s="128" t="b">
        <f t="shared" si="4"/>
        <v>0</v>
      </c>
    </row>
    <row r="18" spans="1:31" x14ac:dyDescent="0.2">
      <c r="A18" s="75" t="s">
        <v>57</v>
      </c>
      <c r="B18" s="76" t="s">
        <v>3640</v>
      </c>
      <c r="C18" s="76" t="s">
        <v>3664</v>
      </c>
      <c r="D18" s="77" t="s">
        <v>3665</v>
      </c>
      <c r="E18" s="76" t="s">
        <v>518</v>
      </c>
      <c r="F18" s="173" t="s">
        <v>467</v>
      </c>
      <c r="G18" s="76" t="s">
        <v>509</v>
      </c>
      <c r="H18" s="76" t="s">
        <v>469</v>
      </c>
      <c r="I18" s="76" t="s">
        <v>3666</v>
      </c>
      <c r="J18" s="76" t="s">
        <v>3670</v>
      </c>
      <c r="K18" s="76"/>
      <c r="L18" s="76"/>
      <c r="M18" s="76"/>
      <c r="N18" s="76"/>
      <c r="O18" s="76"/>
      <c r="P18" s="76"/>
      <c r="Q18" s="76"/>
      <c r="R18" s="76"/>
      <c r="S18" s="126" t="b">
        <f t="shared" si="0"/>
        <v>1</v>
      </c>
      <c r="T18" s="80"/>
      <c r="U18" s="76"/>
      <c r="V18" s="76"/>
      <c r="W18" s="76"/>
      <c r="X18" s="82" t="b">
        <v>0</v>
      </c>
      <c r="Y18" s="82" t="b">
        <v>0</v>
      </c>
      <c r="Z18" s="82" t="b">
        <v>0</v>
      </c>
      <c r="AA18" s="103"/>
      <c r="AB18" s="127" t="b">
        <f t="shared" si="1"/>
        <v>1</v>
      </c>
      <c r="AC18" s="127" t="b">
        <f t="shared" si="2"/>
        <v>1</v>
      </c>
      <c r="AD18" s="127" t="b">
        <f t="shared" si="3"/>
        <v>0</v>
      </c>
      <c r="AE18" s="128" t="b">
        <f t="shared" si="4"/>
        <v>0</v>
      </c>
    </row>
    <row r="19" spans="1:31" x14ac:dyDescent="0.2">
      <c r="A19" s="85" t="s">
        <v>57</v>
      </c>
      <c r="B19" s="86" t="s">
        <v>3640</v>
      </c>
      <c r="C19" s="86" t="s">
        <v>3671</v>
      </c>
      <c r="D19" s="87" t="s">
        <v>3672</v>
      </c>
      <c r="E19" s="86" t="s">
        <v>4</v>
      </c>
      <c r="F19" s="173" t="s">
        <v>467</v>
      </c>
      <c r="G19" s="76" t="s">
        <v>509</v>
      </c>
      <c r="H19" s="76" t="s">
        <v>469</v>
      </c>
      <c r="I19" s="86" t="s">
        <v>3673</v>
      </c>
      <c r="J19" s="86" t="s">
        <v>3674</v>
      </c>
      <c r="K19" s="86"/>
      <c r="L19" s="86"/>
      <c r="M19" s="86"/>
      <c r="N19" s="86"/>
      <c r="O19" s="86"/>
      <c r="P19" s="86"/>
      <c r="Q19" s="86"/>
      <c r="R19" s="86"/>
      <c r="S19" s="126" t="b">
        <f t="shared" si="0"/>
        <v>1</v>
      </c>
      <c r="T19" s="88"/>
      <c r="U19" s="86"/>
      <c r="V19" s="86"/>
      <c r="W19" s="86"/>
      <c r="X19" s="90" t="b">
        <v>0</v>
      </c>
      <c r="Y19" s="90" t="b">
        <v>0</v>
      </c>
      <c r="Z19" s="90" t="b">
        <v>0</v>
      </c>
      <c r="AA19" s="102"/>
      <c r="AB19" s="127" t="b">
        <f t="shared" si="1"/>
        <v>1</v>
      </c>
      <c r="AC19" s="127" t="b">
        <f t="shared" si="2"/>
        <v>1</v>
      </c>
      <c r="AD19" s="127" t="b">
        <f t="shared" si="3"/>
        <v>0</v>
      </c>
      <c r="AE19" s="128" t="b">
        <f t="shared" si="4"/>
        <v>0</v>
      </c>
    </row>
    <row r="20" spans="1:31" x14ac:dyDescent="0.2">
      <c r="A20" s="75" t="s">
        <v>57</v>
      </c>
      <c r="B20" s="76" t="s">
        <v>3640</v>
      </c>
      <c r="C20" s="76" t="s">
        <v>3671</v>
      </c>
      <c r="D20" s="77" t="s">
        <v>3672</v>
      </c>
      <c r="E20" s="76" t="s">
        <v>45</v>
      </c>
      <c r="F20" s="173" t="s">
        <v>467</v>
      </c>
      <c r="G20" s="76" t="s">
        <v>509</v>
      </c>
      <c r="H20" s="76" t="s">
        <v>469</v>
      </c>
      <c r="I20" s="76" t="s">
        <v>3673</v>
      </c>
      <c r="J20" s="76" t="s">
        <v>3675</v>
      </c>
      <c r="K20" s="76"/>
      <c r="L20" s="76"/>
      <c r="M20" s="76"/>
      <c r="N20" s="76"/>
      <c r="O20" s="76"/>
      <c r="P20" s="76"/>
      <c r="Q20" s="76"/>
      <c r="R20" s="76"/>
      <c r="S20" s="126" t="b">
        <f t="shared" si="0"/>
        <v>1</v>
      </c>
      <c r="T20" s="80"/>
      <c r="U20" s="76"/>
      <c r="V20" s="76"/>
      <c r="W20" s="76"/>
      <c r="X20" s="82" t="b">
        <v>0</v>
      </c>
      <c r="Y20" s="82" t="b">
        <v>0</v>
      </c>
      <c r="Z20" s="82" t="b">
        <v>0</v>
      </c>
      <c r="AA20" s="103"/>
      <c r="AB20" s="127" t="b">
        <f t="shared" si="1"/>
        <v>1</v>
      </c>
      <c r="AC20" s="127" t="b">
        <f t="shared" si="2"/>
        <v>1</v>
      </c>
      <c r="AD20" s="127" t="b">
        <f t="shared" si="3"/>
        <v>0</v>
      </c>
      <c r="AE20" s="128" t="b">
        <f t="shared" si="4"/>
        <v>0</v>
      </c>
    </row>
    <row r="21" spans="1:31" x14ac:dyDescent="0.2">
      <c r="A21" s="85" t="s">
        <v>57</v>
      </c>
      <c r="B21" s="86" t="s">
        <v>3640</v>
      </c>
      <c r="C21" s="86" t="s">
        <v>3671</v>
      </c>
      <c r="D21" s="87" t="s">
        <v>3672</v>
      </c>
      <c r="E21" s="86" t="s">
        <v>71</v>
      </c>
      <c r="F21" s="173" t="s">
        <v>467</v>
      </c>
      <c r="G21" s="76" t="s">
        <v>509</v>
      </c>
      <c r="H21" s="76" t="s">
        <v>469</v>
      </c>
      <c r="I21" s="86" t="s">
        <v>3673</v>
      </c>
      <c r="J21" s="86" t="s">
        <v>3676</v>
      </c>
      <c r="K21" s="86"/>
      <c r="L21" s="86"/>
      <c r="M21" s="86"/>
      <c r="N21" s="86"/>
      <c r="O21" s="86"/>
      <c r="P21" s="86"/>
      <c r="Q21" s="86"/>
      <c r="R21" s="86"/>
      <c r="S21" s="126" t="b">
        <f t="shared" si="0"/>
        <v>1</v>
      </c>
      <c r="T21" s="88"/>
      <c r="U21" s="86"/>
      <c r="V21" s="86"/>
      <c r="W21" s="86"/>
      <c r="X21" s="90" t="b">
        <v>0</v>
      </c>
      <c r="Y21" s="90" t="b">
        <v>0</v>
      </c>
      <c r="Z21" s="90" t="b">
        <v>0</v>
      </c>
      <c r="AA21" s="102"/>
      <c r="AB21" s="127" t="b">
        <f t="shared" si="1"/>
        <v>1</v>
      </c>
      <c r="AC21" s="127" t="b">
        <f t="shared" si="2"/>
        <v>1</v>
      </c>
      <c r="AD21" s="127" t="b">
        <f t="shared" si="3"/>
        <v>0</v>
      </c>
      <c r="AE21" s="128" t="b">
        <f t="shared" si="4"/>
        <v>0</v>
      </c>
    </row>
    <row r="22" spans="1:31" x14ac:dyDescent="0.2">
      <c r="A22" s="75" t="s">
        <v>57</v>
      </c>
      <c r="B22" s="76" t="s">
        <v>3640</v>
      </c>
      <c r="C22" s="76" t="s">
        <v>3671</v>
      </c>
      <c r="D22" s="77" t="s">
        <v>3672</v>
      </c>
      <c r="E22" s="76" t="s">
        <v>518</v>
      </c>
      <c r="F22" s="173" t="s">
        <v>467</v>
      </c>
      <c r="G22" s="76" t="s">
        <v>509</v>
      </c>
      <c r="H22" s="76" t="s">
        <v>469</v>
      </c>
      <c r="I22" s="76" t="s">
        <v>3673</v>
      </c>
      <c r="J22" s="76" t="s">
        <v>3677</v>
      </c>
      <c r="K22" s="76"/>
      <c r="L22" s="76"/>
      <c r="M22" s="76"/>
      <c r="N22" s="76"/>
      <c r="O22" s="76"/>
      <c r="P22" s="76"/>
      <c r="Q22" s="76"/>
      <c r="R22" s="76"/>
      <c r="S22" s="126" t="b">
        <f t="shared" si="0"/>
        <v>1</v>
      </c>
      <c r="T22" s="80"/>
      <c r="U22" s="76"/>
      <c r="V22" s="76"/>
      <c r="W22" s="76"/>
      <c r="X22" s="82" t="b">
        <v>0</v>
      </c>
      <c r="Y22" s="82" t="b">
        <v>0</v>
      </c>
      <c r="Z22" s="82" t="b">
        <v>0</v>
      </c>
      <c r="AA22" s="103"/>
      <c r="AB22" s="127" t="b">
        <f t="shared" si="1"/>
        <v>1</v>
      </c>
      <c r="AC22" s="127" t="b">
        <f t="shared" si="2"/>
        <v>1</v>
      </c>
      <c r="AD22" s="127" t="b">
        <f t="shared" si="3"/>
        <v>0</v>
      </c>
      <c r="AE22" s="128" t="b">
        <f t="shared" si="4"/>
        <v>0</v>
      </c>
    </row>
    <row r="23" spans="1:31" x14ac:dyDescent="0.2">
      <c r="A23" s="85" t="s">
        <v>57</v>
      </c>
      <c r="B23" s="86" t="s">
        <v>3640</v>
      </c>
      <c r="C23" s="86" t="s">
        <v>3678</v>
      </c>
      <c r="D23" s="101" t="s">
        <v>3679</v>
      </c>
      <c r="E23" s="86" t="s">
        <v>4</v>
      </c>
      <c r="F23" s="173" t="s">
        <v>467</v>
      </c>
      <c r="G23" s="76" t="s">
        <v>509</v>
      </c>
      <c r="H23" s="76" t="s">
        <v>469</v>
      </c>
      <c r="I23" s="86" t="s">
        <v>3680</v>
      </c>
      <c r="J23" s="86" t="s">
        <v>3681</v>
      </c>
      <c r="K23" s="86"/>
      <c r="L23" s="86"/>
      <c r="M23" s="86"/>
      <c r="N23" s="86"/>
      <c r="O23" s="86"/>
      <c r="P23" s="86"/>
      <c r="Q23" s="86"/>
      <c r="R23" s="86"/>
      <c r="S23" s="126" t="b">
        <f t="shared" si="0"/>
        <v>1</v>
      </c>
      <c r="T23" s="88"/>
      <c r="U23" s="86"/>
      <c r="V23" s="86"/>
      <c r="W23" s="86"/>
      <c r="X23" s="90" t="b">
        <v>0</v>
      </c>
      <c r="Y23" s="90" t="b">
        <v>0</v>
      </c>
      <c r="Z23" s="90" t="b">
        <v>0</v>
      </c>
      <c r="AA23" s="102"/>
      <c r="AB23" s="127" t="b">
        <f t="shared" si="1"/>
        <v>1</v>
      </c>
      <c r="AC23" s="127" t="b">
        <f t="shared" si="2"/>
        <v>1</v>
      </c>
      <c r="AD23" s="127" t="b">
        <f t="shared" si="3"/>
        <v>0</v>
      </c>
      <c r="AE23" s="128" t="b">
        <f t="shared" si="4"/>
        <v>0</v>
      </c>
    </row>
    <row r="24" spans="1:31" x14ac:dyDescent="0.2">
      <c r="A24" s="75" t="s">
        <v>57</v>
      </c>
      <c r="B24" s="76" t="s">
        <v>3640</v>
      </c>
      <c r="C24" s="76" t="s">
        <v>3678</v>
      </c>
      <c r="D24" s="98" t="s">
        <v>3679</v>
      </c>
      <c r="E24" s="76" t="s">
        <v>45</v>
      </c>
      <c r="F24" s="173" t="s">
        <v>467</v>
      </c>
      <c r="G24" s="76" t="s">
        <v>509</v>
      </c>
      <c r="H24" s="76" t="s">
        <v>469</v>
      </c>
      <c r="I24" s="76" t="s">
        <v>3680</v>
      </c>
      <c r="J24" s="76" t="s">
        <v>3682</v>
      </c>
      <c r="K24" s="76"/>
      <c r="L24" s="76"/>
      <c r="M24" s="76"/>
      <c r="N24" s="76"/>
      <c r="O24" s="76"/>
      <c r="P24" s="76"/>
      <c r="Q24" s="76"/>
      <c r="R24" s="76"/>
      <c r="S24" s="126" t="b">
        <f t="shared" si="0"/>
        <v>1</v>
      </c>
      <c r="T24" s="80"/>
      <c r="U24" s="76"/>
      <c r="V24" s="76"/>
      <c r="W24" s="76"/>
      <c r="X24" s="82" t="b">
        <v>0</v>
      </c>
      <c r="Y24" s="82" t="b">
        <v>0</v>
      </c>
      <c r="Z24" s="82" t="b">
        <v>0</v>
      </c>
      <c r="AA24" s="103"/>
      <c r="AB24" s="127" t="b">
        <f t="shared" si="1"/>
        <v>1</v>
      </c>
      <c r="AC24" s="127" t="b">
        <f t="shared" si="2"/>
        <v>1</v>
      </c>
      <c r="AD24" s="127" t="b">
        <f t="shared" si="3"/>
        <v>0</v>
      </c>
      <c r="AE24" s="128" t="b">
        <f t="shared" si="4"/>
        <v>0</v>
      </c>
    </row>
    <row r="25" spans="1:31" x14ac:dyDescent="0.2">
      <c r="A25" s="85" t="s">
        <v>57</v>
      </c>
      <c r="B25" s="86" t="s">
        <v>3640</v>
      </c>
      <c r="C25" s="86" t="s">
        <v>3678</v>
      </c>
      <c r="D25" s="101" t="s">
        <v>3679</v>
      </c>
      <c r="E25" s="86" t="s">
        <v>71</v>
      </c>
      <c r="F25" s="173" t="s">
        <v>467</v>
      </c>
      <c r="G25" s="76" t="s">
        <v>509</v>
      </c>
      <c r="H25" s="76" t="s">
        <v>469</v>
      </c>
      <c r="I25" s="86" t="s">
        <v>3680</v>
      </c>
      <c r="J25" s="86" t="s">
        <v>3683</v>
      </c>
      <c r="K25" s="86"/>
      <c r="L25" s="86"/>
      <c r="M25" s="86"/>
      <c r="N25" s="86"/>
      <c r="O25" s="86"/>
      <c r="P25" s="86"/>
      <c r="Q25" s="86"/>
      <c r="R25" s="86"/>
      <c r="S25" s="126" t="b">
        <f t="shared" si="0"/>
        <v>1</v>
      </c>
      <c r="T25" s="88"/>
      <c r="U25" s="86"/>
      <c r="V25" s="86"/>
      <c r="W25" s="86"/>
      <c r="X25" s="90" t="b">
        <v>0</v>
      </c>
      <c r="Y25" s="90" t="b">
        <v>0</v>
      </c>
      <c r="Z25" s="90" t="b">
        <v>0</v>
      </c>
      <c r="AA25" s="102"/>
      <c r="AB25" s="127" t="b">
        <f t="shared" si="1"/>
        <v>1</v>
      </c>
      <c r="AC25" s="127" t="b">
        <f t="shared" si="2"/>
        <v>1</v>
      </c>
      <c r="AD25" s="127" t="b">
        <f t="shared" si="3"/>
        <v>0</v>
      </c>
      <c r="AE25" s="128" t="b">
        <f t="shared" si="4"/>
        <v>0</v>
      </c>
    </row>
    <row r="26" spans="1:31" x14ac:dyDescent="0.2">
      <c r="A26" s="75" t="s">
        <v>57</v>
      </c>
      <c r="B26" s="76" t="s">
        <v>3640</v>
      </c>
      <c r="C26" s="76" t="s">
        <v>3678</v>
      </c>
      <c r="D26" s="98" t="s">
        <v>3679</v>
      </c>
      <c r="E26" s="76" t="s">
        <v>518</v>
      </c>
      <c r="F26" s="173" t="s">
        <v>467</v>
      </c>
      <c r="G26" s="76" t="s">
        <v>509</v>
      </c>
      <c r="H26" s="76" t="s">
        <v>469</v>
      </c>
      <c r="I26" s="76" t="s">
        <v>3680</v>
      </c>
      <c r="J26" s="76" t="s">
        <v>3684</v>
      </c>
      <c r="K26" s="76"/>
      <c r="L26" s="76"/>
      <c r="M26" s="76"/>
      <c r="N26" s="76"/>
      <c r="O26" s="76"/>
      <c r="P26" s="76"/>
      <c r="Q26" s="76"/>
      <c r="R26" s="76"/>
      <c r="S26" s="126" t="b">
        <f t="shared" si="0"/>
        <v>1</v>
      </c>
      <c r="T26" s="80"/>
      <c r="U26" s="76"/>
      <c r="V26" s="76"/>
      <c r="W26" s="76"/>
      <c r="X26" s="82" t="b">
        <v>0</v>
      </c>
      <c r="Y26" s="82" t="b">
        <v>0</v>
      </c>
      <c r="Z26" s="82" t="b">
        <v>0</v>
      </c>
      <c r="AA26" s="103"/>
      <c r="AB26" s="127" t="b">
        <f t="shared" si="1"/>
        <v>1</v>
      </c>
      <c r="AC26" s="127" t="b">
        <f t="shared" si="2"/>
        <v>1</v>
      </c>
      <c r="AD26" s="127" t="b">
        <f t="shared" si="3"/>
        <v>0</v>
      </c>
      <c r="AE26" s="128" t="b">
        <f t="shared" si="4"/>
        <v>0</v>
      </c>
    </row>
    <row r="27" spans="1:31" x14ac:dyDescent="0.2">
      <c r="A27" s="85" t="s">
        <v>57</v>
      </c>
      <c r="B27" s="86" t="s">
        <v>3640</v>
      </c>
      <c r="C27" s="86" t="s">
        <v>3685</v>
      </c>
      <c r="D27" s="87" t="s">
        <v>3686</v>
      </c>
      <c r="E27" s="86" t="s">
        <v>4</v>
      </c>
      <c r="F27" s="173" t="s">
        <v>467</v>
      </c>
      <c r="G27" s="76" t="s">
        <v>509</v>
      </c>
      <c r="H27" s="76" t="s">
        <v>469</v>
      </c>
      <c r="I27" s="86" t="s">
        <v>3687</v>
      </c>
      <c r="J27" s="86" t="s">
        <v>3688</v>
      </c>
      <c r="K27" s="86"/>
      <c r="L27" s="86"/>
      <c r="M27" s="86"/>
      <c r="N27" s="86"/>
      <c r="O27" s="86"/>
      <c r="P27" s="86"/>
      <c r="Q27" s="86"/>
      <c r="R27" s="86"/>
      <c r="S27" s="126" t="b">
        <f t="shared" si="0"/>
        <v>1</v>
      </c>
      <c r="T27" s="88"/>
      <c r="U27" s="86"/>
      <c r="V27" s="86"/>
      <c r="W27" s="86"/>
      <c r="X27" s="90" t="b">
        <v>0</v>
      </c>
      <c r="Y27" s="90" t="b">
        <v>0</v>
      </c>
      <c r="Z27" s="90" t="b">
        <v>0</v>
      </c>
      <c r="AA27" s="102"/>
      <c r="AB27" s="127" t="b">
        <f t="shared" si="1"/>
        <v>1</v>
      </c>
      <c r="AC27" s="127" t="b">
        <f t="shared" si="2"/>
        <v>1</v>
      </c>
      <c r="AD27" s="127" t="b">
        <f t="shared" si="3"/>
        <v>0</v>
      </c>
      <c r="AE27" s="128" t="b">
        <f t="shared" si="4"/>
        <v>0</v>
      </c>
    </row>
    <row r="28" spans="1:31" x14ac:dyDescent="0.2">
      <c r="A28" s="75" t="s">
        <v>57</v>
      </c>
      <c r="B28" s="76" t="s">
        <v>3640</v>
      </c>
      <c r="C28" s="76" t="s">
        <v>3685</v>
      </c>
      <c r="D28" s="77" t="s">
        <v>3686</v>
      </c>
      <c r="E28" s="76" t="s">
        <v>45</v>
      </c>
      <c r="F28" s="173" t="s">
        <v>467</v>
      </c>
      <c r="G28" s="76" t="s">
        <v>509</v>
      </c>
      <c r="H28" s="76" t="s">
        <v>469</v>
      </c>
      <c r="I28" s="76" t="s">
        <v>3687</v>
      </c>
      <c r="J28" s="76" t="s">
        <v>3689</v>
      </c>
      <c r="K28" s="76"/>
      <c r="L28" s="76"/>
      <c r="M28" s="76"/>
      <c r="N28" s="76"/>
      <c r="O28" s="76"/>
      <c r="P28" s="76"/>
      <c r="Q28" s="76"/>
      <c r="R28" s="76"/>
      <c r="S28" s="126" t="b">
        <f t="shared" si="0"/>
        <v>1</v>
      </c>
      <c r="T28" s="80"/>
      <c r="U28" s="76"/>
      <c r="V28" s="76"/>
      <c r="W28" s="76"/>
      <c r="X28" s="82" t="b">
        <v>0</v>
      </c>
      <c r="Y28" s="82" t="b">
        <v>0</v>
      </c>
      <c r="Z28" s="82" t="b">
        <v>0</v>
      </c>
      <c r="AA28" s="103"/>
      <c r="AB28" s="127" t="b">
        <f t="shared" si="1"/>
        <v>1</v>
      </c>
      <c r="AC28" s="127" t="b">
        <f t="shared" si="2"/>
        <v>1</v>
      </c>
      <c r="AD28" s="127" t="b">
        <f t="shared" si="3"/>
        <v>0</v>
      </c>
      <c r="AE28" s="128" t="b">
        <f t="shared" si="4"/>
        <v>0</v>
      </c>
    </row>
    <row r="29" spans="1:31" x14ac:dyDescent="0.2">
      <c r="A29" s="85" t="s">
        <v>57</v>
      </c>
      <c r="B29" s="86" t="s">
        <v>3640</v>
      </c>
      <c r="C29" s="86" t="s">
        <v>3685</v>
      </c>
      <c r="D29" s="87" t="s">
        <v>3686</v>
      </c>
      <c r="E29" s="86" t="s">
        <v>71</v>
      </c>
      <c r="F29" s="173" t="s">
        <v>467</v>
      </c>
      <c r="G29" s="76" t="s">
        <v>509</v>
      </c>
      <c r="H29" s="76" t="s">
        <v>469</v>
      </c>
      <c r="I29" s="86" t="s">
        <v>3687</v>
      </c>
      <c r="J29" s="86" t="s">
        <v>3690</v>
      </c>
      <c r="K29" s="86"/>
      <c r="L29" s="86"/>
      <c r="M29" s="86"/>
      <c r="N29" s="86"/>
      <c r="O29" s="86"/>
      <c r="P29" s="86"/>
      <c r="Q29" s="86"/>
      <c r="R29" s="86"/>
      <c r="S29" s="126" t="b">
        <f t="shared" si="0"/>
        <v>1</v>
      </c>
      <c r="T29" s="88"/>
      <c r="U29" s="86"/>
      <c r="V29" s="86"/>
      <c r="W29" s="86"/>
      <c r="X29" s="90" t="b">
        <v>0</v>
      </c>
      <c r="Y29" s="90" t="b">
        <v>0</v>
      </c>
      <c r="Z29" s="90" t="b">
        <v>0</v>
      </c>
      <c r="AA29" s="102"/>
      <c r="AB29" s="127" t="b">
        <f t="shared" si="1"/>
        <v>1</v>
      </c>
      <c r="AC29" s="127" t="b">
        <f t="shared" si="2"/>
        <v>1</v>
      </c>
      <c r="AD29" s="127" t="b">
        <f t="shared" si="3"/>
        <v>0</v>
      </c>
      <c r="AE29" s="128" t="b">
        <f t="shared" si="4"/>
        <v>0</v>
      </c>
    </row>
    <row r="30" spans="1:31" x14ac:dyDescent="0.2">
      <c r="A30" s="75" t="s">
        <v>57</v>
      </c>
      <c r="B30" s="76" t="s">
        <v>3640</v>
      </c>
      <c r="C30" s="76" t="s">
        <v>3685</v>
      </c>
      <c r="D30" s="77" t="s">
        <v>3686</v>
      </c>
      <c r="E30" s="76" t="s">
        <v>518</v>
      </c>
      <c r="F30" s="173" t="s">
        <v>467</v>
      </c>
      <c r="G30" s="76" t="s">
        <v>509</v>
      </c>
      <c r="H30" s="76" t="s">
        <v>469</v>
      </c>
      <c r="I30" s="76" t="s">
        <v>3687</v>
      </c>
      <c r="J30" s="76" t="s">
        <v>3691</v>
      </c>
      <c r="K30" s="76"/>
      <c r="L30" s="76"/>
      <c r="M30" s="76"/>
      <c r="N30" s="76"/>
      <c r="O30" s="76"/>
      <c r="P30" s="76"/>
      <c r="Q30" s="76"/>
      <c r="R30" s="76"/>
      <c r="S30" s="126" t="b">
        <f t="shared" si="0"/>
        <v>1</v>
      </c>
      <c r="T30" s="80"/>
      <c r="U30" s="76"/>
      <c r="V30" s="76"/>
      <c r="W30" s="76"/>
      <c r="X30" s="82" t="b">
        <v>0</v>
      </c>
      <c r="Y30" s="82" t="b">
        <v>0</v>
      </c>
      <c r="Z30" s="82" t="b">
        <v>0</v>
      </c>
      <c r="AA30" s="103"/>
      <c r="AB30" s="127" t="b">
        <f t="shared" si="1"/>
        <v>1</v>
      </c>
      <c r="AC30" s="127" t="b">
        <f t="shared" si="2"/>
        <v>1</v>
      </c>
      <c r="AD30" s="127" t="b">
        <f t="shared" si="3"/>
        <v>0</v>
      </c>
      <c r="AE30" s="128" t="b">
        <f t="shared" si="4"/>
        <v>0</v>
      </c>
    </row>
    <row r="31" spans="1:31" x14ac:dyDescent="0.2">
      <c r="A31" s="85" t="s">
        <v>57</v>
      </c>
      <c r="B31" s="86" t="s">
        <v>3640</v>
      </c>
      <c r="C31" s="86" t="s">
        <v>3692</v>
      </c>
      <c r="D31" s="87" t="s">
        <v>3693</v>
      </c>
      <c r="E31" s="86" t="s">
        <v>4</v>
      </c>
      <c r="F31" s="173" t="s">
        <v>467</v>
      </c>
      <c r="G31" s="76" t="s">
        <v>509</v>
      </c>
      <c r="H31" s="76" t="s">
        <v>469</v>
      </c>
      <c r="I31" s="86" t="s">
        <v>3694</v>
      </c>
      <c r="J31" s="86" t="s">
        <v>3695</v>
      </c>
      <c r="K31" s="86"/>
      <c r="L31" s="86"/>
      <c r="M31" s="86"/>
      <c r="N31" s="86"/>
      <c r="O31" s="86"/>
      <c r="P31" s="86"/>
      <c r="Q31" s="86"/>
      <c r="R31" s="86"/>
      <c r="S31" s="126" t="b">
        <f t="shared" si="0"/>
        <v>1</v>
      </c>
      <c r="T31" s="88"/>
      <c r="U31" s="86"/>
      <c r="V31" s="86"/>
      <c r="W31" s="86"/>
      <c r="X31" s="90" t="b">
        <v>0</v>
      </c>
      <c r="Y31" s="90" t="b">
        <v>0</v>
      </c>
      <c r="Z31" s="90" t="b">
        <v>0</v>
      </c>
      <c r="AA31" s="102"/>
      <c r="AB31" s="127" t="b">
        <f t="shared" si="1"/>
        <v>1</v>
      </c>
      <c r="AC31" s="127" t="b">
        <f t="shared" si="2"/>
        <v>1</v>
      </c>
      <c r="AD31" s="127" t="b">
        <f t="shared" si="3"/>
        <v>0</v>
      </c>
      <c r="AE31" s="128" t="b">
        <f t="shared" si="4"/>
        <v>0</v>
      </c>
    </row>
    <row r="32" spans="1:31" x14ac:dyDescent="0.2">
      <c r="A32" s="75" t="s">
        <v>57</v>
      </c>
      <c r="B32" s="76" t="s">
        <v>3640</v>
      </c>
      <c r="C32" s="76" t="s">
        <v>3692</v>
      </c>
      <c r="D32" s="77" t="s">
        <v>3693</v>
      </c>
      <c r="E32" s="76" t="s">
        <v>45</v>
      </c>
      <c r="F32" s="173" t="s">
        <v>467</v>
      </c>
      <c r="G32" s="76" t="s">
        <v>509</v>
      </c>
      <c r="H32" s="76" t="s">
        <v>469</v>
      </c>
      <c r="I32" s="76" t="s">
        <v>3694</v>
      </c>
      <c r="J32" s="76" t="s">
        <v>3696</v>
      </c>
      <c r="K32" s="76"/>
      <c r="L32" s="76"/>
      <c r="M32" s="76"/>
      <c r="N32" s="76"/>
      <c r="O32" s="76"/>
      <c r="P32" s="76"/>
      <c r="Q32" s="76"/>
      <c r="R32" s="76"/>
      <c r="S32" s="126" t="b">
        <f t="shared" si="0"/>
        <v>1</v>
      </c>
      <c r="T32" s="80"/>
      <c r="U32" s="76"/>
      <c r="V32" s="76"/>
      <c r="W32" s="76"/>
      <c r="X32" s="82" t="b">
        <v>0</v>
      </c>
      <c r="Y32" s="82" t="b">
        <v>0</v>
      </c>
      <c r="Z32" s="82" t="b">
        <v>0</v>
      </c>
      <c r="AA32" s="103"/>
      <c r="AB32" s="127" t="b">
        <f t="shared" si="1"/>
        <v>1</v>
      </c>
      <c r="AC32" s="127" t="b">
        <f t="shared" si="2"/>
        <v>1</v>
      </c>
      <c r="AD32" s="127" t="b">
        <f t="shared" si="3"/>
        <v>0</v>
      </c>
      <c r="AE32" s="128" t="b">
        <f t="shared" si="4"/>
        <v>0</v>
      </c>
    </row>
    <row r="33" spans="1:31" x14ac:dyDescent="0.2">
      <c r="A33" s="85" t="s">
        <v>57</v>
      </c>
      <c r="B33" s="86" t="s">
        <v>3640</v>
      </c>
      <c r="C33" s="86" t="s">
        <v>3692</v>
      </c>
      <c r="D33" s="87" t="s">
        <v>3693</v>
      </c>
      <c r="E33" s="86" t="s">
        <v>71</v>
      </c>
      <c r="F33" s="173" t="s">
        <v>467</v>
      </c>
      <c r="G33" s="76" t="s">
        <v>509</v>
      </c>
      <c r="H33" s="76" t="s">
        <v>469</v>
      </c>
      <c r="I33" s="86" t="s">
        <v>3694</v>
      </c>
      <c r="J33" s="86" t="s">
        <v>3697</v>
      </c>
      <c r="K33" s="86"/>
      <c r="L33" s="86"/>
      <c r="M33" s="86"/>
      <c r="N33" s="86"/>
      <c r="O33" s="86"/>
      <c r="P33" s="86"/>
      <c r="Q33" s="86"/>
      <c r="R33" s="86"/>
      <c r="S33" s="126" t="b">
        <f t="shared" si="0"/>
        <v>1</v>
      </c>
      <c r="T33" s="88"/>
      <c r="U33" s="86"/>
      <c r="V33" s="86"/>
      <c r="W33" s="86"/>
      <c r="X33" s="90" t="b">
        <v>0</v>
      </c>
      <c r="Y33" s="90" t="b">
        <v>0</v>
      </c>
      <c r="Z33" s="90" t="b">
        <v>0</v>
      </c>
      <c r="AA33" s="102"/>
      <c r="AB33" s="127" t="b">
        <f t="shared" si="1"/>
        <v>1</v>
      </c>
      <c r="AC33" s="127" t="b">
        <f t="shared" si="2"/>
        <v>1</v>
      </c>
      <c r="AD33" s="127" t="b">
        <f t="shared" si="3"/>
        <v>0</v>
      </c>
      <c r="AE33" s="128" t="b">
        <f t="shared" si="4"/>
        <v>0</v>
      </c>
    </row>
    <row r="34" spans="1:31" x14ac:dyDescent="0.2">
      <c r="A34" s="75" t="s">
        <v>57</v>
      </c>
      <c r="B34" s="76" t="s">
        <v>3640</v>
      </c>
      <c r="C34" s="76" t="s">
        <v>3692</v>
      </c>
      <c r="D34" s="77" t="s">
        <v>3693</v>
      </c>
      <c r="E34" s="76" t="s">
        <v>518</v>
      </c>
      <c r="F34" s="173" t="s">
        <v>467</v>
      </c>
      <c r="G34" s="76" t="s">
        <v>509</v>
      </c>
      <c r="H34" s="76" t="s">
        <v>469</v>
      </c>
      <c r="I34" s="76" t="s">
        <v>3694</v>
      </c>
      <c r="J34" s="76" t="s">
        <v>3698</v>
      </c>
      <c r="K34" s="76"/>
      <c r="L34" s="76"/>
      <c r="M34" s="76"/>
      <c r="N34" s="76"/>
      <c r="O34" s="76"/>
      <c r="P34" s="76"/>
      <c r="Q34" s="76"/>
      <c r="R34" s="76"/>
      <c r="S34" s="126" t="b">
        <f t="shared" si="0"/>
        <v>1</v>
      </c>
      <c r="T34" s="80"/>
      <c r="U34" s="76"/>
      <c r="V34" s="76"/>
      <c r="W34" s="76"/>
      <c r="X34" s="82" t="b">
        <v>0</v>
      </c>
      <c r="Y34" s="82" t="b">
        <v>0</v>
      </c>
      <c r="Z34" s="82" t="b">
        <v>0</v>
      </c>
      <c r="AA34" s="103"/>
      <c r="AB34" s="127" t="b">
        <f t="shared" si="1"/>
        <v>1</v>
      </c>
      <c r="AC34" s="127" t="b">
        <f t="shared" si="2"/>
        <v>1</v>
      </c>
      <c r="AD34" s="127" t="b">
        <f t="shared" si="3"/>
        <v>0</v>
      </c>
      <c r="AE34" s="128" t="b">
        <f t="shared" si="4"/>
        <v>0</v>
      </c>
    </row>
    <row r="35" spans="1:31" x14ac:dyDescent="0.2">
      <c r="A35" s="85" t="s">
        <v>57</v>
      </c>
      <c r="B35" s="86" t="s">
        <v>3640</v>
      </c>
      <c r="C35" s="86" t="s">
        <v>3699</v>
      </c>
      <c r="D35" s="87" t="s">
        <v>3700</v>
      </c>
      <c r="E35" s="86" t="s">
        <v>4</v>
      </c>
      <c r="F35" s="173" t="s">
        <v>467</v>
      </c>
      <c r="G35" s="76" t="s">
        <v>509</v>
      </c>
      <c r="H35" s="76" t="s">
        <v>469</v>
      </c>
      <c r="I35" s="86" t="s">
        <v>3701</v>
      </c>
      <c r="J35" s="86" t="s">
        <v>3702</v>
      </c>
      <c r="K35" s="86"/>
      <c r="L35" s="86"/>
      <c r="M35" s="86"/>
      <c r="N35" s="86"/>
      <c r="O35" s="86"/>
      <c r="P35" s="86"/>
      <c r="Q35" s="86"/>
      <c r="R35" s="86"/>
      <c r="S35" s="126" t="b">
        <f t="shared" si="0"/>
        <v>1</v>
      </c>
      <c r="T35" s="88"/>
      <c r="U35" s="86"/>
      <c r="V35" s="86"/>
      <c r="W35" s="86"/>
      <c r="X35" s="90" t="b">
        <v>0</v>
      </c>
      <c r="Y35" s="90" t="b">
        <v>0</v>
      </c>
      <c r="Z35" s="90" t="b">
        <v>0</v>
      </c>
      <c r="AA35" s="102"/>
      <c r="AB35" s="127" t="b">
        <f t="shared" si="1"/>
        <v>1</v>
      </c>
      <c r="AC35" s="127" t="b">
        <f t="shared" si="2"/>
        <v>1</v>
      </c>
      <c r="AD35" s="127" t="b">
        <f t="shared" si="3"/>
        <v>0</v>
      </c>
      <c r="AE35" s="128" t="b">
        <f t="shared" si="4"/>
        <v>0</v>
      </c>
    </row>
    <row r="36" spans="1:31" x14ac:dyDescent="0.2">
      <c r="A36" s="75" t="s">
        <v>57</v>
      </c>
      <c r="B36" s="76" t="s">
        <v>3640</v>
      </c>
      <c r="C36" s="76" t="s">
        <v>3699</v>
      </c>
      <c r="D36" s="77" t="s">
        <v>3700</v>
      </c>
      <c r="E36" s="76" t="s">
        <v>45</v>
      </c>
      <c r="F36" s="173" t="s">
        <v>467</v>
      </c>
      <c r="G36" s="76" t="s">
        <v>509</v>
      </c>
      <c r="H36" s="76" t="s">
        <v>469</v>
      </c>
      <c r="I36" s="76" t="s">
        <v>3701</v>
      </c>
      <c r="J36" s="76" t="s">
        <v>3703</v>
      </c>
      <c r="K36" s="76"/>
      <c r="L36" s="76"/>
      <c r="M36" s="76"/>
      <c r="N36" s="76"/>
      <c r="O36" s="76"/>
      <c r="P36" s="76"/>
      <c r="Q36" s="76"/>
      <c r="R36" s="76"/>
      <c r="S36" s="126" t="b">
        <f t="shared" si="0"/>
        <v>1</v>
      </c>
      <c r="T36" s="80"/>
      <c r="U36" s="76"/>
      <c r="V36" s="76"/>
      <c r="W36" s="76"/>
      <c r="X36" s="82" t="b">
        <v>0</v>
      </c>
      <c r="Y36" s="82" t="b">
        <v>0</v>
      </c>
      <c r="Z36" s="82" t="b">
        <v>0</v>
      </c>
      <c r="AA36" s="103"/>
      <c r="AB36" s="127" t="b">
        <f t="shared" si="1"/>
        <v>1</v>
      </c>
      <c r="AC36" s="127" t="b">
        <f t="shared" si="2"/>
        <v>1</v>
      </c>
      <c r="AD36" s="127" t="b">
        <f t="shared" si="3"/>
        <v>0</v>
      </c>
      <c r="AE36" s="128" t="b">
        <f t="shared" si="4"/>
        <v>0</v>
      </c>
    </row>
    <row r="37" spans="1:31" x14ac:dyDescent="0.2">
      <c r="A37" s="85" t="s">
        <v>57</v>
      </c>
      <c r="B37" s="86" t="s">
        <v>3640</v>
      </c>
      <c r="C37" s="86" t="s">
        <v>3699</v>
      </c>
      <c r="D37" s="87" t="s">
        <v>3700</v>
      </c>
      <c r="E37" s="86" t="s">
        <v>71</v>
      </c>
      <c r="F37" s="173" t="s">
        <v>467</v>
      </c>
      <c r="G37" s="76" t="s">
        <v>509</v>
      </c>
      <c r="H37" s="76" t="s">
        <v>469</v>
      </c>
      <c r="I37" s="86" t="s">
        <v>3701</v>
      </c>
      <c r="J37" s="86" t="s">
        <v>3704</v>
      </c>
      <c r="K37" s="86"/>
      <c r="L37" s="86"/>
      <c r="M37" s="86"/>
      <c r="N37" s="86"/>
      <c r="O37" s="86"/>
      <c r="P37" s="86"/>
      <c r="Q37" s="86"/>
      <c r="R37" s="86"/>
      <c r="S37" s="126" t="b">
        <f t="shared" si="0"/>
        <v>1</v>
      </c>
      <c r="T37" s="88"/>
      <c r="U37" s="86"/>
      <c r="V37" s="86"/>
      <c r="W37" s="86"/>
      <c r="X37" s="90" t="b">
        <v>0</v>
      </c>
      <c r="Y37" s="90" t="b">
        <v>0</v>
      </c>
      <c r="Z37" s="90" t="b">
        <v>0</v>
      </c>
      <c r="AA37" s="102"/>
      <c r="AB37" s="127" t="b">
        <f t="shared" si="1"/>
        <v>1</v>
      </c>
      <c r="AC37" s="127" t="b">
        <f t="shared" si="2"/>
        <v>1</v>
      </c>
      <c r="AD37" s="127" t="b">
        <f t="shared" si="3"/>
        <v>0</v>
      </c>
      <c r="AE37" s="128" t="b">
        <f t="shared" si="4"/>
        <v>0</v>
      </c>
    </row>
    <row r="38" spans="1:31" x14ac:dyDescent="0.2">
      <c r="A38" s="75" t="s">
        <v>57</v>
      </c>
      <c r="B38" s="76" t="s">
        <v>3640</v>
      </c>
      <c r="C38" s="76" t="s">
        <v>3699</v>
      </c>
      <c r="D38" s="77" t="s">
        <v>3700</v>
      </c>
      <c r="E38" s="76" t="s">
        <v>518</v>
      </c>
      <c r="F38" s="173" t="s">
        <v>467</v>
      </c>
      <c r="G38" s="76" t="s">
        <v>509</v>
      </c>
      <c r="H38" s="76" t="s">
        <v>469</v>
      </c>
      <c r="I38" s="76" t="s">
        <v>3701</v>
      </c>
      <c r="J38" s="76" t="s">
        <v>3705</v>
      </c>
      <c r="K38" s="76"/>
      <c r="L38" s="76"/>
      <c r="M38" s="76"/>
      <c r="N38" s="76"/>
      <c r="O38" s="76"/>
      <c r="P38" s="76"/>
      <c r="Q38" s="76"/>
      <c r="R38" s="76"/>
      <c r="S38" s="126" t="b">
        <f t="shared" si="0"/>
        <v>1</v>
      </c>
      <c r="T38" s="80"/>
      <c r="U38" s="76"/>
      <c r="V38" s="76"/>
      <c r="W38" s="76"/>
      <c r="X38" s="82" t="b">
        <v>0</v>
      </c>
      <c r="Y38" s="82" t="b">
        <v>0</v>
      </c>
      <c r="Z38" s="82" t="b">
        <v>0</v>
      </c>
      <c r="AA38" s="103"/>
      <c r="AB38" s="127" t="b">
        <f t="shared" si="1"/>
        <v>1</v>
      </c>
      <c r="AC38" s="127" t="b">
        <f t="shared" si="2"/>
        <v>1</v>
      </c>
      <c r="AD38" s="127" t="b">
        <f t="shared" si="3"/>
        <v>0</v>
      </c>
      <c r="AE38" s="128" t="b">
        <f t="shared" si="4"/>
        <v>0</v>
      </c>
    </row>
    <row r="39" spans="1:31" x14ac:dyDescent="0.2">
      <c r="A39" s="85" t="s">
        <v>57</v>
      </c>
      <c r="B39" s="86" t="s">
        <v>3640</v>
      </c>
      <c r="C39" s="86" t="s">
        <v>3706</v>
      </c>
      <c r="D39" s="87" t="s">
        <v>3707</v>
      </c>
      <c r="E39" s="86" t="s">
        <v>4</v>
      </c>
      <c r="F39" s="173" t="s">
        <v>467</v>
      </c>
      <c r="G39" s="76" t="s">
        <v>509</v>
      </c>
      <c r="H39" s="76" t="s">
        <v>469</v>
      </c>
      <c r="I39" s="86" t="s">
        <v>3708</v>
      </c>
      <c r="J39" s="86" t="s">
        <v>3709</v>
      </c>
      <c r="K39" s="86"/>
      <c r="L39" s="86"/>
      <c r="M39" s="86"/>
      <c r="N39" s="86"/>
      <c r="O39" s="86"/>
      <c r="P39" s="86"/>
      <c r="Q39" s="86"/>
      <c r="R39" s="86"/>
      <c r="S39" s="126" t="b">
        <f t="shared" si="0"/>
        <v>1</v>
      </c>
      <c r="T39" s="88"/>
      <c r="U39" s="86"/>
      <c r="V39" s="86"/>
      <c r="W39" s="86"/>
      <c r="X39" s="90" t="b">
        <v>0</v>
      </c>
      <c r="Y39" s="90" t="b">
        <v>0</v>
      </c>
      <c r="Z39" s="90" t="b">
        <v>0</v>
      </c>
      <c r="AA39" s="102"/>
      <c r="AB39" s="127" t="b">
        <f t="shared" si="1"/>
        <v>1</v>
      </c>
      <c r="AC39" s="127" t="b">
        <f t="shared" si="2"/>
        <v>1</v>
      </c>
      <c r="AD39" s="127" t="b">
        <f t="shared" si="3"/>
        <v>0</v>
      </c>
      <c r="AE39" s="128" t="b">
        <f t="shared" si="4"/>
        <v>0</v>
      </c>
    </row>
    <row r="40" spans="1:31" x14ac:dyDescent="0.2">
      <c r="A40" s="75" t="s">
        <v>57</v>
      </c>
      <c r="B40" s="76" t="s">
        <v>3640</v>
      </c>
      <c r="C40" s="76" t="s">
        <v>3706</v>
      </c>
      <c r="D40" s="77" t="s">
        <v>3707</v>
      </c>
      <c r="E40" s="76" t="s">
        <v>45</v>
      </c>
      <c r="F40" s="173" t="s">
        <v>467</v>
      </c>
      <c r="G40" s="76" t="s">
        <v>509</v>
      </c>
      <c r="H40" s="76" t="s">
        <v>469</v>
      </c>
      <c r="I40" s="76" t="s">
        <v>3708</v>
      </c>
      <c r="J40" s="76" t="s">
        <v>3710</v>
      </c>
      <c r="K40" s="76"/>
      <c r="L40" s="76"/>
      <c r="M40" s="76"/>
      <c r="N40" s="76"/>
      <c r="O40" s="76"/>
      <c r="P40" s="76"/>
      <c r="Q40" s="76"/>
      <c r="R40" s="76"/>
      <c r="S40" s="126" t="b">
        <f t="shared" si="0"/>
        <v>1</v>
      </c>
      <c r="T40" s="80"/>
      <c r="U40" s="76"/>
      <c r="V40" s="76"/>
      <c r="W40" s="76"/>
      <c r="X40" s="82" t="b">
        <v>0</v>
      </c>
      <c r="Y40" s="82" t="b">
        <v>0</v>
      </c>
      <c r="Z40" s="82" t="b">
        <v>0</v>
      </c>
      <c r="AA40" s="103"/>
      <c r="AB40" s="127" t="b">
        <f t="shared" si="1"/>
        <v>1</v>
      </c>
      <c r="AC40" s="127" t="b">
        <f t="shared" si="2"/>
        <v>1</v>
      </c>
      <c r="AD40" s="127" t="b">
        <f t="shared" si="3"/>
        <v>0</v>
      </c>
      <c r="AE40" s="128" t="b">
        <f t="shared" si="4"/>
        <v>0</v>
      </c>
    </row>
    <row r="41" spans="1:31" x14ac:dyDescent="0.2">
      <c r="A41" s="85" t="s">
        <v>57</v>
      </c>
      <c r="B41" s="86" t="s">
        <v>3640</v>
      </c>
      <c r="C41" s="86" t="s">
        <v>3706</v>
      </c>
      <c r="D41" s="87" t="s">
        <v>3707</v>
      </c>
      <c r="E41" s="86" t="s">
        <v>71</v>
      </c>
      <c r="F41" s="173" t="s">
        <v>467</v>
      </c>
      <c r="G41" s="76" t="s">
        <v>509</v>
      </c>
      <c r="H41" s="76" t="s">
        <v>469</v>
      </c>
      <c r="I41" s="86" t="s">
        <v>3708</v>
      </c>
      <c r="J41" s="86" t="s">
        <v>3711</v>
      </c>
      <c r="K41" s="86"/>
      <c r="L41" s="86"/>
      <c r="M41" s="86"/>
      <c r="N41" s="86"/>
      <c r="O41" s="86"/>
      <c r="P41" s="86"/>
      <c r="Q41" s="86"/>
      <c r="R41" s="86"/>
      <c r="S41" s="126" t="b">
        <f t="shared" si="0"/>
        <v>1</v>
      </c>
      <c r="T41" s="88"/>
      <c r="U41" s="86"/>
      <c r="V41" s="86"/>
      <c r="W41" s="86"/>
      <c r="X41" s="90" t="b">
        <v>0</v>
      </c>
      <c r="Y41" s="90" t="b">
        <v>0</v>
      </c>
      <c r="Z41" s="90" t="b">
        <v>0</v>
      </c>
      <c r="AA41" s="102"/>
      <c r="AB41" s="127" t="b">
        <f t="shared" si="1"/>
        <v>1</v>
      </c>
      <c r="AC41" s="127" t="b">
        <f t="shared" si="2"/>
        <v>1</v>
      </c>
      <c r="AD41" s="127" t="b">
        <f t="shared" si="3"/>
        <v>0</v>
      </c>
      <c r="AE41" s="128" t="b">
        <f t="shared" si="4"/>
        <v>0</v>
      </c>
    </row>
    <row r="42" spans="1:31" x14ac:dyDescent="0.2">
      <c r="A42" s="175" t="s">
        <v>57</v>
      </c>
      <c r="B42" s="176" t="s">
        <v>3712</v>
      </c>
      <c r="C42" s="176" t="s">
        <v>3713</v>
      </c>
      <c r="D42" s="177" t="s">
        <v>3714</v>
      </c>
      <c r="E42" s="176"/>
      <c r="F42" s="173" t="s">
        <v>467</v>
      </c>
      <c r="G42" s="76" t="s">
        <v>509</v>
      </c>
      <c r="H42" s="76" t="s">
        <v>469</v>
      </c>
      <c r="I42" s="176" t="s">
        <v>596</v>
      </c>
      <c r="J42" s="176"/>
      <c r="K42" s="176"/>
      <c r="L42" s="176"/>
      <c r="M42" s="176"/>
      <c r="N42" s="176"/>
      <c r="O42" s="176"/>
      <c r="P42" s="176"/>
      <c r="Q42" s="176"/>
      <c r="R42" s="176" t="s">
        <v>3715</v>
      </c>
      <c r="S42" s="126" t="b">
        <f t="shared" si="0"/>
        <v>1</v>
      </c>
      <c r="T42" s="178"/>
      <c r="U42" s="176"/>
      <c r="V42" s="176"/>
      <c r="W42" s="176"/>
      <c r="X42" s="179" t="b">
        <v>0</v>
      </c>
      <c r="Y42" s="179" t="b">
        <v>0</v>
      </c>
      <c r="Z42" s="179" t="b">
        <v>0</v>
      </c>
      <c r="AA42" s="180"/>
      <c r="AB42" s="127" t="b">
        <f t="shared" si="1"/>
        <v>1</v>
      </c>
      <c r="AC42" s="127" t="b">
        <f t="shared" si="2"/>
        <v>1</v>
      </c>
      <c r="AD42" s="127" t="b">
        <f t="shared" si="3"/>
        <v>0</v>
      </c>
      <c r="AE42" s="128" t="b">
        <f t="shared" si="4"/>
        <v>0</v>
      </c>
    </row>
  </sheetData>
  <dataValidations count="4">
    <dataValidation type="list" allowBlank="1" sqref="H2:H42" xr:uid="{00000000-0002-0000-0600-000000000000}">
      <formula1>"N/A,Not Started,Started,Complete,Data Issues"</formula1>
    </dataValidation>
    <dataValidation type="list" allowBlank="1" sqref="G2:G42" xr:uid="{00000000-0002-0000-0600-000001000000}">
      <formula1>"N/A,Found,Not Found"</formula1>
    </dataValidation>
    <dataValidation allowBlank="1" showDropDown="1" sqref="AA2:AA42" xr:uid="{00000000-0002-0000-0600-000002000000}"/>
    <dataValidation type="list" allowBlank="1" sqref="F2:F42" xr:uid="{00000000-0002-0000-0600-000003000000}">
      <formula1>"Conceptual,Quantitative"</formula1>
    </dataValidation>
  </dataValidations>
  <hyperlinks>
    <hyperlink ref="D2" r:id="rId1" xr:uid="{00000000-0004-0000-0600-000000000000}"/>
    <hyperlink ref="D3" r:id="rId2" xr:uid="{00000000-0004-0000-0600-000001000000}"/>
    <hyperlink ref="D4" r:id="rId3" xr:uid="{00000000-0004-0000-0600-000002000000}"/>
    <hyperlink ref="D5" r:id="rId4" xr:uid="{00000000-0004-0000-0600-000003000000}"/>
    <hyperlink ref="D6" r:id="rId5" xr:uid="{00000000-0004-0000-0600-000004000000}"/>
    <hyperlink ref="D7" r:id="rId6" xr:uid="{00000000-0004-0000-0600-000005000000}"/>
    <hyperlink ref="D8" r:id="rId7" xr:uid="{00000000-0004-0000-0600-000006000000}"/>
    <hyperlink ref="D9" r:id="rId8" xr:uid="{00000000-0004-0000-0600-000007000000}"/>
    <hyperlink ref="D10" r:id="rId9" xr:uid="{00000000-0004-0000-0600-000008000000}"/>
    <hyperlink ref="D11" r:id="rId10" xr:uid="{00000000-0004-0000-0600-000009000000}"/>
    <hyperlink ref="D12" r:id="rId11" xr:uid="{00000000-0004-0000-0600-00000A000000}"/>
    <hyperlink ref="D13" r:id="rId12" xr:uid="{00000000-0004-0000-0600-00000B000000}"/>
    <hyperlink ref="D14" r:id="rId13" xr:uid="{00000000-0004-0000-0600-00000C000000}"/>
    <hyperlink ref="D15" r:id="rId14" xr:uid="{00000000-0004-0000-0600-00000D000000}"/>
    <hyperlink ref="D16" r:id="rId15" xr:uid="{00000000-0004-0000-0600-00000E000000}"/>
    <hyperlink ref="D17" r:id="rId16" xr:uid="{00000000-0004-0000-0600-00000F000000}"/>
    <hyperlink ref="D18" r:id="rId17" xr:uid="{00000000-0004-0000-0600-000010000000}"/>
    <hyperlink ref="D19" r:id="rId18" xr:uid="{00000000-0004-0000-0600-000011000000}"/>
    <hyperlink ref="D20" r:id="rId19" xr:uid="{00000000-0004-0000-0600-000012000000}"/>
    <hyperlink ref="D21" r:id="rId20" xr:uid="{00000000-0004-0000-0600-000013000000}"/>
    <hyperlink ref="D22" r:id="rId21" xr:uid="{00000000-0004-0000-0600-000014000000}"/>
    <hyperlink ref="D23" r:id="rId22" xr:uid="{00000000-0004-0000-0600-000015000000}"/>
    <hyperlink ref="D24" r:id="rId23" xr:uid="{00000000-0004-0000-0600-000016000000}"/>
    <hyperlink ref="D25" r:id="rId24" xr:uid="{00000000-0004-0000-0600-000017000000}"/>
    <hyperlink ref="D26" r:id="rId25" xr:uid="{00000000-0004-0000-0600-000018000000}"/>
    <hyperlink ref="D27" r:id="rId26" xr:uid="{00000000-0004-0000-0600-000019000000}"/>
    <hyperlink ref="D28" r:id="rId27" xr:uid="{00000000-0004-0000-0600-00001A000000}"/>
    <hyperlink ref="D29" r:id="rId28" xr:uid="{00000000-0004-0000-0600-00001B000000}"/>
    <hyperlink ref="D30" r:id="rId29" xr:uid="{00000000-0004-0000-0600-00001C000000}"/>
    <hyperlink ref="D31" r:id="rId30" xr:uid="{00000000-0004-0000-0600-00001D000000}"/>
    <hyperlink ref="D32" r:id="rId31" xr:uid="{00000000-0004-0000-0600-00001E000000}"/>
    <hyperlink ref="D33" r:id="rId32" xr:uid="{00000000-0004-0000-0600-00001F000000}"/>
    <hyperlink ref="D34" r:id="rId33" xr:uid="{00000000-0004-0000-0600-000020000000}"/>
    <hyperlink ref="D35" r:id="rId34" xr:uid="{00000000-0004-0000-0600-000021000000}"/>
    <hyperlink ref="D36" r:id="rId35" xr:uid="{00000000-0004-0000-0600-000022000000}"/>
    <hyperlink ref="D37" r:id="rId36" xr:uid="{00000000-0004-0000-0600-000023000000}"/>
    <hyperlink ref="D38" r:id="rId37" xr:uid="{00000000-0004-0000-0600-000024000000}"/>
    <hyperlink ref="D39" r:id="rId38" xr:uid="{00000000-0004-0000-0600-000025000000}"/>
    <hyperlink ref="D40" r:id="rId39" xr:uid="{00000000-0004-0000-0600-000026000000}"/>
    <hyperlink ref="D41" r:id="rId40" xr:uid="{00000000-0004-0000-0600-000027000000}"/>
    <hyperlink ref="D42" r:id="rId41" xr:uid="{00000000-0004-0000-0600-000028000000}"/>
  </hyperlinks>
  <pageMargins left="0.7" right="0.7" top="0.75" bottom="0.75" header="0.3" footer="0.3"/>
  <tableParts count="1">
    <tablePart r:id="rId4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U362"/>
  <sheetViews>
    <sheetView workbookViewId="0">
      <pane xSplit="5" ySplit="1" topLeftCell="F2" activePane="bottomRight" state="frozen"/>
      <selection pane="topRight" activeCell="F1" sqref="F1"/>
      <selection pane="bottomLeft" activeCell="A2" sqref="A2"/>
      <selection pane="bottomRight" activeCell="F2" sqref="F2"/>
    </sheetView>
  </sheetViews>
  <sheetFormatPr baseColWidth="10" defaultColWidth="14.5" defaultRowHeight="15" customHeight="1" x14ac:dyDescent="0.2"/>
  <cols>
    <col min="1" max="2" width="5.5" customWidth="1"/>
    <col min="3" max="3" width="12.83203125" customWidth="1"/>
    <col min="4" max="4" width="17.5" customWidth="1"/>
    <col min="5" max="5" width="13.5" customWidth="1"/>
    <col min="6" max="6" width="18.33203125" customWidth="1"/>
    <col min="7" max="8" width="20.33203125" customWidth="1"/>
    <col min="9" max="10" width="19.5" customWidth="1"/>
    <col min="11" max="11" width="12.5" customWidth="1"/>
    <col min="12" max="14" width="22.6640625" customWidth="1"/>
    <col min="15" max="18" width="25.83203125" customWidth="1"/>
    <col min="19" max="19" width="12" customWidth="1"/>
    <col min="20" max="20" width="12.5" customWidth="1"/>
    <col min="21" max="21" width="9.83203125" customWidth="1"/>
    <col min="22" max="23" width="25.83203125" customWidth="1"/>
    <col min="24" max="24" width="18.6640625" customWidth="1"/>
    <col min="25" max="25" width="17" customWidth="1"/>
    <col min="26" max="26" width="21.5" customWidth="1"/>
    <col min="27" max="27" width="25.83203125" customWidth="1"/>
  </cols>
  <sheetData>
    <row r="1" spans="1:47" x14ac:dyDescent="0.2">
      <c r="A1" s="181" t="s">
        <v>57</v>
      </c>
      <c r="B1" s="182" t="s">
        <v>905</v>
      </c>
      <c r="C1" s="67" t="s">
        <v>103</v>
      </c>
      <c r="D1" s="67" t="s">
        <v>445</v>
      </c>
      <c r="E1" s="67" t="s">
        <v>1</v>
      </c>
      <c r="F1" s="68" t="s">
        <v>446</v>
      </c>
      <c r="G1" s="67" t="s">
        <v>447</v>
      </c>
      <c r="H1" s="68" t="s">
        <v>448</v>
      </c>
      <c r="I1" s="68" t="s">
        <v>449</v>
      </c>
      <c r="J1" s="68" t="s">
        <v>450</v>
      </c>
      <c r="K1" s="68" t="s">
        <v>451</v>
      </c>
      <c r="L1" s="67" t="s">
        <v>452</v>
      </c>
      <c r="M1" s="67" t="s">
        <v>453</v>
      </c>
      <c r="N1" s="67" t="s">
        <v>454</v>
      </c>
      <c r="O1" s="67" t="s">
        <v>424</v>
      </c>
      <c r="P1" s="67" t="s">
        <v>422</v>
      </c>
      <c r="Q1" s="67" t="s">
        <v>425</v>
      </c>
      <c r="R1" s="67" t="s">
        <v>455</v>
      </c>
      <c r="S1" s="67" t="s">
        <v>456</v>
      </c>
      <c r="T1" s="67" t="s">
        <v>110</v>
      </c>
      <c r="U1" s="67" t="s">
        <v>111</v>
      </c>
      <c r="V1" s="67" t="s">
        <v>112</v>
      </c>
      <c r="W1" s="67" t="s">
        <v>3716</v>
      </c>
      <c r="X1" s="69" t="s">
        <v>457</v>
      </c>
      <c r="Y1" s="69" t="s">
        <v>458</v>
      </c>
      <c r="Z1" s="69" t="s">
        <v>459</v>
      </c>
      <c r="AA1" s="70" t="s">
        <v>460</v>
      </c>
      <c r="AB1" s="71" t="s">
        <v>461</v>
      </c>
      <c r="AC1" s="72" t="s">
        <v>462</v>
      </c>
      <c r="AD1" s="71" t="s">
        <v>463</v>
      </c>
      <c r="AE1" s="73" t="s">
        <v>464</v>
      </c>
      <c r="AF1" s="74"/>
      <c r="AG1" s="74"/>
      <c r="AH1" s="74"/>
      <c r="AI1" s="74"/>
      <c r="AJ1" s="74"/>
      <c r="AK1" s="74"/>
      <c r="AL1" s="74"/>
      <c r="AM1" s="74"/>
      <c r="AN1" s="74"/>
      <c r="AO1" s="74"/>
      <c r="AP1" s="74"/>
      <c r="AQ1" s="74"/>
      <c r="AR1" s="74"/>
      <c r="AS1" s="74"/>
      <c r="AT1" s="74"/>
      <c r="AU1" s="74"/>
    </row>
    <row r="2" spans="1:47" x14ac:dyDescent="0.2">
      <c r="A2" s="123" t="s">
        <v>57</v>
      </c>
      <c r="B2" s="82">
        <v>9</v>
      </c>
      <c r="C2" s="76" t="s">
        <v>2823</v>
      </c>
      <c r="D2" s="77" t="s">
        <v>2824</v>
      </c>
      <c r="E2" s="76" t="s">
        <v>2825</v>
      </c>
      <c r="F2" s="76" t="s">
        <v>246</v>
      </c>
      <c r="G2" s="76" t="s">
        <v>564</v>
      </c>
      <c r="H2" s="76" t="s">
        <v>564</v>
      </c>
      <c r="I2" s="76" t="s">
        <v>2826</v>
      </c>
      <c r="J2" s="76" t="s">
        <v>2825</v>
      </c>
      <c r="K2" s="76"/>
      <c r="L2" s="76"/>
      <c r="M2" s="76"/>
      <c r="N2" s="76"/>
      <c r="O2" s="76"/>
      <c r="P2" s="76"/>
      <c r="Q2" s="76"/>
      <c r="R2" s="76"/>
      <c r="S2" s="80" t="b">
        <f t="shared" ref="S2:S256" si="0">IF(AND(O2="",P2="",Q2="",OR(G2="N/A",G2="Found",G2="")),FALSE,TRUE)</f>
        <v>0</v>
      </c>
      <c r="T2" s="81"/>
      <c r="U2" s="76"/>
      <c r="V2" s="76"/>
      <c r="W2" s="76"/>
      <c r="X2" s="82" t="b">
        <v>0</v>
      </c>
      <c r="Y2" s="82" t="b">
        <v>0</v>
      </c>
      <c r="Z2" s="82" t="b">
        <v>1</v>
      </c>
      <c r="AA2" s="76" t="s">
        <v>2825</v>
      </c>
      <c r="AB2" s="127" t="b">
        <f t="shared" ref="AB2:AB256" si="1">AND(X2=FALSE,Y2=FALSE)</f>
        <v>1</v>
      </c>
      <c r="AC2" s="127" t="b">
        <f t="shared" ref="AC2:AC256" si="2">AND(AB2=TRUE,F2="Quantitative")</f>
        <v>0</v>
      </c>
      <c r="AD2" s="127" t="b">
        <f t="shared" ref="AD2:AD256" si="3">AND(AC2=TRUE,G2="Found",S2=FALSE)</f>
        <v>0</v>
      </c>
      <c r="AE2" s="128" t="b">
        <f t="shared" ref="AE2:AE256" si="4">AND(AC2=TRUE,G2="Found")</f>
        <v>0</v>
      </c>
    </row>
    <row r="3" spans="1:47" x14ac:dyDescent="0.2">
      <c r="A3" s="129" t="s">
        <v>57</v>
      </c>
      <c r="B3" s="90">
        <v>9</v>
      </c>
      <c r="C3" s="86" t="s">
        <v>2827</v>
      </c>
      <c r="D3" s="87" t="s">
        <v>2828</v>
      </c>
      <c r="E3" s="86" t="s">
        <v>4</v>
      </c>
      <c r="F3" s="86" t="s">
        <v>246</v>
      </c>
      <c r="G3" s="86" t="s">
        <v>564</v>
      </c>
      <c r="H3" s="86" t="s">
        <v>564</v>
      </c>
      <c r="I3" s="86" t="s">
        <v>2829</v>
      </c>
      <c r="J3" s="86" t="s">
        <v>2825</v>
      </c>
      <c r="K3" s="86"/>
      <c r="L3" s="86"/>
      <c r="M3" s="86"/>
      <c r="N3" s="86"/>
      <c r="O3" s="86"/>
      <c r="P3" s="86"/>
      <c r="Q3" s="86"/>
      <c r="R3" s="86"/>
      <c r="S3" s="88" t="b">
        <f t="shared" si="0"/>
        <v>0</v>
      </c>
      <c r="T3" s="89"/>
      <c r="U3" s="86"/>
      <c r="V3" s="86"/>
      <c r="W3" s="86"/>
      <c r="X3" s="90" t="b">
        <v>0</v>
      </c>
      <c r="Y3" s="90" t="b">
        <v>0</v>
      </c>
      <c r="Z3" s="90" t="b">
        <v>1</v>
      </c>
      <c r="AA3" s="86" t="s">
        <v>2825</v>
      </c>
      <c r="AB3" s="127" t="b">
        <f t="shared" si="1"/>
        <v>1</v>
      </c>
      <c r="AC3" s="127" t="b">
        <f t="shared" si="2"/>
        <v>0</v>
      </c>
      <c r="AD3" s="127" t="b">
        <f t="shared" si="3"/>
        <v>0</v>
      </c>
      <c r="AE3" s="128" t="b">
        <f t="shared" si="4"/>
        <v>0</v>
      </c>
    </row>
    <row r="4" spans="1:47" x14ac:dyDescent="0.2">
      <c r="A4" s="123" t="s">
        <v>57</v>
      </c>
      <c r="B4" s="82">
        <v>9</v>
      </c>
      <c r="C4" s="76" t="s">
        <v>2827</v>
      </c>
      <c r="D4" s="77" t="s">
        <v>2828</v>
      </c>
      <c r="E4" s="76" t="s">
        <v>45</v>
      </c>
      <c r="F4" s="76" t="s">
        <v>467</v>
      </c>
      <c r="G4" s="76" t="s">
        <v>468</v>
      </c>
      <c r="H4" s="76" t="s">
        <v>469</v>
      </c>
      <c r="I4" s="76" t="s">
        <v>2829</v>
      </c>
      <c r="J4" s="76" t="s">
        <v>2825</v>
      </c>
      <c r="K4" s="76"/>
      <c r="L4" s="76" t="s">
        <v>2830</v>
      </c>
      <c r="M4" s="76" t="s">
        <v>2831</v>
      </c>
      <c r="N4" s="76" t="s">
        <v>2832</v>
      </c>
      <c r="O4" s="76"/>
      <c r="P4" s="76"/>
      <c r="Q4" s="76"/>
      <c r="R4" s="76"/>
      <c r="S4" s="80" t="b">
        <f t="shared" si="0"/>
        <v>0</v>
      </c>
      <c r="T4" s="81" t="s">
        <v>2833</v>
      </c>
      <c r="U4" s="76" t="s">
        <v>2834</v>
      </c>
      <c r="V4" s="77" t="s">
        <v>2835</v>
      </c>
      <c r="W4" s="77" t="s">
        <v>2836</v>
      </c>
      <c r="X4" s="82" t="b">
        <v>0</v>
      </c>
      <c r="Y4" s="82" t="b">
        <v>0</v>
      </c>
      <c r="Z4" s="82" t="b">
        <v>1</v>
      </c>
      <c r="AA4" s="76" t="s">
        <v>2825</v>
      </c>
      <c r="AB4" s="127" t="b">
        <f t="shared" si="1"/>
        <v>1</v>
      </c>
      <c r="AC4" s="127" t="b">
        <f t="shared" si="2"/>
        <v>1</v>
      </c>
      <c r="AD4" s="127" t="b">
        <f t="shared" si="3"/>
        <v>1</v>
      </c>
      <c r="AE4" s="128" t="b">
        <f t="shared" si="4"/>
        <v>1</v>
      </c>
    </row>
    <row r="5" spans="1:47" x14ac:dyDescent="0.2">
      <c r="A5" s="129" t="s">
        <v>57</v>
      </c>
      <c r="B5" s="90">
        <v>9</v>
      </c>
      <c r="C5" s="86" t="s">
        <v>2837</v>
      </c>
      <c r="D5" s="87" t="s">
        <v>2838</v>
      </c>
      <c r="E5" s="86" t="s">
        <v>4</v>
      </c>
      <c r="F5" s="86" t="s">
        <v>467</v>
      </c>
      <c r="G5" s="86" t="s">
        <v>468</v>
      </c>
      <c r="H5" s="86" t="s">
        <v>469</v>
      </c>
      <c r="I5" s="86" t="s">
        <v>2839</v>
      </c>
      <c r="J5" s="86" t="s">
        <v>2825</v>
      </c>
      <c r="K5" s="86"/>
      <c r="L5" s="86" t="s">
        <v>2840</v>
      </c>
      <c r="M5" s="86" t="s">
        <v>2841</v>
      </c>
      <c r="N5" s="86" t="s">
        <v>2832</v>
      </c>
      <c r="O5" s="86"/>
      <c r="P5" s="86"/>
      <c r="Q5" s="86"/>
      <c r="R5" s="86"/>
      <c r="S5" s="88" t="b">
        <f t="shared" si="0"/>
        <v>0</v>
      </c>
      <c r="T5" s="89" t="s">
        <v>118</v>
      </c>
      <c r="U5" s="86" t="s">
        <v>2842</v>
      </c>
      <c r="V5" s="87" t="s">
        <v>2843</v>
      </c>
      <c r="W5" s="87" t="s">
        <v>2844</v>
      </c>
      <c r="X5" s="90" t="b">
        <v>0</v>
      </c>
      <c r="Y5" s="90" t="b">
        <v>0</v>
      </c>
      <c r="Z5" s="90" t="b">
        <v>1</v>
      </c>
      <c r="AA5" s="86" t="s">
        <v>2825</v>
      </c>
      <c r="AB5" s="127" t="b">
        <f t="shared" si="1"/>
        <v>1</v>
      </c>
      <c r="AC5" s="127" t="b">
        <f t="shared" si="2"/>
        <v>1</v>
      </c>
      <c r="AD5" s="127" t="b">
        <f t="shared" si="3"/>
        <v>1</v>
      </c>
      <c r="AE5" s="128" t="b">
        <f t="shared" si="4"/>
        <v>1</v>
      </c>
    </row>
    <row r="6" spans="1:47" x14ac:dyDescent="0.2">
      <c r="A6" s="123" t="s">
        <v>57</v>
      </c>
      <c r="B6" s="82">
        <v>9</v>
      </c>
      <c r="C6" s="76" t="s">
        <v>2837</v>
      </c>
      <c r="D6" s="77" t="s">
        <v>2838</v>
      </c>
      <c r="E6" s="76" t="s">
        <v>45</v>
      </c>
      <c r="F6" s="76" t="s">
        <v>467</v>
      </c>
      <c r="G6" s="76" t="s">
        <v>468</v>
      </c>
      <c r="H6" s="76" t="s">
        <v>469</v>
      </c>
      <c r="I6" s="76" t="s">
        <v>2839</v>
      </c>
      <c r="J6" s="76" t="s">
        <v>2845</v>
      </c>
      <c r="K6" s="76"/>
      <c r="L6" s="76" t="s">
        <v>2840</v>
      </c>
      <c r="M6" s="76" t="s">
        <v>2841</v>
      </c>
      <c r="N6" s="76" t="s">
        <v>2832</v>
      </c>
      <c r="O6" s="76"/>
      <c r="P6" s="76"/>
      <c r="Q6" s="76"/>
      <c r="R6" s="76"/>
      <c r="S6" s="80" t="b">
        <f t="shared" si="0"/>
        <v>0</v>
      </c>
      <c r="T6" s="81" t="s">
        <v>118</v>
      </c>
      <c r="U6" s="76" t="s">
        <v>2842</v>
      </c>
      <c r="V6" s="77" t="s">
        <v>2843</v>
      </c>
      <c r="W6" s="77" t="s">
        <v>2844</v>
      </c>
      <c r="X6" s="82" t="b">
        <v>0</v>
      </c>
      <c r="Y6" s="82" t="b">
        <v>0</v>
      </c>
      <c r="Z6" s="82" t="b">
        <v>1</v>
      </c>
      <c r="AA6" s="76" t="s">
        <v>2825</v>
      </c>
      <c r="AB6" s="127" t="b">
        <f t="shared" si="1"/>
        <v>1</v>
      </c>
      <c r="AC6" s="127" t="b">
        <f t="shared" si="2"/>
        <v>1</v>
      </c>
      <c r="AD6" s="127" t="b">
        <f t="shared" si="3"/>
        <v>1</v>
      </c>
      <c r="AE6" s="128" t="b">
        <f t="shared" si="4"/>
        <v>1</v>
      </c>
    </row>
    <row r="7" spans="1:47" x14ac:dyDescent="0.2">
      <c r="A7" s="129" t="s">
        <v>57</v>
      </c>
      <c r="B7" s="90">
        <v>9</v>
      </c>
      <c r="C7" s="86" t="s">
        <v>2837</v>
      </c>
      <c r="D7" s="87" t="s">
        <v>2838</v>
      </c>
      <c r="E7" s="86" t="s">
        <v>71</v>
      </c>
      <c r="F7" s="86" t="s">
        <v>467</v>
      </c>
      <c r="G7" s="86" t="s">
        <v>468</v>
      </c>
      <c r="H7" s="86" t="s">
        <v>469</v>
      </c>
      <c r="I7" s="86" t="s">
        <v>2839</v>
      </c>
      <c r="J7" s="86" t="s">
        <v>2846</v>
      </c>
      <c r="K7" s="86"/>
      <c r="L7" s="86" t="s">
        <v>2840</v>
      </c>
      <c r="M7" s="86" t="s">
        <v>2841</v>
      </c>
      <c r="N7" s="86" t="s">
        <v>2832</v>
      </c>
      <c r="O7" s="86"/>
      <c r="P7" s="86"/>
      <c r="Q7" s="86"/>
      <c r="R7" s="86"/>
      <c r="S7" s="88" t="b">
        <f t="shared" si="0"/>
        <v>0</v>
      </c>
      <c r="T7" s="89" t="s">
        <v>118</v>
      </c>
      <c r="U7" s="86" t="s">
        <v>2842</v>
      </c>
      <c r="V7" s="87" t="s">
        <v>2843</v>
      </c>
      <c r="W7" s="87" t="s">
        <v>2844</v>
      </c>
      <c r="X7" s="90" t="b">
        <v>0</v>
      </c>
      <c r="Y7" s="90" t="b">
        <v>0</v>
      </c>
      <c r="Z7" s="90" t="b">
        <v>1</v>
      </c>
      <c r="AA7" s="86" t="s">
        <v>2825</v>
      </c>
      <c r="AB7" s="127" t="b">
        <f t="shared" si="1"/>
        <v>1</v>
      </c>
      <c r="AC7" s="127" t="b">
        <f t="shared" si="2"/>
        <v>1</v>
      </c>
      <c r="AD7" s="127" t="b">
        <f t="shared" si="3"/>
        <v>1</v>
      </c>
      <c r="AE7" s="128" t="b">
        <f t="shared" si="4"/>
        <v>1</v>
      </c>
    </row>
    <row r="8" spans="1:47" x14ac:dyDescent="0.2">
      <c r="A8" s="123" t="s">
        <v>57</v>
      </c>
      <c r="B8" s="82">
        <v>9</v>
      </c>
      <c r="C8" s="76" t="s">
        <v>2837</v>
      </c>
      <c r="D8" s="77" t="s">
        <v>2838</v>
      </c>
      <c r="E8" s="76" t="s">
        <v>518</v>
      </c>
      <c r="F8" s="76" t="s">
        <v>467</v>
      </c>
      <c r="G8" s="76" t="s">
        <v>468</v>
      </c>
      <c r="H8" s="76" t="s">
        <v>469</v>
      </c>
      <c r="I8" s="76" t="s">
        <v>2839</v>
      </c>
      <c r="J8" s="76" t="s">
        <v>2847</v>
      </c>
      <c r="K8" s="76"/>
      <c r="L8" s="76" t="s">
        <v>2840</v>
      </c>
      <c r="M8" s="76" t="s">
        <v>2841</v>
      </c>
      <c r="N8" s="76" t="s">
        <v>2832</v>
      </c>
      <c r="O8" s="76"/>
      <c r="P8" s="76"/>
      <c r="Q8" s="76"/>
      <c r="R8" s="76"/>
      <c r="S8" s="80" t="b">
        <f t="shared" si="0"/>
        <v>0</v>
      </c>
      <c r="T8" s="81" t="s">
        <v>118</v>
      </c>
      <c r="U8" s="76" t="s">
        <v>2842</v>
      </c>
      <c r="V8" s="77" t="s">
        <v>2843</v>
      </c>
      <c r="W8" s="77" t="s">
        <v>2844</v>
      </c>
      <c r="X8" s="82" t="b">
        <v>0</v>
      </c>
      <c r="Y8" s="82" t="b">
        <v>0</v>
      </c>
      <c r="Z8" s="82" t="b">
        <v>1</v>
      </c>
      <c r="AA8" s="76" t="s">
        <v>2825</v>
      </c>
      <c r="AB8" s="127" t="b">
        <f t="shared" si="1"/>
        <v>1</v>
      </c>
      <c r="AC8" s="127" t="b">
        <f t="shared" si="2"/>
        <v>1</v>
      </c>
      <c r="AD8" s="127" t="b">
        <f t="shared" si="3"/>
        <v>1</v>
      </c>
      <c r="AE8" s="128" t="b">
        <f t="shared" si="4"/>
        <v>1</v>
      </c>
    </row>
    <row r="9" spans="1:47" x14ac:dyDescent="0.2">
      <c r="A9" s="129" t="s">
        <v>57</v>
      </c>
      <c r="B9" s="90">
        <v>9</v>
      </c>
      <c r="C9" s="86" t="s">
        <v>2837</v>
      </c>
      <c r="D9" s="87" t="s">
        <v>2838</v>
      </c>
      <c r="E9" s="86" t="s">
        <v>542</v>
      </c>
      <c r="F9" s="86" t="s">
        <v>467</v>
      </c>
      <c r="G9" s="86" t="s">
        <v>468</v>
      </c>
      <c r="H9" s="86" t="s">
        <v>469</v>
      </c>
      <c r="I9" s="86" t="s">
        <v>2839</v>
      </c>
      <c r="J9" s="86" t="s">
        <v>2848</v>
      </c>
      <c r="K9" s="86"/>
      <c r="L9" s="86" t="s">
        <v>2840</v>
      </c>
      <c r="M9" s="86" t="s">
        <v>2841</v>
      </c>
      <c r="N9" s="86" t="s">
        <v>2832</v>
      </c>
      <c r="O9" s="86"/>
      <c r="P9" s="86"/>
      <c r="Q9" s="86"/>
      <c r="R9" s="86"/>
      <c r="S9" s="88" t="b">
        <f t="shared" si="0"/>
        <v>0</v>
      </c>
      <c r="T9" s="89" t="s">
        <v>118</v>
      </c>
      <c r="U9" s="86" t="s">
        <v>2842</v>
      </c>
      <c r="V9" s="87" t="s">
        <v>2843</v>
      </c>
      <c r="W9" s="87" t="s">
        <v>2844</v>
      </c>
      <c r="X9" s="90" t="b">
        <v>0</v>
      </c>
      <c r="Y9" s="90" t="b">
        <v>0</v>
      </c>
      <c r="Z9" s="90" t="b">
        <v>1</v>
      </c>
      <c r="AA9" s="86" t="s">
        <v>2825</v>
      </c>
      <c r="AB9" s="127" t="b">
        <f t="shared" si="1"/>
        <v>1</v>
      </c>
      <c r="AC9" s="127" t="b">
        <f t="shared" si="2"/>
        <v>1</v>
      </c>
      <c r="AD9" s="127" t="b">
        <f t="shared" si="3"/>
        <v>1</v>
      </c>
      <c r="AE9" s="128" t="b">
        <f t="shared" si="4"/>
        <v>1</v>
      </c>
    </row>
    <row r="10" spans="1:47" x14ac:dyDescent="0.2">
      <c r="A10" s="123" t="s">
        <v>57</v>
      </c>
      <c r="B10" s="82">
        <v>9</v>
      </c>
      <c r="C10" s="76" t="s">
        <v>2837</v>
      </c>
      <c r="D10" s="77" t="s">
        <v>2838</v>
      </c>
      <c r="E10" s="76" t="s">
        <v>635</v>
      </c>
      <c r="F10" s="76" t="s">
        <v>467</v>
      </c>
      <c r="G10" s="76" t="s">
        <v>468</v>
      </c>
      <c r="H10" s="76" t="s">
        <v>469</v>
      </c>
      <c r="I10" s="76" t="s">
        <v>2839</v>
      </c>
      <c r="J10" s="76" t="s">
        <v>2849</v>
      </c>
      <c r="K10" s="76"/>
      <c r="L10" s="76" t="s">
        <v>2840</v>
      </c>
      <c r="M10" s="76" t="s">
        <v>2841</v>
      </c>
      <c r="N10" s="76" t="s">
        <v>2832</v>
      </c>
      <c r="O10" s="76"/>
      <c r="P10" s="76"/>
      <c r="Q10" s="76"/>
      <c r="R10" s="76"/>
      <c r="S10" s="80" t="b">
        <f t="shared" si="0"/>
        <v>0</v>
      </c>
      <c r="T10" s="81" t="s">
        <v>118</v>
      </c>
      <c r="U10" s="76" t="s">
        <v>2842</v>
      </c>
      <c r="V10" s="77" t="s">
        <v>2843</v>
      </c>
      <c r="W10" s="77" t="s">
        <v>2844</v>
      </c>
      <c r="X10" s="82" t="b">
        <v>0</v>
      </c>
      <c r="Y10" s="82" t="b">
        <v>0</v>
      </c>
      <c r="Z10" s="82" t="b">
        <v>1</v>
      </c>
      <c r="AA10" s="76" t="s">
        <v>2825</v>
      </c>
      <c r="AB10" s="127" t="b">
        <f t="shared" si="1"/>
        <v>1</v>
      </c>
      <c r="AC10" s="127" t="b">
        <f t="shared" si="2"/>
        <v>1</v>
      </c>
      <c r="AD10" s="127" t="b">
        <f t="shared" si="3"/>
        <v>1</v>
      </c>
      <c r="AE10" s="128" t="b">
        <f t="shared" si="4"/>
        <v>1</v>
      </c>
    </row>
    <row r="11" spans="1:47" x14ac:dyDescent="0.2">
      <c r="A11" s="129" t="s">
        <v>57</v>
      </c>
      <c r="B11" s="90">
        <v>9</v>
      </c>
      <c r="C11" s="86" t="s">
        <v>2837</v>
      </c>
      <c r="D11" s="87" t="s">
        <v>2838</v>
      </c>
      <c r="E11" s="86" t="s">
        <v>658</v>
      </c>
      <c r="F11" s="86" t="s">
        <v>467</v>
      </c>
      <c r="G11" s="86" t="s">
        <v>468</v>
      </c>
      <c r="H11" s="86" t="s">
        <v>469</v>
      </c>
      <c r="I11" s="86" t="s">
        <v>2839</v>
      </c>
      <c r="J11" s="86" t="s">
        <v>2850</v>
      </c>
      <c r="K11" s="86"/>
      <c r="L11" s="86" t="s">
        <v>2840</v>
      </c>
      <c r="M11" s="86" t="s">
        <v>2841</v>
      </c>
      <c r="N11" s="86" t="s">
        <v>2832</v>
      </c>
      <c r="O11" s="86"/>
      <c r="P11" s="86"/>
      <c r="Q11" s="86"/>
      <c r="R11" s="86"/>
      <c r="S11" s="88" t="b">
        <f t="shared" si="0"/>
        <v>0</v>
      </c>
      <c r="T11" s="89" t="s">
        <v>118</v>
      </c>
      <c r="U11" s="86" t="s">
        <v>2842</v>
      </c>
      <c r="V11" s="87" t="s">
        <v>2843</v>
      </c>
      <c r="W11" s="87" t="s">
        <v>2844</v>
      </c>
      <c r="X11" s="90" t="b">
        <v>0</v>
      </c>
      <c r="Y11" s="90" t="b">
        <v>0</v>
      </c>
      <c r="Z11" s="90" t="b">
        <v>1</v>
      </c>
      <c r="AA11" s="86" t="s">
        <v>2825</v>
      </c>
      <c r="AB11" s="127" t="b">
        <f t="shared" si="1"/>
        <v>1</v>
      </c>
      <c r="AC11" s="127" t="b">
        <f t="shared" si="2"/>
        <v>1</v>
      </c>
      <c r="AD11" s="127" t="b">
        <f t="shared" si="3"/>
        <v>1</v>
      </c>
      <c r="AE11" s="128" t="b">
        <f t="shared" si="4"/>
        <v>1</v>
      </c>
    </row>
    <row r="12" spans="1:47" x14ac:dyDescent="0.2">
      <c r="A12" s="123" t="s">
        <v>57</v>
      </c>
      <c r="B12" s="82">
        <v>9</v>
      </c>
      <c r="C12" s="76" t="s">
        <v>2837</v>
      </c>
      <c r="D12" s="77" t="s">
        <v>2838</v>
      </c>
      <c r="E12" s="76" t="s">
        <v>1464</v>
      </c>
      <c r="F12" s="76" t="s">
        <v>467</v>
      </c>
      <c r="G12" s="76" t="s">
        <v>468</v>
      </c>
      <c r="H12" s="76" t="s">
        <v>469</v>
      </c>
      <c r="I12" s="76" t="s">
        <v>2839</v>
      </c>
      <c r="J12" s="76" t="s">
        <v>2851</v>
      </c>
      <c r="K12" s="76"/>
      <c r="L12" s="76" t="s">
        <v>2840</v>
      </c>
      <c r="M12" s="76" t="s">
        <v>2841</v>
      </c>
      <c r="N12" s="76" t="s">
        <v>2832</v>
      </c>
      <c r="O12" s="76"/>
      <c r="P12" s="76"/>
      <c r="Q12" s="76"/>
      <c r="R12" s="76"/>
      <c r="S12" s="80" t="b">
        <f t="shared" si="0"/>
        <v>0</v>
      </c>
      <c r="T12" s="81" t="s">
        <v>118</v>
      </c>
      <c r="U12" s="76" t="s">
        <v>2842</v>
      </c>
      <c r="V12" s="77" t="s">
        <v>2843</v>
      </c>
      <c r="W12" s="77" t="s">
        <v>2844</v>
      </c>
      <c r="X12" s="82" t="b">
        <v>0</v>
      </c>
      <c r="Y12" s="82" t="b">
        <v>0</v>
      </c>
      <c r="Z12" s="82" t="b">
        <v>1</v>
      </c>
      <c r="AA12" s="76" t="s">
        <v>2825</v>
      </c>
      <c r="AB12" s="127" t="b">
        <f t="shared" si="1"/>
        <v>1</v>
      </c>
      <c r="AC12" s="127" t="b">
        <f t="shared" si="2"/>
        <v>1</v>
      </c>
      <c r="AD12" s="127" t="b">
        <f t="shared" si="3"/>
        <v>1</v>
      </c>
      <c r="AE12" s="128" t="b">
        <f t="shared" si="4"/>
        <v>1</v>
      </c>
    </row>
    <row r="13" spans="1:47" x14ac:dyDescent="0.2">
      <c r="A13" s="129" t="s">
        <v>57</v>
      </c>
      <c r="B13" s="90">
        <v>9</v>
      </c>
      <c r="C13" s="86" t="s">
        <v>2837</v>
      </c>
      <c r="D13" s="87" t="s">
        <v>2838</v>
      </c>
      <c r="E13" s="86" t="s">
        <v>1466</v>
      </c>
      <c r="F13" s="86" t="s">
        <v>467</v>
      </c>
      <c r="G13" s="86" t="s">
        <v>468</v>
      </c>
      <c r="H13" s="86" t="s">
        <v>469</v>
      </c>
      <c r="I13" s="86" t="s">
        <v>2839</v>
      </c>
      <c r="J13" s="86" t="s">
        <v>2852</v>
      </c>
      <c r="K13" s="86"/>
      <c r="L13" s="86" t="s">
        <v>2840</v>
      </c>
      <c r="M13" s="86" t="s">
        <v>2841</v>
      </c>
      <c r="N13" s="86" t="s">
        <v>2832</v>
      </c>
      <c r="O13" s="86"/>
      <c r="P13" s="86"/>
      <c r="Q13" s="86"/>
      <c r="R13" s="86"/>
      <c r="S13" s="88" t="b">
        <f t="shared" si="0"/>
        <v>0</v>
      </c>
      <c r="T13" s="89" t="s">
        <v>118</v>
      </c>
      <c r="U13" s="86" t="s">
        <v>2842</v>
      </c>
      <c r="V13" s="87" t="s">
        <v>2843</v>
      </c>
      <c r="W13" s="87" t="s">
        <v>2844</v>
      </c>
      <c r="X13" s="90" t="b">
        <v>0</v>
      </c>
      <c r="Y13" s="90" t="b">
        <v>0</v>
      </c>
      <c r="Z13" s="90" t="b">
        <v>1</v>
      </c>
      <c r="AA13" s="86" t="s">
        <v>2825</v>
      </c>
      <c r="AB13" s="127" t="b">
        <f t="shared" si="1"/>
        <v>1</v>
      </c>
      <c r="AC13" s="127" t="b">
        <f t="shared" si="2"/>
        <v>1</v>
      </c>
      <c r="AD13" s="127" t="b">
        <f t="shared" si="3"/>
        <v>1</v>
      </c>
      <c r="AE13" s="128" t="b">
        <f t="shared" si="4"/>
        <v>1</v>
      </c>
    </row>
    <row r="14" spans="1:47" x14ac:dyDescent="0.2">
      <c r="A14" s="123" t="s">
        <v>57</v>
      </c>
      <c r="B14" s="82">
        <v>9</v>
      </c>
      <c r="C14" s="76" t="s">
        <v>2837</v>
      </c>
      <c r="D14" s="77" t="s">
        <v>2838</v>
      </c>
      <c r="E14" s="76" t="s">
        <v>1468</v>
      </c>
      <c r="F14" s="76" t="s">
        <v>467</v>
      </c>
      <c r="G14" s="76" t="s">
        <v>468</v>
      </c>
      <c r="H14" s="76" t="s">
        <v>469</v>
      </c>
      <c r="I14" s="76" t="s">
        <v>2839</v>
      </c>
      <c r="J14" s="76" t="s">
        <v>2853</v>
      </c>
      <c r="K14" s="76"/>
      <c r="L14" s="76" t="s">
        <v>2840</v>
      </c>
      <c r="M14" s="76" t="s">
        <v>2841</v>
      </c>
      <c r="N14" s="76" t="s">
        <v>2832</v>
      </c>
      <c r="O14" s="76"/>
      <c r="P14" s="76"/>
      <c r="Q14" s="76"/>
      <c r="R14" s="76"/>
      <c r="S14" s="80" t="b">
        <f t="shared" si="0"/>
        <v>0</v>
      </c>
      <c r="T14" s="81" t="s">
        <v>118</v>
      </c>
      <c r="U14" s="76" t="s">
        <v>2842</v>
      </c>
      <c r="V14" s="77" t="s">
        <v>2843</v>
      </c>
      <c r="W14" s="77" t="s">
        <v>2844</v>
      </c>
      <c r="X14" s="82" t="b">
        <v>0</v>
      </c>
      <c r="Y14" s="82" t="b">
        <v>0</v>
      </c>
      <c r="Z14" s="82" t="b">
        <v>1</v>
      </c>
      <c r="AA14" s="76" t="s">
        <v>2825</v>
      </c>
      <c r="AB14" s="127" t="b">
        <f t="shared" si="1"/>
        <v>1</v>
      </c>
      <c r="AC14" s="127" t="b">
        <f t="shared" si="2"/>
        <v>1</v>
      </c>
      <c r="AD14" s="127" t="b">
        <f t="shared" si="3"/>
        <v>1</v>
      </c>
      <c r="AE14" s="128" t="b">
        <f t="shared" si="4"/>
        <v>1</v>
      </c>
    </row>
    <row r="15" spans="1:47" x14ac:dyDescent="0.2">
      <c r="A15" s="129" t="s">
        <v>57</v>
      </c>
      <c r="B15" s="90">
        <v>9</v>
      </c>
      <c r="C15" s="86" t="s">
        <v>2854</v>
      </c>
      <c r="D15" s="87" t="s">
        <v>2855</v>
      </c>
      <c r="E15" s="86" t="s">
        <v>4</v>
      </c>
      <c r="F15" s="86" t="s">
        <v>467</v>
      </c>
      <c r="G15" s="86" t="s">
        <v>468</v>
      </c>
      <c r="H15" s="86" t="s">
        <v>469</v>
      </c>
      <c r="I15" s="86" t="s">
        <v>2856</v>
      </c>
      <c r="J15" s="86" t="s">
        <v>2857</v>
      </c>
      <c r="K15" s="86"/>
      <c r="L15" s="86" t="s">
        <v>3717</v>
      </c>
      <c r="M15" s="86" t="s">
        <v>2859</v>
      </c>
      <c r="N15" s="86" t="s">
        <v>2832</v>
      </c>
      <c r="O15" s="86"/>
      <c r="P15" s="86"/>
      <c r="Q15" s="86"/>
      <c r="R15" s="86"/>
      <c r="S15" s="88" t="b">
        <f t="shared" si="0"/>
        <v>0</v>
      </c>
      <c r="T15" s="89" t="s">
        <v>118</v>
      </c>
      <c r="U15" s="86" t="s">
        <v>2842</v>
      </c>
      <c r="V15" s="87" t="s">
        <v>2860</v>
      </c>
      <c r="W15" s="87" t="s">
        <v>2861</v>
      </c>
      <c r="X15" s="90" t="b">
        <v>0</v>
      </c>
      <c r="Y15" s="90" t="b">
        <v>0</v>
      </c>
      <c r="Z15" s="90" t="b">
        <v>1</v>
      </c>
      <c r="AA15" s="86" t="s">
        <v>2825</v>
      </c>
      <c r="AB15" s="127" t="b">
        <f t="shared" si="1"/>
        <v>1</v>
      </c>
      <c r="AC15" s="127" t="b">
        <f t="shared" si="2"/>
        <v>1</v>
      </c>
      <c r="AD15" s="127" t="b">
        <f t="shared" si="3"/>
        <v>1</v>
      </c>
      <c r="AE15" s="128" t="b">
        <f t="shared" si="4"/>
        <v>1</v>
      </c>
    </row>
    <row r="16" spans="1:47" x14ac:dyDescent="0.2">
      <c r="A16" s="123" t="s">
        <v>57</v>
      </c>
      <c r="B16" s="82">
        <v>9</v>
      </c>
      <c r="C16" s="76" t="s">
        <v>2854</v>
      </c>
      <c r="D16" s="77" t="s">
        <v>2855</v>
      </c>
      <c r="E16" s="76" t="s">
        <v>45</v>
      </c>
      <c r="F16" s="76" t="s">
        <v>467</v>
      </c>
      <c r="G16" s="76" t="s">
        <v>468</v>
      </c>
      <c r="H16" s="76" t="s">
        <v>469</v>
      </c>
      <c r="I16" s="76" t="s">
        <v>2856</v>
      </c>
      <c r="J16" s="76" t="s">
        <v>2862</v>
      </c>
      <c r="K16" s="76"/>
      <c r="L16" s="76" t="s">
        <v>3717</v>
      </c>
      <c r="M16" s="76" t="s">
        <v>2859</v>
      </c>
      <c r="N16" s="76" t="s">
        <v>2832</v>
      </c>
      <c r="O16" s="76"/>
      <c r="P16" s="76"/>
      <c r="Q16" s="76"/>
      <c r="R16" s="76"/>
      <c r="S16" s="80" t="b">
        <f t="shared" si="0"/>
        <v>0</v>
      </c>
      <c r="T16" s="81" t="s">
        <v>118</v>
      </c>
      <c r="U16" s="76" t="s">
        <v>2842</v>
      </c>
      <c r="V16" s="77" t="s">
        <v>2860</v>
      </c>
      <c r="W16" s="77" t="s">
        <v>2861</v>
      </c>
      <c r="X16" s="82" t="b">
        <v>0</v>
      </c>
      <c r="Y16" s="82" t="b">
        <v>0</v>
      </c>
      <c r="Z16" s="82" t="b">
        <v>1</v>
      </c>
      <c r="AA16" s="76" t="s">
        <v>2825</v>
      </c>
      <c r="AB16" s="127" t="b">
        <f t="shared" si="1"/>
        <v>1</v>
      </c>
      <c r="AC16" s="127" t="b">
        <f t="shared" si="2"/>
        <v>1</v>
      </c>
      <c r="AD16" s="127" t="b">
        <f t="shared" si="3"/>
        <v>1</v>
      </c>
      <c r="AE16" s="128" t="b">
        <f t="shared" si="4"/>
        <v>1</v>
      </c>
    </row>
    <row r="17" spans="1:31" x14ac:dyDescent="0.2">
      <c r="A17" s="129" t="s">
        <v>57</v>
      </c>
      <c r="B17" s="90">
        <v>9</v>
      </c>
      <c r="C17" s="86" t="s">
        <v>2854</v>
      </c>
      <c r="D17" s="87" t="s">
        <v>2855</v>
      </c>
      <c r="E17" s="86" t="s">
        <v>71</v>
      </c>
      <c r="F17" s="86" t="s">
        <v>467</v>
      </c>
      <c r="G17" s="86" t="s">
        <v>468</v>
      </c>
      <c r="H17" s="86" t="s">
        <v>469</v>
      </c>
      <c r="I17" s="86" t="s">
        <v>2856</v>
      </c>
      <c r="J17" s="86" t="s">
        <v>2863</v>
      </c>
      <c r="K17" s="86"/>
      <c r="L17" s="86" t="s">
        <v>3717</v>
      </c>
      <c r="M17" s="86" t="s">
        <v>2859</v>
      </c>
      <c r="N17" s="86" t="s">
        <v>2832</v>
      </c>
      <c r="O17" s="86"/>
      <c r="P17" s="86"/>
      <c r="Q17" s="86"/>
      <c r="R17" s="86"/>
      <c r="S17" s="88" t="b">
        <f t="shared" si="0"/>
        <v>0</v>
      </c>
      <c r="T17" s="89" t="s">
        <v>118</v>
      </c>
      <c r="U17" s="86" t="s">
        <v>2842</v>
      </c>
      <c r="V17" s="87" t="s">
        <v>2860</v>
      </c>
      <c r="W17" s="87" t="s">
        <v>2861</v>
      </c>
      <c r="X17" s="90" t="b">
        <v>0</v>
      </c>
      <c r="Y17" s="90" t="b">
        <v>0</v>
      </c>
      <c r="Z17" s="90" t="b">
        <v>1</v>
      </c>
      <c r="AA17" s="86" t="s">
        <v>2825</v>
      </c>
      <c r="AB17" s="127" t="b">
        <f t="shared" si="1"/>
        <v>1</v>
      </c>
      <c r="AC17" s="127" t="b">
        <f t="shared" si="2"/>
        <v>1</v>
      </c>
      <c r="AD17" s="127" t="b">
        <f t="shared" si="3"/>
        <v>1</v>
      </c>
      <c r="AE17" s="128" t="b">
        <f t="shared" si="4"/>
        <v>1</v>
      </c>
    </row>
    <row r="18" spans="1:31" x14ac:dyDescent="0.2">
      <c r="A18" s="123" t="s">
        <v>57</v>
      </c>
      <c r="B18" s="82">
        <v>9</v>
      </c>
      <c r="C18" s="76" t="s">
        <v>2854</v>
      </c>
      <c r="D18" s="77" t="s">
        <v>2855</v>
      </c>
      <c r="E18" s="76" t="s">
        <v>518</v>
      </c>
      <c r="F18" s="76" t="s">
        <v>467</v>
      </c>
      <c r="G18" s="76" t="s">
        <v>468</v>
      </c>
      <c r="H18" s="76" t="s">
        <v>469</v>
      </c>
      <c r="I18" s="76" t="s">
        <v>2856</v>
      </c>
      <c r="J18" s="76" t="s">
        <v>2864</v>
      </c>
      <c r="K18" s="76"/>
      <c r="L18" s="76" t="s">
        <v>3717</v>
      </c>
      <c r="M18" s="76" t="s">
        <v>2859</v>
      </c>
      <c r="N18" s="76" t="s">
        <v>2832</v>
      </c>
      <c r="O18" s="76"/>
      <c r="P18" s="76"/>
      <c r="Q18" s="76"/>
      <c r="R18" s="76"/>
      <c r="S18" s="80" t="b">
        <f t="shared" si="0"/>
        <v>0</v>
      </c>
      <c r="T18" s="81" t="s">
        <v>118</v>
      </c>
      <c r="U18" s="76" t="s">
        <v>2842</v>
      </c>
      <c r="V18" s="77" t="s">
        <v>2860</v>
      </c>
      <c r="W18" s="77" t="s">
        <v>2861</v>
      </c>
      <c r="X18" s="82" t="b">
        <v>0</v>
      </c>
      <c r="Y18" s="82" t="b">
        <v>0</v>
      </c>
      <c r="Z18" s="82" t="b">
        <v>1</v>
      </c>
      <c r="AA18" s="76" t="s">
        <v>2825</v>
      </c>
      <c r="AB18" s="127" t="b">
        <f t="shared" si="1"/>
        <v>1</v>
      </c>
      <c r="AC18" s="127" t="b">
        <f t="shared" si="2"/>
        <v>1</v>
      </c>
      <c r="AD18" s="127" t="b">
        <f t="shared" si="3"/>
        <v>1</v>
      </c>
      <c r="AE18" s="128" t="b">
        <f t="shared" si="4"/>
        <v>1</v>
      </c>
    </row>
    <row r="19" spans="1:31" x14ac:dyDescent="0.2">
      <c r="A19" s="129" t="s">
        <v>57</v>
      </c>
      <c r="B19" s="90">
        <v>9</v>
      </c>
      <c r="C19" s="86" t="s">
        <v>2854</v>
      </c>
      <c r="D19" s="87" t="s">
        <v>2855</v>
      </c>
      <c r="E19" s="86" t="s">
        <v>542</v>
      </c>
      <c r="F19" s="86" t="s">
        <v>467</v>
      </c>
      <c r="G19" s="86" t="s">
        <v>468</v>
      </c>
      <c r="H19" s="86" t="s">
        <v>469</v>
      </c>
      <c r="I19" s="86" t="s">
        <v>2856</v>
      </c>
      <c r="J19" s="86" t="s">
        <v>2865</v>
      </c>
      <c r="K19" s="86"/>
      <c r="L19" s="86" t="s">
        <v>3717</v>
      </c>
      <c r="M19" s="86" t="s">
        <v>2859</v>
      </c>
      <c r="N19" s="86" t="s">
        <v>2832</v>
      </c>
      <c r="O19" s="86"/>
      <c r="P19" s="86"/>
      <c r="Q19" s="86"/>
      <c r="R19" s="86"/>
      <c r="S19" s="88" t="b">
        <f t="shared" si="0"/>
        <v>0</v>
      </c>
      <c r="T19" s="89" t="s">
        <v>118</v>
      </c>
      <c r="U19" s="86" t="s">
        <v>2842</v>
      </c>
      <c r="V19" s="87" t="s">
        <v>2860</v>
      </c>
      <c r="W19" s="87" t="s">
        <v>2861</v>
      </c>
      <c r="X19" s="90" t="b">
        <v>0</v>
      </c>
      <c r="Y19" s="90" t="b">
        <v>0</v>
      </c>
      <c r="Z19" s="90" t="b">
        <v>1</v>
      </c>
      <c r="AA19" s="86" t="s">
        <v>2825</v>
      </c>
      <c r="AB19" s="127" t="b">
        <f t="shared" si="1"/>
        <v>1</v>
      </c>
      <c r="AC19" s="127" t="b">
        <f t="shared" si="2"/>
        <v>1</v>
      </c>
      <c r="AD19" s="127" t="b">
        <f t="shared" si="3"/>
        <v>1</v>
      </c>
      <c r="AE19" s="128" t="b">
        <f t="shared" si="4"/>
        <v>1</v>
      </c>
    </row>
    <row r="20" spans="1:31" x14ac:dyDescent="0.2">
      <c r="A20" s="123" t="s">
        <v>57</v>
      </c>
      <c r="B20" s="82">
        <v>9</v>
      </c>
      <c r="C20" s="76" t="s">
        <v>2854</v>
      </c>
      <c r="D20" s="77" t="s">
        <v>2855</v>
      </c>
      <c r="E20" s="76" t="s">
        <v>635</v>
      </c>
      <c r="F20" s="76" t="s">
        <v>467</v>
      </c>
      <c r="G20" s="76" t="s">
        <v>468</v>
      </c>
      <c r="H20" s="76" t="s">
        <v>469</v>
      </c>
      <c r="I20" s="76" t="s">
        <v>2856</v>
      </c>
      <c r="J20" s="76" t="s">
        <v>2866</v>
      </c>
      <c r="K20" s="76"/>
      <c r="L20" s="76" t="s">
        <v>3717</v>
      </c>
      <c r="M20" s="76" t="s">
        <v>2859</v>
      </c>
      <c r="N20" s="76" t="s">
        <v>2832</v>
      </c>
      <c r="O20" s="76"/>
      <c r="P20" s="76"/>
      <c r="Q20" s="76"/>
      <c r="R20" s="76"/>
      <c r="S20" s="80" t="b">
        <f t="shared" si="0"/>
        <v>0</v>
      </c>
      <c r="T20" s="81" t="s">
        <v>118</v>
      </c>
      <c r="U20" s="76" t="s">
        <v>2842</v>
      </c>
      <c r="V20" s="77" t="s">
        <v>2860</v>
      </c>
      <c r="W20" s="77" t="s">
        <v>2861</v>
      </c>
      <c r="X20" s="82" t="b">
        <v>0</v>
      </c>
      <c r="Y20" s="82" t="b">
        <v>0</v>
      </c>
      <c r="Z20" s="82" t="b">
        <v>1</v>
      </c>
      <c r="AA20" s="76" t="s">
        <v>2825</v>
      </c>
      <c r="AB20" s="127" t="b">
        <f t="shared" si="1"/>
        <v>1</v>
      </c>
      <c r="AC20" s="127" t="b">
        <f t="shared" si="2"/>
        <v>1</v>
      </c>
      <c r="AD20" s="127" t="b">
        <f t="shared" si="3"/>
        <v>1</v>
      </c>
      <c r="AE20" s="128" t="b">
        <f t="shared" si="4"/>
        <v>1</v>
      </c>
    </row>
    <row r="21" spans="1:31" x14ac:dyDescent="0.2">
      <c r="A21" s="129" t="s">
        <v>57</v>
      </c>
      <c r="B21" s="90">
        <v>9</v>
      </c>
      <c r="C21" s="86" t="s">
        <v>2854</v>
      </c>
      <c r="D21" s="87" t="s">
        <v>2855</v>
      </c>
      <c r="E21" s="86" t="s">
        <v>658</v>
      </c>
      <c r="F21" s="86" t="s">
        <v>467</v>
      </c>
      <c r="G21" s="86" t="s">
        <v>468</v>
      </c>
      <c r="H21" s="86" t="s">
        <v>469</v>
      </c>
      <c r="I21" s="86" t="s">
        <v>2856</v>
      </c>
      <c r="J21" s="86" t="s">
        <v>2867</v>
      </c>
      <c r="K21" s="86"/>
      <c r="L21" s="86" t="s">
        <v>3717</v>
      </c>
      <c r="M21" s="86" t="s">
        <v>2859</v>
      </c>
      <c r="N21" s="86" t="s">
        <v>2832</v>
      </c>
      <c r="O21" s="86"/>
      <c r="P21" s="86"/>
      <c r="Q21" s="86"/>
      <c r="R21" s="86"/>
      <c r="S21" s="88" t="b">
        <f t="shared" si="0"/>
        <v>0</v>
      </c>
      <c r="T21" s="89" t="s">
        <v>118</v>
      </c>
      <c r="U21" s="86" t="s">
        <v>2842</v>
      </c>
      <c r="V21" s="87" t="s">
        <v>2860</v>
      </c>
      <c r="W21" s="87" t="s">
        <v>2861</v>
      </c>
      <c r="X21" s="90" t="b">
        <v>0</v>
      </c>
      <c r="Y21" s="90" t="b">
        <v>0</v>
      </c>
      <c r="Z21" s="90" t="b">
        <v>1</v>
      </c>
      <c r="AA21" s="86" t="s">
        <v>2825</v>
      </c>
      <c r="AB21" s="127" t="b">
        <f t="shared" si="1"/>
        <v>1</v>
      </c>
      <c r="AC21" s="127" t="b">
        <f t="shared" si="2"/>
        <v>1</v>
      </c>
      <c r="AD21" s="127" t="b">
        <f t="shared" si="3"/>
        <v>1</v>
      </c>
      <c r="AE21" s="128" t="b">
        <f t="shared" si="4"/>
        <v>1</v>
      </c>
    </row>
    <row r="22" spans="1:31" x14ac:dyDescent="0.2">
      <c r="A22" s="123" t="s">
        <v>57</v>
      </c>
      <c r="B22" s="82">
        <v>9</v>
      </c>
      <c r="C22" s="76" t="s">
        <v>2854</v>
      </c>
      <c r="D22" s="77" t="s">
        <v>2855</v>
      </c>
      <c r="E22" s="76" t="s">
        <v>1464</v>
      </c>
      <c r="F22" s="76" t="s">
        <v>467</v>
      </c>
      <c r="G22" s="76" t="s">
        <v>468</v>
      </c>
      <c r="H22" s="76" t="s">
        <v>469</v>
      </c>
      <c r="I22" s="76" t="s">
        <v>2856</v>
      </c>
      <c r="J22" s="76" t="s">
        <v>2868</v>
      </c>
      <c r="K22" s="76"/>
      <c r="L22" s="76" t="s">
        <v>3717</v>
      </c>
      <c r="M22" s="76" t="s">
        <v>2859</v>
      </c>
      <c r="N22" s="76" t="s">
        <v>2832</v>
      </c>
      <c r="O22" s="76"/>
      <c r="P22" s="76"/>
      <c r="Q22" s="76"/>
      <c r="R22" s="76"/>
      <c r="S22" s="80" t="b">
        <f t="shared" si="0"/>
        <v>0</v>
      </c>
      <c r="T22" s="81" t="s">
        <v>118</v>
      </c>
      <c r="U22" s="76" t="s">
        <v>2842</v>
      </c>
      <c r="V22" s="77" t="s">
        <v>2860</v>
      </c>
      <c r="W22" s="77" t="s">
        <v>2861</v>
      </c>
      <c r="X22" s="82" t="b">
        <v>0</v>
      </c>
      <c r="Y22" s="82" t="b">
        <v>0</v>
      </c>
      <c r="Z22" s="82" t="b">
        <v>1</v>
      </c>
      <c r="AA22" s="76" t="s">
        <v>2825</v>
      </c>
      <c r="AB22" s="127" t="b">
        <f t="shared" si="1"/>
        <v>1</v>
      </c>
      <c r="AC22" s="127" t="b">
        <f t="shared" si="2"/>
        <v>1</v>
      </c>
      <c r="AD22" s="127" t="b">
        <f t="shared" si="3"/>
        <v>1</v>
      </c>
      <c r="AE22" s="128" t="b">
        <f t="shared" si="4"/>
        <v>1</v>
      </c>
    </row>
    <row r="23" spans="1:31" x14ac:dyDescent="0.2">
      <c r="A23" s="129" t="s">
        <v>57</v>
      </c>
      <c r="B23" s="90">
        <v>9</v>
      </c>
      <c r="C23" s="86" t="s">
        <v>2854</v>
      </c>
      <c r="D23" s="87" t="s">
        <v>2855</v>
      </c>
      <c r="E23" s="86" t="s">
        <v>1466</v>
      </c>
      <c r="F23" s="86" t="s">
        <v>467</v>
      </c>
      <c r="G23" s="86" t="s">
        <v>468</v>
      </c>
      <c r="H23" s="86" t="s">
        <v>469</v>
      </c>
      <c r="I23" s="86" t="s">
        <v>2856</v>
      </c>
      <c r="J23" s="86" t="s">
        <v>2869</v>
      </c>
      <c r="K23" s="86"/>
      <c r="L23" s="86" t="s">
        <v>3717</v>
      </c>
      <c r="M23" s="86" t="s">
        <v>2859</v>
      </c>
      <c r="N23" s="86" t="s">
        <v>2832</v>
      </c>
      <c r="O23" s="86"/>
      <c r="P23" s="86"/>
      <c r="Q23" s="86"/>
      <c r="R23" s="86"/>
      <c r="S23" s="88" t="b">
        <f t="shared" si="0"/>
        <v>0</v>
      </c>
      <c r="T23" s="89" t="s">
        <v>118</v>
      </c>
      <c r="U23" s="86" t="s">
        <v>2842</v>
      </c>
      <c r="V23" s="87" t="s">
        <v>2860</v>
      </c>
      <c r="W23" s="87" t="s">
        <v>2861</v>
      </c>
      <c r="X23" s="90" t="b">
        <v>0</v>
      </c>
      <c r="Y23" s="90" t="b">
        <v>0</v>
      </c>
      <c r="Z23" s="90" t="b">
        <v>1</v>
      </c>
      <c r="AA23" s="86" t="s">
        <v>2825</v>
      </c>
      <c r="AB23" s="127" t="b">
        <f t="shared" si="1"/>
        <v>1</v>
      </c>
      <c r="AC23" s="127" t="b">
        <f t="shared" si="2"/>
        <v>1</v>
      </c>
      <c r="AD23" s="127" t="b">
        <f t="shared" si="3"/>
        <v>1</v>
      </c>
      <c r="AE23" s="128" t="b">
        <f t="shared" si="4"/>
        <v>1</v>
      </c>
    </row>
    <row r="24" spans="1:31" x14ac:dyDescent="0.2">
      <c r="A24" s="123" t="s">
        <v>57</v>
      </c>
      <c r="B24" s="82">
        <v>9</v>
      </c>
      <c r="C24" s="76" t="s">
        <v>2870</v>
      </c>
      <c r="D24" s="77" t="s">
        <v>2871</v>
      </c>
      <c r="E24" s="76" t="s">
        <v>4</v>
      </c>
      <c r="F24" s="76" t="s">
        <v>467</v>
      </c>
      <c r="G24" s="76" t="s">
        <v>468</v>
      </c>
      <c r="H24" s="76" t="s">
        <v>469</v>
      </c>
      <c r="I24" s="76" t="s">
        <v>2872</v>
      </c>
      <c r="J24" s="76" t="s">
        <v>2873</v>
      </c>
      <c r="K24" s="76"/>
      <c r="L24" s="76" t="s">
        <v>3718</v>
      </c>
      <c r="M24" s="76" t="s">
        <v>2875</v>
      </c>
      <c r="N24" s="76" t="s">
        <v>2832</v>
      </c>
      <c r="O24" s="76"/>
      <c r="P24" s="76"/>
      <c r="Q24" s="76"/>
      <c r="R24" s="76"/>
      <c r="S24" s="80" t="b">
        <f t="shared" si="0"/>
        <v>0</v>
      </c>
      <c r="T24" s="81" t="s">
        <v>118</v>
      </c>
      <c r="U24" s="76" t="s">
        <v>2842</v>
      </c>
      <c r="V24" s="91" t="s">
        <v>2876</v>
      </c>
      <c r="W24" s="77" t="s">
        <v>2877</v>
      </c>
      <c r="X24" s="82" t="b">
        <v>0</v>
      </c>
      <c r="Y24" s="82" t="b">
        <v>0</v>
      </c>
      <c r="Z24" s="82" t="b">
        <v>1</v>
      </c>
      <c r="AA24" s="76" t="s">
        <v>2825</v>
      </c>
      <c r="AB24" s="127" t="b">
        <f t="shared" si="1"/>
        <v>1</v>
      </c>
      <c r="AC24" s="127" t="b">
        <f t="shared" si="2"/>
        <v>1</v>
      </c>
      <c r="AD24" s="127" t="b">
        <f t="shared" si="3"/>
        <v>1</v>
      </c>
      <c r="AE24" s="128" t="b">
        <f t="shared" si="4"/>
        <v>1</v>
      </c>
    </row>
    <row r="25" spans="1:31" x14ac:dyDescent="0.2">
      <c r="A25" s="129" t="s">
        <v>57</v>
      </c>
      <c r="B25" s="90">
        <v>9</v>
      </c>
      <c r="C25" s="86" t="s">
        <v>2870</v>
      </c>
      <c r="D25" s="87" t="s">
        <v>2871</v>
      </c>
      <c r="E25" s="86" t="s">
        <v>45</v>
      </c>
      <c r="F25" s="86" t="s">
        <v>467</v>
      </c>
      <c r="G25" s="86" t="s">
        <v>468</v>
      </c>
      <c r="H25" s="86" t="s">
        <v>469</v>
      </c>
      <c r="I25" s="86" t="s">
        <v>2872</v>
      </c>
      <c r="J25" s="86" t="s">
        <v>2878</v>
      </c>
      <c r="K25" s="86"/>
      <c r="L25" s="86" t="s">
        <v>3718</v>
      </c>
      <c r="M25" s="86" t="s">
        <v>2875</v>
      </c>
      <c r="N25" s="86" t="s">
        <v>2832</v>
      </c>
      <c r="O25" s="86"/>
      <c r="P25" s="86"/>
      <c r="Q25" s="86"/>
      <c r="R25" s="86"/>
      <c r="S25" s="88" t="b">
        <f t="shared" si="0"/>
        <v>0</v>
      </c>
      <c r="T25" s="89" t="s">
        <v>118</v>
      </c>
      <c r="U25" s="86" t="s">
        <v>2842</v>
      </c>
      <c r="V25" s="132" t="s">
        <v>2876</v>
      </c>
      <c r="W25" s="87" t="s">
        <v>2877</v>
      </c>
      <c r="X25" s="90" t="b">
        <v>0</v>
      </c>
      <c r="Y25" s="90" t="b">
        <v>0</v>
      </c>
      <c r="Z25" s="90" t="b">
        <v>1</v>
      </c>
      <c r="AA25" s="86" t="s">
        <v>2825</v>
      </c>
      <c r="AB25" s="127" t="b">
        <f t="shared" si="1"/>
        <v>1</v>
      </c>
      <c r="AC25" s="127" t="b">
        <f t="shared" si="2"/>
        <v>1</v>
      </c>
      <c r="AD25" s="127" t="b">
        <f t="shared" si="3"/>
        <v>1</v>
      </c>
      <c r="AE25" s="128" t="b">
        <f t="shared" si="4"/>
        <v>1</v>
      </c>
    </row>
    <row r="26" spans="1:31" x14ac:dyDescent="0.2">
      <c r="A26" s="123" t="s">
        <v>57</v>
      </c>
      <c r="B26" s="82">
        <v>9</v>
      </c>
      <c r="C26" s="76" t="s">
        <v>2870</v>
      </c>
      <c r="D26" s="77" t="s">
        <v>2871</v>
      </c>
      <c r="E26" s="76" t="s">
        <v>71</v>
      </c>
      <c r="F26" s="76" t="s">
        <v>467</v>
      </c>
      <c r="G26" s="76" t="s">
        <v>468</v>
      </c>
      <c r="H26" s="76" t="s">
        <v>469</v>
      </c>
      <c r="I26" s="76" t="s">
        <v>2872</v>
      </c>
      <c r="J26" s="76" t="s">
        <v>2879</v>
      </c>
      <c r="K26" s="76"/>
      <c r="L26" s="76" t="s">
        <v>3718</v>
      </c>
      <c r="M26" s="76" t="s">
        <v>2875</v>
      </c>
      <c r="N26" s="76" t="s">
        <v>2832</v>
      </c>
      <c r="O26" s="76"/>
      <c r="P26" s="76"/>
      <c r="Q26" s="76"/>
      <c r="R26" s="76"/>
      <c r="S26" s="80" t="b">
        <f t="shared" si="0"/>
        <v>0</v>
      </c>
      <c r="T26" s="81" t="s">
        <v>118</v>
      </c>
      <c r="U26" s="76" t="s">
        <v>2842</v>
      </c>
      <c r="V26" s="91" t="s">
        <v>2876</v>
      </c>
      <c r="W26" s="77" t="s">
        <v>2877</v>
      </c>
      <c r="X26" s="82" t="b">
        <v>0</v>
      </c>
      <c r="Y26" s="82" t="b">
        <v>0</v>
      </c>
      <c r="Z26" s="82" t="b">
        <v>1</v>
      </c>
      <c r="AA26" s="76" t="s">
        <v>2825</v>
      </c>
      <c r="AB26" s="127" t="b">
        <f t="shared" si="1"/>
        <v>1</v>
      </c>
      <c r="AC26" s="127" t="b">
        <f t="shared" si="2"/>
        <v>1</v>
      </c>
      <c r="AD26" s="127" t="b">
        <f t="shared" si="3"/>
        <v>1</v>
      </c>
      <c r="AE26" s="128" t="b">
        <f t="shared" si="4"/>
        <v>1</v>
      </c>
    </row>
    <row r="27" spans="1:31" x14ac:dyDescent="0.2">
      <c r="A27" s="129" t="s">
        <v>57</v>
      </c>
      <c r="B27" s="90">
        <v>9</v>
      </c>
      <c r="C27" s="86" t="s">
        <v>2870</v>
      </c>
      <c r="D27" s="87" t="s">
        <v>2871</v>
      </c>
      <c r="E27" s="86" t="s">
        <v>518</v>
      </c>
      <c r="F27" s="86" t="s">
        <v>467</v>
      </c>
      <c r="G27" s="86" t="s">
        <v>468</v>
      </c>
      <c r="H27" s="86" t="s">
        <v>469</v>
      </c>
      <c r="I27" s="86" t="s">
        <v>2872</v>
      </c>
      <c r="J27" s="86" t="s">
        <v>2880</v>
      </c>
      <c r="K27" s="86"/>
      <c r="L27" s="86" t="s">
        <v>3718</v>
      </c>
      <c r="M27" s="86" t="s">
        <v>2875</v>
      </c>
      <c r="N27" s="86" t="s">
        <v>2832</v>
      </c>
      <c r="O27" s="86"/>
      <c r="P27" s="86"/>
      <c r="Q27" s="86"/>
      <c r="R27" s="86"/>
      <c r="S27" s="88" t="b">
        <f t="shared" si="0"/>
        <v>0</v>
      </c>
      <c r="T27" s="89" t="s">
        <v>118</v>
      </c>
      <c r="U27" s="86" t="s">
        <v>2842</v>
      </c>
      <c r="V27" s="132" t="s">
        <v>2876</v>
      </c>
      <c r="W27" s="87" t="s">
        <v>2877</v>
      </c>
      <c r="X27" s="90" t="b">
        <v>0</v>
      </c>
      <c r="Y27" s="90" t="b">
        <v>0</v>
      </c>
      <c r="Z27" s="90" t="b">
        <v>1</v>
      </c>
      <c r="AA27" s="86" t="s">
        <v>2825</v>
      </c>
      <c r="AB27" s="127" t="b">
        <f t="shared" si="1"/>
        <v>1</v>
      </c>
      <c r="AC27" s="127" t="b">
        <f t="shared" si="2"/>
        <v>1</v>
      </c>
      <c r="AD27" s="127" t="b">
        <f t="shared" si="3"/>
        <v>1</v>
      </c>
      <c r="AE27" s="128" t="b">
        <f t="shared" si="4"/>
        <v>1</v>
      </c>
    </row>
    <row r="28" spans="1:31" x14ac:dyDescent="0.2">
      <c r="A28" s="123" t="s">
        <v>57</v>
      </c>
      <c r="B28" s="82">
        <v>9</v>
      </c>
      <c r="C28" s="76" t="s">
        <v>2870</v>
      </c>
      <c r="D28" s="77" t="s">
        <v>2871</v>
      </c>
      <c r="E28" s="76" t="s">
        <v>542</v>
      </c>
      <c r="F28" s="76" t="s">
        <v>467</v>
      </c>
      <c r="G28" s="76" t="s">
        <v>468</v>
      </c>
      <c r="H28" s="76" t="s">
        <v>469</v>
      </c>
      <c r="I28" s="76" t="s">
        <v>2872</v>
      </c>
      <c r="J28" s="76" t="s">
        <v>2881</v>
      </c>
      <c r="K28" s="76"/>
      <c r="L28" s="76" t="s">
        <v>3718</v>
      </c>
      <c r="M28" s="76" t="s">
        <v>2875</v>
      </c>
      <c r="N28" s="76" t="s">
        <v>2832</v>
      </c>
      <c r="O28" s="76"/>
      <c r="P28" s="76"/>
      <c r="Q28" s="76"/>
      <c r="R28" s="76"/>
      <c r="S28" s="80" t="b">
        <f t="shared" si="0"/>
        <v>0</v>
      </c>
      <c r="T28" s="81" t="s">
        <v>118</v>
      </c>
      <c r="U28" s="76" t="s">
        <v>2842</v>
      </c>
      <c r="V28" s="91" t="s">
        <v>2876</v>
      </c>
      <c r="W28" s="77" t="s">
        <v>2877</v>
      </c>
      <c r="X28" s="82" t="b">
        <v>0</v>
      </c>
      <c r="Y28" s="82" t="b">
        <v>0</v>
      </c>
      <c r="Z28" s="82" t="b">
        <v>1</v>
      </c>
      <c r="AA28" s="76" t="s">
        <v>2825</v>
      </c>
      <c r="AB28" s="127" t="b">
        <f t="shared" si="1"/>
        <v>1</v>
      </c>
      <c r="AC28" s="127" t="b">
        <f t="shared" si="2"/>
        <v>1</v>
      </c>
      <c r="AD28" s="127" t="b">
        <f t="shared" si="3"/>
        <v>1</v>
      </c>
      <c r="AE28" s="128" t="b">
        <f t="shared" si="4"/>
        <v>1</v>
      </c>
    </row>
    <row r="29" spans="1:31" x14ac:dyDescent="0.2">
      <c r="A29" s="129" t="s">
        <v>57</v>
      </c>
      <c r="B29" s="90">
        <v>9</v>
      </c>
      <c r="C29" s="86" t="s">
        <v>2870</v>
      </c>
      <c r="D29" s="87" t="s">
        <v>2871</v>
      </c>
      <c r="E29" s="86" t="s">
        <v>635</v>
      </c>
      <c r="F29" s="86" t="s">
        <v>467</v>
      </c>
      <c r="G29" s="86" t="s">
        <v>468</v>
      </c>
      <c r="H29" s="86" t="s">
        <v>469</v>
      </c>
      <c r="I29" s="86" t="s">
        <v>2872</v>
      </c>
      <c r="J29" s="86" t="s">
        <v>2882</v>
      </c>
      <c r="K29" s="86"/>
      <c r="L29" s="86" t="s">
        <v>3718</v>
      </c>
      <c r="M29" s="86" t="s">
        <v>2875</v>
      </c>
      <c r="N29" s="86" t="s">
        <v>2832</v>
      </c>
      <c r="O29" s="86"/>
      <c r="P29" s="86"/>
      <c r="Q29" s="86"/>
      <c r="R29" s="86"/>
      <c r="S29" s="88" t="b">
        <f t="shared" si="0"/>
        <v>0</v>
      </c>
      <c r="T29" s="89" t="s">
        <v>118</v>
      </c>
      <c r="U29" s="86" t="s">
        <v>2842</v>
      </c>
      <c r="V29" s="132" t="s">
        <v>2876</v>
      </c>
      <c r="W29" s="87" t="s">
        <v>2877</v>
      </c>
      <c r="X29" s="90" t="b">
        <v>0</v>
      </c>
      <c r="Y29" s="90" t="b">
        <v>0</v>
      </c>
      <c r="Z29" s="90" t="b">
        <v>1</v>
      </c>
      <c r="AA29" s="86" t="s">
        <v>2825</v>
      </c>
      <c r="AB29" s="127" t="b">
        <f t="shared" si="1"/>
        <v>1</v>
      </c>
      <c r="AC29" s="127" t="b">
        <f t="shared" si="2"/>
        <v>1</v>
      </c>
      <c r="AD29" s="127" t="b">
        <f t="shared" si="3"/>
        <v>1</v>
      </c>
      <c r="AE29" s="128" t="b">
        <f t="shared" si="4"/>
        <v>1</v>
      </c>
    </row>
    <row r="30" spans="1:31" x14ac:dyDescent="0.2">
      <c r="A30" s="123" t="s">
        <v>57</v>
      </c>
      <c r="B30" s="82">
        <v>9</v>
      </c>
      <c r="C30" s="76" t="s">
        <v>2870</v>
      </c>
      <c r="D30" s="77" t="s">
        <v>2871</v>
      </c>
      <c r="E30" s="76" t="s">
        <v>658</v>
      </c>
      <c r="F30" s="76" t="s">
        <v>467</v>
      </c>
      <c r="G30" s="76" t="s">
        <v>468</v>
      </c>
      <c r="H30" s="76" t="s">
        <v>469</v>
      </c>
      <c r="I30" s="76" t="s">
        <v>2872</v>
      </c>
      <c r="J30" s="76" t="s">
        <v>2883</v>
      </c>
      <c r="K30" s="76"/>
      <c r="L30" s="76" t="s">
        <v>3718</v>
      </c>
      <c r="M30" s="76" t="s">
        <v>2875</v>
      </c>
      <c r="N30" s="76" t="s">
        <v>2832</v>
      </c>
      <c r="O30" s="76"/>
      <c r="P30" s="76"/>
      <c r="Q30" s="76"/>
      <c r="R30" s="76"/>
      <c r="S30" s="80" t="b">
        <f t="shared" si="0"/>
        <v>0</v>
      </c>
      <c r="T30" s="81" t="s">
        <v>118</v>
      </c>
      <c r="U30" s="76" t="s">
        <v>2842</v>
      </c>
      <c r="V30" s="91" t="s">
        <v>2876</v>
      </c>
      <c r="W30" s="77" t="s">
        <v>2877</v>
      </c>
      <c r="X30" s="82" t="b">
        <v>0</v>
      </c>
      <c r="Y30" s="82" t="b">
        <v>0</v>
      </c>
      <c r="Z30" s="82" t="b">
        <v>1</v>
      </c>
      <c r="AA30" s="76" t="s">
        <v>2825</v>
      </c>
      <c r="AB30" s="127" t="b">
        <f t="shared" si="1"/>
        <v>1</v>
      </c>
      <c r="AC30" s="127" t="b">
        <f t="shared" si="2"/>
        <v>1</v>
      </c>
      <c r="AD30" s="127" t="b">
        <f t="shared" si="3"/>
        <v>1</v>
      </c>
      <c r="AE30" s="128" t="b">
        <f t="shared" si="4"/>
        <v>1</v>
      </c>
    </row>
    <row r="31" spans="1:31" x14ac:dyDescent="0.2">
      <c r="A31" s="129" t="s">
        <v>57</v>
      </c>
      <c r="B31" s="90">
        <v>9</v>
      </c>
      <c r="C31" s="86" t="s">
        <v>2870</v>
      </c>
      <c r="D31" s="87" t="s">
        <v>2871</v>
      </c>
      <c r="E31" s="86" t="s">
        <v>1464</v>
      </c>
      <c r="F31" s="86" t="s">
        <v>467</v>
      </c>
      <c r="G31" s="86" t="s">
        <v>468</v>
      </c>
      <c r="H31" s="86" t="s">
        <v>469</v>
      </c>
      <c r="I31" s="86" t="s">
        <v>2872</v>
      </c>
      <c r="J31" s="86" t="s">
        <v>2884</v>
      </c>
      <c r="K31" s="86"/>
      <c r="L31" s="86" t="s">
        <v>3718</v>
      </c>
      <c r="M31" s="86" t="s">
        <v>2875</v>
      </c>
      <c r="N31" s="86" t="s">
        <v>2832</v>
      </c>
      <c r="O31" s="86"/>
      <c r="P31" s="86"/>
      <c r="Q31" s="86"/>
      <c r="R31" s="86"/>
      <c r="S31" s="88" t="b">
        <f t="shared" si="0"/>
        <v>0</v>
      </c>
      <c r="T31" s="89" t="s">
        <v>118</v>
      </c>
      <c r="U31" s="86" t="s">
        <v>2842</v>
      </c>
      <c r="V31" s="132" t="s">
        <v>2876</v>
      </c>
      <c r="W31" s="87" t="s">
        <v>2877</v>
      </c>
      <c r="X31" s="90" t="b">
        <v>0</v>
      </c>
      <c r="Y31" s="90" t="b">
        <v>0</v>
      </c>
      <c r="Z31" s="90" t="b">
        <v>1</v>
      </c>
      <c r="AA31" s="86" t="s">
        <v>2825</v>
      </c>
      <c r="AB31" s="127" t="b">
        <f t="shared" si="1"/>
        <v>1</v>
      </c>
      <c r="AC31" s="127" t="b">
        <f t="shared" si="2"/>
        <v>1</v>
      </c>
      <c r="AD31" s="127" t="b">
        <f t="shared" si="3"/>
        <v>1</v>
      </c>
      <c r="AE31" s="128" t="b">
        <f t="shared" si="4"/>
        <v>1</v>
      </c>
    </row>
    <row r="32" spans="1:31" x14ac:dyDescent="0.2">
      <c r="A32" s="123" t="s">
        <v>57</v>
      </c>
      <c r="B32" s="82">
        <v>9</v>
      </c>
      <c r="C32" s="76" t="s">
        <v>2885</v>
      </c>
      <c r="D32" s="77" t="s">
        <v>2886</v>
      </c>
      <c r="E32" s="76" t="s">
        <v>4</v>
      </c>
      <c r="F32" s="76" t="s">
        <v>467</v>
      </c>
      <c r="G32" s="76" t="s">
        <v>468</v>
      </c>
      <c r="H32" s="76" t="s">
        <v>469</v>
      </c>
      <c r="I32" s="76" t="s">
        <v>2887</v>
      </c>
      <c r="J32" s="183" t="s">
        <v>2825</v>
      </c>
      <c r="K32" s="76"/>
      <c r="L32" s="76" t="s">
        <v>2888</v>
      </c>
      <c r="M32" s="76" t="s">
        <v>2889</v>
      </c>
      <c r="N32" s="76" t="s">
        <v>2832</v>
      </c>
      <c r="O32" s="76"/>
      <c r="P32" s="76"/>
      <c r="Q32" s="76"/>
      <c r="R32" s="76"/>
      <c r="S32" s="80" t="b">
        <f t="shared" si="0"/>
        <v>0</v>
      </c>
      <c r="T32" s="81" t="s">
        <v>118</v>
      </c>
      <c r="U32" s="76" t="s">
        <v>2842</v>
      </c>
      <c r="V32" s="91" t="s">
        <v>2890</v>
      </c>
      <c r="W32" s="77" t="s">
        <v>2891</v>
      </c>
      <c r="X32" s="82" t="b">
        <v>0</v>
      </c>
      <c r="Y32" s="82" t="b">
        <v>0</v>
      </c>
      <c r="Z32" s="82" t="b">
        <v>1</v>
      </c>
      <c r="AA32" s="76" t="s">
        <v>2825</v>
      </c>
      <c r="AB32" s="127" t="b">
        <f t="shared" si="1"/>
        <v>1</v>
      </c>
      <c r="AC32" s="127" t="b">
        <f t="shared" si="2"/>
        <v>1</v>
      </c>
      <c r="AD32" s="127" t="b">
        <f t="shared" si="3"/>
        <v>1</v>
      </c>
      <c r="AE32" s="128" t="b">
        <f t="shared" si="4"/>
        <v>1</v>
      </c>
    </row>
    <row r="33" spans="1:31" x14ac:dyDescent="0.2">
      <c r="A33" s="129" t="s">
        <v>57</v>
      </c>
      <c r="B33" s="90">
        <v>9</v>
      </c>
      <c r="C33" s="86" t="s">
        <v>2885</v>
      </c>
      <c r="D33" s="87" t="s">
        <v>2886</v>
      </c>
      <c r="E33" s="86" t="s">
        <v>45</v>
      </c>
      <c r="F33" s="86" t="s">
        <v>467</v>
      </c>
      <c r="G33" s="86" t="s">
        <v>468</v>
      </c>
      <c r="H33" s="86" t="s">
        <v>469</v>
      </c>
      <c r="I33" s="86" t="s">
        <v>2887</v>
      </c>
      <c r="J33" s="86" t="s">
        <v>2892</v>
      </c>
      <c r="K33" s="86"/>
      <c r="L33" s="86" t="s">
        <v>2888</v>
      </c>
      <c r="M33" s="86" t="s">
        <v>2889</v>
      </c>
      <c r="N33" s="86" t="s">
        <v>2832</v>
      </c>
      <c r="O33" s="86"/>
      <c r="P33" s="86"/>
      <c r="Q33" s="86"/>
      <c r="R33" s="86"/>
      <c r="S33" s="88" t="b">
        <f t="shared" si="0"/>
        <v>0</v>
      </c>
      <c r="T33" s="89" t="s">
        <v>118</v>
      </c>
      <c r="U33" s="86" t="s">
        <v>2842</v>
      </c>
      <c r="V33" s="132" t="s">
        <v>2890</v>
      </c>
      <c r="W33" s="87" t="s">
        <v>2891</v>
      </c>
      <c r="X33" s="90" t="b">
        <v>0</v>
      </c>
      <c r="Y33" s="90" t="b">
        <v>0</v>
      </c>
      <c r="Z33" s="90" t="b">
        <v>1</v>
      </c>
      <c r="AA33" s="86" t="s">
        <v>2825</v>
      </c>
      <c r="AB33" s="127" t="b">
        <f t="shared" si="1"/>
        <v>1</v>
      </c>
      <c r="AC33" s="127" t="b">
        <f t="shared" si="2"/>
        <v>1</v>
      </c>
      <c r="AD33" s="127" t="b">
        <f t="shared" si="3"/>
        <v>1</v>
      </c>
      <c r="AE33" s="128" t="b">
        <f t="shared" si="4"/>
        <v>1</v>
      </c>
    </row>
    <row r="34" spans="1:31" x14ac:dyDescent="0.2">
      <c r="A34" s="123" t="s">
        <v>57</v>
      </c>
      <c r="B34" s="82">
        <v>9</v>
      </c>
      <c r="C34" s="76" t="s">
        <v>2885</v>
      </c>
      <c r="D34" s="77" t="s">
        <v>2886</v>
      </c>
      <c r="E34" s="76" t="s">
        <v>71</v>
      </c>
      <c r="F34" s="76" t="s">
        <v>467</v>
      </c>
      <c r="G34" s="76" t="s">
        <v>468</v>
      </c>
      <c r="H34" s="76" t="s">
        <v>469</v>
      </c>
      <c r="I34" s="76" t="s">
        <v>2887</v>
      </c>
      <c r="J34" s="76" t="s">
        <v>2893</v>
      </c>
      <c r="K34" s="76"/>
      <c r="L34" s="76" t="s">
        <v>2888</v>
      </c>
      <c r="M34" s="76" t="s">
        <v>2889</v>
      </c>
      <c r="N34" s="76" t="s">
        <v>2832</v>
      </c>
      <c r="O34" s="76"/>
      <c r="P34" s="76"/>
      <c r="Q34" s="76"/>
      <c r="R34" s="76"/>
      <c r="S34" s="80" t="b">
        <f t="shared" si="0"/>
        <v>0</v>
      </c>
      <c r="T34" s="81" t="s">
        <v>118</v>
      </c>
      <c r="U34" s="76" t="s">
        <v>2842</v>
      </c>
      <c r="V34" s="91" t="s">
        <v>2890</v>
      </c>
      <c r="W34" s="77" t="s">
        <v>2891</v>
      </c>
      <c r="X34" s="82" t="b">
        <v>0</v>
      </c>
      <c r="Y34" s="82" t="b">
        <v>0</v>
      </c>
      <c r="Z34" s="82" t="b">
        <v>1</v>
      </c>
      <c r="AA34" s="76" t="s">
        <v>2825</v>
      </c>
      <c r="AB34" s="127" t="b">
        <f t="shared" si="1"/>
        <v>1</v>
      </c>
      <c r="AC34" s="127" t="b">
        <f t="shared" si="2"/>
        <v>1</v>
      </c>
      <c r="AD34" s="127" t="b">
        <f t="shared" si="3"/>
        <v>1</v>
      </c>
      <c r="AE34" s="128" t="b">
        <f t="shared" si="4"/>
        <v>1</v>
      </c>
    </row>
    <row r="35" spans="1:31" x14ac:dyDescent="0.2">
      <c r="A35" s="129" t="s">
        <v>57</v>
      </c>
      <c r="B35" s="90">
        <v>9</v>
      </c>
      <c r="C35" s="86" t="s">
        <v>2885</v>
      </c>
      <c r="D35" s="87" t="s">
        <v>2886</v>
      </c>
      <c r="E35" s="86" t="s">
        <v>518</v>
      </c>
      <c r="F35" s="86" t="s">
        <v>467</v>
      </c>
      <c r="G35" s="86" t="s">
        <v>468</v>
      </c>
      <c r="H35" s="86" t="s">
        <v>469</v>
      </c>
      <c r="I35" s="86" t="s">
        <v>2887</v>
      </c>
      <c r="J35" s="86" t="s">
        <v>2894</v>
      </c>
      <c r="K35" s="86"/>
      <c r="L35" s="86" t="s">
        <v>2888</v>
      </c>
      <c r="M35" s="86" t="s">
        <v>2889</v>
      </c>
      <c r="N35" s="86" t="s">
        <v>2832</v>
      </c>
      <c r="O35" s="86"/>
      <c r="P35" s="86"/>
      <c r="Q35" s="86"/>
      <c r="R35" s="86"/>
      <c r="S35" s="88" t="b">
        <f t="shared" si="0"/>
        <v>0</v>
      </c>
      <c r="T35" s="89" t="s">
        <v>118</v>
      </c>
      <c r="U35" s="86" t="s">
        <v>2842</v>
      </c>
      <c r="V35" s="132" t="s">
        <v>2890</v>
      </c>
      <c r="W35" s="87" t="s">
        <v>2891</v>
      </c>
      <c r="X35" s="90" t="b">
        <v>0</v>
      </c>
      <c r="Y35" s="90" t="b">
        <v>0</v>
      </c>
      <c r="Z35" s="90" t="b">
        <v>1</v>
      </c>
      <c r="AA35" s="86" t="s">
        <v>2825</v>
      </c>
      <c r="AB35" s="127" t="b">
        <f t="shared" si="1"/>
        <v>1</v>
      </c>
      <c r="AC35" s="127" t="b">
        <f t="shared" si="2"/>
        <v>1</v>
      </c>
      <c r="AD35" s="127" t="b">
        <f t="shared" si="3"/>
        <v>1</v>
      </c>
      <c r="AE35" s="128" t="b">
        <f t="shared" si="4"/>
        <v>1</v>
      </c>
    </row>
    <row r="36" spans="1:31" x14ac:dyDescent="0.2">
      <c r="A36" s="123" t="s">
        <v>57</v>
      </c>
      <c r="B36" s="82">
        <v>9</v>
      </c>
      <c r="C36" s="76" t="s">
        <v>2885</v>
      </c>
      <c r="D36" s="77" t="s">
        <v>2886</v>
      </c>
      <c r="E36" s="76" t="s">
        <v>542</v>
      </c>
      <c r="F36" s="76" t="s">
        <v>467</v>
      </c>
      <c r="G36" s="76" t="s">
        <v>468</v>
      </c>
      <c r="H36" s="76" t="s">
        <v>469</v>
      </c>
      <c r="I36" s="76" t="s">
        <v>2887</v>
      </c>
      <c r="J36" s="76" t="s">
        <v>2895</v>
      </c>
      <c r="K36" s="76"/>
      <c r="L36" s="76" t="s">
        <v>2888</v>
      </c>
      <c r="M36" s="76" t="s">
        <v>2889</v>
      </c>
      <c r="N36" s="76" t="s">
        <v>2832</v>
      </c>
      <c r="O36" s="76"/>
      <c r="P36" s="76"/>
      <c r="Q36" s="76"/>
      <c r="R36" s="76"/>
      <c r="S36" s="80" t="b">
        <f t="shared" si="0"/>
        <v>0</v>
      </c>
      <c r="T36" s="81" t="s">
        <v>118</v>
      </c>
      <c r="U36" s="76" t="s">
        <v>2842</v>
      </c>
      <c r="V36" s="91" t="s">
        <v>2890</v>
      </c>
      <c r="W36" s="77" t="s">
        <v>2891</v>
      </c>
      <c r="X36" s="82" t="b">
        <v>0</v>
      </c>
      <c r="Y36" s="82" t="b">
        <v>0</v>
      </c>
      <c r="Z36" s="82" t="b">
        <v>1</v>
      </c>
      <c r="AA36" s="76" t="s">
        <v>2825</v>
      </c>
      <c r="AB36" s="127" t="b">
        <f t="shared" si="1"/>
        <v>1</v>
      </c>
      <c r="AC36" s="127" t="b">
        <f t="shared" si="2"/>
        <v>1</v>
      </c>
      <c r="AD36" s="127" t="b">
        <f t="shared" si="3"/>
        <v>1</v>
      </c>
      <c r="AE36" s="128" t="b">
        <f t="shared" si="4"/>
        <v>1</v>
      </c>
    </row>
    <row r="37" spans="1:31" x14ac:dyDescent="0.2">
      <c r="A37" s="129" t="s">
        <v>57</v>
      </c>
      <c r="B37" s="90">
        <v>9</v>
      </c>
      <c r="C37" s="86" t="s">
        <v>2885</v>
      </c>
      <c r="D37" s="87" t="s">
        <v>2886</v>
      </c>
      <c r="E37" s="86" t="s">
        <v>635</v>
      </c>
      <c r="F37" s="86" t="s">
        <v>467</v>
      </c>
      <c r="G37" s="86" t="s">
        <v>468</v>
      </c>
      <c r="H37" s="86" t="s">
        <v>469</v>
      </c>
      <c r="I37" s="86" t="s">
        <v>2887</v>
      </c>
      <c r="J37" s="86" t="s">
        <v>2896</v>
      </c>
      <c r="K37" s="86"/>
      <c r="L37" s="86" t="s">
        <v>2888</v>
      </c>
      <c r="M37" s="86" t="s">
        <v>2889</v>
      </c>
      <c r="N37" s="86" t="s">
        <v>2832</v>
      </c>
      <c r="O37" s="86"/>
      <c r="P37" s="86"/>
      <c r="Q37" s="86"/>
      <c r="R37" s="86"/>
      <c r="S37" s="88" t="b">
        <f t="shared" si="0"/>
        <v>0</v>
      </c>
      <c r="T37" s="89" t="s">
        <v>118</v>
      </c>
      <c r="U37" s="86" t="s">
        <v>2842</v>
      </c>
      <c r="V37" s="132" t="s">
        <v>2890</v>
      </c>
      <c r="W37" s="87" t="s">
        <v>2891</v>
      </c>
      <c r="X37" s="90" t="b">
        <v>0</v>
      </c>
      <c r="Y37" s="90" t="b">
        <v>0</v>
      </c>
      <c r="Z37" s="90" t="b">
        <v>1</v>
      </c>
      <c r="AA37" s="86" t="s">
        <v>2825</v>
      </c>
      <c r="AB37" s="127" t="b">
        <f t="shared" si="1"/>
        <v>1</v>
      </c>
      <c r="AC37" s="127" t="b">
        <f t="shared" si="2"/>
        <v>1</v>
      </c>
      <c r="AD37" s="127" t="b">
        <f t="shared" si="3"/>
        <v>1</v>
      </c>
      <c r="AE37" s="128" t="b">
        <f t="shared" si="4"/>
        <v>1</v>
      </c>
    </row>
    <row r="38" spans="1:31" x14ac:dyDescent="0.2">
      <c r="A38" s="123" t="s">
        <v>57</v>
      </c>
      <c r="B38" s="82">
        <v>9</v>
      </c>
      <c r="C38" s="76" t="s">
        <v>2885</v>
      </c>
      <c r="D38" s="77" t="s">
        <v>2886</v>
      </c>
      <c r="E38" s="76" t="s">
        <v>658</v>
      </c>
      <c r="F38" s="76" t="s">
        <v>467</v>
      </c>
      <c r="G38" s="76" t="s">
        <v>468</v>
      </c>
      <c r="H38" s="76" t="s">
        <v>469</v>
      </c>
      <c r="I38" s="76" t="s">
        <v>2887</v>
      </c>
      <c r="J38" s="76" t="s">
        <v>2897</v>
      </c>
      <c r="K38" s="76"/>
      <c r="L38" s="76" t="s">
        <v>2888</v>
      </c>
      <c r="M38" s="76" t="s">
        <v>2889</v>
      </c>
      <c r="N38" s="76" t="s">
        <v>2832</v>
      </c>
      <c r="O38" s="76"/>
      <c r="P38" s="76"/>
      <c r="Q38" s="76"/>
      <c r="R38" s="76"/>
      <c r="S38" s="80" t="b">
        <f t="shared" si="0"/>
        <v>0</v>
      </c>
      <c r="T38" s="81" t="s">
        <v>118</v>
      </c>
      <c r="U38" s="76" t="s">
        <v>2842</v>
      </c>
      <c r="V38" s="91" t="s">
        <v>2890</v>
      </c>
      <c r="W38" s="91" t="s">
        <v>2891</v>
      </c>
      <c r="X38" s="82" t="b">
        <v>0</v>
      </c>
      <c r="Y38" s="82" t="b">
        <v>0</v>
      </c>
      <c r="Z38" s="82" t="b">
        <v>1</v>
      </c>
      <c r="AA38" s="76" t="s">
        <v>2825</v>
      </c>
      <c r="AB38" s="127" t="b">
        <f t="shared" si="1"/>
        <v>1</v>
      </c>
      <c r="AC38" s="127" t="b">
        <f t="shared" si="2"/>
        <v>1</v>
      </c>
      <c r="AD38" s="127" t="b">
        <f t="shared" si="3"/>
        <v>1</v>
      </c>
      <c r="AE38" s="128" t="b">
        <f t="shared" si="4"/>
        <v>1</v>
      </c>
    </row>
    <row r="39" spans="1:31" x14ac:dyDescent="0.2">
      <c r="A39" s="129" t="s">
        <v>57</v>
      </c>
      <c r="B39" s="90">
        <v>9</v>
      </c>
      <c r="C39" s="86" t="s">
        <v>2898</v>
      </c>
      <c r="D39" s="87" t="s">
        <v>2899</v>
      </c>
      <c r="E39" s="86" t="s">
        <v>4</v>
      </c>
      <c r="F39" s="86" t="s">
        <v>467</v>
      </c>
      <c r="G39" s="86" t="s">
        <v>468</v>
      </c>
      <c r="H39" s="86" t="s">
        <v>469</v>
      </c>
      <c r="I39" s="86" t="s">
        <v>2900</v>
      </c>
      <c r="J39" s="86" t="s">
        <v>2901</v>
      </c>
      <c r="K39" s="86"/>
      <c r="L39" s="86" t="s">
        <v>3717</v>
      </c>
      <c r="M39" s="86" t="s">
        <v>2902</v>
      </c>
      <c r="N39" s="86" t="s">
        <v>2832</v>
      </c>
      <c r="O39" s="86"/>
      <c r="P39" s="86"/>
      <c r="Q39" s="86"/>
      <c r="R39" s="86"/>
      <c r="S39" s="88" t="b">
        <f t="shared" si="0"/>
        <v>0</v>
      </c>
      <c r="T39" s="89" t="s">
        <v>118</v>
      </c>
      <c r="U39" s="86" t="s">
        <v>2842</v>
      </c>
      <c r="V39" s="87" t="s">
        <v>2903</v>
      </c>
      <c r="W39" s="87" t="s">
        <v>2904</v>
      </c>
      <c r="X39" s="90" t="b">
        <v>0</v>
      </c>
      <c r="Y39" s="90" t="b">
        <v>0</v>
      </c>
      <c r="Z39" s="90" t="b">
        <v>1</v>
      </c>
      <c r="AA39" s="86" t="s">
        <v>2825</v>
      </c>
      <c r="AB39" s="127" t="b">
        <f t="shared" si="1"/>
        <v>1</v>
      </c>
      <c r="AC39" s="127" t="b">
        <f t="shared" si="2"/>
        <v>1</v>
      </c>
      <c r="AD39" s="127" t="b">
        <f t="shared" si="3"/>
        <v>1</v>
      </c>
      <c r="AE39" s="128" t="b">
        <f t="shared" si="4"/>
        <v>1</v>
      </c>
    </row>
    <row r="40" spans="1:31" x14ac:dyDescent="0.2">
      <c r="A40" s="123" t="s">
        <v>57</v>
      </c>
      <c r="B40" s="82">
        <v>9</v>
      </c>
      <c r="C40" s="76" t="s">
        <v>2898</v>
      </c>
      <c r="D40" s="77" t="s">
        <v>2899</v>
      </c>
      <c r="E40" s="76" t="s">
        <v>45</v>
      </c>
      <c r="F40" s="76" t="s">
        <v>467</v>
      </c>
      <c r="G40" s="76" t="s">
        <v>468</v>
      </c>
      <c r="H40" s="76" t="s">
        <v>469</v>
      </c>
      <c r="I40" s="76" t="s">
        <v>2900</v>
      </c>
      <c r="J40" s="76" t="s">
        <v>2905</v>
      </c>
      <c r="K40" s="76"/>
      <c r="L40" s="76" t="s">
        <v>3717</v>
      </c>
      <c r="M40" s="76" t="s">
        <v>2902</v>
      </c>
      <c r="N40" s="76" t="s">
        <v>2832</v>
      </c>
      <c r="O40" s="76"/>
      <c r="P40" s="76"/>
      <c r="Q40" s="76"/>
      <c r="R40" s="76"/>
      <c r="S40" s="80" t="b">
        <f t="shared" si="0"/>
        <v>0</v>
      </c>
      <c r="T40" s="81" t="s">
        <v>118</v>
      </c>
      <c r="U40" s="76" t="s">
        <v>2842</v>
      </c>
      <c r="V40" s="77" t="s">
        <v>2903</v>
      </c>
      <c r="W40" s="77" t="s">
        <v>2904</v>
      </c>
      <c r="X40" s="82" t="b">
        <v>0</v>
      </c>
      <c r="Y40" s="82" t="b">
        <v>0</v>
      </c>
      <c r="Z40" s="82" t="b">
        <v>1</v>
      </c>
      <c r="AA40" s="76" t="s">
        <v>2825</v>
      </c>
      <c r="AB40" s="127" t="b">
        <f t="shared" si="1"/>
        <v>1</v>
      </c>
      <c r="AC40" s="127" t="b">
        <f t="shared" si="2"/>
        <v>1</v>
      </c>
      <c r="AD40" s="127" t="b">
        <f t="shared" si="3"/>
        <v>1</v>
      </c>
      <c r="AE40" s="128" t="b">
        <f t="shared" si="4"/>
        <v>1</v>
      </c>
    </row>
    <row r="41" spans="1:31" x14ac:dyDescent="0.2">
      <c r="A41" s="129" t="s">
        <v>57</v>
      </c>
      <c r="B41" s="90">
        <v>9</v>
      </c>
      <c r="C41" s="86" t="s">
        <v>2898</v>
      </c>
      <c r="D41" s="87" t="s">
        <v>2899</v>
      </c>
      <c r="E41" s="86" t="s">
        <v>71</v>
      </c>
      <c r="F41" s="86" t="s">
        <v>467</v>
      </c>
      <c r="G41" s="86" t="s">
        <v>468</v>
      </c>
      <c r="H41" s="86" t="s">
        <v>469</v>
      </c>
      <c r="I41" s="86" t="s">
        <v>2900</v>
      </c>
      <c r="J41" s="86" t="s">
        <v>2906</v>
      </c>
      <c r="K41" s="86"/>
      <c r="L41" s="86" t="s">
        <v>3717</v>
      </c>
      <c r="M41" s="86" t="s">
        <v>2902</v>
      </c>
      <c r="N41" s="86" t="s">
        <v>2832</v>
      </c>
      <c r="O41" s="86"/>
      <c r="P41" s="86"/>
      <c r="Q41" s="86"/>
      <c r="R41" s="86"/>
      <c r="S41" s="88" t="b">
        <f t="shared" si="0"/>
        <v>0</v>
      </c>
      <c r="T41" s="89" t="s">
        <v>118</v>
      </c>
      <c r="U41" s="86" t="s">
        <v>2842</v>
      </c>
      <c r="V41" s="87" t="s">
        <v>2903</v>
      </c>
      <c r="W41" s="87" t="s">
        <v>2904</v>
      </c>
      <c r="X41" s="90" t="b">
        <v>0</v>
      </c>
      <c r="Y41" s="90" t="b">
        <v>0</v>
      </c>
      <c r="Z41" s="90" t="b">
        <v>1</v>
      </c>
      <c r="AA41" s="86" t="s">
        <v>2825</v>
      </c>
      <c r="AB41" s="127" t="b">
        <f t="shared" si="1"/>
        <v>1</v>
      </c>
      <c r="AC41" s="127" t="b">
        <f t="shared" si="2"/>
        <v>1</v>
      </c>
      <c r="AD41" s="127" t="b">
        <f t="shared" si="3"/>
        <v>1</v>
      </c>
      <c r="AE41" s="128" t="b">
        <f t="shared" si="4"/>
        <v>1</v>
      </c>
    </row>
    <row r="42" spans="1:31" x14ac:dyDescent="0.2">
      <c r="A42" s="123" t="s">
        <v>57</v>
      </c>
      <c r="B42" s="82">
        <v>9</v>
      </c>
      <c r="C42" s="76" t="s">
        <v>2898</v>
      </c>
      <c r="D42" s="77" t="s">
        <v>2899</v>
      </c>
      <c r="E42" s="76" t="s">
        <v>518</v>
      </c>
      <c r="F42" s="76" t="s">
        <v>467</v>
      </c>
      <c r="G42" s="76" t="s">
        <v>468</v>
      </c>
      <c r="H42" s="76" t="s">
        <v>469</v>
      </c>
      <c r="I42" s="76" t="s">
        <v>2900</v>
      </c>
      <c r="J42" s="76" t="s">
        <v>2907</v>
      </c>
      <c r="K42" s="76"/>
      <c r="L42" s="76" t="s">
        <v>3717</v>
      </c>
      <c r="M42" s="76" t="s">
        <v>2902</v>
      </c>
      <c r="N42" s="76" t="s">
        <v>2832</v>
      </c>
      <c r="O42" s="76"/>
      <c r="P42" s="76"/>
      <c r="Q42" s="76"/>
      <c r="R42" s="76"/>
      <c r="S42" s="80" t="b">
        <f t="shared" si="0"/>
        <v>0</v>
      </c>
      <c r="T42" s="81" t="s">
        <v>118</v>
      </c>
      <c r="U42" s="76" t="s">
        <v>2842</v>
      </c>
      <c r="V42" s="77" t="s">
        <v>2903</v>
      </c>
      <c r="W42" s="77" t="s">
        <v>2904</v>
      </c>
      <c r="X42" s="82" t="b">
        <v>0</v>
      </c>
      <c r="Y42" s="82" t="b">
        <v>0</v>
      </c>
      <c r="Z42" s="82" t="b">
        <v>1</v>
      </c>
      <c r="AA42" s="76" t="s">
        <v>2825</v>
      </c>
      <c r="AB42" s="127" t="b">
        <f t="shared" si="1"/>
        <v>1</v>
      </c>
      <c r="AC42" s="127" t="b">
        <f t="shared" si="2"/>
        <v>1</v>
      </c>
      <c r="AD42" s="127" t="b">
        <f t="shared" si="3"/>
        <v>1</v>
      </c>
      <c r="AE42" s="128" t="b">
        <f t="shared" si="4"/>
        <v>1</v>
      </c>
    </row>
    <row r="43" spans="1:31" x14ac:dyDescent="0.2">
      <c r="A43" s="129" t="s">
        <v>57</v>
      </c>
      <c r="B43" s="90">
        <v>9</v>
      </c>
      <c r="C43" s="86" t="s">
        <v>2898</v>
      </c>
      <c r="D43" s="87" t="s">
        <v>2899</v>
      </c>
      <c r="E43" s="86" t="s">
        <v>542</v>
      </c>
      <c r="F43" s="86" t="s">
        <v>467</v>
      </c>
      <c r="G43" s="86" t="s">
        <v>468</v>
      </c>
      <c r="H43" s="86" t="s">
        <v>469</v>
      </c>
      <c r="I43" s="86" t="s">
        <v>2900</v>
      </c>
      <c r="J43" s="86" t="s">
        <v>2908</v>
      </c>
      <c r="K43" s="86"/>
      <c r="L43" s="86" t="s">
        <v>3717</v>
      </c>
      <c r="M43" s="86" t="s">
        <v>2902</v>
      </c>
      <c r="N43" s="86" t="s">
        <v>2832</v>
      </c>
      <c r="O43" s="86"/>
      <c r="P43" s="86"/>
      <c r="Q43" s="86"/>
      <c r="R43" s="86"/>
      <c r="S43" s="88" t="b">
        <f t="shared" si="0"/>
        <v>0</v>
      </c>
      <c r="T43" s="89" t="s">
        <v>118</v>
      </c>
      <c r="U43" s="86" t="s">
        <v>2842</v>
      </c>
      <c r="V43" s="87" t="s">
        <v>2903</v>
      </c>
      <c r="W43" s="87" t="s">
        <v>2904</v>
      </c>
      <c r="X43" s="90" t="b">
        <v>0</v>
      </c>
      <c r="Y43" s="90" t="b">
        <v>0</v>
      </c>
      <c r="Z43" s="90" t="b">
        <v>1</v>
      </c>
      <c r="AA43" s="86" t="s">
        <v>2825</v>
      </c>
      <c r="AB43" s="127" t="b">
        <f t="shared" si="1"/>
        <v>1</v>
      </c>
      <c r="AC43" s="127" t="b">
        <f t="shared" si="2"/>
        <v>1</v>
      </c>
      <c r="AD43" s="127" t="b">
        <f t="shared" si="3"/>
        <v>1</v>
      </c>
      <c r="AE43" s="128" t="b">
        <f t="shared" si="4"/>
        <v>1</v>
      </c>
    </row>
    <row r="44" spans="1:31" x14ac:dyDescent="0.2">
      <c r="A44" s="123" t="s">
        <v>57</v>
      </c>
      <c r="B44" s="82">
        <v>9</v>
      </c>
      <c r="C44" s="76" t="s">
        <v>2898</v>
      </c>
      <c r="D44" s="77" t="s">
        <v>2899</v>
      </c>
      <c r="E44" s="76" t="s">
        <v>635</v>
      </c>
      <c r="F44" s="76" t="s">
        <v>467</v>
      </c>
      <c r="G44" s="76" t="s">
        <v>468</v>
      </c>
      <c r="H44" s="76" t="s">
        <v>469</v>
      </c>
      <c r="I44" s="76" t="s">
        <v>2900</v>
      </c>
      <c r="J44" s="76" t="s">
        <v>2909</v>
      </c>
      <c r="K44" s="76"/>
      <c r="L44" s="76" t="s">
        <v>3717</v>
      </c>
      <c r="M44" s="76" t="s">
        <v>2902</v>
      </c>
      <c r="N44" s="76" t="s">
        <v>2832</v>
      </c>
      <c r="O44" s="76"/>
      <c r="P44" s="76"/>
      <c r="Q44" s="76"/>
      <c r="R44" s="76"/>
      <c r="S44" s="80" t="b">
        <f t="shared" si="0"/>
        <v>0</v>
      </c>
      <c r="T44" s="81" t="s">
        <v>118</v>
      </c>
      <c r="U44" s="76" t="s">
        <v>2842</v>
      </c>
      <c r="V44" s="77" t="s">
        <v>2903</v>
      </c>
      <c r="W44" s="77" t="s">
        <v>2904</v>
      </c>
      <c r="X44" s="82" t="b">
        <v>0</v>
      </c>
      <c r="Y44" s="82" t="b">
        <v>0</v>
      </c>
      <c r="Z44" s="82" t="b">
        <v>1</v>
      </c>
      <c r="AA44" s="76" t="s">
        <v>2825</v>
      </c>
      <c r="AB44" s="127" t="b">
        <f t="shared" si="1"/>
        <v>1</v>
      </c>
      <c r="AC44" s="127" t="b">
        <f t="shared" si="2"/>
        <v>1</v>
      </c>
      <c r="AD44" s="127" t="b">
        <f t="shared" si="3"/>
        <v>1</v>
      </c>
      <c r="AE44" s="128" t="b">
        <f t="shared" si="4"/>
        <v>1</v>
      </c>
    </row>
    <row r="45" spans="1:31" x14ac:dyDescent="0.2">
      <c r="A45" s="129" t="s">
        <v>57</v>
      </c>
      <c r="B45" s="90">
        <v>9</v>
      </c>
      <c r="C45" s="86" t="s">
        <v>2898</v>
      </c>
      <c r="D45" s="87" t="s">
        <v>2899</v>
      </c>
      <c r="E45" s="86" t="s">
        <v>658</v>
      </c>
      <c r="F45" s="86" t="s">
        <v>467</v>
      </c>
      <c r="G45" s="86" t="s">
        <v>468</v>
      </c>
      <c r="H45" s="86" t="s">
        <v>469</v>
      </c>
      <c r="I45" s="86" t="s">
        <v>2900</v>
      </c>
      <c r="J45" s="86" t="s">
        <v>2910</v>
      </c>
      <c r="K45" s="86"/>
      <c r="L45" s="86" t="s">
        <v>3717</v>
      </c>
      <c r="M45" s="86" t="s">
        <v>2902</v>
      </c>
      <c r="N45" s="86" t="s">
        <v>2832</v>
      </c>
      <c r="O45" s="86"/>
      <c r="P45" s="86"/>
      <c r="Q45" s="86"/>
      <c r="R45" s="86"/>
      <c r="S45" s="88" t="b">
        <f t="shared" si="0"/>
        <v>0</v>
      </c>
      <c r="T45" s="89" t="s">
        <v>118</v>
      </c>
      <c r="U45" s="86" t="s">
        <v>2842</v>
      </c>
      <c r="V45" s="87" t="s">
        <v>2903</v>
      </c>
      <c r="W45" s="87" t="s">
        <v>2904</v>
      </c>
      <c r="X45" s="90" t="b">
        <v>0</v>
      </c>
      <c r="Y45" s="90" t="b">
        <v>0</v>
      </c>
      <c r="Z45" s="90" t="b">
        <v>1</v>
      </c>
      <c r="AA45" s="86" t="s">
        <v>2825</v>
      </c>
      <c r="AB45" s="127" t="b">
        <f t="shared" si="1"/>
        <v>1</v>
      </c>
      <c r="AC45" s="127" t="b">
        <f t="shared" si="2"/>
        <v>1</v>
      </c>
      <c r="AD45" s="127" t="b">
        <f t="shared" si="3"/>
        <v>1</v>
      </c>
      <c r="AE45" s="128" t="b">
        <f t="shared" si="4"/>
        <v>1</v>
      </c>
    </row>
    <row r="46" spans="1:31" x14ac:dyDescent="0.2">
      <c r="A46" s="123" t="s">
        <v>57</v>
      </c>
      <c r="B46" s="82">
        <v>9</v>
      </c>
      <c r="C46" s="76" t="s">
        <v>2898</v>
      </c>
      <c r="D46" s="77" t="s">
        <v>2899</v>
      </c>
      <c r="E46" s="76" t="s">
        <v>1464</v>
      </c>
      <c r="F46" s="76" t="s">
        <v>467</v>
      </c>
      <c r="G46" s="76" t="s">
        <v>468</v>
      </c>
      <c r="H46" s="76" t="s">
        <v>469</v>
      </c>
      <c r="I46" s="76" t="s">
        <v>2900</v>
      </c>
      <c r="J46" s="76" t="s">
        <v>2911</v>
      </c>
      <c r="K46" s="76"/>
      <c r="L46" s="76" t="s">
        <v>3717</v>
      </c>
      <c r="M46" s="76" t="s">
        <v>2902</v>
      </c>
      <c r="N46" s="76" t="s">
        <v>2832</v>
      </c>
      <c r="O46" s="76"/>
      <c r="P46" s="76"/>
      <c r="Q46" s="76"/>
      <c r="R46" s="76"/>
      <c r="S46" s="80" t="b">
        <f t="shared" si="0"/>
        <v>0</v>
      </c>
      <c r="T46" s="81" t="s">
        <v>118</v>
      </c>
      <c r="U46" s="76" t="s">
        <v>2842</v>
      </c>
      <c r="V46" s="77" t="s">
        <v>2903</v>
      </c>
      <c r="W46" s="77" t="s">
        <v>2904</v>
      </c>
      <c r="X46" s="82" t="b">
        <v>0</v>
      </c>
      <c r="Y46" s="82" t="b">
        <v>0</v>
      </c>
      <c r="Z46" s="82" t="b">
        <v>1</v>
      </c>
      <c r="AA46" s="76" t="s">
        <v>2825</v>
      </c>
      <c r="AB46" s="127" t="b">
        <f t="shared" si="1"/>
        <v>1</v>
      </c>
      <c r="AC46" s="127" t="b">
        <f t="shared" si="2"/>
        <v>1</v>
      </c>
      <c r="AD46" s="127" t="b">
        <f t="shared" si="3"/>
        <v>1</v>
      </c>
      <c r="AE46" s="128" t="b">
        <f t="shared" si="4"/>
        <v>1</v>
      </c>
    </row>
    <row r="47" spans="1:31" x14ac:dyDescent="0.2">
      <c r="A47" s="129" t="s">
        <v>57</v>
      </c>
      <c r="B47" s="90">
        <v>9</v>
      </c>
      <c r="C47" s="86" t="s">
        <v>2898</v>
      </c>
      <c r="D47" s="87" t="s">
        <v>2899</v>
      </c>
      <c r="E47" s="86" t="s">
        <v>1466</v>
      </c>
      <c r="F47" s="86" t="s">
        <v>467</v>
      </c>
      <c r="G47" s="86" t="s">
        <v>468</v>
      </c>
      <c r="H47" s="86" t="s">
        <v>469</v>
      </c>
      <c r="I47" s="86" t="s">
        <v>2900</v>
      </c>
      <c r="J47" s="86" t="s">
        <v>2912</v>
      </c>
      <c r="K47" s="86"/>
      <c r="L47" s="86" t="s">
        <v>3717</v>
      </c>
      <c r="M47" s="86" t="s">
        <v>2902</v>
      </c>
      <c r="N47" s="86" t="s">
        <v>2832</v>
      </c>
      <c r="O47" s="86"/>
      <c r="P47" s="86"/>
      <c r="Q47" s="86"/>
      <c r="R47" s="86"/>
      <c r="S47" s="88" t="b">
        <f t="shared" si="0"/>
        <v>0</v>
      </c>
      <c r="T47" s="89" t="s">
        <v>118</v>
      </c>
      <c r="U47" s="86" t="s">
        <v>2842</v>
      </c>
      <c r="V47" s="87" t="s">
        <v>2903</v>
      </c>
      <c r="W47" s="87" t="s">
        <v>2904</v>
      </c>
      <c r="X47" s="90" t="b">
        <v>0</v>
      </c>
      <c r="Y47" s="90" t="b">
        <v>0</v>
      </c>
      <c r="Z47" s="90" t="b">
        <v>1</v>
      </c>
      <c r="AA47" s="86" t="s">
        <v>2825</v>
      </c>
      <c r="AB47" s="127" t="b">
        <f t="shared" si="1"/>
        <v>1</v>
      </c>
      <c r="AC47" s="127" t="b">
        <f t="shared" si="2"/>
        <v>1</v>
      </c>
      <c r="AD47" s="127" t="b">
        <f t="shared" si="3"/>
        <v>1</v>
      </c>
      <c r="AE47" s="128" t="b">
        <f t="shared" si="4"/>
        <v>1</v>
      </c>
    </row>
    <row r="48" spans="1:31" x14ac:dyDescent="0.2">
      <c r="A48" s="123" t="s">
        <v>57</v>
      </c>
      <c r="B48" s="82">
        <v>9</v>
      </c>
      <c r="C48" s="76" t="s">
        <v>2898</v>
      </c>
      <c r="D48" s="77" t="s">
        <v>2899</v>
      </c>
      <c r="E48" s="76" t="s">
        <v>1468</v>
      </c>
      <c r="F48" s="76" t="s">
        <v>467</v>
      </c>
      <c r="G48" s="76" t="s">
        <v>468</v>
      </c>
      <c r="H48" s="76" t="s">
        <v>469</v>
      </c>
      <c r="I48" s="76" t="s">
        <v>2900</v>
      </c>
      <c r="J48" s="76" t="s">
        <v>2913</v>
      </c>
      <c r="K48" s="76"/>
      <c r="L48" s="76" t="s">
        <v>3717</v>
      </c>
      <c r="M48" s="76" t="s">
        <v>2902</v>
      </c>
      <c r="N48" s="76" t="s">
        <v>2832</v>
      </c>
      <c r="O48" s="76"/>
      <c r="P48" s="76"/>
      <c r="Q48" s="76"/>
      <c r="R48" s="76"/>
      <c r="S48" s="80" t="b">
        <f t="shared" si="0"/>
        <v>0</v>
      </c>
      <c r="T48" s="81" t="s">
        <v>118</v>
      </c>
      <c r="U48" s="76" t="s">
        <v>2842</v>
      </c>
      <c r="V48" s="77" t="s">
        <v>2903</v>
      </c>
      <c r="W48" s="77" t="s">
        <v>2904</v>
      </c>
      <c r="X48" s="82" t="b">
        <v>0</v>
      </c>
      <c r="Y48" s="82" t="b">
        <v>0</v>
      </c>
      <c r="Z48" s="82" t="b">
        <v>1</v>
      </c>
      <c r="AA48" s="76" t="s">
        <v>2825</v>
      </c>
      <c r="AB48" s="127" t="b">
        <f t="shared" si="1"/>
        <v>1</v>
      </c>
      <c r="AC48" s="127" t="b">
        <f t="shared" si="2"/>
        <v>1</v>
      </c>
      <c r="AD48" s="127" t="b">
        <f t="shared" si="3"/>
        <v>1</v>
      </c>
      <c r="AE48" s="128" t="b">
        <f t="shared" si="4"/>
        <v>1</v>
      </c>
    </row>
    <row r="49" spans="1:31" x14ac:dyDescent="0.2">
      <c r="A49" s="129" t="s">
        <v>57</v>
      </c>
      <c r="B49" s="90">
        <v>9</v>
      </c>
      <c r="C49" s="86" t="s">
        <v>2898</v>
      </c>
      <c r="D49" s="87" t="s">
        <v>2899</v>
      </c>
      <c r="E49" s="86" t="s">
        <v>1671</v>
      </c>
      <c r="F49" s="86" t="s">
        <v>467</v>
      </c>
      <c r="G49" s="86" t="s">
        <v>468</v>
      </c>
      <c r="H49" s="86" t="s">
        <v>469</v>
      </c>
      <c r="I49" s="86" t="s">
        <v>2900</v>
      </c>
      <c r="J49" s="86" t="s">
        <v>2914</v>
      </c>
      <c r="K49" s="86"/>
      <c r="L49" s="86" t="s">
        <v>3717</v>
      </c>
      <c r="M49" s="86" t="s">
        <v>2902</v>
      </c>
      <c r="N49" s="86" t="s">
        <v>2832</v>
      </c>
      <c r="O49" s="86"/>
      <c r="P49" s="86"/>
      <c r="Q49" s="86"/>
      <c r="R49" s="86"/>
      <c r="S49" s="88" t="b">
        <f t="shared" si="0"/>
        <v>0</v>
      </c>
      <c r="T49" s="89" t="s">
        <v>118</v>
      </c>
      <c r="U49" s="86" t="s">
        <v>2842</v>
      </c>
      <c r="V49" s="87" t="s">
        <v>2903</v>
      </c>
      <c r="W49" s="87" t="s">
        <v>2904</v>
      </c>
      <c r="X49" s="90" t="b">
        <v>0</v>
      </c>
      <c r="Y49" s="90" t="b">
        <v>0</v>
      </c>
      <c r="Z49" s="90" t="b">
        <v>1</v>
      </c>
      <c r="AA49" s="86" t="s">
        <v>2825</v>
      </c>
      <c r="AB49" s="127" t="b">
        <f t="shared" si="1"/>
        <v>1</v>
      </c>
      <c r="AC49" s="127" t="b">
        <f t="shared" si="2"/>
        <v>1</v>
      </c>
      <c r="AD49" s="127" t="b">
        <f t="shared" si="3"/>
        <v>1</v>
      </c>
      <c r="AE49" s="128" t="b">
        <f t="shared" si="4"/>
        <v>1</v>
      </c>
    </row>
    <row r="50" spans="1:31" x14ac:dyDescent="0.2">
      <c r="A50" s="123" t="s">
        <v>57</v>
      </c>
      <c r="B50" s="82">
        <v>9</v>
      </c>
      <c r="C50" s="76" t="s">
        <v>2898</v>
      </c>
      <c r="D50" s="77" t="s">
        <v>2899</v>
      </c>
      <c r="E50" s="76" t="s">
        <v>1673</v>
      </c>
      <c r="F50" s="76" t="s">
        <v>467</v>
      </c>
      <c r="G50" s="76" t="s">
        <v>468</v>
      </c>
      <c r="H50" s="76" t="s">
        <v>469</v>
      </c>
      <c r="I50" s="76" t="s">
        <v>2900</v>
      </c>
      <c r="J50" s="76" t="s">
        <v>2915</v>
      </c>
      <c r="K50" s="76"/>
      <c r="L50" s="76" t="s">
        <v>3717</v>
      </c>
      <c r="M50" s="76" t="s">
        <v>2902</v>
      </c>
      <c r="N50" s="76" t="s">
        <v>2832</v>
      </c>
      <c r="O50" s="76"/>
      <c r="P50" s="76"/>
      <c r="Q50" s="76"/>
      <c r="R50" s="76"/>
      <c r="S50" s="80" t="b">
        <f t="shared" si="0"/>
        <v>0</v>
      </c>
      <c r="T50" s="81" t="s">
        <v>118</v>
      </c>
      <c r="U50" s="76" t="s">
        <v>2842</v>
      </c>
      <c r="V50" s="77" t="s">
        <v>2903</v>
      </c>
      <c r="W50" s="77" t="s">
        <v>2904</v>
      </c>
      <c r="X50" s="82" t="b">
        <v>0</v>
      </c>
      <c r="Y50" s="82" t="b">
        <v>0</v>
      </c>
      <c r="Z50" s="82" t="b">
        <v>1</v>
      </c>
      <c r="AA50" s="76" t="s">
        <v>2825</v>
      </c>
      <c r="AB50" s="127" t="b">
        <f t="shared" si="1"/>
        <v>1</v>
      </c>
      <c r="AC50" s="127" t="b">
        <f t="shared" si="2"/>
        <v>1</v>
      </c>
      <c r="AD50" s="127" t="b">
        <f t="shared" si="3"/>
        <v>1</v>
      </c>
      <c r="AE50" s="128" t="b">
        <f t="shared" si="4"/>
        <v>1</v>
      </c>
    </row>
    <row r="51" spans="1:31" x14ac:dyDescent="0.2">
      <c r="A51" s="129" t="s">
        <v>57</v>
      </c>
      <c r="B51" s="90">
        <v>9</v>
      </c>
      <c r="C51" s="86" t="s">
        <v>2898</v>
      </c>
      <c r="D51" s="87" t="s">
        <v>2899</v>
      </c>
      <c r="E51" s="86" t="s">
        <v>2129</v>
      </c>
      <c r="F51" s="86" t="s">
        <v>467</v>
      </c>
      <c r="G51" s="86" t="s">
        <v>468</v>
      </c>
      <c r="H51" s="86" t="s">
        <v>469</v>
      </c>
      <c r="I51" s="86" t="s">
        <v>2900</v>
      </c>
      <c r="J51" s="86" t="s">
        <v>2916</v>
      </c>
      <c r="K51" s="86"/>
      <c r="L51" s="86" t="s">
        <v>3717</v>
      </c>
      <c r="M51" s="86" t="s">
        <v>2902</v>
      </c>
      <c r="N51" s="86" t="s">
        <v>2832</v>
      </c>
      <c r="O51" s="86"/>
      <c r="P51" s="86"/>
      <c r="Q51" s="86"/>
      <c r="R51" s="86"/>
      <c r="S51" s="88" t="b">
        <f t="shared" si="0"/>
        <v>0</v>
      </c>
      <c r="T51" s="89" t="s">
        <v>118</v>
      </c>
      <c r="U51" s="86" t="s">
        <v>2842</v>
      </c>
      <c r="V51" s="87" t="s">
        <v>2903</v>
      </c>
      <c r="W51" s="87" t="s">
        <v>2904</v>
      </c>
      <c r="X51" s="90" t="b">
        <v>0</v>
      </c>
      <c r="Y51" s="90" t="b">
        <v>0</v>
      </c>
      <c r="Z51" s="90" t="b">
        <v>1</v>
      </c>
      <c r="AA51" s="86" t="s">
        <v>2825</v>
      </c>
      <c r="AB51" s="127" t="b">
        <f t="shared" si="1"/>
        <v>1</v>
      </c>
      <c r="AC51" s="127" t="b">
        <f t="shared" si="2"/>
        <v>1</v>
      </c>
      <c r="AD51" s="127" t="b">
        <f t="shared" si="3"/>
        <v>1</v>
      </c>
      <c r="AE51" s="128" t="b">
        <f t="shared" si="4"/>
        <v>1</v>
      </c>
    </row>
    <row r="52" spans="1:31" x14ac:dyDescent="0.2">
      <c r="A52" s="123" t="s">
        <v>57</v>
      </c>
      <c r="B52" s="82">
        <v>9</v>
      </c>
      <c r="C52" s="76" t="s">
        <v>2898</v>
      </c>
      <c r="D52" s="77" t="s">
        <v>2899</v>
      </c>
      <c r="E52" s="76" t="s">
        <v>2131</v>
      </c>
      <c r="F52" s="76" t="s">
        <v>467</v>
      </c>
      <c r="G52" s="76" t="s">
        <v>468</v>
      </c>
      <c r="H52" s="76" t="s">
        <v>469</v>
      </c>
      <c r="I52" s="76" t="s">
        <v>2900</v>
      </c>
      <c r="J52" s="76" t="s">
        <v>2917</v>
      </c>
      <c r="K52" s="76"/>
      <c r="L52" s="76" t="s">
        <v>3717</v>
      </c>
      <c r="M52" s="76" t="s">
        <v>2902</v>
      </c>
      <c r="N52" s="76" t="s">
        <v>2832</v>
      </c>
      <c r="O52" s="76"/>
      <c r="P52" s="76"/>
      <c r="Q52" s="76"/>
      <c r="R52" s="76"/>
      <c r="S52" s="80" t="b">
        <f t="shared" si="0"/>
        <v>0</v>
      </c>
      <c r="T52" s="81" t="s">
        <v>118</v>
      </c>
      <c r="U52" s="76" t="s">
        <v>2842</v>
      </c>
      <c r="V52" s="77" t="s">
        <v>2903</v>
      </c>
      <c r="W52" s="77" t="s">
        <v>2904</v>
      </c>
      <c r="X52" s="82" t="b">
        <v>0</v>
      </c>
      <c r="Y52" s="82" t="b">
        <v>0</v>
      </c>
      <c r="Z52" s="82" t="b">
        <v>1</v>
      </c>
      <c r="AA52" s="76" t="s">
        <v>2825</v>
      </c>
      <c r="AB52" s="127" t="b">
        <f t="shared" si="1"/>
        <v>1</v>
      </c>
      <c r="AC52" s="127" t="b">
        <f t="shared" si="2"/>
        <v>1</v>
      </c>
      <c r="AD52" s="127" t="b">
        <f t="shared" si="3"/>
        <v>1</v>
      </c>
      <c r="AE52" s="128" t="b">
        <f t="shared" si="4"/>
        <v>1</v>
      </c>
    </row>
    <row r="53" spans="1:31" x14ac:dyDescent="0.2">
      <c r="A53" s="129" t="s">
        <v>57</v>
      </c>
      <c r="B53" s="90">
        <v>9</v>
      </c>
      <c r="C53" s="86" t="s">
        <v>2898</v>
      </c>
      <c r="D53" s="87" t="s">
        <v>2899</v>
      </c>
      <c r="E53" s="86" t="s">
        <v>2133</v>
      </c>
      <c r="F53" s="86" t="s">
        <v>467</v>
      </c>
      <c r="G53" s="86" t="s">
        <v>468</v>
      </c>
      <c r="H53" s="86" t="s">
        <v>469</v>
      </c>
      <c r="I53" s="86" t="s">
        <v>2900</v>
      </c>
      <c r="J53" s="86" t="s">
        <v>2918</v>
      </c>
      <c r="K53" s="86"/>
      <c r="L53" s="86" t="s">
        <v>3717</v>
      </c>
      <c r="M53" s="86" t="s">
        <v>2902</v>
      </c>
      <c r="N53" s="86" t="s">
        <v>2832</v>
      </c>
      <c r="O53" s="86"/>
      <c r="P53" s="86"/>
      <c r="Q53" s="86"/>
      <c r="R53" s="86"/>
      <c r="S53" s="88" t="b">
        <f t="shared" si="0"/>
        <v>0</v>
      </c>
      <c r="T53" s="89" t="s">
        <v>118</v>
      </c>
      <c r="U53" s="86" t="s">
        <v>2842</v>
      </c>
      <c r="V53" s="87" t="s">
        <v>2903</v>
      </c>
      <c r="W53" s="87" t="s">
        <v>2904</v>
      </c>
      <c r="X53" s="90" t="b">
        <v>0</v>
      </c>
      <c r="Y53" s="90" t="b">
        <v>0</v>
      </c>
      <c r="Z53" s="90" t="b">
        <v>1</v>
      </c>
      <c r="AA53" s="86" t="s">
        <v>2825</v>
      </c>
      <c r="AB53" s="127" t="b">
        <f t="shared" si="1"/>
        <v>1</v>
      </c>
      <c r="AC53" s="127" t="b">
        <f t="shared" si="2"/>
        <v>1</v>
      </c>
      <c r="AD53" s="127" t="b">
        <f t="shared" si="3"/>
        <v>1</v>
      </c>
      <c r="AE53" s="128" t="b">
        <f t="shared" si="4"/>
        <v>1</v>
      </c>
    </row>
    <row r="54" spans="1:31" x14ac:dyDescent="0.2">
      <c r="A54" s="123" t="s">
        <v>57</v>
      </c>
      <c r="B54" s="82">
        <v>9</v>
      </c>
      <c r="C54" s="76" t="s">
        <v>2898</v>
      </c>
      <c r="D54" s="77" t="s">
        <v>2899</v>
      </c>
      <c r="E54" s="76" t="s">
        <v>2135</v>
      </c>
      <c r="F54" s="76" t="s">
        <v>467</v>
      </c>
      <c r="G54" s="76" t="s">
        <v>468</v>
      </c>
      <c r="H54" s="76" t="s">
        <v>469</v>
      </c>
      <c r="I54" s="76" t="s">
        <v>2900</v>
      </c>
      <c r="J54" s="76" t="s">
        <v>2919</v>
      </c>
      <c r="K54" s="76"/>
      <c r="L54" s="76" t="s">
        <v>3717</v>
      </c>
      <c r="M54" s="76" t="s">
        <v>2902</v>
      </c>
      <c r="N54" s="76" t="s">
        <v>2832</v>
      </c>
      <c r="O54" s="76"/>
      <c r="P54" s="76"/>
      <c r="Q54" s="76"/>
      <c r="R54" s="76"/>
      <c r="S54" s="80" t="b">
        <f t="shared" si="0"/>
        <v>0</v>
      </c>
      <c r="T54" s="81" t="s">
        <v>118</v>
      </c>
      <c r="U54" s="76" t="s">
        <v>2842</v>
      </c>
      <c r="V54" s="77" t="s">
        <v>2903</v>
      </c>
      <c r="W54" s="77" t="s">
        <v>2904</v>
      </c>
      <c r="X54" s="82" t="b">
        <v>0</v>
      </c>
      <c r="Y54" s="82" t="b">
        <v>0</v>
      </c>
      <c r="Z54" s="82" t="b">
        <v>1</v>
      </c>
      <c r="AA54" s="76" t="s">
        <v>2825</v>
      </c>
      <c r="AB54" s="127" t="b">
        <f t="shared" si="1"/>
        <v>1</v>
      </c>
      <c r="AC54" s="127" t="b">
        <f t="shared" si="2"/>
        <v>1</v>
      </c>
      <c r="AD54" s="127" t="b">
        <f t="shared" si="3"/>
        <v>1</v>
      </c>
      <c r="AE54" s="128" t="b">
        <f t="shared" si="4"/>
        <v>1</v>
      </c>
    </row>
    <row r="55" spans="1:31" x14ac:dyDescent="0.2">
      <c r="A55" s="129" t="s">
        <v>57</v>
      </c>
      <c r="B55" s="90">
        <v>9</v>
      </c>
      <c r="C55" s="86" t="s">
        <v>2920</v>
      </c>
      <c r="D55" s="87" t="s">
        <v>2921</v>
      </c>
      <c r="E55" s="86" t="s">
        <v>4</v>
      </c>
      <c r="F55" s="86" t="s">
        <v>467</v>
      </c>
      <c r="G55" s="86" t="s">
        <v>468</v>
      </c>
      <c r="H55" s="86" t="s">
        <v>469</v>
      </c>
      <c r="I55" s="86" t="s">
        <v>2922</v>
      </c>
      <c r="J55" s="86" t="s">
        <v>2923</v>
      </c>
      <c r="K55" s="86"/>
      <c r="L55" s="86" t="s">
        <v>2830</v>
      </c>
      <c r="M55" s="86" t="s">
        <v>2831</v>
      </c>
      <c r="N55" s="86" t="s">
        <v>2832</v>
      </c>
      <c r="O55" s="86"/>
      <c r="P55" s="86"/>
      <c r="Q55" s="86"/>
      <c r="R55" s="86"/>
      <c r="S55" s="88" t="b">
        <f t="shared" si="0"/>
        <v>0</v>
      </c>
      <c r="T55" s="89" t="s">
        <v>2833</v>
      </c>
      <c r="U55" s="86" t="s">
        <v>2842</v>
      </c>
      <c r="V55" s="132" t="s">
        <v>2924</v>
      </c>
      <c r="W55" s="132" t="s">
        <v>2925</v>
      </c>
      <c r="X55" s="90" t="b">
        <v>0</v>
      </c>
      <c r="Y55" s="90" t="b">
        <v>0</v>
      </c>
      <c r="Z55" s="90" t="b">
        <v>1</v>
      </c>
      <c r="AA55" s="86" t="s">
        <v>2825</v>
      </c>
      <c r="AB55" s="127" t="b">
        <f t="shared" si="1"/>
        <v>1</v>
      </c>
      <c r="AC55" s="127" t="b">
        <f t="shared" si="2"/>
        <v>1</v>
      </c>
      <c r="AD55" s="127" t="b">
        <f t="shared" si="3"/>
        <v>1</v>
      </c>
      <c r="AE55" s="128" t="b">
        <f t="shared" si="4"/>
        <v>1</v>
      </c>
    </row>
    <row r="56" spans="1:31" x14ac:dyDescent="0.2">
      <c r="A56" s="123" t="s">
        <v>57</v>
      </c>
      <c r="B56" s="82">
        <v>9</v>
      </c>
      <c r="C56" s="76" t="s">
        <v>2920</v>
      </c>
      <c r="D56" s="77" t="s">
        <v>2921</v>
      </c>
      <c r="E56" s="76" t="s">
        <v>45</v>
      </c>
      <c r="F56" s="76" t="s">
        <v>467</v>
      </c>
      <c r="G56" s="76" t="s">
        <v>468</v>
      </c>
      <c r="H56" s="76" t="s">
        <v>469</v>
      </c>
      <c r="I56" s="76" t="s">
        <v>2922</v>
      </c>
      <c r="J56" s="76" t="s">
        <v>2926</v>
      </c>
      <c r="K56" s="76"/>
      <c r="L56" s="76" t="s">
        <v>2830</v>
      </c>
      <c r="M56" s="76" t="s">
        <v>2927</v>
      </c>
      <c r="N56" s="76" t="s">
        <v>2832</v>
      </c>
      <c r="O56" s="76"/>
      <c r="P56" s="76"/>
      <c r="Q56" s="76"/>
      <c r="R56" s="76"/>
      <c r="S56" s="80" t="b">
        <f t="shared" si="0"/>
        <v>0</v>
      </c>
      <c r="T56" s="81" t="s">
        <v>2833</v>
      </c>
      <c r="U56" s="76" t="s">
        <v>2842</v>
      </c>
      <c r="V56" s="91" t="s">
        <v>2924</v>
      </c>
      <c r="W56" s="91" t="s">
        <v>2925</v>
      </c>
      <c r="X56" s="82" t="b">
        <v>0</v>
      </c>
      <c r="Y56" s="82" t="b">
        <v>0</v>
      </c>
      <c r="Z56" s="82" t="b">
        <v>1</v>
      </c>
      <c r="AA56" s="76" t="s">
        <v>2825</v>
      </c>
      <c r="AB56" s="127" t="b">
        <f t="shared" si="1"/>
        <v>1</v>
      </c>
      <c r="AC56" s="127" t="b">
        <f t="shared" si="2"/>
        <v>1</v>
      </c>
      <c r="AD56" s="127" t="b">
        <f t="shared" si="3"/>
        <v>1</v>
      </c>
      <c r="AE56" s="128" t="b">
        <f t="shared" si="4"/>
        <v>1</v>
      </c>
    </row>
    <row r="57" spans="1:31" x14ac:dyDescent="0.2">
      <c r="A57" s="129" t="s">
        <v>57</v>
      </c>
      <c r="B57" s="90">
        <v>9</v>
      </c>
      <c r="C57" s="86" t="s">
        <v>2920</v>
      </c>
      <c r="D57" s="87" t="s">
        <v>2921</v>
      </c>
      <c r="E57" s="86" t="s">
        <v>71</v>
      </c>
      <c r="F57" s="86" t="s">
        <v>467</v>
      </c>
      <c r="G57" s="86" t="s">
        <v>468</v>
      </c>
      <c r="H57" s="86" t="s">
        <v>469</v>
      </c>
      <c r="I57" s="86" t="s">
        <v>2922</v>
      </c>
      <c r="J57" s="86" t="s">
        <v>2928</v>
      </c>
      <c r="K57" s="86"/>
      <c r="L57" s="86" t="s">
        <v>2830</v>
      </c>
      <c r="M57" s="86" t="s">
        <v>2929</v>
      </c>
      <c r="N57" s="86" t="s">
        <v>2832</v>
      </c>
      <c r="O57" s="86"/>
      <c r="P57" s="86"/>
      <c r="Q57" s="86"/>
      <c r="R57" s="86"/>
      <c r="S57" s="88" t="b">
        <f t="shared" si="0"/>
        <v>0</v>
      </c>
      <c r="T57" s="89" t="s">
        <v>2833</v>
      </c>
      <c r="U57" s="86" t="s">
        <v>2842</v>
      </c>
      <c r="V57" s="132" t="s">
        <v>2924</v>
      </c>
      <c r="W57" s="132" t="s">
        <v>2925</v>
      </c>
      <c r="X57" s="90" t="b">
        <v>0</v>
      </c>
      <c r="Y57" s="90" t="b">
        <v>0</v>
      </c>
      <c r="Z57" s="90" t="b">
        <v>1</v>
      </c>
      <c r="AA57" s="86" t="s">
        <v>2825</v>
      </c>
      <c r="AB57" s="127" t="b">
        <f t="shared" si="1"/>
        <v>1</v>
      </c>
      <c r="AC57" s="127" t="b">
        <f t="shared" si="2"/>
        <v>1</v>
      </c>
      <c r="AD57" s="127" t="b">
        <f t="shared" si="3"/>
        <v>1</v>
      </c>
      <c r="AE57" s="128" t="b">
        <f t="shared" si="4"/>
        <v>1</v>
      </c>
    </row>
    <row r="58" spans="1:31" x14ac:dyDescent="0.2">
      <c r="A58" s="123" t="s">
        <v>57</v>
      </c>
      <c r="B58" s="82">
        <v>9</v>
      </c>
      <c r="C58" s="76" t="s">
        <v>2920</v>
      </c>
      <c r="D58" s="77" t="s">
        <v>2921</v>
      </c>
      <c r="E58" s="76" t="s">
        <v>518</v>
      </c>
      <c r="F58" s="76" t="s">
        <v>467</v>
      </c>
      <c r="G58" s="76" t="s">
        <v>468</v>
      </c>
      <c r="H58" s="76" t="s">
        <v>469</v>
      </c>
      <c r="I58" s="76" t="s">
        <v>2922</v>
      </c>
      <c r="J58" s="76" t="s">
        <v>2930</v>
      </c>
      <c r="K58" s="76"/>
      <c r="L58" s="76" t="s">
        <v>2830</v>
      </c>
      <c r="M58" s="76" t="s">
        <v>2931</v>
      </c>
      <c r="N58" s="76" t="s">
        <v>2832</v>
      </c>
      <c r="O58" s="76"/>
      <c r="P58" s="76"/>
      <c r="Q58" s="76"/>
      <c r="R58" s="76"/>
      <c r="S58" s="80" t="b">
        <f t="shared" si="0"/>
        <v>0</v>
      </c>
      <c r="T58" s="81" t="s">
        <v>2833</v>
      </c>
      <c r="U58" s="76" t="s">
        <v>2842</v>
      </c>
      <c r="V58" s="91" t="s">
        <v>2924</v>
      </c>
      <c r="W58" s="91" t="s">
        <v>2925</v>
      </c>
      <c r="X58" s="82" t="b">
        <v>0</v>
      </c>
      <c r="Y58" s="82" t="b">
        <v>0</v>
      </c>
      <c r="Z58" s="82" t="b">
        <v>1</v>
      </c>
      <c r="AA58" s="76" t="s">
        <v>2825</v>
      </c>
      <c r="AB58" s="127" t="b">
        <f t="shared" si="1"/>
        <v>1</v>
      </c>
      <c r="AC58" s="127" t="b">
        <f t="shared" si="2"/>
        <v>1</v>
      </c>
      <c r="AD58" s="127" t="b">
        <f t="shared" si="3"/>
        <v>1</v>
      </c>
      <c r="AE58" s="128" t="b">
        <f t="shared" si="4"/>
        <v>1</v>
      </c>
    </row>
    <row r="59" spans="1:31" x14ac:dyDescent="0.2">
      <c r="A59" s="129" t="s">
        <v>57</v>
      </c>
      <c r="B59" s="90">
        <v>9</v>
      </c>
      <c r="C59" s="86" t="s">
        <v>2920</v>
      </c>
      <c r="D59" s="87" t="s">
        <v>2921</v>
      </c>
      <c r="E59" s="86" t="s">
        <v>542</v>
      </c>
      <c r="F59" s="86" t="s">
        <v>467</v>
      </c>
      <c r="G59" s="86" t="s">
        <v>468</v>
      </c>
      <c r="H59" s="86" t="s">
        <v>469</v>
      </c>
      <c r="I59" s="86" t="s">
        <v>2922</v>
      </c>
      <c r="J59" s="86" t="s">
        <v>2932</v>
      </c>
      <c r="K59" s="86"/>
      <c r="L59" s="86" t="s">
        <v>2830</v>
      </c>
      <c r="M59" s="86" t="s">
        <v>2933</v>
      </c>
      <c r="N59" s="86" t="s">
        <v>2832</v>
      </c>
      <c r="O59" s="86"/>
      <c r="P59" s="86"/>
      <c r="Q59" s="86"/>
      <c r="R59" s="86"/>
      <c r="S59" s="88" t="b">
        <f t="shared" si="0"/>
        <v>0</v>
      </c>
      <c r="T59" s="89" t="s">
        <v>2833</v>
      </c>
      <c r="U59" s="86" t="s">
        <v>2842</v>
      </c>
      <c r="V59" s="132" t="s">
        <v>2924</v>
      </c>
      <c r="W59" s="132" t="s">
        <v>2925</v>
      </c>
      <c r="X59" s="90" t="b">
        <v>0</v>
      </c>
      <c r="Y59" s="90" t="b">
        <v>0</v>
      </c>
      <c r="Z59" s="90" t="b">
        <v>1</v>
      </c>
      <c r="AA59" s="86" t="s">
        <v>2825</v>
      </c>
      <c r="AB59" s="127" t="b">
        <f t="shared" si="1"/>
        <v>1</v>
      </c>
      <c r="AC59" s="127" t="b">
        <f t="shared" si="2"/>
        <v>1</v>
      </c>
      <c r="AD59" s="127" t="b">
        <f t="shared" si="3"/>
        <v>1</v>
      </c>
      <c r="AE59" s="128" t="b">
        <f t="shared" si="4"/>
        <v>1</v>
      </c>
    </row>
    <row r="60" spans="1:31" x14ac:dyDescent="0.2">
      <c r="A60" s="123" t="s">
        <v>57</v>
      </c>
      <c r="B60" s="82">
        <v>9</v>
      </c>
      <c r="C60" s="76" t="s">
        <v>2920</v>
      </c>
      <c r="D60" s="77" t="s">
        <v>2921</v>
      </c>
      <c r="E60" s="76" t="s">
        <v>635</v>
      </c>
      <c r="F60" s="76" t="s">
        <v>467</v>
      </c>
      <c r="G60" s="76" t="s">
        <v>468</v>
      </c>
      <c r="H60" s="76" t="s">
        <v>469</v>
      </c>
      <c r="I60" s="76" t="s">
        <v>2922</v>
      </c>
      <c r="J60" s="76" t="s">
        <v>2934</v>
      </c>
      <c r="K60" s="76"/>
      <c r="L60" s="76" t="s">
        <v>2830</v>
      </c>
      <c r="M60" s="76" t="s">
        <v>2935</v>
      </c>
      <c r="N60" s="76" t="s">
        <v>2832</v>
      </c>
      <c r="O60" s="76"/>
      <c r="P60" s="76"/>
      <c r="Q60" s="76"/>
      <c r="R60" s="76"/>
      <c r="S60" s="80" t="b">
        <f t="shared" si="0"/>
        <v>0</v>
      </c>
      <c r="T60" s="81" t="s">
        <v>2833</v>
      </c>
      <c r="U60" s="76" t="s">
        <v>2842</v>
      </c>
      <c r="V60" s="91" t="s">
        <v>2924</v>
      </c>
      <c r="W60" s="91" t="s">
        <v>2925</v>
      </c>
      <c r="X60" s="82" t="b">
        <v>0</v>
      </c>
      <c r="Y60" s="82" t="b">
        <v>0</v>
      </c>
      <c r="Z60" s="82" t="b">
        <v>1</v>
      </c>
      <c r="AA60" s="76" t="s">
        <v>2825</v>
      </c>
      <c r="AB60" s="127" t="b">
        <f t="shared" si="1"/>
        <v>1</v>
      </c>
      <c r="AC60" s="127" t="b">
        <f t="shared" si="2"/>
        <v>1</v>
      </c>
      <c r="AD60" s="127" t="b">
        <f t="shared" si="3"/>
        <v>1</v>
      </c>
      <c r="AE60" s="128" t="b">
        <f t="shared" si="4"/>
        <v>1</v>
      </c>
    </row>
    <row r="61" spans="1:31" x14ac:dyDescent="0.2">
      <c r="A61" s="129" t="s">
        <v>57</v>
      </c>
      <c r="B61" s="90">
        <v>9</v>
      </c>
      <c r="C61" s="86" t="s">
        <v>2920</v>
      </c>
      <c r="D61" s="87" t="s">
        <v>2921</v>
      </c>
      <c r="E61" s="86" t="s">
        <v>658</v>
      </c>
      <c r="F61" s="86" t="s">
        <v>467</v>
      </c>
      <c r="G61" s="86" t="s">
        <v>468</v>
      </c>
      <c r="H61" s="86" t="s">
        <v>469</v>
      </c>
      <c r="I61" s="86" t="s">
        <v>2922</v>
      </c>
      <c r="J61" s="86" t="s">
        <v>2936</v>
      </c>
      <c r="K61" s="86"/>
      <c r="L61" s="86" t="s">
        <v>2830</v>
      </c>
      <c r="M61" s="86" t="s">
        <v>2937</v>
      </c>
      <c r="N61" s="86" t="s">
        <v>2832</v>
      </c>
      <c r="O61" s="86"/>
      <c r="P61" s="86"/>
      <c r="Q61" s="86"/>
      <c r="R61" s="86"/>
      <c r="S61" s="88" t="b">
        <f t="shared" si="0"/>
        <v>0</v>
      </c>
      <c r="T61" s="89" t="s">
        <v>2833</v>
      </c>
      <c r="U61" s="86" t="s">
        <v>2842</v>
      </c>
      <c r="V61" s="132" t="s">
        <v>2924</v>
      </c>
      <c r="W61" s="132" t="s">
        <v>2925</v>
      </c>
      <c r="X61" s="90" t="b">
        <v>0</v>
      </c>
      <c r="Y61" s="90" t="b">
        <v>0</v>
      </c>
      <c r="Z61" s="90" t="b">
        <v>1</v>
      </c>
      <c r="AA61" s="86" t="s">
        <v>2825</v>
      </c>
      <c r="AB61" s="127" t="b">
        <f t="shared" si="1"/>
        <v>1</v>
      </c>
      <c r="AC61" s="127" t="b">
        <f t="shared" si="2"/>
        <v>1</v>
      </c>
      <c r="AD61" s="127" t="b">
        <f t="shared" si="3"/>
        <v>1</v>
      </c>
      <c r="AE61" s="128" t="b">
        <f t="shared" si="4"/>
        <v>1</v>
      </c>
    </row>
    <row r="62" spans="1:31" x14ac:dyDescent="0.2">
      <c r="A62" s="123" t="s">
        <v>57</v>
      </c>
      <c r="B62" s="82">
        <v>9</v>
      </c>
      <c r="C62" s="76" t="s">
        <v>2938</v>
      </c>
      <c r="D62" s="77" t="s">
        <v>2939</v>
      </c>
      <c r="E62" s="76" t="s">
        <v>2825</v>
      </c>
      <c r="F62" s="76" t="s">
        <v>467</v>
      </c>
      <c r="G62" s="76" t="s">
        <v>468</v>
      </c>
      <c r="H62" s="76" t="s">
        <v>469</v>
      </c>
      <c r="I62" s="76" t="s">
        <v>2940</v>
      </c>
      <c r="J62" s="76" t="s">
        <v>2825</v>
      </c>
      <c r="K62" s="76"/>
      <c r="L62" s="76" t="s">
        <v>2941</v>
      </c>
      <c r="M62" s="76" t="s">
        <v>2942</v>
      </c>
      <c r="N62" s="76" t="s">
        <v>2832</v>
      </c>
      <c r="O62" s="76"/>
      <c r="P62" s="76"/>
      <c r="Q62" s="76"/>
      <c r="R62" s="76"/>
      <c r="S62" s="80" t="b">
        <f t="shared" si="0"/>
        <v>0</v>
      </c>
      <c r="T62" s="81" t="s">
        <v>118</v>
      </c>
      <c r="U62" s="76" t="s">
        <v>2842</v>
      </c>
      <c r="V62" s="77" t="s">
        <v>2943</v>
      </c>
      <c r="W62" s="77" t="s">
        <v>2944</v>
      </c>
      <c r="X62" s="82" t="b">
        <v>0</v>
      </c>
      <c r="Y62" s="82" t="b">
        <v>0</v>
      </c>
      <c r="Z62" s="82" t="b">
        <v>1</v>
      </c>
      <c r="AA62" s="76" t="s">
        <v>2825</v>
      </c>
      <c r="AB62" s="127" t="b">
        <f t="shared" si="1"/>
        <v>1</v>
      </c>
      <c r="AC62" s="127" t="b">
        <f t="shared" si="2"/>
        <v>1</v>
      </c>
      <c r="AD62" s="127" t="b">
        <f t="shared" si="3"/>
        <v>1</v>
      </c>
      <c r="AE62" s="128" t="b">
        <f t="shared" si="4"/>
        <v>1</v>
      </c>
    </row>
    <row r="63" spans="1:31" x14ac:dyDescent="0.2">
      <c r="A63" s="129" t="s">
        <v>57</v>
      </c>
      <c r="B63" s="90">
        <v>9</v>
      </c>
      <c r="C63" s="86" t="s">
        <v>2945</v>
      </c>
      <c r="D63" s="87" t="s">
        <v>2946</v>
      </c>
      <c r="E63" s="86" t="s">
        <v>2825</v>
      </c>
      <c r="F63" s="86" t="s">
        <v>467</v>
      </c>
      <c r="G63" s="86" t="s">
        <v>468</v>
      </c>
      <c r="H63" s="86" t="s">
        <v>469</v>
      </c>
      <c r="I63" s="86" t="s">
        <v>2947</v>
      </c>
      <c r="J63" s="86" t="s">
        <v>2825</v>
      </c>
      <c r="K63" s="86"/>
      <c r="L63" s="86" t="s">
        <v>2830</v>
      </c>
      <c r="M63" s="86" t="s">
        <v>2937</v>
      </c>
      <c r="N63" s="86" t="s">
        <v>2832</v>
      </c>
      <c r="O63" s="86"/>
      <c r="P63" s="86"/>
      <c r="Q63" s="86"/>
      <c r="R63" s="86"/>
      <c r="S63" s="88" t="b">
        <f t="shared" si="0"/>
        <v>0</v>
      </c>
      <c r="T63" s="89" t="s">
        <v>2833</v>
      </c>
      <c r="U63" s="86" t="s">
        <v>2948</v>
      </c>
      <c r="V63" s="132" t="s">
        <v>2924</v>
      </c>
      <c r="W63" s="132" t="s">
        <v>2925</v>
      </c>
      <c r="X63" s="90" t="b">
        <v>0</v>
      </c>
      <c r="Y63" s="90" t="b">
        <v>0</v>
      </c>
      <c r="Z63" s="90" t="b">
        <v>1</v>
      </c>
      <c r="AA63" s="86" t="s">
        <v>2825</v>
      </c>
      <c r="AB63" s="127" t="b">
        <f t="shared" si="1"/>
        <v>1</v>
      </c>
      <c r="AC63" s="127" t="b">
        <f t="shared" si="2"/>
        <v>1</v>
      </c>
      <c r="AD63" s="127" t="b">
        <f t="shared" si="3"/>
        <v>1</v>
      </c>
      <c r="AE63" s="128" t="b">
        <f t="shared" si="4"/>
        <v>1</v>
      </c>
    </row>
    <row r="64" spans="1:31" x14ac:dyDescent="0.2">
      <c r="A64" s="123" t="s">
        <v>57</v>
      </c>
      <c r="B64" s="82">
        <v>9</v>
      </c>
      <c r="C64" s="76" t="s">
        <v>2949</v>
      </c>
      <c r="D64" s="77" t="s">
        <v>2950</v>
      </c>
      <c r="E64" s="76" t="s">
        <v>4</v>
      </c>
      <c r="F64" s="76" t="s">
        <v>467</v>
      </c>
      <c r="G64" s="76" t="s">
        <v>468</v>
      </c>
      <c r="H64" s="76" t="s">
        <v>469</v>
      </c>
      <c r="I64" s="76" t="s">
        <v>2951</v>
      </c>
      <c r="J64" s="76" t="s">
        <v>3719</v>
      </c>
      <c r="K64" s="76"/>
      <c r="L64" s="76" t="s">
        <v>3718</v>
      </c>
      <c r="M64" s="76" t="s">
        <v>2953</v>
      </c>
      <c r="N64" s="76" t="s">
        <v>2832</v>
      </c>
      <c r="O64" s="76"/>
      <c r="P64" s="76"/>
      <c r="Q64" s="76"/>
      <c r="R64" s="76"/>
      <c r="S64" s="80" t="b">
        <f t="shared" si="0"/>
        <v>0</v>
      </c>
      <c r="T64" s="81" t="s">
        <v>118</v>
      </c>
      <c r="U64" s="76" t="s">
        <v>2842</v>
      </c>
      <c r="V64" s="77" t="s">
        <v>2954</v>
      </c>
      <c r="W64" s="77" t="s">
        <v>2955</v>
      </c>
      <c r="X64" s="82" t="b">
        <v>0</v>
      </c>
      <c r="Y64" s="82" t="b">
        <v>0</v>
      </c>
      <c r="Z64" s="82" t="b">
        <v>1</v>
      </c>
      <c r="AA64" s="76" t="s">
        <v>2825</v>
      </c>
      <c r="AB64" s="127" t="b">
        <f t="shared" si="1"/>
        <v>1</v>
      </c>
      <c r="AC64" s="127" t="b">
        <f t="shared" si="2"/>
        <v>1</v>
      </c>
      <c r="AD64" s="127" t="b">
        <f t="shared" si="3"/>
        <v>1</v>
      </c>
      <c r="AE64" s="128" t="b">
        <f t="shared" si="4"/>
        <v>1</v>
      </c>
    </row>
    <row r="65" spans="1:31" x14ac:dyDescent="0.2">
      <c r="A65" s="129" t="s">
        <v>57</v>
      </c>
      <c r="B65" s="90">
        <v>9</v>
      </c>
      <c r="C65" s="86" t="s">
        <v>2949</v>
      </c>
      <c r="D65" s="87" t="s">
        <v>2950</v>
      </c>
      <c r="E65" s="86" t="s">
        <v>45</v>
      </c>
      <c r="F65" s="86" t="s">
        <v>467</v>
      </c>
      <c r="G65" s="86" t="s">
        <v>468</v>
      </c>
      <c r="H65" s="86" t="s">
        <v>469</v>
      </c>
      <c r="I65" s="86" t="s">
        <v>2951</v>
      </c>
      <c r="J65" s="86" t="s">
        <v>2956</v>
      </c>
      <c r="K65" s="86"/>
      <c r="L65" s="86" t="s">
        <v>3718</v>
      </c>
      <c r="M65" s="86" t="s">
        <v>2953</v>
      </c>
      <c r="N65" s="86" t="s">
        <v>2832</v>
      </c>
      <c r="O65" s="86"/>
      <c r="P65" s="86"/>
      <c r="Q65" s="86"/>
      <c r="R65" s="86"/>
      <c r="S65" s="88" t="b">
        <f t="shared" si="0"/>
        <v>0</v>
      </c>
      <c r="T65" s="89" t="s">
        <v>118</v>
      </c>
      <c r="U65" s="86" t="s">
        <v>2842</v>
      </c>
      <c r="V65" s="87" t="s">
        <v>2954</v>
      </c>
      <c r="W65" s="87" t="s">
        <v>2955</v>
      </c>
      <c r="X65" s="90" t="b">
        <v>0</v>
      </c>
      <c r="Y65" s="90" t="b">
        <v>0</v>
      </c>
      <c r="Z65" s="90" t="b">
        <v>1</v>
      </c>
      <c r="AA65" s="86" t="s">
        <v>2825</v>
      </c>
      <c r="AB65" s="127" t="b">
        <f t="shared" si="1"/>
        <v>1</v>
      </c>
      <c r="AC65" s="127" t="b">
        <f t="shared" si="2"/>
        <v>1</v>
      </c>
      <c r="AD65" s="127" t="b">
        <f t="shared" si="3"/>
        <v>1</v>
      </c>
      <c r="AE65" s="128" t="b">
        <f t="shared" si="4"/>
        <v>1</v>
      </c>
    </row>
    <row r="66" spans="1:31" x14ac:dyDescent="0.2">
      <c r="A66" s="123" t="s">
        <v>57</v>
      </c>
      <c r="B66" s="82">
        <v>9</v>
      </c>
      <c r="C66" s="76" t="s">
        <v>2949</v>
      </c>
      <c r="D66" s="77" t="s">
        <v>2950</v>
      </c>
      <c r="E66" s="76" t="s">
        <v>71</v>
      </c>
      <c r="F66" s="76" t="s">
        <v>467</v>
      </c>
      <c r="G66" s="76" t="s">
        <v>468</v>
      </c>
      <c r="H66" s="76" t="s">
        <v>469</v>
      </c>
      <c r="I66" s="76" t="s">
        <v>2951</v>
      </c>
      <c r="J66" s="76" t="s">
        <v>2825</v>
      </c>
      <c r="K66" s="76"/>
      <c r="L66" s="76" t="s">
        <v>3718</v>
      </c>
      <c r="M66" s="76" t="s">
        <v>2953</v>
      </c>
      <c r="N66" s="76" t="s">
        <v>2832</v>
      </c>
      <c r="O66" s="76"/>
      <c r="P66" s="76"/>
      <c r="Q66" s="76"/>
      <c r="R66" s="76"/>
      <c r="S66" s="80" t="b">
        <f t="shared" si="0"/>
        <v>0</v>
      </c>
      <c r="T66" s="81" t="s">
        <v>118</v>
      </c>
      <c r="U66" s="76" t="s">
        <v>2842</v>
      </c>
      <c r="V66" s="77" t="s">
        <v>2954</v>
      </c>
      <c r="W66" s="77" t="s">
        <v>2955</v>
      </c>
      <c r="X66" s="82" t="b">
        <v>0</v>
      </c>
      <c r="Y66" s="82" t="b">
        <v>0</v>
      </c>
      <c r="Z66" s="82" t="b">
        <v>1</v>
      </c>
      <c r="AA66" s="76" t="s">
        <v>2825</v>
      </c>
      <c r="AB66" s="127" t="b">
        <f t="shared" si="1"/>
        <v>1</v>
      </c>
      <c r="AC66" s="127" t="b">
        <f t="shared" si="2"/>
        <v>1</v>
      </c>
      <c r="AD66" s="127" t="b">
        <f t="shared" si="3"/>
        <v>1</v>
      </c>
      <c r="AE66" s="128" t="b">
        <f t="shared" si="4"/>
        <v>1</v>
      </c>
    </row>
    <row r="67" spans="1:31" x14ac:dyDescent="0.2">
      <c r="A67" s="129" t="s">
        <v>57</v>
      </c>
      <c r="B67" s="90">
        <v>9</v>
      </c>
      <c r="C67" s="86" t="s">
        <v>2949</v>
      </c>
      <c r="D67" s="87" t="s">
        <v>2950</v>
      </c>
      <c r="E67" s="86" t="s">
        <v>518</v>
      </c>
      <c r="F67" s="86" t="s">
        <v>467</v>
      </c>
      <c r="G67" s="86" t="s">
        <v>468</v>
      </c>
      <c r="H67" s="86" t="s">
        <v>469</v>
      </c>
      <c r="I67" s="86" t="s">
        <v>2951</v>
      </c>
      <c r="J67" s="86" t="s">
        <v>3720</v>
      </c>
      <c r="K67" s="86"/>
      <c r="L67" s="86" t="s">
        <v>3718</v>
      </c>
      <c r="M67" s="86" t="s">
        <v>2953</v>
      </c>
      <c r="N67" s="86" t="s">
        <v>2832</v>
      </c>
      <c r="O67" s="86"/>
      <c r="P67" s="86"/>
      <c r="Q67" s="86"/>
      <c r="R67" s="86"/>
      <c r="S67" s="88" t="b">
        <f t="shared" si="0"/>
        <v>0</v>
      </c>
      <c r="T67" s="89" t="s">
        <v>118</v>
      </c>
      <c r="U67" s="86" t="s">
        <v>2842</v>
      </c>
      <c r="V67" s="87" t="s">
        <v>2954</v>
      </c>
      <c r="W67" s="87" t="s">
        <v>2955</v>
      </c>
      <c r="X67" s="90" t="b">
        <v>0</v>
      </c>
      <c r="Y67" s="90" t="b">
        <v>0</v>
      </c>
      <c r="Z67" s="90" t="b">
        <v>1</v>
      </c>
      <c r="AA67" s="86" t="s">
        <v>2825</v>
      </c>
      <c r="AB67" s="127" t="b">
        <f t="shared" si="1"/>
        <v>1</v>
      </c>
      <c r="AC67" s="127" t="b">
        <f t="shared" si="2"/>
        <v>1</v>
      </c>
      <c r="AD67" s="127" t="b">
        <f t="shared" si="3"/>
        <v>1</v>
      </c>
      <c r="AE67" s="128" t="b">
        <f t="shared" si="4"/>
        <v>1</v>
      </c>
    </row>
    <row r="68" spans="1:31" x14ac:dyDescent="0.2">
      <c r="A68" s="123" t="s">
        <v>57</v>
      </c>
      <c r="B68" s="82">
        <v>9</v>
      </c>
      <c r="C68" s="76" t="s">
        <v>2949</v>
      </c>
      <c r="D68" s="77" t="s">
        <v>2950</v>
      </c>
      <c r="E68" s="76" t="s">
        <v>542</v>
      </c>
      <c r="F68" s="76" t="s">
        <v>467</v>
      </c>
      <c r="G68" s="76" t="s">
        <v>468</v>
      </c>
      <c r="H68" s="76" t="s">
        <v>469</v>
      </c>
      <c r="I68" s="76" t="s">
        <v>2951</v>
      </c>
      <c r="J68" s="76" t="s">
        <v>2958</v>
      </c>
      <c r="K68" s="76"/>
      <c r="L68" s="76" t="s">
        <v>3718</v>
      </c>
      <c r="M68" s="76" t="s">
        <v>2953</v>
      </c>
      <c r="N68" s="76" t="s">
        <v>2832</v>
      </c>
      <c r="O68" s="76"/>
      <c r="P68" s="76"/>
      <c r="Q68" s="76"/>
      <c r="R68" s="76"/>
      <c r="S68" s="80" t="b">
        <f t="shared" si="0"/>
        <v>0</v>
      </c>
      <c r="T68" s="81" t="s">
        <v>118</v>
      </c>
      <c r="U68" s="76" t="s">
        <v>2842</v>
      </c>
      <c r="V68" s="77" t="s">
        <v>2954</v>
      </c>
      <c r="W68" s="77" t="s">
        <v>2955</v>
      </c>
      <c r="X68" s="82" t="b">
        <v>0</v>
      </c>
      <c r="Y68" s="82" t="b">
        <v>0</v>
      </c>
      <c r="Z68" s="82" t="b">
        <v>1</v>
      </c>
      <c r="AA68" s="76" t="s">
        <v>2825</v>
      </c>
      <c r="AB68" s="127" t="b">
        <f t="shared" si="1"/>
        <v>1</v>
      </c>
      <c r="AC68" s="127" t="b">
        <f t="shared" si="2"/>
        <v>1</v>
      </c>
      <c r="AD68" s="127" t="b">
        <f t="shared" si="3"/>
        <v>1</v>
      </c>
      <c r="AE68" s="128" t="b">
        <f t="shared" si="4"/>
        <v>1</v>
      </c>
    </row>
    <row r="69" spans="1:31" x14ac:dyDescent="0.2">
      <c r="A69" s="129" t="s">
        <v>57</v>
      </c>
      <c r="B69" s="90">
        <v>9</v>
      </c>
      <c r="C69" s="86" t="s">
        <v>2949</v>
      </c>
      <c r="D69" s="87" t="s">
        <v>2950</v>
      </c>
      <c r="E69" s="86" t="s">
        <v>635</v>
      </c>
      <c r="F69" s="86" t="s">
        <v>467</v>
      </c>
      <c r="G69" s="86" t="s">
        <v>468</v>
      </c>
      <c r="H69" s="86" t="s">
        <v>469</v>
      </c>
      <c r="I69" s="86" t="s">
        <v>2951</v>
      </c>
      <c r="J69" s="86" t="s">
        <v>2825</v>
      </c>
      <c r="K69" s="86"/>
      <c r="L69" s="86" t="s">
        <v>3718</v>
      </c>
      <c r="M69" s="86" t="s">
        <v>2953</v>
      </c>
      <c r="N69" s="86" t="s">
        <v>2832</v>
      </c>
      <c r="O69" s="86"/>
      <c r="P69" s="86"/>
      <c r="Q69" s="86"/>
      <c r="R69" s="86"/>
      <c r="S69" s="88" t="b">
        <f t="shared" si="0"/>
        <v>0</v>
      </c>
      <c r="T69" s="89" t="s">
        <v>118</v>
      </c>
      <c r="U69" s="86" t="s">
        <v>2842</v>
      </c>
      <c r="V69" s="87" t="s">
        <v>2954</v>
      </c>
      <c r="W69" s="87" t="s">
        <v>2955</v>
      </c>
      <c r="X69" s="90" t="b">
        <v>0</v>
      </c>
      <c r="Y69" s="90" t="b">
        <v>0</v>
      </c>
      <c r="Z69" s="90" t="b">
        <v>1</v>
      </c>
      <c r="AA69" s="86" t="s">
        <v>2825</v>
      </c>
      <c r="AB69" s="127" t="b">
        <f t="shared" si="1"/>
        <v>1</v>
      </c>
      <c r="AC69" s="127" t="b">
        <f t="shared" si="2"/>
        <v>1</v>
      </c>
      <c r="AD69" s="127" t="b">
        <f t="shared" si="3"/>
        <v>1</v>
      </c>
      <c r="AE69" s="128" t="b">
        <f t="shared" si="4"/>
        <v>1</v>
      </c>
    </row>
    <row r="70" spans="1:31" x14ac:dyDescent="0.2">
      <c r="A70" s="123" t="s">
        <v>57</v>
      </c>
      <c r="B70" s="82">
        <v>9</v>
      </c>
      <c r="C70" s="76" t="s">
        <v>2959</v>
      </c>
      <c r="D70" s="77" t="s">
        <v>2960</v>
      </c>
      <c r="E70" s="76" t="s">
        <v>4</v>
      </c>
      <c r="F70" s="76" t="s">
        <v>467</v>
      </c>
      <c r="G70" s="76" t="s">
        <v>468</v>
      </c>
      <c r="H70" s="76" t="s">
        <v>469</v>
      </c>
      <c r="I70" s="76" t="s">
        <v>2961</v>
      </c>
      <c r="J70" s="76" t="s">
        <v>2962</v>
      </c>
      <c r="K70" s="76"/>
      <c r="L70" s="76" t="s">
        <v>2874</v>
      </c>
      <c r="M70" s="76" t="s">
        <v>2963</v>
      </c>
      <c r="N70" s="76" t="s">
        <v>2832</v>
      </c>
      <c r="O70" s="76"/>
      <c r="P70" s="76"/>
      <c r="Q70" s="76"/>
      <c r="R70" s="76"/>
      <c r="S70" s="80" t="b">
        <f t="shared" si="0"/>
        <v>0</v>
      </c>
      <c r="T70" s="81" t="s">
        <v>118</v>
      </c>
      <c r="U70" s="76" t="s">
        <v>2842</v>
      </c>
      <c r="V70" s="91" t="s">
        <v>2964</v>
      </c>
      <c r="W70" s="77" t="s">
        <v>2965</v>
      </c>
      <c r="X70" s="82" t="b">
        <v>0</v>
      </c>
      <c r="Y70" s="82" t="b">
        <v>0</v>
      </c>
      <c r="Z70" s="82" t="b">
        <v>1</v>
      </c>
      <c r="AA70" s="76" t="s">
        <v>2825</v>
      </c>
      <c r="AB70" s="127" t="b">
        <f t="shared" si="1"/>
        <v>1</v>
      </c>
      <c r="AC70" s="127" t="b">
        <f t="shared" si="2"/>
        <v>1</v>
      </c>
      <c r="AD70" s="127" t="b">
        <f t="shared" si="3"/>
        <v>1</v>
      </c>
      <c r="AE70" s="128" t="b">
        <f t="shared" si="4"/>
        <v>1</v>
      </c>
    </row>
    <row r="71" spans="1:31" x14ac:dyDescent="0.2">
      <c r="A71" s="129" t="s">
        <v>57</v>
      </c>
      <c r="B71" s="90">
        <v>9</v>
      </c>
      <c r="C71" s="86" t="s">
        <v>2959</v>
      </c>
      <c r="D71" s="87" t="s">
        <v>2960</v>
      </c>
      <c r="E71" s="86" t="s">
        <v>45</v>
      </c>
      <c r="F71" s="86" t="s">
        <v>467</v>
      </c>
      <c r="G71" s="86" t="s">
        <v>468</v>
      </c>
      <c r="H71" s="86" t="s">
        <v>469</v>
      </c>
      <c r="I71" s="86" t="s">
        <v>2961</v>
      </c>
      <c r="J71" s="86" t="s">
        <v>2966</v>
      </c>
      <c r="K71" s="86"/>
      <c r="L71" s="86" t="s">
        <v>2874</v>
      </c>
      <c r="M71" s="86" t="s">
        <v>2963</v>
      </c>
      <c r="N71" s="86" t="s">
        <v>2832</v>
      </c>
      <c r="O71" s="86"/>
      <c r="P71" s="86"/>
      <c r="Q71" s="86"/>
      <c r="R71" s="86"/>
      <c r="S71" s="88" t="b">
        <f t="shared" si="0"/>
        <v>0</v>
      </c>
      <c r="T71" s="89" t="s">
        <v>118</v>
      </c>
      <c r="U71" s="86" t="s">
        <v>2842</v>
      </c>
      <c r="V71" s="132" t="s">
        <v>2964</v>
      </c>
      <c r="W71" s="87" t="s">
        <v>2965</v>
      </c>
      <c r="X71" s="90" t="b">
        <v>0</v>
      </c>
      <c r="Y71" s="90" t="b">
        <v>0</v>
      </c>
      <c r="Z71" s="90" t="b">
        <v>1</v>
      </c>
      <c r="AA71" s="86" t="s">
        <v>2825</v>
      </c>
      <c r="AB71" s="127" t="b">
        <f t="shared" si="1"/>
        <v>1</v>
      </c>
      <c r="AC71" s="127" t="b">
        <f t="shared" si="2"/>
        <v>1</v>
      </c>
      <c r="AD71" s="127" t="b">
        <f t="shared" si="3"/>
        <v>1</v>
      </c>
      <c r="AE71" s="128" t="b">
        <f t="shared" si="4"/>
        <v>1</v>
      </c>
    </row>
    <row r="72" spans="1:31" x14ac:dyDescent="0.2">
      <c r="A72" s="123" t="s">
        <v>57</v>
      </c>
      <c r="B72" s="82">
        <v>9</v>
      </c>
      <c r="C72" s="76" t="s">
        <v>2959</v>
      </c>
      <c r="D72" s="77" t="s">
        <v>2960</v>
      </c>
      <c r="E72" s="76" t="s">
        <v>71</v>
      </c>
      <c r="F72" s="76" t="s">
        <v>467</v>
      </c>
      <c r="G72" s="76" t="s">
        <v>468</v>
      </c>
      <c r="H72" s="76" t="s">
        <v>469</v>
      </c>
      <c r="I72" s="76" t="s">
        <v>2961</v>
      </c>
      <c r="J72" s="76" t="s">
        <v>2967</v>
      </c>
      <c r="K72" s="76"/>
      <c r="L72" s="76" t="s">
        <v>2874</v>
      </c>
      <c r="M72" s="76" t="s">
        <v>2963</v>
      </c>
      <c r="N72" s="76" t="s">
        <v>2832</v>
      </c>
      <c r="O72" s="76"/>
      <c r="P72" s="76"/>
      <c r="Q72" s="76"/>
      <c r="R72" s="76"/>
      <c r="S72" s="80" t="b">
        <f t="shared" si="0"/>
        <v>0</v>
      </c>
      <c r="T72" s="81" t="s">
        <v>118</v>
      </c>
      <c r="U72" s="76" t="s">
        <v>2842</v>
      </c>
      <c r="V72" s="91" t="s">
        <v>2964</v>
      </c>
      <c r="W72" s="77" t="s">
        <v>2965</v>
      </c>
      <c r="X72" s="82" t="b">
        <v>0</v>
      </c>
      <c r="Y72" s="82" t="b">
        <v>0</v>
      </c>
      <c r="Z72" s="82" t="b">
        <v>1</v>
      </c>
      <c r="AA72" s="76" t="s">
        <v>2825</v>
      </c>
      <c r="AB72" s="127" t="b">
        <f t="shared" si="1"/>
        <v>1</v>
      </c>
      <c r="AC72" s="127" t="b">
        <f t="shared" si="2"/>
        <v>1</v>
      </c>
      <c r="AD72" s="127" t="b">
        <f t="shared" si="3"/>
        <v>1</v>
      </c>
      <c r="AE72" s="128" t="b">
        <f t="shared" si="4"/>
        <v>1</v>
      </c>
    </row>
    <row r="73" spans="1:31" x14ac:dyDescent="0.2">
      <c r="A73" s="129" t="s">
        <v>57</v>
      </c>
      <c r="B73" s="90">
        <v>9</v>
      </c>
      <c r="C73" s="86" t="s">
        <v>2959</v>
      </c>
      <c r="D73" s="87" t="s">
        <v>2960</v>
      </c>
      <c r="E73" s="86" t="s">
        <v>518</v>
      </c>
      <c r="F73" s="86" t="s">
        <v>467</v>
      </c>
      <c r="G73" s="86" t="s">
        <v>468</v>
      </c>
      <c r="H73" s="86" t="s">
        <v>469</v>
      </c>
      <c r="I73" s="86" t="s">
        <v>2961</v>
      </c>
      <c r="J73" s="86" t="s">
        <v>2968</v>
      </c>
      <c r="K73" s="86"/>
      <c r="L73" s="86" t="s">
        <v>2874</v>
      </c>
      <c r="M73" s="86" t="s">
        <v>2963</v>
      </c>
      <c r="N73" s="86" t="s">
        <v>2832</v>
      </c>
      <c r="O73" s="86"/>
      <c r="P73" s="86"/>
      <c r="Q73" s="86"/>
      <c r="R73" s="86"/>
      <c r="S73" s="88" t="b">
        <f t="shared" si="0"/>
        <v>0</v>
      </c>
      <c r="T73" s="89" t="s">
        <v>118</v>
      </c>
      <c r="U73" s="86" t="s">
        <v>2842</v>
      </c>
      <c r="V73" s="132" t="s">
        <v>2964</v>
      </c>
      <c r="W73" s="87" t="s">
        <v>2965</v>
      </c>
      <c r="X73" s="90" t="b">
        <v>0</v>
      </c>
      <c r="Y73" s="90" t="b">
        <v>0</v>
      </c>
      <c r="Z73" s="90" t="b">
        <v>1</v>
      </c>
      <c r="AA73" s="86" t="s">
        <v>2825</v>
      </c>
      <c r="AB73" s="127" t="b">
        <f t="shared" si="1"/>
        <v>1</v>
      </c>
      <c r="AC73" s="127" t="b">
        <f t="shared" si="2"/>
        <v>1</v>
      </c>
      <c r="AD73" s="127" t="b">
        <f t="shared" si="3"/>
        <v>1</v>
      </c>
      <c r="AE73" s="128" t="b">
        <f t="shared" si="4"/>
        <v>1</v>
      </c>
    </row>
    <row r="74" spans="1:31" x14ac:dyDescent="0.2">
      <c r="A74" s="123" t="s">
        <v>57</v>
      </c>
      <c r="B74" s="82">
        <v>9</v>
      </c>
      <c r="C74" s="76" t="s">
        <v>2959</v>
      </c>
      <c r="D74" s="77" t="s">
        <v>2960</v>
      </c>
      <c r="E74" s="76" t="s">
        <v>542</v>
      </c>
      <c r="F74" s="76" t="s">
        <v>467</v>
      </c>
      <c r="G74" s="76" t="s">
        <v>468</v>
      </c>
      <c r="H74" s="76" t="s">
        <v>469</v>
      </c>
      <c r="I74" s="76" t="s">
        <v>2961</v>
      </c>
      <c r="J74" s="76" t="s">
        <v>2969</v>
      </c>
      <c r="K74" s="76"/>
      <c r="L74" s="76" t="s">
        <v>2874</v>
      </c>
      <c r="M74" s="76" t="s">
        <v>2963</v>
      </c>
      <c r="N74" s="76" t="s">
        <v>2832</v>
      </c>
      <c r="O74" s="76"/>
      <c r="P74" s="76"/>
      <c r="Q74" s="76"/>
      <c r="R74" s="76"/>
      <c r="S74" s="80" t="b">
        <f t="shared" si="0"/>
        <v>0</v>
      </c>
      <c r="T74" s="81" t="s">
        <v>118</v>
      </c>
      <c r="U74" s="76" t="s">
        <v>2842</v>
      </c>
      <c r="V74" s="91" t="s">
        <v>2964</v>
      </c>
      <c r="W74" s="77" t="s">
        <v>2965</v>
      </c>
      <c r="X74" s="82" t="b">
        <v>0</v>
      </c>
      <c r="Y74" s="82" t="b">
        <v>0</v>
      </c>
      <c r="Z74" s="82" t="b">
        <v>1</v>
      </c>
      <c r="AA74" s="76" t="s">
        <v>2825</v>
      </c>
      <c r="AB74" s="127" t="b">
        <f t="shared" si="1"/>
        <v>1</v>
      </c>
      <c r="AC74" s="127" t="b">
        <f t="shared" si="2"/>
        <v>1</v>
      </c>
      <c r="AD74" s="127" t="b">
        <f t="shared" si="3"/>
        <v>1</v>
      </c>
      <c r="AE74" s="128" t="b">
        <f t="shared" si="4"/>
        <v>1</v>
      </c>
    </row>
    <row r="75" spans="1:31" x14ac:dyDescent="0.2">
      <c r="A75" s="129" t="s">
        <v>57</v>
      </c>
      <c r="B75" s="90">
        <v>9</v>
      </c>
      <c r="C75" s="86" t="s">
        <v>2959</v>
      </c>
      <c r="D75" s="87" t="s">
        <v>2960</v>
      </c>
      <c r="E75" s="86" t="s">
        <v>635</v>
      </c>
      <c r="F75" s="86" t="s">
        <v>467</v>
      </c>
      <c r="G75" s="86" t="s">
        <v>468</v>
      </c>
      <c r="H75" s="86" t="s">
        <v>469</v>
      </c>
      <c r="I75" s="86" t="s">
        <v>2961</v>
      </c>
      <c r="J75" s="86" t="s">
        <v>2970</v>
      </c>
      <c r="K75" s="86"/>
      <c r="L75" s="86" t="s">
        <v>2874</v>
      </c>
      <c r="M75" s="86" t="s">
        <v>2963</v>
      </c>
      <c r="N75" s="86" t="s">
        <v>2832</v>
      </c>
      <c r="O75" s="86"/>
      <c r="P75" s="86"/>
      <c r="Q75" s="86"/>
      <c r="R75" s="86"/>
      <c r="S75" s="88" t="b">
        <f t="shared" si="0"/>
        <v>0</v>
      </c>
      <c r="T75" s="89" t="s">
        <v>118</v>
      </c>
      <c r="U75" s="86" t="s">
        <v>2842</v>
      </c>
      <c r="V75" s="132" t="s">
        <v>2964</v>
      </c>
      <c r="W75" s="87" t="s">
        <v>2965</v>
      </c>
      <c r="X75" s="90" t="b">
        <v>0</v>
      </c>
      <c r="Y75" s="90" t="b">
        <v>0</v>
      </c>
      <c r="Z75" s="90" t="b">
        <v>1</v>
      </c>
      <c r="AA75" s="86" t="s">
        <v>2825</v>
      </c>
      <c r="AB75" s="127" t="b">
        <f t="shared" si="1"/>
        <v>1</v>
      </c>
      <c r="AC75" s="127" t="b">
        <f t="shared" si="2"/>
        <v>1</v>
      </c>
      <c r="AD75" s="127" t="b">
        <f t="shared" si="3"/>
        <v>1</v>
      </c>
      <c r="AE75" s="128" t="b">
        <f t="shared" si="4"/>
        <v>1</v>
      </c>
    </row>
    <row r="76" spans="1:31" x14ac:dyDescent="0.2">
      <c r="A76" s="123" t="s">
        <v>57</v>
      </c>
      <c r="B76" s="82">
        <v>9</v>
      </c>
      <c r="C76" s="76" t="s">
        <v>2959</v>
      </c>
      <c r="D76" s="77" t="s">
        <v>2960</v>
      </c>
      <c r="E76" s="76" t="s">
        <v>658</v>
      </c>
      <c r="F76" s="76" t="s">
        <v>467</v>
      </c>
      <c r="G76" s="76" t="s">
        <v>468</v>
      </c>
      <c r="H76" s="76" t="s">
        <v>469</v>
      </c>
      <c r="I76" s="76" t="s">
        <v>2961</v>
      </c>
      <c r="J76" s="76" t="s">
        <v>2971</v>
      </c>
      <c r="K76" s="76"/>
      <c r="L76" s="76" t="s">
        <v>2874</v>
      </c>
      <c r="M76" s="76" t="s">
        <v>2963</v>
      </c>
      <c r="N76" s="76" t="s">
        <v>2832</v>
      </c>
      <c r="O76" s="76"/>
      <c r="P76" s="76"/>
      <c r="Q76" s="76"/>
      <c r="R76" s="76"/>
      <c r="S76" s="80" t="b">
        <f t="shared" si="0"/>
        <v>0</v>
      </c>
      <c r="T76" s="81" t="s">
        <v>118</v>
      </c>
      <c r="U76" s="76" t="s">
        <v>2842</v>
      </c>
      <c r="V76" s="91" t="s">
        <v>2964</v>
      </c>
      <c r="W76" s="77" t="s">
        <v>2965</v>
      </c>
      <c r="X76" s="82" t="b">
        <v>0</v>
      </c>
      <c r="Y76" s="82" t="b">
        <v>0</v>
      </c>
      <c r="Z76" s="82" t="b">
        <v>1</v>
      </c>
      <c r="AA76" s="76" t="s">
        <v>2825</v>
      </c>
      <c r="AB76" s="127" t="b">
        <f t="shared" si="1"/>
        <v>1</v>
      </c>
      <c r="AC76" s="127" t="b">
        <f t="shared" si="2"/>
        <v>1</v>
      </c>
      <c r="AD76" s="127" t="b">
        <f t="shared" si="3"/>
        <v>1</v>
      </c>
      <c r="AE76" s="128" t="b">
        <f t="shared" si="4"/>
        <v>1</v>
      </c>
    </row>
    <row r="77" spans="1:31" x14ac:dyDescent="0.2">
      <c r="A77" s="129" t="s">
        <v>57</v>
      </c>
      <c r="B77" s="90">
        <v>9</v>
      </c>
      <c r="C77" s="86" t="s">
        <v>2959</v>
      </c>
      <c r="D77" s="87" t="s">
        <v>2960</v>
      </c>
      <c r="E77" s="86" t="s">
        <v>1464</v>
      </c>
      <c r="F77" s="86" t="s">
        <v>467</v>
      </c>
      <c r="G77" s="86" t="s">
        <v>468</v>
      </c>
      <c r="H77" s="86" t="s">
        <v>469</v>
      </c>
      <c r="I77" s="86" t="s">
        <v>2961</v>
      </c>
      <c r="J77" s="86" t="s">
        <v>2972</v>
      </c>
      <c r="K77" s="86"/>
      <c r="L77" s="86" t="s">
        <v>2874</v>
      </c>
      <c r="M77" s="86" t="s">
        <v>2963</v>
      </c>
      <c r="N77" s="86" t="s">
        <v>2832</v>
      </c>
      <c r="O77" s="86"/>
      <c r="P77" s="86"/>
      <c r="Q77" s="86"/>
      <c r="R77" s="86"/>
      <c r="S77" s="88" t="b">
        <f t="shared" si="0"/>
        <v>0</v>
      </c>
      <c r="T77" s="89" t="s">
        <v>118</v>
      </c>
      <c r="U77" s="86" t="s">
        <v>2842</v>
      </c>
      <c r="V77" s="132" t="s">
        <v>2964</v>
      </c>
      <c r="W77" s="87" t="s">
        <v>2965</v>
      </c>
      <c r="X77" s="90" t="b">
        <v>0</v>
      </c>
      <c r="Y77" s="90" t="b">
        <v>0</v>
      </c>
      <c r="Z77" s="90" t="b">
        <v>1</v>
      </c>
      <c r="AA77" s="86" t="s">
        <v>2825</v>
      </c>
      <c r="AB77" s="127" t="b">
        <f t="shared" si="1"/>
        <v>1</v>
      </c>
      <c r="AC77" s="127" t="b">
        <f t="shared" si="2"/>
        <v>1</v>
      </c>
      <c r="AD77" s="127" t="b">
        <f t="shared" si="3"/>
        <v>1</v>
      </c>
      <c r="AE77" s="128" t="b">
        <f t="shared" si="4"/>
        <v>1</v>
      </c>
    </row>
    <row r="78" spans="1:31" x14ac:dyDescent="0.2">
      <c r="A78" s="123" t="s">
        <v>57</v>
      </c>
      <c r="B78" s="82">
        <v>9</v>
      </c>
      <c r="C78" s="76" t="s">
        <v>2959</v>
      </c>
      <c r="D78" s="77" t="s">
        <v>2960</v>
      </c>
      <c r="E78" s="76" t="s">
        <v>1466</v>
      </c>
      <c r="F78" s="76" t="s">
        <v>467</v>
      </c>
      <c r="G78" s="76" t="s">
        <v>468</v>
      </c>
      <c r="H78" s="76" t="s">
        <v>469</v>
      </c>
      <c r="I78" s="76" t="s">
        <v>2961</v>
      </c>
      <c r="J78" s="76" t="s">
        <v>2973</v>
      </c>
      <c r="K78" s="76"/>
      <c r="L78" s="76" t="s">
        <v>2874</v>
      </c>
      <c r="M78" s="76" t="s">
        <v>2963</v>
      </c>
      <c r="N78" s="76" t="s">
        <v>2832</v>
      </c>
      <c r="O78" s="76"/>
      <c r="P78" s="76"/>
      <c r="Q78" s="76"/>
      <c r="R78" s="76"/>
      <c r="S78" s="80" t="b">
        <f t="shared" si="0"/>
        <v>0</v>
      </c>
      <c r="T78" s="81" t="s">
        <v>118</v>
      </c>
      <c r="U78" s="76" t="s">
        <v>2842</v>
      </c>
      <c r="V78" s="91" t="s">
        <v>2964</v>
      </c>
      <c r="W78" s="77" t="s">
        <v>2965</v>
      </c>
      <c r="X78" s="82" t="b">
        <v>0</v>
      </c>
      <c r="Y78" s="82" t="b">
        <v>0</v>
      </c>
      <c r="Z78" s="82" t="b">
        <v>1</v>
      </c>
      <c r="AA78" s="76" t="s">
        <v>2825</v>
      </c>
      <c r="AB78" s="127" t="b">
        <f t="shared" si="1"/>
        <v>1</v>
      </c>
      <c r="AC78" s="127" t="b">
        <f t="shared" si="2"/>
        <v>1</v>
      </c>
      <c r="AD78" s="127" t="b">
        <f t="shared" si="3"/>
        <v>1</v>
      </c>
      <c r="AE78" s="128" t="b">
        <f t="shared" si="4"/>
        <v>1</v>
      </c>
    </row>
    <row r="79" spans="1:31" x14ac:dyDescent="0.2">
      <c r="A79" s="129" t="s">
        <v>57</v>
      </c>
      <c r="B79" s="90">
        <v>9</v>
      </c>
      <c r="C79" s="86" t="s">
        <v>2974</v>
      </c>
      <c r="D79" s="87" t="s">
        <v>2975</v>
      </c>
      <c r="E79" s="86" t="s">
        <v>2825</v>
      </c>
      <c r="F79" s="86" t="s">
        <v>467</v>
      </c>
      <c r="G79" s="86" t="s">
        <v>468</v>
      </c>
      <c r="H79" s="86" t="s">
        <v>469</v>
      </c>
      <c r="I79" s="86" t="s">
        <v>2976</v>
      </c>
      <c r="J79" s="86" t="s">
        <v>2825</v>
      </c>
      <c r="K79" s="86"/>
      <c r="L79" s="86" t="s">
        <v>3721</v>
      </c>
      <c r="M79" s="86" t="s">
        <v>2978</v>
      </c>
      <c r="N79" s="86" t="s">
        <v>2832</v>
      </c>
      <c r="O79" s="86"/>
      <c r="P79" s="86"/>
      <c r="Q79" s="86"/>
      <c r="R79" s="86"/>
      <c r="S79" s="88" t="b">
        <f t="shared" si="0"/>
        <v>0</v>
      </c>
      <c r="T79" s="89" t="s">
        <v>118</v>
      </c>
      <c r="U79" s="86" t="s">
        <v>2842</v>
      </c>
      <c r="V79" s="87" t="s">
        <v>2979</v>
      </c>
      <c r="W79" s="87" t="s">
        <v>2980</v>
      </c>
      <c r="X79" s="90" t="b">
        <v>0</v>
      </c>
      <c r="Y79" s="90" t="b">
        <v>0</v>
      </c>
      <c r="Z79" s="90" t="b">
        <v>1</v>
      </c>
      <c r="AA79" s="86" t="s">
        <v>2825</v>
      </c>
      <c r="AB79" s="127" t="b">
        <f t="shared" si="1"/>
        <v>1</v>
      </c>
      <c r="AC79" s="127" t="b">
        <f t="shared" si="2"/>
        <v>1</v>
      </c>
      <c r="AD79" s="127" t="b">
        <f t="shared" si="3"/>
        <v>1</v>
      </c>
      <c r="AE79" s="128" t="b">
        <f t="shared" si="4"/>
        <v>1</v>
      </c>
    </row>
    <row r="80" spans="1:31" x14ac:dyDescent="0.2">
      <c r="A80" s="123" t="s">
        <v>57</v>
      </c>
      <c r="B80" s="82">
        <v>9</v>
      </c>
      <c r="C80" s="76" t="s">
        <v>2981</v>
      </c>
      <c r="D80" s="77" t="s">
        <v>2982</v>
      </c>
      <c r="E80" s="76" t="s">
        <v>4</v>
      </c>
      <c r="F80" s="76" t="s">
        <v>467</v>
      </c>
      <c r="G80" s="76" t="s">
        <v>468</v>
      </c>
      <c r="H80" s="76" t="s">
        <v>469</v>
      </c>
      <c r="I80" s="76" t="s">
        <v>2983</v>
      </c>
      <c r="J80" s="76" t="s">
        <v>2825</v>
      </c>
      <c r="K80" s="76"/>
      <c r="L80" s="76" t="s">
        <v>2984</v>
      </c>
      <c r="M80" s="76" t="s">
        <v>2985</v>
      </c>
      <c r="N80" s="76" t="s">
        <v>2832</v>
      </c>
      <c r="O80" s="76"/>
      <c r="P80" s="76"/>
      <c r="Q80" s="76"/>
      <c r="R80" s="76"/>
      <c r="S80" s="80" t="b">
        <f t="shared" si="0"/>
        <v>0</v>
      </c>
      <c r="T80" s="81" t="s">
        <v>118</v>
      </c>
      <c r="U80" s="76" t="s">
        <v>2986</v>
      </c>
      <c r="V80" s="91" t="s">
        <v>2987</v>
      </c>
      <c r="W80" s="77" t="s">
        <v>2988</v>
      </c>
      <c r="X80" s="82" t="b">
        <v>0</v>
      </c>
      <c r="Y80" s="82" t="b">
        <v>0</v>
      </c>
      <c r="Z80" s="82" t="b">
        <v>1</v>
      </c>
      <c r="AA80" s="76" t="s">
        <v>2825</v>
      </c>
      <c r="AB80" s="127" t="b">
        <f t="shared" si="1"/>
        <v>1</v>
      </c>
      <c r="AC80" s="127" t="b">
        <f t="shared" si="2"/>
        <v>1</v>
      </c>
      <c r="AD80" s="127" t="b">
        <f t="shared" si="3"/>
        <v>1</v>
      </c>
      <c r="AE80" s="128" t="b">
        <f t="shared" si="4"/>
        <v>1</v>
      </c>
    </row>
    <row r="81" spans="1:31" x14ac:dyDescent="0.2">
      <c r="A81" s="129" t="s">
        <v>57</v>
      </c>
      <c r="B81" s="90">
        <v>9</v>
      </c>
      <c r="C81" s="86" t="s">
        <v>2981</v>
      </c>
      <c r="D81" s="87" t="s">
        <v>2982</v>
      </c>
      <c r="E81" s="86" t="s">
        <v>45</v>
      </c>
      <c r="F81" s="86" t="s">
        <v>467</v>
      </c>
      <c r="G81" s="86" t="s">
        <v>468</v>
      </c>
      <c r="H81" s="86" t="s">
        <v>469</v>
      </c>
      <c r="I81" s="86" t="s">
        <v>2983</v>
      </c>
      <c r="J81" s="86" t="s">
        <v>2825</v>
      </c>
      <c r="K81" s="86"/>
      <c r="L81" s="86" t="s">
        <v>2984</v>
      </c>
      <c r="M81" s="86" t="s">
        <v>2985</v>
      </c>
      <c r="N81" s="86" t="s">
        <v>2832</v>
      </c>
      <c r="O81" s="86"/>
      <c r="P81" s="86"/>
      <c r="Q81" s="86"/>
      <c r="R81" s="86"/>
      <c r="S81" s="88" t="b">
        <f t="shared" si="0"/>
        <v>0</v>
      </c>
      <c r="T81" s="89" t="s">
        <v>118</v>
      </c>
      <c r="U81" s="86" t="s">
        <v>2986</v>
      </c>
      <c r="V81" s="132" t="s">
        <v>2987</v>
      </c>
      <c r="W81" s="87" t="s">
        <v>2988</v>
      </c>
      <c r="X81" s="90" t="b">
        <v>0</v>
      </c>
      <c r="Y81" s="90" t="b">
        <v>0</v>
      </c>
      <c r="Z81" s="90" t="b">
        <v>1</v>
      </c>
      <c r="AA81" s="86" t="s">
        <v>2825</v>
      </c>
      <c r="AB81" s="127" t="b">
        <f t="shared" si="1"/>
        <v>1</v>
      </c>
      <c r="AC81" s="127" t="b">
        <f t="shared" si="2"/>
        <v>1</v>
      </c>
      <c r="AD81" s="127" t="b">
        <f t="shared" si="3"/>
        <v>1</v>
      </c>
      <c r="AE81" s="128" t="b">
        <f t="shared" si="4"/>
        <v>1</v>
      </c>
    </row>
    <row r="82" spans="1:31" x14ac:dyDescent="0.2">
      <c r="A82" s="123" t="s">
        <v>57</v>
      </c>
      <c r="B82" s="82">
        <v>9</v>
      </c>
      <c r="C82" s="76" t="s">
        <v>2981</v>
      </c>
      <c r="D82" s="77" t="s">
        <v>2982</v>
      </c>
      <c r="E82" s="76" t="s">
        <v>71</v>
      </c>
      <c r="F82" s="76" t="s">
        <v>467</v>
      </c>
      <c r="G82" s="76" t="s">
        <v>468</v>
      </c>
      <c r="H82" s="76" t="s">
        <v>469</v>
      </c>
      <c r="I82" s="76" t="s">
        <v>2983</v>
      </c>
      <c r="J82" s="76" t="s">
        <v>2825</v>
      </c>
      <c r="K82" s="76"/>
      <c r="L82" s="76" t="s">
        <v>2984</v>
      </c>
      <c r="M82" s="76" t="s">
        <v>2985</v>
      </c>
      <c r="N82" s="76" t="s">
        <v>2832</v>
      </c>
      <c r="O82" s="76"/>
      <c r="P82" s="76"/>
      <c r="Q82" s="76"/>
      <c r="R82" s="76"/>
      <c r="S82" s="80" t="b">
        <f t="shared" si="0"/>
        <v>0</v>
      </c>
      <c r="T82" s="81" t="s">
        <v>118</v>
      </c>
      <c r="U82" s="76" t="s">
        <v>2986</v>
      </c>
      <c r="V82" s="91" t="s">
        <v>2987</v>
      </c>
      <c r="W82" s="77" t="s">
        <v>2988</v>
      </c>
      <c r="X82" s="82" t="b">
        <v>0</v>
      </c>
      <c r="Y82" s="82" t="b">
        <v>0</v>
      </c>
      <c r="Z82" s="82" t="b">
        <v>1</v>
      </c>
      <c r="AA82" s="76" t="s">
        <v>2825</v>
      </c>
      <c r="AB82" s="127" t="b">
        <f t="shared" si="1"/>
        <v>1</v>
      </c>
      <c r="AC82" s="127" t="b">
        <f t="shared" si="2"/>
        <v>1</v>
      </c>
      <c r="AD82" s="127" t="b">
        <f t="shared" si="3"/>
        <v>1</v>
      </c>
      <c r="AE82" s="128" t="b">
        <f t="shared" si="4"/>
        <v>1</v>
      </c>
    </row>
    <row r="83" spans="1:31" x14ac:dyDescent="0.2">
      <c r="A83" s="129" t="s">
        <v>57</v>
      </c>
      <c r="B83" s="90">
        <v>9</v>
      </c>
      <c r="C83" s="86" t="s">
        <v>2981</v>
      </c>
      <c r="D83" s="87" t="s">
        <v>2982</v>
      </c>
      <c r="E83" s="86" t="s">
        <v>518</v>
      </c>
      <c r="F83" s="86" t="s">
        <v>467</v>
      </c>
      <c r="G83" s="86" t="s">
        <v>468</v>
      </c>
      <c r="H83" s="86" t="s">
        <v>469</v>
      </c>
      <c r="I83" s="86" t="s">
        <v>2983</v>
      </c>
      <c r="J83" s="86" t="s">
        <v>2825</v>
      </c>
      <c r="K83" s="86"/>
      <c r="L83" s="86" t="s">
        <v>2984</v>
      </c>
      <c r="M83" s="86" t="s">
        <v>2985</v>
      </c>
      <c r="N83" s="86" t="s">
        <v>2832</v>
      </c>
      <c r="O83" s="86"/>
      <c r="P83" s="86"/>
      <c r="Q83" s="86"/>
      <c r="R83" s="86"/>
      <c r="S83" s="88" t="b">
        <f t="shared" si="0"/>
        <v>0</v>
      </c>
      <c r="T83" s="89" t="s">
        <v>118</v>
      </c>
      <c r="U83" s="86" t="s">
        <v>2986</v>
      </c>
      <c r="V83" s="132" t="s">
        <v>2987</v>
      </c>
      <c r="W83" s="87" t="s">
        <v>2988</v>
      </c>
      <c r="X83" s="90" t="b">
        <v>0</v>
      </c>
      <c r="Y83" s="90" t="b">
        <v>0</v>
      </c>
      <c r="Z83" s="90" t="b">
        <v>1</v>
      </c>
      <c r="AA83" s="86" t="s">
        <v>2825</v>
      </c>
      <c r="AB83" s="127" t="b">
        <f t="shared" si="1"/>
        <v>1</v>
      </c>
      <c r="AC83" s="127" t="b">
        <f t="shared" si="2"/>
        <v>1</v>
      </c>
      <c r="AD83" s="127" t="b">
        <f t="shared" si="3"/>
        <v>1</v>
      </c>
      <c r="AE83" s="128" t="b">
        <f t="shared" si="4"/>
        <v>1</v>
      </c>
    </row>
    <row r="84" spans="1:31" x14ac:dyDescent="0.2">
      <c r="A84" s="123" t="s">
        <v>57</v>
      </c>
      <c r="B84" s="82">
        <v>9</v>
      </c>
      <c r="C84" s="76" t="s">
        <v>2981</v>
      </c>
      <c r="D84" s="77" t="s">
        <v>2982</v>
      </c>
      <c r="E84" s="76" t="s">
        <v>542</v>
      </c>
      <c r="F84" s="76" t="s">
        <v>467</v>
      </c>
      <c r="G84" s="76" t="s">
        <v>468</v>
      </c>
      <c r="H84" s="76" t="s">
        <v>469</v>
      </c>
      <c r="I84" s="76" t="s">
        <v>2983</v>
      </c>
      <c r="J84" s="76" t="s">
        <v>2825</v>
      </c>
      <c r="K84" s="76"/>
      <c r="L84" s="76" t="s">
        <v>2984</v>
      </c>
      <c r="M84" s="76" t="s">
        <v>2985</v>
      </c>
      <c r="N84" s="76" t="s">
        <v>2832</v>
      </c>
      <c r="O84" s="76"/>
      <c r="P84" s="76"/>
      <c r="Q84" s="76"/>
      <c r="R84" s="76"/>
      <c r="S84" s="80" t="b">
        <f t="shared" si="0"/>
        <v>0</v>
      </c>
      <c r="T84" s="81" t="s">
        <v>118</v>
      </c>
      <c r="U84" s="76" t="s">
        <v>2986</v>
      </c>
      <c r="V84" s="91" t="s">
        <v>2987</v>
      </c>
      <c r="W84" s="77" t="s">
        <v>2988</v>
      </c>
      <c r="X84" s="82" t="b">
        <v>0</v>
      </c>
      <c r="Y84" s="82" t="b">
        <v>0</v>
      </c>
      <c r="Z84" s="82" t="b">
        <v>1</v>
      </c>
      <c r="AA84" s="76" t="s">
        <v>2825</v>
      </c>
      <c r="AB84" s="127" t="b">
        <f t="shared" si="1"/>
        <v>1</v>
      </c>
      <c r="AC84" s="127" t="b">
        <f t="shared" si="2"/>
        <v>1</v>
      </c>
      <c r="AD84" s="127" t="b">
        <f t="shared" si="3"/>
        <v>1</v>
      </c>
      <c r="AE84" s="128" t="b">
        <f t="shared" si="4"/>
        <v>1</v>
      </c>
    </row>
    <row r="85" spans="1:31" x14ac:dyDescent="0.2">
      <c r="A85" s="129" t="s">
        <v>57</v>
      </c>
      <c r="B85" s="90">
        <v>9</v>
      </c>
      <c r="C85" s="86" t="s">
        <v>2981</v>
      </c>
      <c r="D85" s="87" t="s">
        <v>2982</v>
      </c>
      <c r="E85" s="86" t="s">
        <v>635</v>
      </c>
      <c r="F85" s="86" t="s">
        <v>467</v>
      </c>
      <c r="G85" s="86" t="s">
        <v>468</v>
      </c>
      <c r="H85" s="86" t="s">
        <v>469</v>
      </c>
      <c r="I85" s="86" t="s">
        <v>2983</v>
      </c>
      <c r="J85" s="86" t="s">
        <v>2825</v>
      </c>
      <c r="K85" s="86"/>
      <c r="L85" s="86" t="s">
        <v>2984</v>
      </c>
      <c r="M85" s="86" t="s">
        <v>2985</v>
      </c>
      <c r="N85" s="86" t="s">
        <v>2832</v>
      </c>
      <c r="O85" s="86"/>
      <c r="P85" s="86"/>
      <c r="Q85" s="86"/>
      <c r="R85" s="86"/>
      <c r="S85" s="88" t="b">
        <f t="shared" si="0"/>
        <v>0</v>
      </c>
      <c r="T85" s="89" t="s">
        <v>118</v>
      </c>
      <c r="U85" s="86" t="s">
        <v>2986</v>
      </c>
      <c r="V85" s="132" t="s">
        <v>2987</v>
      </c>
      <c r="W85" s="87" t="s">
        <v>2988</v>
      </c>
      <c r="X85" s="90" t="b">
        <v>0</v>
      </c>
      <c r="Y85" s="90" t="b">
        <v>0</v>
      </c>
      <c r="Z85" s="90" t="b">
        <v>1</v>
      </c>
      <c r="AA85" s="86" t="s">
        <v>2825</v>
      </c>
      <c r="AB85" s="127" t="b">
        <f t="shared" si="1"/>
        <v>1</v>
      </c>
      <c r="AC85" s="127" t="b">
        <f t="shared" si="2"/>
        <v>1</v>
      </c>
      <c r="AD85" s="127" t="b">
        <f t="shared" si="3"/>
        <v>1</v>
      </c>
      <c r="AE85" s="128" t="b">
        <f t="shared" si="4"/>
        <v>1</v>
      </c>
    </row>
    <row r="86" spans="1:31" x14ac:dyDescent="0.2">
      <c r="A86" s="123" t="s">
        <v>57</v>
      </c>
      <c r="B86" s="82">
        <v>9</v>
      </c>
      <c r="C86" s="76" t="s">
        <v>2981</v>
      </c>
      <c r="D86" s="77" t="s">
        <v>2982</v>
      </c>
      <c r="E86" s="76" t="s">
        <v>658</v>
      </c>
      <c r="F86" s="76" t="s">
        <v>467</v>
      </c>
      <c r="G86" s="76" t="s">
        <v>468</v>
      </c>
      <c r="H86" s="76" t="s">
        <v>469</v>
      </c>
      <c r="I86" s="76" t="s">
        <v>2983</v>
      </c>
      <c r="J86" s="76" t="s">
        <v>2825</v>
      </c>
      <c r="K86" s="76"/>
      <c r="L86" s="76" t="s">
        <v>2984</v>
      </c>
      <c r="M86" s="76" t="s">
        <v>2985</v>
      </c>
      <c r="N86" s="76" t="s">
        <v>2832</v>
      </c>
      <c r="O86" s="76"/>
      <c r="P86" s="76"/>
      <c r="Q86" s="76"/>
      <c r="R86" s="76"/>
      <c r="S86" s="80" t="b">
        <f t="shared" si="0"/>
        <v>0</v>
      </c>
      <c r="T86" s="81" t="s">
        <v>118</v>
      </c>
      <c r="U86" s="76" t="s">
        <v>2986</v>
      </c>
      <c r="V86" s="91" t="s">
        <v>2987</v>
      </c>
      <c r="W86" s="77" t="s">
        <v>2988</v>
      </c>
      <c r="X86" s="82" t="b">
        <v>0</v>
      </c>
      <c r="Y86" s="82" t="b">
        <v>0</v>
      </c>
      <c r="Z86" s="82" t="b">
        <v>1</v>
      </c>
      <c r="AA86" s="76" t="s">
        <v>2825</v>
      </c>
      <c r="AB86" s="127" t="b">
        <f t="shared" si="1"/>
        <v>1</v>
      </c>
      <c r="AC86" s="127" t="b">
        <f t="shared" si="2"/>
        <v>1</v>
      </c>
      <c r="AD86" s="127" t="b">
        <f t="shared" si="3"/>
        <v>1</v>
      </c>
      <c r="AE86" s="128" t="b">
        <f t="shared" si="4"/>
        <v>1</v>
      </c>
    </row>
    <row r="87" spans="1:31" x14ac:dyDescent="0.2">
      <c r="A87" s="129" t="s">
        <v>57</v>
      </c>
      <c r="B87" s="90">
        <v>9</v>
      </c>
      <c r="C87" s="86" t="s">
        <v>2981</v>
      </c>
      <c r="D87" s="87" t="s">
        <v>2982</v>
      </c>
      <c r="E87" s="86" t="s">
        <v>1464</v>
      </c>
      <c r="F87" s="86" t="s">
        <v>467</v>
      </c>
      <c r="G87" s="86" t="s">
        <v>468</v>
      </c>
      <c r="H87" s="86" t="s">
        <v>469</v>
      </c>
      <c r="I87" s="86" t="s">
        <v>2983</v>
      </c>
      <c r="J87" s="86" t="s">
        <v>2825</v>
      </c>
      <c r="K87" s="86"/>
      <c r="L87" s="86" t="s">
        <v>2984</v>
      </c>
      <c r="M87" s="86" t="s">
        <v>2985</v>
      </c>
      <c r="N87" s="86" t="s">
        <v>2832</v>
      </c>
      <c r="O87" s="86"/>
      <c r="P87" s="86"/>
      <c r="Q87" s="86"/>
      <c r="R87" s="86"/>
      <c r="S87" s="88" t="b">
        <f t="shared" si="0"/>
        <v>0</v>
      </c>
      <c r="T87" s="89" t="s">
        <v>118</v>
      </c>
      <c r="U87" s="86" t="s">
        <v>2986</v>
      </c>
      <c r="V87" s="132" t="s">
        <v>2987</v>
      </c>
      <c r="W87" s="87" t="s">
        <v>2988</v>
      </c>
      <c r="X87" s="90" t="b">
        <v>0</v>
      </c>
      <c r="Y87" s="90" t="b">
        <v>0</v>
      </c>
      <c r="Z87" s="90" t="b">
        <v>1</v>
      </c>
      <c r="AA87" s="86" t="s">
        <v>2825</v>
      </c>
      <c r="AB87" s="127" t="b">
        <f t="shared" si="1"/>
        <v>1</v>
      </c>
      <c r="AC87" s="127" t="b">
        <f t="shared" si="2"/>
        <v>1</v>
      </c>
      <c r="AD87" s="127" t="b">
        <f t="shared" si="3"/>
        <v>1</v>
      </c>
      <c r="AE87" s="128" t="b">
        <f t="shared" si="4"/>
        <v>1</v>
      </c>
    </row>
    <row r="88" spans="1:31" x14ac:dyDescent="0.2">
      <c r="A88" s="123" t="s">
        <v>57</v>
      </c>
      <c r="B88" s="82">
        <v>9</v>
      </c>
      <c r="C88" s="76" t="s">
        <v>2989</v>
      </c>
      <c r="D88" s="77" t="s">
        <v>2990</v>
      </c>
      <c r="E88" s="76" t="s">
        <v>2825</v>
      </c>
      <c r="F88" s="76" t="s">
        <v>467</v>
      </c>
      <c r="G88" s="76" t="s">
        <v>468</v>
      </c>
      <c r="H88" s="76" t="s">
        <v>469</v>
      </c>
      <c r="I88" s="76" t="s">
        <v>2991</v>
      </c>
      <c r="J88" s="76" t="s">
        <v>2825</v>
      </c>
      <c r="K88" s="76"/>
      <c r="L88" s="76" t="s">
        <v>2977</v>
      </c>
      <c r="M88" s="76" t="s">
        <v>2992</v>
      </c>
      <c r="N88" s="76" t="s">
        <v>2832</v>
      </c>
      <c r="O88" s="76"/>
      <c r="P88" s="76"/>
      <c r="Q88" s="76"/>
      <c r="R88" s="76"/>
      <c r="S88" s="80" t="b">
        <f t="shared" si="0"/>
        <v>0</v>
      </c>
      <c r="T88" s="81" t="s">
        <v>118</v>
      </c>
      <c r="U88" s="76" t="s">
        <v>2842</v>
      </c>
      <c r="V88" s="77" t="s">
        <v>2993</v>
      </c>
      <c r="W88" s="77" t="s">
        <v>2994</v>
      </c>
      <c r="X88" s="82" t="b">
        <v>0</v>
      </c>
      <c r="Y88" s="82" t="b">
        <v>0</v>
      </c>
      <c r="Z88" s="82" t="b">
        <v>1</v>
      </c>
      <c r="AA88" s="76" t="s">
        <v>2825</v>
      </c>
      <c r="AB88" s="127" t="b">
        <f t="shared" si="1"/>
        <v>1</v>
      </c>
      <c r="AC88" s="127" t="b">
        <f t="shared" si="2"/>
        <v>1</v>
      </c>
      <c r="AD88" s="127" t="b">
        <f t="shared" si="3"/>
        <v>1</v>
      </c>
      <c r="AE88" s="128" t="b">
        <f t="shared" si="4"/>
        <v>1</v>
      </c>
    </row>
    <row r="89" spans="1:31" x14ac:dyDescent="0.2">
      <c r="A89" s="129" t="s">
        <v>57</v>
      </c>
      <c r="B89" s="90">
        <v>9</v>
      </c>
      <c r="C89" s="86" t="s">
        <v>2995</v>
      </c>
      <c r="D89" s="87" t="s">
        <v>2996</v>
      </c>
      <c r="E89" s="184" t="s">
        <v>4</v>
      </c>
      <c r="F89" s="86" t="s">
        <v>467</v>
      </c>
      <c r="G89" s="86" t="s">
        <v>468</v>
      </c>
      <c r="H89" s="86" t="s">
        <v>469</v>
      </c>
      <c r="I89" s="86" t="s">
        <v>2997</v>
      </c>
      <c r="J89" s="86" t="s">
        <v>2998</v>
      </c>
      <c r="K89" s="86"/>
      <c r="L89" s="86" t="s">
        <v>2830</v>
      </c>
      <c r="M89" s="86" t="s">
        <v>2927</v>
      </c>
      <c r="N89" s="86" t="s">
        <v>2832</v>
      </c>
      <c r="O89" s="86"/>
      <c r="P89" s="86"/>
      <c r="Q89" s="86"/>
      <c r="R89" s="86"/>
      <c r="S89" s="88" t="b">
        <f t="shared" si="0"/>
        <v>0</v>
      </c>
      <c r="T89" s="89" t="s">
        <v>2833</v>
      </c>
      <c r="U89" s="86" t="s">
        <v>2999</v>
      </c>
      <c r="V89" s="132" t="s">
        <v>2924</v>
      </c>
      <c r="W89" s="132" t="s">
        <v>2925</v>
      </c>
      <c r="X89" s="90" t="b">
        <v>0</v>
      </c>
      <c r="Y89" s="90" t="b">
        <v>0</v>
      </c>
      <c r="Z89" s="90" t="b">
        <v>1</v>
      </c>
      <c r="AA89" s="86" t="s">
        <v>2825</v>
      </c>
      <c r="AB89" s="127" t="b">
        <f t="shared" si="1"/>
        <v>1</v>
      </c>
      <c r="AC89" s="127" t="b">
        <f t="shared" si="2"/>
        <v>1</v>
      </c>
      <c r="AD89" s="127" t="b">
        <f t="shared" si="3"/>
        <v>1</v>
      </c>
      <c r="AE89" s="128" t="b">
        <f t="shared" si="4"/>
        <v>1</v>
      </c>
    </row>
    <row r="90" spans="1:31" x14ac:dyDescent="0.2">
      <c r="A90" s="123" t="s">
        <v>57</v>
      </c>
      <c r="B90" s="82">
        <v>9</v>
      </c>
      <c r="C90" s="76" t="s">
        <v>2995</v>
      </c>
      <c r="D90" s="77" t="s">
        <v>2996</v>
      </c>
      <c r="E90" s="185" t="s">
        <v>45</v>
      </c>
      <c r="F90" s="76" t="s">
        <v>467</v>
      </c>
      <c r="G90" s="76" t="s">
        <v>468</v>
      </c>
      <c r="H90" s="76" t="s">
        <v>469</v>
      </c>
      <c r="I90" s="76" t="s">
        <v>2997</v>
      </c>
      <c r="J90" s="76" t="s">
        <v>3000</v>
      </c>
      <c r="K90" s="76"/>
      <c r="L90" s="76" t="s">
        <v>2830</v>
      </c>
      <c r="M90" s="76" t="s">
        <v>2929</v>
      </c>
      <c r="N90" s="76" t="s">
        <v>2832</v>
      </c>
      <c r="O90" s="76"/>
      <c r="P90" s="76"/>
      <c r="Q90" s="76"/>
      <c r="R90" s="76"/>
      <c r="S90" s="80" t="b">
        <f t="shared" si="0"/>
        <v>0</v>
      </c>
      <c r="T90" s="81" t="s">
        <v>2833</v>
      </c>
      <c r="U90" s="76" t="s">
        <v>2999</v>
      </c>
      <c r="V90" s="91" t="s">
        <v>2924</v>
      </c>
      <c r="W90" s="91" t="s">
        <v>2925</v>
      </c>
      <c r="X90" s="82" t="b">
        <v>0</v>
      </c>
      <c r="Y90" s="82" t="b">
        <v>0</v>
      </c>
      <c r="Z90" s="82" t="b">
        <v>1</v>
      </c>
      <c r="AA90" s="76" t="s">
        <v>2825</v>
      </c>
      <c r="AB90" s="127" t="b">
        <f t="shared" si="1"/>
        <v>1</v>
      </c>
      <c r="AC90" s="127" t="b">
        <f t="shared" si="2"/>
        <v>1</v>
      </c>
      <c r="AD90" s="127" t="b">
        <f t="shared" si="3"/>
        <v>1</v>
      </c>
      <c r="AE90" s="128" t="b">
        <f t="shared" si="4"/>
        <v>1</v>
      </c>
    </row>
    <row r="91" spans="1:31" x14ac:dyDescent="0.2">
      <c r="A91" s="129" t="s">
        <v>57</v>
      </c>
      <c r="B91" s="90">
        <v>9</v>
      </c>
      <c r="C91" s="86" t="s">
        <v>2995</v>
      </c>
      <c r="D91" s="87" t="s">
        <v>2996</v>
      </c>
      <c r="E91" s="184" t="s">
        <v>71</v>
      </c>
      <c r="F91" s="86" t="s">
        <v>467</v>
      </c>
      <c r="G91" s="86" t="s">
        <v>468</v>
      </c>
      <c r="H91" s="86" t="s">
        <v>469</v>
      </c>
      <c r="I91" s="86" t="s">
        <v>2997</v>
      </c>
      <c r="J91" s="86" t="s">
        <v>3001</v>
      </c>
      <c r="K91" s="86"/>
      <c r="L91" s="86" t="s">
        <v>2830</v>
      </c>
      <c r="M91" s="86" t="s">
        <v>2931</v>
      </c>
      <c r="N91" s="86" t="s">
        <v>2832</v>
      </c>
      <c r="O91" s="86"/>
      <c r="P91" s="86"/>
      <c r="Q91" s="86"/>
      <c r="R91" s="86"/>
      <c r="S91" s="88" t="b">
        <f t="shared" si="0"/>
        <v>0</v>
      </c>
      <c r="T91" s="89" t="s">
        <v>2833</v>
      </c>
      <c r="U91" s="86" t="s">
        <v>2999</v>
      </c>
      <c r="V91" s="132" t="s">
        <v>2924</v>
      </c>
      <c r="W91" s="132" t="s">
        <v>2925</v>
      </c>
      <c r="X91" s="90" t="b">
        <v>0</v>
      </c>
      <c r="Y91" s="90" t="b">
        <v>0</v>
      </c>
      <c r="Z91" s="90" t="b">
        <v>1</v>
      </c>
      <c r="AA91" s="86" t="s">
        <v>2825</v>
      </c>
      <c r="AB91" s="127" t="b">
        <f t="shared" si="1"/>
        <v>1</v>
      </c>
      <c r="AC91" s="127" t="b">
        <f t="shared" si="2"/>
        <v>1</v>
      </c>
      <c r="AD91" s="127" t="b">
        <f t="shared" si="3"/>
        <v>1</v>
      </c>
      <c r="AE91" s="128" t="b">
        <f t="shared" si="4"/>
        <v>1</v>
      </c>
    </row>
    <row r="92" spans="1:31" x14ac:dyDescent="0.2">
      <c r="A92" s="123" t="s">
        <v>57</v>
      </c>
      <c r="B92" s="82">
        <v>9</v>
      </c>
      <c r="C92" s="76" t="s">
        <v>2995</v>
      </c>
      <c r="D92" s="77" t="s">
        <v>2996</v>
      </c>
      <c r="E92" s="185" t="s">
        <v>518</v>
      </c>
      <c r="F92" s="76" t="s">
        <v>467</v>
      </c>
      <c r="G92" s="76" t="s">
        <v>468</v>
      </c>
      <c r="H92" s="76" t="s">
        <v>469</v>
      </c>
      <c r="I92" s="76" t="s">
        <v>2997</v>
      </c>
      <c r="J92" s="76" t="s">
        <v>3002</v>
      </c>
      <c r="K92" s="76"/>
      <c r="L92" s="76" t="s">
        <v>2830</v>
      </c>
      <c r="M92" s="76" t="s">
        <v>2933</v>
      </c>
      <c r="N92" s="76" t="s">
        <v>2832</v>
      </c>
      <c r="O92" s="76"/>
      <c r="P92" s="76"/>
      <c r="Q92" s="76"/>
      <c r="R92" s="76"/>
      <c r="S92" s="80" t="b">
        <f t="shared" si="0"/>
        <v>0</v>
      </c>
      <c r="T92" s="81" t="s">
        <v>2833</v>
      </c>
      <c r="U92" s="76" t="s">
        <v>2999</v>
      </c>
      <c r="V92" s="91" t="s">
        <v>2924</v>
      </c>
      <c r="W92" s="91" t="s">
        <v>2925</v>
      </c>
      <c r="X92" s="82" t="b">
        <v>0</v>
      </c>
      <c r="Y92" s="82" t="b">
        <v>0</v>
      </c>
      <c r="Z92" s="82" t="b">
        <v>1</v>
      </c>
      <c r="AA92" s="76" t="s">
        <v>2825</v>
      </c>
      <c r="AB92" s="127" t="b">
        <f t="shared" si="1"/>
        <v>1</v>
      </c>
      <c r="AC92" s="127" t="b">
        <f t="shared" si="2"/>
        <v>1</v>
      </c>
      <c r="AD92" s="127" t="b">
        <f t="shared" si="3"/>
        <v>1</v>
      </c>
      <c r="AE92" s="128" t="b">
        <f t="shared" si="4"/>
        <v>1</v>
      </c>
    </row>
    <row r="93" spans="1:31" x14ac:dyDescent="0.2">
      <c r="A93" s="129" t="s">
        <v>57</v>
      </c>
      <c r="B93" s="90">
        <v>9</v>
      </c>
      <c r="C93" s="86" t="s">
        <v>2995</v>
      </c>
      <c r="D93" s="87" t="s">
        <v>2996</v>
      </c>
      <c r="E93" s="184" t="s">
        <v>542</v>
      </c>
      <c r="F93" s="86" t="s">
        <v>467</v>
      </c>
      <c r="G93" s="86" t="s">
        <v>468</v>
      </c>
      <c r="H93" s="86" t="s">
        <v>469</v>
      </c>
      <c r="I93" s="86" t="s">
        <v>2997</v>
      </c>
      <c r="J93" s="86" t="s">
        <v>3003</v>
      </c>
      <c r="K93" s="86"/>
      <c r="L93" s="86" t="s">
        <v>2830</v>
      </c>
      <c r="M93" s="86" t="s">
        <v>2935</v>
      </c>
      <c r="N93" s="86" t="s">
        <v>2832</v>
      </c>
      <c r="O93" s="86"/>
      <c r="P93" s="86"/>
      <c r="Q93" s="86"/>
      <c r="R93" s="86"/>
      <c r="S93" s="88" t="b">
        <f t="shared" si="0"/>
        <v>0</v>
      </c>
      <c r="T93" s="89" t="s">
        <v>2833</v>
      </c>
      <c r="U93" s="86" t="s">
        <v>2999</v>
      </c>
      <c r="V93" s="132" t="s">
        <v>2924</v>
      </c>
      <c r="W93" s="132" t="s">
        <v>2925</v>
      </c>
      <c r="X93" s="90" t="b">
        <v>0</v>
      </c>
      <c r="Y93" s="90" t="b">
        <v>0</v>
      </c>
      <c r="Z93" s="90" t="b">
        <v>1</v>
      </c>
      <c r="AA93" s="86" t="s">
        <v>2825</v>
      </c>
      <c r="AB93" s="127" t="b">
        <f t="shared" si="1"/>
        <v>1</v>
      </c>
      <c r="AC93" s="127" t="b">
        <f t="shared" si="2"/>
        <v>1</v>
      </c>
      <c r="AD93" s="127" t="b">
        <f t="shared" si="3"/>
        <v>1</v>
      </c>
      <c r="AE93" s="128" t="b">
        <f t="shared" si="4"/>
        <v>1</v>
      </c>
    </row>
    <row r="94" spans="1:31" x14ac:dyDescent="0.2">
      <c r="A94" s="123" t="s">
        <v>57</v>
      </c>
      <c r="B94" s="82">
        <v>9</v>
      </c>
      <c r="C94" s="76" t="s">
        <v>2995</v>
      </c>
      <c r="D94" s="77" t="s">
        <v>2996</v>
      </c>
      <c r="E94" s="185" t="s">
        <v>635</v>
      </c>
      <c r="F94" s="76" t="s">
        <v>467</v>
      </c>
      <c r="G94" s="76" t="s">
        <v>468</v>
      </c>
      <c r="H94" s="76" t="s">
        <v>469</v>
      </c>
      <c r="I94" s="76" t="s">
        <v>2997</v>
      </c>
      <c r="J94" s="76" t="s">
        <v>3004</v>
      </c>
      <c r="K94" s="76"/>
      <c r="L94" s="76" t="s">
        <v>2830</v>
      </c>
      <c r="M94" s="76" t="s">
        <v>2937</v>
      </c>
      <c r="N94" s="76" t="s">
        <v>2832</v>
      </c>
      <c r="O94" s="76"/>
      <c r="P94" s="76"/>
      <c r="Q94" s="76"/>
      <c r="R94" s="76"/>
      <c r="S94" s="80" t="b">
        <f t="shared" si="0"/>
        <v>0</v>
      </c>
      <c r="T94" s="81" t="s">
        <v>2833</v>
      </c>
      <c r="U94" s="76" t="s">
        <v>2999</v>
      </c>
      <c r="V94" s="91" t="s">
        <v>2924</v>
      </c>
      <c r="W94" s="91" t="s">
        <v>2925</v>
      </c>
      <c r="X94" s="82" t="b">
        <v>0</v>
      </c>
      <c r="Y94" s="82" t="b">
        <v>0</v>
      </c>
      <c r="Z94" s="82" t="b">
        <v>1</v>
      </c>
      <c r="AA94" s="76" t="s">
        <v>2825</v>
      </c>
      <c r="AB94" s="127" t="b">
        <f t="shared" si="1"/>
        <v>1</v>
      </c>
      <c r="AC94" s="127" t="b">
        <f t="shared" si="2"/>
        <v>1</v>
      </c>
      <c r="AD94" s="127" t="b">
        <f t="shared" si="3"/>
        <v>1</v>
      </c>
      <c r="AE94" s="128" t="b">
        <f t="shared" si="4"/>
        <v>1</v>
      </c>
    </row>
    <row r="95" spans="1:31" x14ac:dyDescent="0.2">
      <c r="A95" s="129" t="s">
        <v>57</v>
      </c>
      <c r="B95" s="90">
        <v>9</v>
      </c>
      <c r="C95" s="86" t="s">
        <v>2995</v>
      </c>
      <c r="D95" s="87" t="s">
        <v>2996</v>
      </c>
      <c r="E95" s="184" t="s">
        <v>658</v>
      </c>
      <c r="F95" s="86" t="s">
        <v>467</v>
      </c>
      <c r="G95" s="86" t="s">
        <v>468</v>
      </c>
      <c r="H95" s="86" t="s">
        <v>469</v>
      </c>
      <c r="I95" s="86" t="s">
        <v>2997</v>
      </c>
      <c r="J95" s="86" t="s">
        <v>3005</v>
      </c>
      <c r="K95" s="86"/>
      <c r="L95" s="86" t="s">
        <v>2830</v>
      </c>
      <c r="M95" s="86" t="s">
        <v>3006</v>
      </c>
      <c r="N95" s="86" t="s">
        <v>2832</v>
      </c>
      <c r="O95" s="86"/>
      <c r="P95" s="86"/>
      <c r="Q95" s="86"/>
      <c r="R95" s="86"/>
      <c r="S95" s="88" t="b">
        <f t="shared" si="0"/>
        <v>0</v>
      </c>
      <c r="T95" s="89" t="s">
        <v>2833</v>
      </c>
      <c r="U95" s="86" t="s">
        <v>2999</v>
      </c>
      <c r="V95" s="132" t="s">
        <v>2924</v>
      </c>
      <c r="W95" s="132" t="s">
        <v>2925</v>
      </c>
      <c r="X95" s="90" t="b">
        <v>0</v>
      </c>
      <c r="Y95" s="90" t="b">
        <v>0</v>
      </c>
      <c r="Z95" s="90" t="b">
        <v>1</v>
      </c>
      <c r="AA95" s="86" t="s">
        <v>2825</v>
      </c>
      <c r="AB95" s="127" t="b">
        <f t="shared" si="1"/>
        <v>1</v>
      </c>
      <c r="AC95" s="127" t="b">
        <f t="shared" si="2"/>
        <v>1</v>
      </c>
      <c r="AD95" s="127" t="b">
        <f t="shared" si="3"/>
        <v>1</v>
      </c>
      <c r="AE95" s="128" t="b">
        <f t="shared" si="4"/>
        <v>1</v>
      </c>
    </row>
    <row r="96" spans="1:31" x14ac:dyDescent="0.2">
      <c r="A96" s="123" t="s">
        <v>57</v>
      </c>
      <c r="B96" s="82">
        <v>9</v>
      </c>
      <c r="C96" s="76" t="s">
        <v>2995</v>
      </c>
      <c r="D96" s="77" t="s">
        <v>2996</v>
      </c>
      <c r="E96" s="185" t="s">
        <v>1464</v>
      </c>
      <c r="F96" s="76" t="s">
        <v>467</v>
      </c>
      <c r="G96" s="76" t="s">
        <v>468</v>
      </c>
      <c r="H96" s="76" t="s">
        <v>469</v>
      </c>
      <c r="I96" s="76" t="s">
        <v>2997</v>
      </c>
      <c r="J96" s="76" t="s">
        <v>3007</v>
      </c>
      <c r="K96" s="76"/>
      <c r="L96" s="76" t="s">
        <v>2830</v>
      </c>
      <c r="M96" s="76" t="s">
        <v>3008</v>
      </c>
      <c r="N96" s="76" t="s">
        <v>2832</v>
      </c>
      <c r="O96" s="76"/>
      <c r="P96" s="76"/>
      <c r="Q96" s="76"/>
      <c r="R96" s="76"/>
      <c r="S96" s="80" t="b">
        <f t="shared" si="0"/>
        <v>0</v>
      </c>
      <c r="T96" s="81" t="s">
        <v>2833</v>
      </c>
      <c r="U96" s="76" t="s">
        <v>2999</v>
      </c>
      <c r="V96" s="91" t="s">
        <v>2924</v>
      </c>
      <c r="W96" s="91" t="s">
        <v>2925</v>
      </c>
      <c r="X96" s="82" t="b">
        <v>0</v>
      </c>
      <c r="Y96" s="82" t="b">
        <v>0</v>
      </c>
      <c r="Z96" s="82" t="b">
        <v>1</v>
      </c>
      <c r="AA96" s="76" t="s">
        <v>2825</v>
      </c>
      <c r="AB96" s="127" t="b">
        <f t="shared" si="1"/>
        <v>1</v>
      </c>
      <c r="AC96" s="127" t="b">
        <f t="shared" si="2"/>
        <v>1</v>
      </c>
      <c r="AD96" s="127" t="b">
        <f t="shared" si="3"/>
        <v>1</v>
      </c>
      <c r="AE96" s="128" t="b">
        <f t="shared" si="4"/>
        <v>1</v>
      </c>
    </row>
    <row r="97" spans="1:31" x14ac:dyDescent="0.2">
      <c r="A97" s="129" t="s">
        <v>57</v>
      </c>
      <c r="B97" s="90">
        <v>9</v>
      </c>
      <c r="C97" s="86" t="s">
        <v>2995</v>
      </c>
      <c r="D97" s="87" t="s">
        <v>2996</v>
      </c>
      <c r="E97" s="184" t="s">
        <v>1466</v>
      </c>
      <c r="F97" s="86" t="s">
        <v>467</v>
      </c>
      <c r="G97" s="86" t="s">
        <v>468</v>
      </c>
      <c r="H97" s="86" t="s">
        <v>469</v>
      </c>
      <c r="I97" s="86" t="s">
        <v>2997</v>
      </c>
      <c r="J97" s="86" t="s">
        <v>3009</v>
      </c>
      <c r="K97" s="86"/>
      <c r="L97" s="86" t="s">
        <v>2830</v>
      </c>
      <c r="M97" s="86" t="s">
        <v>3010</v>
      </c>
      <c r="N97" s="86" t="s">
        <v>2832</v>
      </c>
      <c r="O97" s="86"/>
      <c r="P97" s="86"/>
      <c r="Q97" s="86"/>
      <c r="R97" s="86"/>
      <c r="S97" s="88" t="b">
        <f t="shared" si="0"/>
        <v>0</v>
      </c>
      <c r="T97" s="89" t="s">
        <v>2833</v>
      </c>
      <c r="U97" s="86" t="s">
        <v>2999</v>
      </c>
      <c r="V97" s="132" t="s">
        <v>2924</v>
      </c>
      <c r="W97" s="132" t="s">
        <v>2925</v>
      </c>
      <c r="X97" s="90" t="b">
        <v>0</v>
      </c>
      <c r="Y97" s="90" t="b">
        <v>0</v>
      </c>
      <c r="Z97" s="90" t="b">
        <v>1</v>
      </c>
      <c r="AA97" s="86" t="s">
        <v>2825</v>
      </c>
      <c r="AB97" s="127" t="b">
        <f t="shared" si="1"/>
        <v>1</v>
      </c>
      <c r="AC97" s="127" t="b">
        <f t="shared" si="2"/>
        <v>1</v>
      </c>
      <c r="AD97" s="127" t="b">
        <f t="shared" si="3"/>
        <v>1</v>
      </c>
      <c r="AE97" s="128" t="b">
        <f t="shared" si="4"/>
        <v>1</v>
      </c>
    </row>
    <row r="98" spans="1:31" x14ac:dyDescent="0.2">
      <c r="A98" s="123" t="s">
        <v>57</v>
      </c>
      <c r="B98" s="82">
        <v>9</v>
      </c>
      <c r="C98" s="76" t="s">
        <v>2995</v>
      </c>
      <c r="D98" s="77" t="s">
        <v>2996</v>
      </c>
      <c r="E98" s="184" t="s">
        <v>1468</v>
      </c>
      <c r="F98" s="76" t="s">
        <v>467</v>
      </c>
      <c r="G98" s="76" t="s">
        <v>468</v>
      </c>
      <c r="H98" s="76" t="s">
        <v>469</v>
      </c>
      <c r="I98" s="76" t="s">
        <v>2997</v>
      </c>
      <c r="J98" s="76" t="s">
        <v>3011</v>
      </c>
      <c r="K98" s="76"/>
      <c r="L98" s="76" t="s">
        <v>2830</v>
      </c>
      <c r="M98" s="76" t="s">
        <v>3012</v>
      </c>
      <c r="N98" s="76" t="s">
        <v>2832</v>
      </c>
      <c r="O98" s="76"/>
      <c r="P98" s="76"/>
      <c r="Q98" s="76"/>
      <c r="R98" s="76"/>
      <c r="S98" s="80" t="b">
        <f t="shared" si="0"/>
        <v>0</v>
      </c>
      <c r="T98" s="81" t="s">
        <v>2833</v>
      </c>
      <c r="U98" s="76" t="s">
        <v>2999</v>
      </c>
      <c r="V98" s="91" t="s">
        <v>2924</v>
      </c>
      <c r="W98" s="91" t="s">
        <v>2925</v>
      </c>
      <c r="X98" s="82" t="b">
        <v>0</v>
      </c>
      <c r="Y98" s="82" t="b">
        <v>0</v>
      </c>
      <c r="Z98" s="82" t="b">
        <v>1</v>
      </c>
      <c r="AA98" s="76" t="s">
        <v>2825</v>
      </c>
      <c r="AB98" s="127" t="b">
        <f t="shared" si="1"/>
        <v>1</v>
      </c>
      <c r="AC98" s="127" t="b">
        <f t="shared" si="2"/>
        <v>1</v>
      </c>
      <c r="AD98" s="127" t="b">
        <f t="shared" si="3"/>
        <v>1</v>
      </c>
      <c r="AE98" s="128" t="b">
        <f t="shared" si="4"/>
        <v>1</v>
      </c>
    </row>
    <row r="99" spans="1:31" x14ac:dyDescent="0.2">
      <c r="A99" s="129" t="s">
        <v>57</v>
      </c>
      <c r="B99" s="90">
        <v>9</v>
      </c>
      <c r="C99" s="86" t="s">
        <v>2995</v>
      </c>
      <c r="D99" s="87" t="s">
        <v>2996</v>
      </c>
      <c r="E99" s="184" t="s">
        <v>1671</v>
      </c>
      <c r="F99" s="86" t="s">
        <v>467</v>
      </c>
      <c r="G99" s="86" t="s">
        <v>468</v>
      </c>
      <c r="H99" s="86" t="s">
        <v>469</v>
      </c>
      <c r="I99" s="86" t="s">
        <v>2997</v>
      </c>
      <c r="J99" s="86" t="s">
        <v>1469</v>
      </c>
      <c r="K99" s="86"/>
      <c r="L99" s="86" t="s">
        <v>2830</v>
      </c>
      <c r="M99" s="86" t="s">
        <v>3013</v>
      </c>
      <c r="N99" s="86" t="s">
        <v>2832</v>
      </c>
      <c r="O99" s="86"/>
      <c r="P99" s="86"/>
      <c r="Q99" s="86"/>
      <c r="R99" s="86"/>
      <c r="S99" s="88" t="b">
        <f t="shared" si="0"/>
        <v>0</v>
      </c>
      <c r="T99" s="89" t="s">
        <v>2833</v>
      </c>
      <c r="U99" s="86" t="s">
        <v>2999</v>
      </c>
      <c r="V99" s="132" t="s">
        <v>2924</v>
      </c>
      <c r="W99" s="132" t="s">
        <v>2925</v>
      </c>
      <c r="X99" s="90" t="b">
        <v>0</v>
      </c>
      <c r="Y99" s="90" t="b">
        <v>0</v>
      </c>
      <c r="Z99" s="90" t="b">
        <v>1</v>
      </c>
      <c r="AA99" s="86" t="s">
        <v>2825</v>
      </c>
      <c r="AB99" s="127" t="b">
        <f t="shared" si="1"/>
        <v>1</v>
      </c>
      <c r="AC99" s="127" t="b">
        <f t="shared" si="2"/>
        <v>1</v>
      </c>
      <c r="AD99" s="127" t="b">
        <f t="shared" si="3"/>
        <v>1</v>
      </c>
      <c r="AE99" s="128" t="b">
        <f t="shared" si="4"/>
        <v>1</v>
      </c>
    </row>
    <row r="100" spans="1:31" x14ac:dyDescent="0.2">
      <c r="A100" s="123" t="s">
        <v>57</v>
      </c>
      <c r="B100" s="82">
        <v>9</v>
      </c>
      <c r="C100" s="76" t="s">
        <v>2995</v>
      </c>
      <c r="D100" s="77" t="s">
        <v>2996</v>
      </c>
      <c r="E100" s="184" t="s">
        <v>1673</v>
      </c>
      <c r="F100" s="76" t="s">
        <v>467</v>
      </c>
      <c r="G100" s="76" t="s">
        <v>468</v>
      </c>
      <c r="H100" s="76" t="s">
        <v>469</v>
      </c>
      <c r="I100" s="76" t="s">
        <v>2997</v>
      </c>
      <c r="J100" s="76" t="s">
        <v>3014</v>
      </c>
      <c r="K100" s="76"/>
      <c r="L100" s="76" t="s">
        <v>2830</v>
      </c>
      <c r="M100" s="76" t="s">
        <v>3015</v>
      </c>
      <c r="N100" s="76" t="s">
        <v>2832</v>
      </c>
      <c r="O100" s="76"/>
      <c r="P100" s="76"/>
      <c r="Q100" s="76"/>
      <c r="R100" s="76"/>
      <c r="S100" s="80" t="b">
        <f t="shared" si="0"/>
        <v>0</v>
      </c>
      <c r="T100" s="81" t="s">
        <v>2833</v>
      </c>
      <c r="U100" s="76" t="s">
        <v>2999</v>
      </c>
      <c r="V100" s="91" t="s">
        <v>2924</v>
      </c>
      <c r="W100" s="91" t="s">
        <v>2925</v>
      </c>
      <c r="X100" s="82" t="b">
        <v>0</v>
      </c>
      <c r="Y100" s="82" t="b">
        <v>0</v>
      </c>
      <c r="Z100" s="82" t="b">
        <v>1</v>
      </c>
      <c r="AA100" s="76" t="s">
        <v>2825</v>
      </c>
      <c r="AB100" s="127" t="b">
        <f t="shared" si="1"/>
        <v>1</v>
      </c>
      <c r="AC100" s="127" t="b">
        <f t="shared" si="2"/>
        <v>1</v>
      </c>
      <c r="AD100" s="127" t="b">
        <f t="shared" si="3"/>
        <v>1</v>
      </c>
      <c r="AE100" s="128" t="b">
        <f t="shared" si="4"/>
        <v>1</v>
      </c>
    </row>
    <row r="101" spans="1:31" x14ac:dyDescent="0.2">
      <c r="A101" s="129" t="s">
        <v>57</v>
      </c>
      <c r="B101" s="90">
        <v>9</v>
      </c>
      <c r="C101" s="86" t="s">
        <v>2995</v>
      </c>
      <c r="D101" s="87" t="s">
        <v>2996</v>
      </c>
      <c r="E101" s="184" t="s">
        <v>2129</v>
      </c>
      <c r="F101" s="86" t="s">
        <v>467</v>
      </c>
      <c r="G101" s="86" t="s">
        <v>468</v>
      </c>
      <c r="H101" s="86" t="s">
        <v>469</v>
      </c>
      <c r="I101" s="86" t="s">
        <v>2997</v>
      </c>
      <c r="J101" s="86" t="s">
        <v>3016</v>
      </c>
      <c r="K101" s="86"/>
      <c r="L101" s="86" t="s">
        <v>2830</v>
      </c>
      <c r="M101" s="86" t="s">
        <v>3017</v>
      </c>
      <c r="N101" s="86" t="s">
        <v>2832</v>
      </c>
      <c r="O101" s="86"/>
      <c r="P101" s="86"/>
      <c r="Q101" s="86"/>
      <c r="R101" s="86"/>
      <c r="S101" s="88" t="b">
        <f t="shared" si="0"/>
        <v>0</v>
      </c>
      <c r="T101" s="89" t="s">
        <v>2833</v>
      </c>
      <c r="U101" s="86" t="s">
        <v>2999</v>
      </c>
      <c r="V101" s="132" t="s">
        <v>2924</v>
      </c>
      <c r="W101" s="132" t="s">
        <v>2925</v>
      </c>
      <c r="X101" s="90" t="b">
        <v>0</v>
      </c>
      <c r="Y101" s="90" t="b">
        <v>0</v>
      </c>
      <c r="Z101" s="90" t="b">
        <v>1</v>
      </c>
      <c r="AA101" s="86" t="s">
        <v>2825</v>
      </c>
      <c r="AB101" s="127" t="b">
        <f t="shared" si="1"/>
        <v>1</v>
      </c>
      <c r="AC101" s="127" t="b">
        <f t="shared" si="2"/>
        <v>1</v>
      </c>
      <c r="AD101" s="127" t="b">
        <f t="shared" si="3"/>
        <v>1</v>
      </c>
      <c r="AE101" s="128" t="b">
        <f t="shared" si="4"/>
        <v>1</v>
      </c>
    </row>
    <row r="102" spans="1:31" x14ac:dyDescent="0.2">
      <c r="A102" s="123" t="s">
        <v>57</v>
      </c>
      <c r="B102" s="82">
        <v>9</v>
      </c>
      <c r="C102" s="76" t="s">
        <v>2995</v>
      </c>
      <c r="D102" s="77" t="s">
        <v>2996</v>
      </c>
      <c r="E102" s="184" t="s">
        <v>2131</v>
      </c>
      <c r="F102" s="76" t="s">
        <v>467</v>
      </c>
      <c r="G102" s="76" t="s">
        <v>468</v>
      </c>
      <c r="H102" s="76" t="s">
        <v>469</v>
      </c>
      <c r="I102" s="76" t="s">
        <v>2997</v>
      </c>
      <c r="J102" s="76" t="s">
        <v>3018</v>
      </c>
      <c r="K102" s="76"/>
      <c r="L102" s="76" t="s">
        <v>2830</v>
      </c>
      <c r="M102" s="76" t="s">
        <v>3019</v>
      </c>
      <c r="N102" s="76" t="s">
        <v>2832</v>
      </c>
      <c r="O102" s="76"/>
      <c r="P102" s="76"/>
      <c r="Q102" s="76"/>
      <c r="R102" s="76"/>
      <c r="S102" s="80" t="b">
        <f t="shared" si="0"/>
        <v>0</v>
      </c>
      <c r="T102" s="81" t="s">
        <v>2833</v>
      </c>
      <c r="U102" s="76" t="s">
        <v>2999</v>
      </c>
      <c r="V102" s="91" t="s">
        <v>2924</v>
      </c>
      <c r="W102" s="91" t="s">
        <v>2925</v>
      </c>
      <c r="X102" s="82" t="b">
        <v>0</v>
      </c>
      <c r="Y102" s="82" t="b">
        <v>0</v>
      </c>
      <c r="Z102" s="82" t="b">
        <v>1</v>
      </c>
      <c r="AA102" s="76" t="s">
        <v>2825</v>
      </c>
      <c r="AB102" s="127" t="b">
        <f t="shared" si="1"/>
        <v>1</v>
      </c>
      <c r="AC102" s="127" t="b">
        <f t="shared" si="2"/>
        <v>1</v>
      </c>
      <c r="AD102" s="127" t="b">
        <f t="shared" si="3"/>
        <v>1</v>
      </c>
      <c r="AE102" s="128" t="b">
        <f t="shared" si="4"/>
        <v>1</v>
      </c>
    </row>
    <row r="103" spans="1:31" x14ac:dyDescent="0.2">
      <c r="A103" s="129" t="s">
        <v>57</v>
      </c>
      <c r="B103" s="90">
        <v>9</v>
      </c>
      <c r="C103" s="86" t="s">
        <v>3020</v>
      </c>
      <c r="D103" s="87" t="s">
        <v>3021</v>
      </c>
      <c r="E103" s="86" t="s">
        <v>4</v>
      </c>
      <c r="F103" s="86" t="s">
        <v>467</v>
      </c>
      <c r="G103" s="86" t="s">
        <v>468</v>
      </c>
      <c r="H103" s="86" t="s">
        <v>469</v>
      </c>
      <c r="I103" s="86" t="s">
        <v>3022</v>
      </c>
      <c r="J103" s="86" t="s">
        <v>3023</v>
      </c>
      <c r="K103" s="86"/>
      <c r="L103" s="86" t="s">
        <v>2830</v>
      </c>
      <c r="M103" s="86" t="s">
        <v>3024</v>
      </c>
      <c r="N103" s="86" t="s">
        <v>2832</v>
      </c>
      <c r="O103" s="86"/>
      <c r="P103" s="86"/>
      <c r="Q103" s="86"/>
      <c r="R103" s="86"/>
      <c r="S103" s="88" t="b">
        <f t="shared" si="0"/>
        <v>0</v>
      </c>
      <c r="T103" s="89" t="s">
        <v>2833</v>
      </c>
      <c r="U103" s="86" t="s">
        <v>3025</v>
      </c>
      <c r="V103" s="132" t="s">
        <v>2924</v>
      </c>
      <c r="W103" s="132" t="s">
        <v>2925</v>
      </c>
      <c r="X103" s="90" t="b">
        <v>0</v>
      </c>
      <c r="Y103" s="90" t="b">
        <v>0</v>
      </c>
      <c r="Z103" s="90" t="b">
        <v>1</v>
      </c>
      <c r="AA103" s="86" t="s">
        <v>2825</v>
      </c>
      <c r="AB103" s="127" t="b">
        <f t="shared" si="1"/>
        <v>1</v>
      </c>
      <c r="AC103" s="127" t="b">
        <f t="shared" si="2"/>
        <v>1</v>
      </c>
      <c r="AD103" s="127" t="b">
        <f t="shared" si="3"/>
        <v>1</v>
      </c>
      <c r="AE103" s="128" t="b">
        <f t="shared" si="4"/>
        <v>1</v>
      </c>
    </row>
    <row r="104" spans="1:31" x14ac:dyDescent="0.2">
      <c r="A104" s="123" t="s">
        <v>57</v>
      </c>
      <c r="B104" s="82">
        <v>9</v>
      </c>
      <c r="C104" s="76" t="s">
        <v>3020</v>
      </c>
      <c r="D104" s="77" t="s">
        <v>3021</v>
      </c>
      <c r="E104" s="76" t="s">
        <v>45</v>
      </c>
      <c r="F104" s="76" t="s">
        <v>467</v>
      </c>
      <c r="G104" s="76" t="s">
        <v>468</v>
      </c>
      <c r="H104" s="76" t="s">
        <v>469</v>
      </c>
      <c r="I104" s="76" t="s">
        <v>3022</v>
      </c>
      <c r="J104" s="76" t="s">
        <v>3026</v>
      </c>
      <c r="K104" s="76"/>
      <c r="L104" s="76" t="s">
        <v>2830</v>
      </c>
      <c r="M104" s="76" t="s">
        <v>3027</v>
      </c>
      <c r="N104" s="76" t="s">
        <v>2832</v>
      </c>
      <c r="O104" s="76"/>
      <c r="P104" s="76"/>
      <c r="Q104" s="76"/>
      <c r="R104" s="76"/>
      <c r="S104" s="80" t="b">
        <f t="shared" si="0"/>
        <v>0</v>
      </c>
      <c r="T104" s="81" t="s">
        <v>2833</v>
      </c>
      <c r="U104" s="76" t="s">
        <v>3025</v>
      </c>
      <c r="V104" s="91" t="s">
        <v>2924</v>
      </c>
      <c r="W104" s="91" t="s">
        <v>2925</v>
      </c>
      <c r="X104" s="82" t="b">
        <v>0</v>
      </c>
      <c r="Y104" s="82" t="b">
        <v>0</v>
      </c>
      <c r="Z104" s="82" t="b">
        <v>1</v>
      </c>
      <c r="AA104" s="76" t="s">
        <v>2825</v>
      </c>
      <c r="AB104" s="127" t="b">
        <f t="shared" si="1"/>
        <v>1</v>
      </c>
      <c r="AC104" s="127" t="b">
        <f t="shared" si="2"/>
        <v>1</v>
      </c>
      <c r="AD104" s="127" t="b">
        <f t="shared" si="3"/>
        <v>1</v>
      </c>
      <c r="AE104" s="128" t="b">
        <f t="shared" si="4"/>
        <v>1</v>
      </c>
    </row>
    <row r="105" spans="1:31" x14ac:dyDescent="0.2">
      <c r="A105" s="129" t="s">
        <v>57</v>
      </c>
      <c r="B105" s="90">
        <v>9</v>
      </c>
      <c r="C105" s="86" t="s">
        <v>3020</v>
      </c>
      <c r="D105" s="87" t="s">
        <v>3021</v>
      </c>
      <c r="E105" s="86" t="s">
        <v>71</v>
      </c>
      <c r="F105" s="86" t="s">
        <v>467</v>
      </c>
      <c r="G105" s="86" t="s">
        <v>468</v>
      </c>
      <c r="H105" s="86" t="s">
        <v>469</v>
      </c>
      <c r="I105" s="86" t="s">
        <v>3022</v>
      </c>
      <c r="J105" s="86" t="s">
        <v>3028</v>
      </c>
      <c r="K105" s="86"/>
      <c r="L105" s="86" t="s">
        <v>2830</v>
      </c>
      <c r="M105" s="86" t="s">
        <v>3029</v>
      </c>
      <c r="N105" s="86" t="s">
        <v>2832</v>
      </c>
      <c r="O105" s="86"/>
      <c r="P105" s="86"/>
      <c r="Q105" s="86"/>
      <c r="R105" s="86"/>
      <c r="S105" s="88" t="b">
        <f t="shared" si="0"/>
        <v>0</v>
      </c>
      <c r="T105" s="89" t="s">
        <v>2833</v>
      </c>
      <c r="U105" s="86" t="s">
        <v>3025</v>
      </c>
      <c r="V105" s="132" t="s">
        <v>2924</v>
      </c>
      <c r="W105" s="132" t="s">
        <v>2925</v>
      </c>
      <c r="X105" s="90" t="b">
        <v>0</v>
      </c>
      <c r="Y105" s="90" t="b">
        <v>0</v>
      </c>
      <c r="Z105" s="90" t="b">
        <v>1</v>
      </c>
      <c r="AA105" s="86" t="s">
        <v>2825</v>
      </c>
      <c r="AB105" s="127" t="b">
        <f t="shared" si="1"/>
        <v>1</v>
      </c>
      <c r="AC105" s="127" t="b">
        <f t="shared" si="2"/>
        <v>1</v>
      </c>
      <c r="AD105" s="127" t="b">
        <f t="shared" si="3"/>
        <v>1</v>
      </c>
      <c r="AE105" s="128" t="b">
        <f t="shared" si="4"/>
        <v>1</v>
      </c>
    </row>
    <row r="106" spans="1:31" x14ac:dyDescent="0.2">
      <c r="A106" s="123" t="s">
        <v>57</v>
      </c>
      <c r="B106" s="82">
        <v>9</v>
      </c>
      <c r="C106" s="76" t="s">
        <v>3020</v>
      </c>
      <c r="D106" s="77" t="s">
        <v>3021</v>
      </c>
      <c r="E106" s="76" t="s">
        <v>518</v>
      </c>
      <c r="F106" s="76" t="s">
        <v>467</v>
      </c>
      <c r="G106" s="76" t="s">
        <v>468</v>
      </c>
      <c r="H106" s="76" t="s">
        <v>469</v>
      </c>
      <c r="I106" s="76" t="s">
        <v>3022</v>
      </c>
      <c r="J106" s="76" t="s">
        <v>3030</v>
      </c>
      <c r="K106" s="76"/>
      <c r="L106" s="76" t="s">
        <v>2830</v>
      </c>
      <c r="M106" s="76" t="s">
        <v>3031</v>
      </c>
      <c r="N106" s="76" t="s">
        <v>2832</v>
      </c>
      <c r="O106" s="76"/>
      <c r="P106" s="76"/>
      <c r="Q106" s="76"/>
      <c r="R106" s="76"/>
      <c r="S106" s="80" t="b">
        <f t="shared" si="0"/>
        <v>0</v>
      </c>
      <c r="T106" s="81" t="s">
        <v>2833</v>
      </c>
      <c r="U106" s="76" t="s">
        <v>3025</v>
      </c>
      <c r="V106" s="91" t="s">
        <v>2924</v>
      </c>
      <c r="W106" s="91" t="s">
        <v>2925</v>
      </c>
      <c r="X106" s="82" t="b">
        <v>0</v>
      </c>
      <c r="Y106" s="82" t="b">
        <v>0</v>
      </c>
      <c r="Z106" s="82" t="b">
        <v>1</v>
      </c>
      <c r="AA106" s="76" t="s">
        <v>2825</v>
      </c>
      <c r="AB106" s="127" t="b">
        <f t="shared" si="1"/>
        <v>1</v>
      </c>
      <c r="AC106" s="127" t="b">
        <f t="shared" si="2"/>
        <v>1</v>
      </c>
      <c r="AD106" s="127" t="b">
        <f t="shared" si="3"/>
        <v>1</v>
      </c>
      <c r="AE106" s="128" t="b">
        <f t="shared" si="4"/>
        <v>1</v>
      </c>
    </row>
    <row r="107" spans="1:31" x14ac:dyDescent="0.2">
      <c r="A107" s="129" t="s">
        <v>57</v>
      </c>
      <c r="B107" s="90">
        <v>9</v>
      </c>
      <c r="C107" s="86" t="s">
        <v>3020</v>
      </c>
      <c r="D107" s="87" t="s">
        <v>3021</v>
      </c>
      <c r="E107" s="86" t="s">
        <v>542</v>
      </c>
      <c r="F107" s="86" t="s">
        <v>467</v>
      </c>
      <c r="G107" s="86" t="s">
        <v>468</v>
      </c>
      <c r="H107" s="86" t="s">
        <v>469</v>
      </c>
      <c r="I107" s="86" t="s">
        <v>3022</v>
      </c>
      <c r="J107" s="86" t="s">
        <v>3032</v>
      </c>
      <c r="K107" s="86"/>
      <c r="L107" s="86" t="s">
        <v>2830</v>
      </c>
      <c r="M107" s="86" t="s">
        <v>3033</v>
      </c>
      <c r="N107" s="86" t="s">
        <v>2832</v>
      </c>
      <c r="O107" s="86"/>
      <c r="P107" s="86"/>
      <c r="Q107" s="86"/>
      <c r="R107" s="86"/>
      <c r="S107" s="88" t="b">
        <f t="shared" si="0"/>
        <v>0</v>
      </c>
      <c r="T107" s="89" t="s">
        <v>2833</v>
      </c>
      <c r="U107" s="86" t="s">
        <v>3025</v>
      </c>
      <c r="V107" s="132" t="s">
        <v>2924</v>
      </c>
      <c r="W107" s="132" t="s">
        <v>2925</v>
      </c>
      <c r="X107" s="90" t="b">
        <v>0</v>
      </c>
      <c r="Y107" s="90" t="b">
        <v>0</v>
      </c>
      <c r="Z107" s="90" t="b">
        <v>1</v>
      </c>
      <c r="AA107" s="86" t="s">
        <v>2825</v>
      </c>
      <c r="AB107" s="127" t="b">
        <f t="shared" si="1"/>
        <v>1</v>
      </c>
      <c r="AC107" s="127" t="b">
        <f t="shared" si="2"/>
        <v>1</v>
      </c>
      <c r="AD107" s="127" t="b">
        <f t="shared" si="3"/>
        <v>1</v>
      </c>
      <c r="AE107" s="128" t="b">
        <f t="shared" si="4"/>
        <v>1</v>
      </c>
    </row>
    <row r="108" spans="1:31" x14ac:dyDescent="0.2">
      <c r="A108" s="123" t="s">
        <v>57</v>
      </c>
      <c r="B108" s="82">
        <v>9</v>
      </c>
      <c r="C108" s="76" t="s">
        <v>3020</v>
      </c>
      <c r="D108" s="77" t="s">
        <v>3021</v>
      </c>
      <c r="E108" s="76" t="s">
        <v>635</v>
      </c>
      <c r="F108" s="76" t="s">
        <v>467</v>
      </c>
      <c r="G108" s="76" t="s">
        <v>468</v>
      </c>
      <c r="H108" s="76" t="s">
        <v>469</v>
      </c>
      <c r="I108" s="76" t="s">
        <v>3022</v>
      </c>
      <c r="J108" s="76" t="s">
        <v>3034</v>
      </c>
      <c r="K108" s="76"/>
      <c r="L108" s="76" t="s">
        <v>2830</v>
      </c>
      <c r="M108" s="76" t="s">
        <v>3035</v>
      </c>
      <c r="N108" s="76" t="s">
        <v>2832</v>
      </c>
      <c r="O108" s="76"/>
      <c r="P108" s="76"/>
      <c r="Q108" s="76"/>
      <c r="R108" s="76"/>
      <c r="S108" s="80" t="b">
        <f t="shared" si="0"/>
        <v>0</v>
      </c>
      <c r="T108" s="81" t="s">
        <v>2833</v>
      </c>
      <c r="U108" s="76" t="s">
        <v>3025</v>
      </c>
      <c r="V108" s="91" t="s">
        <v>2924</v>
      </c>
      <c r="W108" s="91" t="s">
        <v>2925</v>
      </c>
      <c r="X108" s="82" t="b">
        <v>0</v>
      </c>
      <c r="Y108" s="82" t="b">
        <v>0</v>
      </c>
      <c r="Z108" s="82" t="b">
        <v>1</v>
      </c>
      <c r="AA108" s="76" t="s">
        <v>2825</v>
      </c>
      <c r="AB108" s="127" t="b">
        <f t="shared" si="1"/>
        <v>1</v>
      </c>
      <c r="AC108" s="127" t="b">
        <f t="shared" si="2"/>
        <v>1</v>
      </c>
      <c r="AD108" s="127" t="b">
        <f t="shared" si="3"/>
        <v>1</v>
      </c>
      <c r="AE108" s="128" t="b">
        <f t="shared" si="4"/>
        <v>1</v>
      </c>
    </row>
    <row r="109" spans="1:31" x14ac:dyDescent="0.2">
      <c r="A109" s="129" t="s">
        <v>57</v>
      </c>
      <c r="B109" s="90">
        <v>9</v>
      </c>
      <c r="C109" s="86" t="s">
        <v>3020</v>
      </c>
      <c r="D109" s="87" t="s">
        <v>3021</v>
      </c>
      <c r="E109" s="86" t="s">
        <v>658</v>
      </c>
      <c r="F109" s="86" t="s">
        <v>467</v>
      </c>
      <c r="G109" s="86" t="s">
        <v>468</v>
      </c>
      <c r="H109" s="86" t="s">
        <v>469</v>
      </c>
      <c r="I109" s="86" t="s">
        <v>3022</v>
      </c>
      <c r="J109" s="86" t="s">
        <v>3036</v>
      </c>
      <c r="K109" s="86"/>
      <c r="L109" s="86" t="s">
        <v>2830</v>
      </c>
      <c r="M109" s="86" t="s">
        <v>3037</v>
      </c>
      <c r="N109" s="86" t="s">
        <v>2832</v>
      </c>
      <c r="O109" s="86"/>
      <c r="P109" s="86"/>
      <c r="Q109" s="86"/>
      <c r="R109" s="86"/>
      <c r="S109" s="88" t="b">
        <f t="shared" si="0"/>
        <v>0</v>
      </c>
      <c r="T109" s="89" t="s">
        <v>2833</v>
      </c>
      <c r="U109" s="86" t="s">
        <v>3025</v>
      </c>
      <c r="V109" s="132" t="s">
        <v>2924</v>
      </c>
      <c r="W109" s="132" t="s">
        <v>2925</v>
      </c>
      <c r="X109" s="90" t="b">
        <v>0</v>
      </c>
      <c r="Y109" s="90" t="b">
        <v>0</v>
      </c>
      <c r="Z109" s="90" t="b">
        <v>1</v>
      </c>
      <c r="AA109" s="86" t="s">
        <v>2825</v>
      </c>
      <c r="AB109" s="127" t="b">
        <f t="shared" si="1"/>
        <v>1</v>
      </c>
      <c r="AC109" s="127" t="b">
        <f t="shared" si="2"/>
        <v>1</v>
      </c>
      <c r="AD109" s="127" t="b">
        <f t="shared" si="3"/>
        <v>1</v>
      </c>
      <c r="AE109" s="128" t="b">
        <f t="shared" si="4"/>
        <v>1</v>
      </c>
    </row>
    <row r="110" spans="1:31" x14ac:dyDescent="0.2">
      <c r="A110" s="123" t="s">
        <v>57</v>
      </c>
      <c r="B110" s="82">
        <v>9</v>
      </c>
      <c r="C110" s="76" t="s">
        <v>3038</v>
      </c>
      <c r="D110" s="77" t="s">
        <v>3039</v>
      </c>
      <c r="E110" s="184" t="s">
        <v>4</v>
      </c>
      <c r="F110" s="76" t="s">
        <v>467</v>
      </c>
      <c r="G110" s="76" t="s">
        <v>468</v>
      </c>
      <c r="H110" s="76" t="s">
        <v>469</v>
      </c>
      <c r="I110" s="76" t="s">
        <v>3040</v>
      </c>
      <c r="J110" s="76" t="s">
        <v>3023</v>
      </c>
      <c r="K110" s="76"/>
      <c r="L110" s="76" t="s">
        <v>2830</v>
      </c>
      <c r="M110" s="76" t="s">
        <v>3041</v>
      </c>
      <c r="N110" s="76" t="s">
        <v>2832</v>
      </c>
      <c r="O110" s="76"/>
      <c r="P110" s="76"/>
      <c r="Q110" s="76"/>
      <c r="R110" s="76"/>
      <c r="S110" s="80" t="b">
        <f t="shared" si="0"/>
        <v>0</v>
      </c>
      <c r="T110" s="81" t="s">
        <v>2833</v>
      </c>
      <c r="U110" s="76" t="s">
        <v>3042</v>
      </c>
      <c r="V110" s="91" t="s">
        <v>2924</v>
      </c>
      <c r="W110" s="91" t="s">
        <v>2925</v>
      </c>
      <c r="X110" s="82" t="b">
        <v>0</v>
      </c>
      <c r="Y110" s="82" t="b">
        <v>0</v>
      </c>
      <c r="Z110" s="82" t="b">
        <v>1</v>
      </c>
      <c r="AA110" s="76" t="s">
        <v>2825</v>
      </c>
      <c r="AB110" s="127" t="b">
        <f t="shared" si="1"/>
        <v>1</v>
      </c>
      <c r="AC110" s="127" t="b">
        <f t="shared" si="2"/>
        <v>1</v>
      </c>
      <c r="AD110" s="127" t="b">
        <f t="shared" si="3"/>
        <v>1</v>
      </c>
      <c r="AE110" s="128" t="b">
        <f t="shared" si="4"/>
        <v>1</v>
      </c>
    </row>
    <row r="111" spans="1:31" x14ac:dyDescent="0.2">
      <c r="A111" s="129" t="s">
        <v>57</v>
      </c>
      <c r="B111" s="90">
        <v>9</v>
      </c>
      <c r="C111" s="86" t="s">
        <v>3038</v>
      </c>
      <c r="D111" s="87" t="s">
        <v>3039</v>
      </c>
      <c r="E111" s="185" t="s">
        <v>45</v>
      </c>
      <c r="F111" s="86" t="s">
        <v>467</v>
      </c>
      <c r="G111" s="86" t="s">
        <v>468</v>
      </c>
      <c r="H111" s="86" t="s">
        <v>469</v>
      </c>
      <c r="I111" s="86" t="s">
        <v>3040</v>
      </c>
      <c r="J111" s="86" t="s">
        <v>3026</v>
      </c>
      <c r="K111" s="86"/>
      <c r="L111" s="86" t="s">
        <v>2830</v>
      </c>
      <c r="M111" s="86" t="s">
        <v>3043</v>
      </c>
      <c r="N111" s="86" t="s">
        <v>2832</v>
      </c>
      <c r="O111" s="86"/>
      <c r="P111" s="86"/>
      <c r="Q111" s="86"/>
      <c r="R111" s="86"/>
      <c r="S111" s="88" t="b">
        <f t="shared" si="0"/>
        <v>0</v>
      </c>
      <c r="T111" s="89" t="s">
        <v>2833</v>
      </c>
      <c r="U111" s="86" t="s">
        <v>3042</v>
      </c>
      <c r="V111" s="132" t="s">
        <v>2924</v>
      </c>
      <c r="W111" s="132" t="s">
        <v>2925</v>
      </c>
      <c r="X111" s="90" t="b">
        <v>0</v>
      </c>
      <c r="Y111" s="90" t="b">
        <v>0</v>
      </c>
      <c r="Z111" s="90" t="b">
        <v>1</v>
      </c>
      <c r="AA111" s="86" t="s">
        <v>2825</v>
      </c>
      <c r="AB111" s="127" t="b">
        <f t="shared" si="1"/>
        <v>1</v>
      </c>
      <c r="AC111" s="127" t="b">
        <f t="shared" si="2"/>
        <v>1</v>
      </c>
      <c r="AD111" s="127" t="b">
        <f t="shared" si="3"/>
        <v>1</v>
      </c>
      <c r="AE111" s="128" t="b">
        <f t="shared" si="4"/>
        <v>1</v>
      </c>
    </row>
    <row r="112" spans="1:31" x14ac:dyDescent="0.2">
      <c r="A112" s="123" t="s">
        <v>57</v>
      </c>
      <c r="B112" s="82">
        <v>9</v>
      </c>
      <c r="C112" s="76" t="s">
        <v>3038</v>
      </c>
      <c r="D112" s="77" t="s">
        <v>3039</v>
      </c>
      <c r="E112" s="184" t="s">
        <v>71</v>
      </c>
      <c r="F112" s="76" t="s">
        <v>467</v>
      </c>
      <c r="G112" s="76" t="s">
        <v>468</v>
      </c>
      <c r="H112" s="76" t="s">
        <v>469</v>
      </c>
      <c r="I112" s="76" t="s">
        <v>3040</v>
      </c>
      <c r="J112" s="76" t="s">
        <v>3028</v>
      </c>
      <c r="K112" s="76"/>
      <c r="L112" s="76" t="s">
        <v>2830</v>
      </c>
      <c r="M112" s="76" t="s">
        <v>3044</v>
      </c>
      <c r="N112" s="76" t="s">
        <v>2832</v>
      </c>
      <c r="O112" s="76"/>
      <c r="P112" s="76"/>
      <c r="Q112" s="76"/>
      <c r="R112" s="76"/>
      <c r="S112" s="80" t="b">
        <f t="shared" si="0"/>
        <v>0</v>
      </c>
      <c r="T112" s="81" t="s">
        <v>2833</v>
      </c>
      <c r="U112" s="76" t="s">
        <v>3042</v>
      </c>
      <c r="V112" s="91" t="s">
        <v>2924</v>
      </c>
      <c r="W112" s="91" t="s">
        <v>2925</v>
      </c>
      <c r="X112" s="82" t="b">
        <v>0</v>
      </c>
      <c r="Y112" s="82" t="b">
        <v>0</v>
      </c>
      <c r="Z112" s="82" t="b">
        <v>1</v>
      </c>
      <c r="AA112" s="76" t="s">
        <v>2825</v>
      </c>
      <c r="AB112" s="127" t="b">
        <f t="shared" si="1"/>
        <v>1</v>
      </c>
      <c r="AC112" s="127" t="b">
        <f t="shared" si="2"/>
        <v>1</v>
      </c>
      <c r="AD112" s="127" t="b">
        <f t="shared" si="3"/>
        <v>1</v>
      </c>
      <c r="AE112" s="128" t="b">
        <f t="shared" si="4"/>
        <v>1</v>
      </c>
    </row>
    <row r="113" spans="1:31" x14ac:dyDescent="0.2">
      <c r="A113" s="129" t="s">
        <v>57</v>
      </c>
      <c r="B113" s="90">
        <v>9</v>
      </c>
      <c r="C113" s="86" t="s">
        <v>3038</v>
      </c>
      <c r="D113" s="87" t="s">
        <v>3039</v>
      </c>
      <c r="E113" s="185" t="s">
        <v>518</v>
      </c>
      <c r="F113" s="86" t="s">
        <v>467</v>
      </c>
      <c r="G113" s="86" t="s">
        <v>468</v>
      </c>
      <c r="H113" s="86" t="s">
        <v>469</v>
      </c>
      <c r="I113" s="86" t="s">
        <v>3040</v>
      </c>
      <c r="J113" s="86" t="s">
        <v>3030</v>
      </c>
      <c r="K113" s="86"/>
      <c r="L113" s="86" t="s">
        <v>2830</v>
      </c>
      <c r="M113" s="86" t="s">
        <v>3045</v>
      </c>
      <c r="N113" s="86" t="s">
        <v>2832</v>
      </c>
      <c r="O113" s="86"/>
      <c r="P113" s="86"/>
      <c r="Q113" s="86"/>
      <c r="R113" s="86"/>
      <c r="S113" s="88" t="b">
        <f t="shared" si="0"/>
        <v>0</v>
      </c>
      <c r="T113" s="89" t="s">
        <v>2833</v>
      </c>
      <c r="U113" s="86" t="s">
        <v>3042</v>
      </c>
      <c r="V113" s="132" t="s">
        <v>2924</v>
      </c>
      <c r="W113" s="132" t="s">
        <v>2925</v>
      </c>
      <c r="X113" s="90" t="b">
        <v>0</v>
      </c>
      <c r="Y113" s="90" t="b">
        <v>0</v>
      </c>
      <c r="Z113" s="90" t="b">
        <v>1</v>
      </c>
      <c r="AA113" s="86" t="s">
        <v>2825</v>
      </c>
      <c r="AB113" s="127" t="b">
        <f t="shared" si="1"/>
        <v>1</v>
      </c>
      <c r="AC113" s="127" t="b">
        <f t="shared" si="2"/>
        <v>1</v>
      </c>
      <c r="AD113" s="127" t="b">
        <f t="shared" si="3"/>
        <v>1</v>
      </c>
      <c r="AE113" s="128" t="b">
        <f t="shared" si="4"/>
        <v>1</v>
      </c>
    </row>
    <row r="114" spans="1:31" x14ac:dyDescent="0.2">
      <c r="A114" s="123" t="s">
        <v>57</v>
      </c>
      <c r="B114" s="82">
        <v>9</v>
      </c>
      <c r="C114" s="76" t="s">
        <v>3038</v>
      </c>
      <c r="D114" s="77" t="s">
        <v>3039</v>
      </c>
      <c r="E114" s="184" t="s">
        <v>542</v>
      </c>
      <c r="F114" s="76" t="s">
        <v>467</v>
      </c>
      <c r="G114" s="76" t="s">
        <v>468</v>
      </c>
      <c r="H114" s="76" t="s">
        <v>469</v>
      </c>
      <c r="I114" s="76" t="s">
        <v>3040</v>
      </c>
      <c r="J114" s="76" t="s">
        <v>3032</v>
      </c>
      <c r="K114" s="76"/>
      <c r="L114" s="76" t="s">
        <v>2830</v>
      </c>
      <c r="M114" s="76" t="s">
        <v>3046</v>
      </c>
      <c r="N114" s="76" t="s">
        <v>2832</v>
      </c>
      <c r="O114" s="76"/>
      <c r="P114" s="76"/>
      <c r="Q114" s="76"/>
      <c r="R114" s="76"/>
      <c r="S114" s="80" t="b">
        <f t="shared" si="0"/>
        <v>0</v>
      </c>
      <c r="T114" s="81" t="s">
        <v>2833</v>
      </c>
      <c r="U114" s="76" t="s">
        <v>3042</v>
      </c>
      <c r="V114" s="91" t="s">
        <v>2924</v>
      </c>
      <c r="W114" s="91" t="s">
        <v>2925</v>
      </c>
      <c r="X114" s="82" t="b">
        <v>0</v>
      </c>
      <c r="Y114" s="82" t="b">
        <v>0</v>
      </c>
      <c r="Z114" s="82" t="b">
        <v>1</v>
      </c>
      <c r="AA114" s="76" t="s">
        <v>2825</v>
      </c>
      <c r="AB114" s="127" t="b">
        <f t="shared" si="1"/>
        <v>1</v>
      </c>
      <c r="AC114" s="127" t="b">
        <f t="shared" si="2"/>
        <v>1</v>
      </c>
      <c r="AD114" s="127" t="b">
        <f t="shared" si="3"/>
        <v>1</v>
      </c>
      <c r="AE114" s="128" t="b">
        <f t="shared" si="4"/>
        <v>1</v>
      </c>
    </row>
    <row r="115" spans="1:31" x14ac:dyDescent="0.2">
      <c r="A115" s="129" t="s">
        <v>57</v>
      </c>
      <c r="B115" s="90">
        <v>9</v>
      </c>
      <c r="C115" s="86" t="s">
        <v>3038</v>
      </c>
      <c r="D115" s="87" t="s">
        <v>3039</v>
      </c>
      <c r="E115" s="185" t="s">
        <v>635</v>
      </c>
      <c r="F115" s="86" t="s">
        <v>467</v>
      </c>
      <c r="G115" s="86" t="s">
        <v>468</v>
      </c>
      <c r="H115" s="86" t="s">
        <v>469</v>
      </c>
      <c r="I115" s="86" t="s">
        <v>3040</v>
      </c>
      <c r="J115" s="86" t="s">
        <v>3047</v>
      </c>
      <c r="K115" s="86"/>
      <c r="L115" s="86" t="s">
        <v>2830</v>
      </c>
      <c r="M115" s="86" t="s">
        <v>3048</v>
      </c>
      <c r="N115" s="86" t="s">
        <v>2832</v>
      </c>
      <c r="O115" s="86"/>
      <c r="P115" s="86"/>
      <c r="Q115" s="86"/>
      <c r="R115" s="86"/>
      <c r="S115" s="88" t="b">
        <f t="shared" si="0"/>
        <v>0</v>
      </c>
      <c r="T115" s="89" t="s">
        <v>2833</v>
      </c>
      <c r="U115" s="86" t="s">
        <v>3042</v>
      </c>
      <c r="V115" s="132" t="s">
        <v>2924</v>
      </c>
      <c r="W115" s="132" t="s">
        <v>2925</v>
      </c>
      <c r="X115" s="90" t="b">
        <v>0</v>
      </c>
      <c r="Y115" s="90" t="b">
        <v>0</v>
      </c>
      <c r="Z115" s="90" t="b">
        <v>1</v>
      </c>
      <c r="AA115" s="86" t="s">
        <v>2825</v>
      </c>
      <c r="AB115" s="127" t="b">
        <f t="shared" si="1"/>
        <v>1</v>
      </c>
      <c r="AC115" s="127" t="b">
        <f t="shared" si="2"/>
        <v>1</v>
      </c>
      <c r="AD115" s="127" t="b">
        <f t="shared" si="3"/>
        <v>1</v>
      </c>
      <c r="AE115" s="128" t="b">
        <f t="shared" si="4"/>
        <v>1</v>
      </c>
    </row>
    <row r="116" spans="1:31" x14ac:dyDescent="0.2">
      <c r="A116" s="123" t="s">
        <v>57</v>
      </c>
      <c r="B116" s="82">
        <v>9</v>
      </c>
      <c r="C116" s="76" t="s">
        <v>3038</v>
      </c>
      <c r="D116" s="77" t="s">
        <v>3039</v>
      </c>
      <c r="E116" s="184" t="s">
        <v>658</v>
      </c>
      <c r="F116" s="76" t="s">
        <v>467</v>
      </c>
      <c r="G116" s="76" t="s">
        <v>468</v>
      </c>
      <c r="H116" s="76" t="s">
        <v>469</v>
      </c>
      <c r="I116" s="76" t="s">
        <v>3040</v>
      </c>
      <c r="J116" s="76" t="s">
        <v>3049</v>
      </c>
      <c r="K116" s="76"/>
      <c r="L116" s="76" t="s">
        <v>2830</v>
      </c>
      <c r="M116" s="76" t="s">
        <v>3050</v>
      </c>
      <c r="N116" s="76" t="s">
        <v>2832</v>
      </c>
      <c r="O116" s="76"/>
      <c r="P116" s="76"/>
      <c r="Q116" s="76"/>
      <c r="R116" s="76"/>
      <c r="S116" s="80" t="b">
        <f t="shared" si="0"/>
        <v>0</v>
      </c>
      <c r="T116" s="81" t="s">
        <v>2833</v>
      </c>
      <c r="U116" s="76" t="s">
        <v>3042</v>
      </c>
      <c r="V116" s="91" t="s">
        <v>2924</v>
      </c>
      <c r="W116" s="91" t="s">
        <v>2925</v>
      </c>
      <c r="X116" s="82" t="b">
        <v>0</v>
      </c>
      <c r="Y116" s="82" t="b">
        <v>0</v>
      </c>
      <c r="Z116" s="82" t="b">
        <v>1</v>
      </c>
      <c r="AA116" s="76" t="s">
        <v>2825</v>
      </c>
      <c r="AB116" s="127" t="b">
        <f t="shared" si="1"/>
        <v>1</v>
      </c>
      <c r="AC116" s="127" t="b">
        <f t="shared" si="2"/>
        <v>1</v>
      </c>
      <c r="AD116" s="127" t="b">
        <f t="shared" si="3"/>
        <v>1</v>
      </c>
      <c r="AE116" s="128" t="b">
        <f t="shared" si="4"/>
        <v>1</v>
      </c>
    </row>
    <row r="117" spans="1:31" x14ac:dyDescent="0.2">
      <c r="A117" s="129" t="s">
        <v>57</v>
      </c>
      <c r="B117" s="90">
        <v>9</v>
      </c>
      <c r="C117" s="86" t="s">
        <v>3051</v>
      </c>
      <c r="D117" s="87" t="s">
        <v>3052</v>
      </c>
      <c r="E117" s="86" t="s">
        <v>2825</v>
      </c>
      <c r="F117" s="86" t="s">
        <v>467</v>
      </c>
      <c r="G117" s="86" t="s">
        <v>468</v>
      </c>
      <c r="H117" s="86" t="s">
        <v>469</v>
      </c>
      <c r="I117" s="86" t="s">
        <v>3053</v>
      </c>
      <c r="J117" s="86" t="s">
        <v>2825</v>
      </c>
      <c r="K117" s="86"/>
      <c r="L117" s="86" t="s">
        <v>2830</v>
      </c>
      <c r="M117" s="86" t="s">
        <v>3054</v>
      </c>
      <c r="N117" s="86" t="s">
        <v>2832</v>
      </c>
      <c r="O117" s="86"/>
      <c r="P117" s="86"/>
      <c r="Q117" s="86"/>
      <c r="R117" s="86"/>
      <c r="S117" s="88" t="b">
        <f t="shared" si="0"/>
        <v>0</v>
      </c>
      <c r="T117" s="89" t="s">
        <v>2833</v>
      </c>
      <c r="U117" s="86" t="s">
        <v>3055</v>
      </c>
      <c r="V117" s="132" t="s">
        <v>2924</v>
      </c>
      <c r="W117" s="132" t="s">
        <v>2925</v>
      </c>
      <c r="X117" s="90" t="b">
        <v>0</v>
      </c>
      <c r="Y117" s="90" t="b">
        <v>0</v>
      </c>
      <c r="Z117" s="90" t="b">
        <v>1</v>
      </c>
      <c r="AA117" s="86" t="s">
        <v>2825</v>
      </c>
      <c r="AB117" s="127" t="b">
        <f t="shared" si="1"/>
        <v>1</v>
      </c>
      <c r="AC117" s="127" t="b">
        <f t="shared" si="2"/>
        <v>1</v>
      </c>
      <c r="AD117" s="127" t="b">
        <f t="shared" si="3"/>
        <v>1</v>
      </c>
      <c r="AE117" s="128" t="b">
        <f t="shared" si="4"/>
        <v>1</v>
      </c>
    </row>
    <row r="118" spans="1:31" x14ac:dyDescent="0.2">
      <c r="A118" s="123" t="s">
        <v>57</v>
      </c>
      <c r="B118" s="82">
        <v>9</v>
      </c>
      <c r="C118" s="76" t="s">
        <v>3056</v>
      </c>
      <c r="D118" s="77" t="s">
        <v>3057</v>
      </c>
      <c r="E118" s="76" t="s">
        <v>2825</v>
      </c>
      <c r="F118" s="76" t="s">
        <v>467</v>
      </c>
      <c r="G118" s="76" t="s">
        <v>468</v>
      </c>
      <c r="H118" s="76" t="s">
        <v>469</v>
      </c>
      <c r="I118" s="76" t="s">
        <v>3058</v>
      </c>
      <c r="J118" s="76" t="s">
        <v>2825</v>
      </c>
      <c r="K118" s="76"/>
      <c r="L118" s="76" t="s">
        <v>2830</v>
      </c>
      <c r="M118" s="76" t="s">
        <v>3059</v>
      </c>
      <c r="N118" s="76" t="s">
        <v>2832</v>
      </c>
      <c r="O118" s="76"/>
      <c r="P118" s="76"/>
      <c r="Q118" s="76"/>
      <c r="R118" s="76"/>
      <c r="S118" s="80" t="b">
        <f t="shared" si="0"/>
        <v>0</v>
      </c>
      <c r="T118" s="81" t="s">
        <v>2833</v>
      </c>
      <c r="U118" s="76" t="s">
        <v>3060</v>
      </c>
      <c r="V118" s="91" t="s">
        <v>2924</v>
      </c>
      <c r="W118" s="91" t="s">
        <v>2925</v>
      </c>
      <c r="X118" s="82" t="b">
        <v>0</v>
      </c>
      <c r="Y118" s="82" t="b">
        <v>0</v>
      </c>
      <c r="Z118" s="82" t="b">
        <v>1</v>
      </c>
      <c r="AA118" s="76" t="s">
        <v>2825</v>
      </c>
      <c r="AB118" s="127" t="b">
        <f t="shared" si="1"/>
        <v>1</v>
      </c>
      <c r="AC118" s="127" t="b">
        <f t="shared" si="2"/>
        <v>1</v>
      </c>
      <c r="AD118" s="127" t="b">
        <f t="shared" si="3"/>
        <v>1</v>
      </c>
      <c r="AE118" s="128" t="b">
        <f t="shared" si="4"/>
        <v>1</v>
      </c>
    </row>
    <row r="119" spans="1:31" x14ac:dyDescent="0.2">
      <c r="A119" s="129" t="s">
        <v>57</v>
      </c>
      <c r="B119" s="90">
        <v>9</v>
      </c>
      <c r="C119" s="86" t="s">
        <v>3061</v>
      </c>
      <c r="D119" s="87" t="s">
        <v>3062</v>
      </c>
      <c r="E119" s="86" t="s">
        <v>2825</v>
      </c>
      <c r="F119" s="86" t="s">
        <v>467</v>
      </c>
      <c r="G119" s="86" t="s">
        <v>468</v>
      </c>
      <c r="H119" s="86" t="s">
        <v>469</v>
      </c>
      <c r="I119" s="86" t="s">
        <v>3063</v>
      </c>
      <c r="J119" s="86" t="s">
        <v>2825</v>
      </c>
      <c r="K119" s="86"/>
      <c r="L119" s="86" t="s">
        <v>2830</v>
      </c>
      <c r="M119" s="86" t="s">
        <v>3064</v>
      </c>
      <c r="N119" s="86" t="s">
        <v>2832</v>
      </c>
      <c r="O119" s="86"/>
      <c r="P119" s="86"/>
      <c r="Q119" s="86"/>
      <c r="R119" s="86"/>
      <c r="S119" s="88" t="b">
        <f t="shared" si="0"/>
        <v>0</v>
      </c>
      <c r="T119" s="89" t="s">
        <v>2833</v>
      </c>
      <c r="U119" s="86" t="s">
        <v>3065</v>
      </c>
      <c r="V119" s="132" t="s">
        <v>2924</v>
      </c>
      <c r="W119" s="132" t="s">
        <v>2925</v>
      </c>
      <c r="X119" s="90" t="b">
        <v>0</v>
      </c>
      <c r="Y119" s="90" t="b">
        <v>0</v>
      </c>
      <c r="Z119" s="90" t="b">
        <v>1</v>
      </c>
      <c r="AA119" s="86" t="s">
        <v>2825</v>
      </c>
      <c r="AB119" s="127" t="b">
        <f t="shared" si="1"/>
        <v>1</v>
      </c>
      <c r="AC119" s="127" t="b">
        <f t="shared" si="2"/>
        <v>1</v>
      </c>
      <c r="AD119" s="127" t="b">
        <f t="shared" si="3"/>
        <v>1</v>
      </c>
      <c r="AE119" s="128" t="b">
        <f t="shared" si="4"/>
        <v>1</v>
      </c>
    </row>
    <row r="120" spans="1:31" x14ac:dyDescent="0.2">
      <c r="A120" s="123" t="s">
        <v>57</v>
      </c>
      <c r="B120" s="82">
        <v>9</v>
      </c>
      <c r="C120" s="76" t="s">
        <v>3066</v>
      </c>
      <c r="D120" s="77" t="s">
        <v>3067</v>
      </c>
      <c r="E120" s="184" t="s">
        <v>4</v>
      </c>
      <c r="F120" s="76" t="s">
        <v>467</v>
      </c>
      <c r="G120" s="76" t="s">
        <v>468</v>
      </c>
      <c r="H120" s="76" t="s">
        <v>469</v>
      </c>
      <c r="I120" s="76" t="s">
        <v>3068</v>
      </c>
      <c r="J120" s="76" t="s">
        <v>3069</v>
      </c>
      <c r="K120" s="76"/>
      <c r="L120" s="76" t="s">
        <v>3722</v>
      </c>
      <c r="M120" s="76" t="s">
        <v>3071</v>
      </c>
      <c r="N120" s="76" t="s">
        <v>2832</v>
      </c>
      <c r="O120" s="76"/>
      <c r="P120" s="76"/>
      <c r="Q120" s="76"/>
      <c r="R120" s="76"/>
      <c r="S120" s="80" t="b">
        <f t="shared" si="0"/>
        <v>0</v>
      </c>
      <c r="T120" s="81" t="s">
        <v>118</v>
      </c>
      <c r="U120" s="76" t="s">
        <v>2842</v>
      </c>
      <c r="V120" s="77" t="s">
        <v>3072</v>
      </c>
      <c r="W120" s="77" t="s">
        <v>3073</v>
      </c>
      <c r="X120" s="82" t="b">
        <v>0</v>
      </c>
      <c r="Y120" s="82" t="b">
        <v>0</v>
      </c>
      <c r="Z120" s="82" t="b">
        <v>1</v>
      </c>
      <c r="AA120" s="76" t="s">
        <v>2825</v>
      </c>
      <c r="AB120" s="127" t="b">
        <f t="shared" si="1"/>
        <v>1</v>
      </c>
      <c r="AC120" s="127" t="b">
        <f t="shared" si="2"/>
        <v>1</v>
      </c>
      <c r="AD120" s="127" t="b">
        <f t="shared" si="3"/>
        <v>1</v>
      </c>
      <c r="AE120" s="128" t="b">
        <f t="shared" si="4"/>
        <v>1</v>
      </c>
    </row>
    <row r="121" spans="1:31" x14ac:dyDescent="0.2">
      <c r="A121" s="129" t="s">
        <v>57</v>
      </c>
      <c r="B121" s="90">
        <v>9</v>
      </c>
      <c r="C121" s="86" t="s">
        <v>3066</v>
      </c>
      <c r="D121" s="87" t="s">
        <v>3067</v>
      </c>
      <c r="E121" s="185" t="s">
        <v>45</v>
      </c>
      <c r="F121" s="86" t="s">
        <v>467</v>
      </c>
      <c r="G121" s="86" t="s">
        <v>468</v>
      </c>
      <c r="H121" s="86" t="s">
        <v>469</v>
      </c>
      <c r="I121" s="86" t="s">
        <v>3068</v>
      </c>
      <c r="J121" s="86" t="s">
        <v>3074</v>
      </c>
      <c r="K121" s="86"/>
      <c r="L121" s="86" t="s">
        <v>3722</v>
      </c>
      <c r="M121" s="86" t="s">
        <v>3071</v>
      </c>
      <c r="N121" s="86" t="s">
        <v>2832</v>
      </c>
      <c r="O121" s="86"/>
      <c r="P121" s="86"/>
      <c r="Q121" s="86"/>
      <c r="R121" s="86"/>
      <c r="S121" s="88" t="b">
        <f t="shared" si="0"/>
        <v>0</v>
      </c>
      <c r="T121" s="89" t="s">
        <v>118</v>
      </c>
      <c r="U121" s="86" t="s">
        <v>2842</v>
      </c>
      <c r="V121" s="87" t="s">
        <v>3072</v>
      </c>
      <c r="W121" s="87" t="s">
        <v>3073</v>
      </c>
      <c r="X121" s="90" t="b">
        <v>0</v>
      </c>
      <c r="Y121" s="90" t="b">
        <v>0</v>
      </c>
      <c r="Z121" s="90" t="b">
        <v>1</v>
      </c>
      <c r="AA121" s="86" t="s">
        <v>2825</v>
      </c>
      <c r="AB121" s="127" t="b">
        <f t="shared" si="1"/>
        <v>1</v>
      </c>
      <c r="AC121" s="127" t="b">
        <f t="shared" si="2"/>
        <v>1</v>
      </c>
      <c r="AD121" s="127" t="b">
        <f t="shared" si="3"/>
        <v>1</v>
      </c>
      <c r="AE121" s="128" t="b">
        <f t="shared" si="4"/>
        <v>1</v>
      </c>
    </row>
    <row r="122" spans="1:31" x14ac:dyDescent="0.2">
      <c r="A122" s="123" t="s">
        <v>57</v>
      </c>
      <c r="B122" s="82">
        <v>9</v>
      </c>
      <c r="C122" s="76" t="s">
        <v>3075</v>
      </c>
      <c r="D122" s="77" t="s">
        <v>3076</v>
      </c>
      <c r="E122" s="184" t="s">
        <v>4</v>
      </c>
      <c r="F122" s="76" t="s">
        <v>467</v>
      </c>
      <c r="G122" s="76" t="s">
        <v>468</v>
      </c>
      <c r="H122" s="76" t="s">
        <v>469</v>
      </c>
      <c r="I122" s="76" t="s">
        <v>3077</v>
      </c>
      <c r="J122" s="76" t="s">
        <v>3078</v>
      </c>
      <c r="K122" s="76"/>
      <c r="L122" s="76" t="s">
        <v>2830</v>
      </c>
      <c r="M122" s="76" t="s">
        <v>3033</v>
      </c>
      <c r="N122" s="76" t="s">
        <v>2832</v>
      </c>
      <c r="O122" s="76"/>
      <c r="P122" s="76"/>
      <c r="Q122" s="76"/>
      <c r="R122" s="76"/>
      <c r="S122" s="80" t="b">
        <f t="shared" si="0"/>
        <v>0</v>
      </c>
      <c r="T122" s="81" t="s">
        <v>2833</v>
      </c>
      <c r="U122" s="76" t="s">
        <v>3079</v>
      </c>
      <c r="V122" s="91" t="s">
        <v>2924</v>
      </c>
      <c r="W122" s="91" t="s">
        <v>2925</v>
      </c>
      <c r="X122" s="82" t="b">
        <v>0</v>
      </c>
      <c r="Y122" s="82" t="b">
        <v>0</v>
      </c>
      <c r="Z122" s="82" t="b">
        <v>1</v>
      </c>
      <c r="AA122" s="76" t="s">
        <v>2825</v>
      </c>
      <c r="AB122" s="127" t="b">
        <f t="shared" si="1"/>
        <v>1</v>
      </c>
      <c r="AC122" s="127" t="b">
        <f t="shared" si="2"/>
        <v>1</v>
      </c>
      <c r="AD122" s="127" t="b">
        <f t="shared" si="3"/>
        <v>1</v>
      </c>
      <c r="AE122" s="128" t="b">
        <f t="shared" si="4"/>
        <v>1</v>
      </c>
    </row>
    <row r="123" spans="1:31" x14ac:dyDescent="0.2">
      <c r="A123" s="129" t="s">
        <v>57</v>
      </c>
      <c r="B123" s="90">
        <v>9</v>
      </c>
      <c r="C123" s="86" t="s">
        <v>3075</v>
      </c>
      <c r="D123" s="87" t="s">
        <v>3076</v>
      </c>
      <c r="E123" s="185" t="s">
        <v>45</v>
      </c>
      <c r="F123" s="86" t="s">
        <v>467</v>
      </c>
      <c r="G123" s="86" t="s">
        <v>468</v>
      </c>
      <c r="H123" s="86" t="s">
        <v>469</v>
      </c>
      <c r="I123" s="86" t="s">
        <v>3077</v>
      </c>
      <c r="J123" s="86" t="s">
        <v>3080</v>
      </c>
      <c r="K123" s="86"/>
      <c r="L123" s="86" t="s">
        <v>2830</v>
      </c>
      <c r="M123" s="86" t="s">
        <v>3035</v>
      </c>
      <c r="N123" s="86" t="s">
        <v>2832</v>
      </c>
      <c r="O123" s="86"/>
      <c r="P123" s="86"/>
      <c r="Q123" s="86"/>
      <c r="R123" s="86"/>
      <c r="S123" s="88" t="b">
        <f t="shared" si="0"/>
        <v>0</v>
      </c>
      <c r="T123" s="89" t="s">
        <v>2833</v>
      </c>
      <c r="U123" s="86" t="s">
        <v>3079</v>
      </c>
      <c r="V123" s="132" t="s">
        <v>2924</v>
      </c>
      <c r="W123" s="132" t="s">
        <v>2925</v>
      </c>
      <c r="X123" s="90" t="b">
        <v>0</v>
      </c>
      <c r="Y123" s="90" t="b">
        <v>0</v>
      </c>
      <c r="Z123" s="90" t="b">
        <v>1</v>
      </c>
      <c r="AA123" s="86" t="s">
        <v>2825</v>
      </c>
      <c r="AB123" s="127" t="b">
        <f t="shared" si="1"/>
        <v>1</v>
      </c>
      <c r="AC123" s="127" t="b">
        <f t="shared" si="2"/>
        <v>1</v>
      </c>
      <c r="AD123" s="127" t="b">
        <f t="shared" si="3"/>
        <v>1</v>
      </c>
      <c r="AE123" s="128" t="b">
        <f t="shared" si="4"/>
        <v>1</v>
      </c>
    </row>
    <row r="124" spans="1:31" x14ac:dyDescent="0.2">
      <c r="A124" s="123" t="s">
        <v>57</v>
      </c>
      <c r="B124" s="82">
        <v>9</v>
      </c>
      <c r="C124" s="76" t="s">
        <v>3075</v>
      </c>
      <c r="D124" s="77" t="s">
        <v>3076</v>
      </c>
      <c r="E124" s="184" t="s">
        <v>71</v>
      </c>
      <c r="F124" s="76" t="s">
        <v>467</v>
      </c>
      <c r="G124" s="76" t="s">
        <v>468</v>
      </c>
      <c r="H124" s="76" t="s">
        <v>469</v>
      </c>
      <c r="I124" s="76" t="s">
        <v>3077</v>
      </c>
      <c r="J124" s="76" t="s">
        <v>3081</v>
      </c>
      <c r="K124" s="76"/>
      <c r="L124" s="76" t="s">
        <v>2830</v>
      </c>
      <c r="M124" s="76" t="s">
        <v>3037</v>
      </c>
      <c r="N124" s="76" t="s">
        <v>2832</v>
      </c>
      <c r="O124" s="76"/>
      <c r="P124" s="76"/>
      <c r="Q124" s="76"/>
      <c r="R124" s="76"/>
      <c r="S124" s="80" t="b">
        <f t="shared" si="0"/>
        <v>0</v>
      </c>
      <c r="T124" s="81" t="s">
        <v>2833</v>
      </c>
      <c r="U124" s="76" t="s">
        <v>3079</v>
      </c>
      <c r="V124" s="91" t="s">
        <v>2924</v>
      </c>
      <c r="W124" s="91" t="s">
        <v>2925</v>
      </c>
      <c r="X124" s="82" t="b">
        <v>0</v>
      </c>
      <c r="Y124" s="82" t="b">
        <v>0</v>
      </c>
      <c r="Z124" s="82" t="b">
        <v>1</v>
      </c>
      <c r="AA124" s="76" t="s">
        <v>2825</v>
      </c>
      <c r="AB124" s="127" t="b">
        <f t="shared" si="1"/>
        <v>1</v>
      </c>
      <c r="AC124" s="127" t="b">
        <f t="shared" si="2"/>
        <v>1</v>
      </c>
      <c r="AD124" s="127" t="b">
        <f t="shared" si="3"/>
        <v>1</v>
      </c>
      <c r="AE124" s="128" t="b">
        <f t="shared" si="4"/>
        <v>1</v>
      </c>
    </row>
    <row r="125" spans="1:31" x14ac:dyDescent="0.2">
      <c r="A125" s="129" t="s">
        <v>57</v>
      </c>
      <c r="B125" s="90">
        <v>9</v>
      </c>
      <c r="C125" s="86" t="s">
        <v>3075</v>
      </c>
      <c r="D125" s="87" t="s">
        <v>3076</v>
      </c>
      <c r="E125" s="185" t="s">
        <v>518</v>
      </c>
      <c r="F125" s="86" t="s">
        <v>467</v>
      </c>
      <c r="G125" s="86" t="s">
        <v>468</v>
      </c>
      <c r="H125" s="86" t="s">
        <v>469</v>
      </c>
      <c r="I125" s="86" t="s">
        <v>3077</v>
      </c>
      <c r="J125" s="86" t="s">
        <v>3082</v>
      </c>
      <c r="K125" s="86"/>
      <c r="L125" s="86" t="s">
        <v>2830</v>
      </c>
      <c r="M125" s="86" t="s">
        <v>3041</v>
      </c>
      <c r="N125" s="86" t="s">
        <v>2832</v>
      </c>
      <c r="O125" s="86"/>
      <c r="P125" s="86"/>
      <c r="Q125" s="86"/>
      <c r="R125" s="86"/>
      <c r="S125" s="88" t="b">
        <f t="shared" si="0"/>
        <v>0</v>
      </c>
      <c r="T125" s="89" t="s">
        <v>2833</v>
      </c>
      <c r="U125" s="86" t="s">
        <v>3079</v>
      </c>
      <c r="V125" s="132" t="s">
        <v>2924</v>
      </c>
      <c r="W125" s="132" t="s">
        <v>2925</v>
      </c>
      <c r="X125" s="90" t="b">
        <v>0</v>
      </c>
      <c r="Y125" s="90" t="b">
        <v>0</v>
      </c>
      <c r="Z125" s="90" t="b">
        <v>1</v>
      </c>
      <c r="AA125" s="86" t="s">
        <v>2825</v>
      </c>
      <c r="AB125" s="127" t="b">
        <f t="shared" si="1"/>
        <v>1</v>
      </c>
      <c r="AC125" s="127" t="b">
        <f t="shared" si="2"/>
        <v>1</v>
      </c>
      <c r="AD125" s="127" t="b">
        <f t="shared" si="3"/>
        <v>1</v>
      </c>
      <c r="AE125" s="128" t="b">
        <f t="shared" si="4"/>
        <v>1</v>
      </c>
    </row>
    <row r="126" spans="1:31" x14ac:dyDescent="0.2">
      <c r="A126" s="123" t="s">
        <v>57</v>
      </c>
      <c r="B126" s="82">
        <v>9</v>
      </c>
      <c r="C126" s="76" t="s">
        <v>3083</v>
      </c>
      <c r="D126" s="77" t="s">
        <v>3084</v>
      </c>
      <c r="E126" s="76" t="s">
        <v>4</v>
      </c>
      <c r="F126" s="76" t="s">
        <v>467</v>
      </c>
      <c r="G126" s="76" t="s">
        <v>468</v>
      </c>
      <c r="H126" s="76" t="s">
        <v>469</v>
      </c>
      <c r="I126" s="76" t="s">
        <v>3085</v>
      </c>
      <c r="J126" s="76" t="s">
        <v>3086</v>
      </c>
      <c r="K126" s="76"/>
      <c r="L126" s="76" t="s">
        <v>3722</v>
      </c>
      <c r="M126" s="76" t="s">
        <v>3087</v>
      </c>
      <c r="N126" s="76" t="s">
        <v>2832</v>
      </c>
      <c r="O126" s="76"/>
      <c r="P126" s="76"/>
      <c r="Q126" s="76"/>
      <c r="R126" s="76"/>
      <c r="S126" s="80" t="b">
        <f t="shared" si="0"/>
        <v>0</v>
      </c>
      <c r="T126" s="81" t="s">
        <v>118</v>
      </c>
      <c r="U126" s="76" t="s">
        <v>2842</v>
      </c>
      <c r="V126" s="77" t="s">
        <v>3088</v>
      </c>
      <c r="W126" s="77" t="s">
        <v>3089</v>
      </c>
      <c r="X126" s="82" t="b">
        <v>0</v>
      </c>
      <c r="Y126" s="82" t="b">
        <v>0</v>
      </c>
      <c r="Z126" s="82" t="b">
        <v>1</v>
      </c>
      <c r="AA126" s="76" t="s">
        <v>2825</v>
      </c>
      <c r="AB126" s="127" t="b">
        <f t="shared" si="1"/>
        <v>1</v>
      </c>
      <c r="AC126" s="127" t="b">
        <f t="shared" si="2"/>
        <v>1</v>
      </c>
      <c r="AD126" s="127" t="b">
        <f t="shared" si="3"/>
        <v>1</v>
      </c>
      <c r="AE126" s="128" t="b">
        <f t="shared" si="4"/>
        <v>1</v>
      </c>
    </row>
    <row r="127" spans="1:31" x14ac:dyDescent="0.2">
      <c r="A127" s="129" t="s">
        <v>57</v>
      </c>
      <c r="B127" s="90">
        <v>9</v>
      </c>
      <c r="C127" s="86" t="s">
        <v>3083</v>
      </c>
      <c r="D127" s="87" t="s">
        <v>3084</v>
      </c>
      <c r="E127" s="86" t="s">
        <v>45</v>
      </c>
      <c r="F127" s="86" t="s">
        <v>467</v>
      </c>
      <c r="G127" s="86" t="s">
        <v>468</v>
      </c>
      <c r="H127" s="86" t="s">
        <v>469</v>
      </c>
      <c r="I127" s="86" t="s">
        <v>3085</v>
      </c>
      <c r="J127" s="86" t="s">
        <v>3090</v>
      </c>
      <c r="K127" s="86"/>
      <c r="L127" s="86" t="s">
        <v>3722</v>
      </c>
      <c r="M127" s="86" t="s">
        <v>3087</v>
      </c>
      <c r="N127" s="86" t="s">
        <v>2832</v>
      </c>
      <c r="O127" s="86"/>
      <c r="P127" s="86"/>
      <c r="Q127" s="86"/>
      <c r="R127" s="86"/>
      <c r="S127" s="88" t="b">
        <f t="shared" si="0"/>
        <v>0</v>
      </c>
      <c r="T127" s="89" t="s">
        <v>118</v>
      </c>
      <c r="U127" s="86" t="s">
        <v>2842</v>
      </c>
      <c r="V127" s="87" t="s">
        <v>3088</v>
      </c>
      <c r="W127" s="87" t="s">
        <v>3089</v>
      </c>
      <c r="X127" s="90" t="b">
        <v>0</v>
      </c>
      <c r="Y127" s="90" t="b">
        <v>0</v>
      </c>
      <c r="Z127" s="90" t="b">
        <v>1</v>
      </c>
      <c r="AA127" s="86" t="s">
        <v>2825</v>
      </c>
      <c r="AB127" s="127" t="b">
        <f t="shared" si="1"/>
        <v>1</v>
      </c>
      <c r="AC127" s="127" t="b">
        <f t="shared" si="2"/>
        <v>1</v>
      </c>
      <c r="AD127" s="127" t="b">
        <f t="shared" si="3"/>
        <v>1</v>
      </c>
      <c r="AE127" s="128" t="b">
        <f t="shared" si="4"/>
        <v>1</v>
      </c>
    </row>
    <row r="128" spans="1:31" x14ac:dyDescent="0.2">
      <c r="A128" s="123" t="s">
        <v>57</v>
      </c>
      <c r="B128" s="82">
        <v>9</v>
      </c>
      <c r="C128" s="76" t="s">
        <v>3091</v>
      </c>
      <c r="D128" s="77" t="s">
        <v>3092</v>
      </c>
      <c r="E128" s="76" t="s">
        <v>2825</v>
      </c>
      <c r="F128" s="76" t="s">
        <v>467</v>
      </c>
      <c r="G128" s="76" t="s">
        <v>468</v>
      </c>
      <c r="H128" s="76" t="s">
        <v>469</v>
      </c>
      <c r="I128" s="76" t="s">
        <v>3093</v>
      </c>
      <c r="J128" s="76" t="s">
        <v>2825</v>
      </c>
      <c r="K128" s="76"/>
      <c r="L128" s="76" t="s">
        <v>2830</v>
      </c>
      <c r="M128" s="76" t="s">
        <v>3033</v>
      </c>
      <c r="N128" s="76" t="s">
        <v>2832</v>
      </c>
      <c r="O128" s="76"/>
      <c r="P128" s="76"/>
      <c r="Q128" s="76"/>
      <c r="R128" s="76"/>
      <c r="S128" s="80" t="b">
        <f t="shared" si="0"/>
        <v>0</v>
      </c>
      <c r="T128" s="81" t="s">
        <v>2833</v>
      </c>
      <c r="U128" s="76" t="s">
        <v>3094</v>
      </c>
      <c r="V128" s="91" t="s">
        <v>2924</v>
      </c>
      <c r="W128" s="91" t="s">
        <v>2925</v>
      </c>
      <c r="X128" s="82" t="b">
        <v>0</v>
      </c>
      <c r="Y128" s="82" t="b">
        <v>0</v>
      </c>
      <c r="Z128" s="82" t="b">
        <v>1</v>
      </c>
      <c r="AA128" s="76" t="s">
        <v>2825</v>
      </c>
      <c r="AB128" s="127" t="b">
        <f t="shared" si="1"/>
        <v>1</v>
      </c>
      <c r="AC128" s="127" t="b">
        <f t="shared" si="2"/>
        <v>1</v>
      </c>
      <c r="AD128" s="127" t="b">
        <f t="shared" si="3"/>
        <v>1</v>
      </c>
      <c r="AE128" s="128" t="b">
        <f t="shared" si="4"/>
        <v>1</v>
      </c>
    </row>
    <row r="129" spans="1:31" x14ac:dyDescent="0.2">
      <c r="A129" s="129" t="s">
        <v>57</v>
      </c>
      <c r="B129" s="90">
        <v>9</v>
      </c>
      <c r="C129" s="86" t="s">
        <v>3095</v>
      </c>
      <c r="D129" s="87" t="s">
        <v>3096</v>
      </c>
      <c r="E129" s="86" t="s">
        <v>2825</v>
      </c>
      <c r="F129" s="86" t="s">
        <v>467</v>
      </c>
      <c r="G129" s="86" t="s">
        <v>468</v>
      </c>
      <c r="H129" s="86" t="s">
        <v>469</v>
      </c>
      <c r="I129" s="86" t="s">
        <v>3097</v>
      </c>
      <c r="J129" s="86" t="s">
        <v>2825</v>
      </c>
      <c r="K129" s="86"/>
      <c r="L129" s="86" t="s">
        <v>3098</v>
      </c>
      <c r="M129" s="86" t="s">
        <v>3099</v>
      </c>
      <c r="N129" s="86" t="s">
        <v>2832</v>
      </c>
      <c r="O129" s="86"/>
      <c r="P129" s="86"/>
      <c r="Q129" s="86"/>
      <c r="R129" s="86"/>
      <c r="S129" s="88" t="b">
        <f t="shared" si="0"/>
        <v>0</v>
      </c>
      <c r="T129" s="89" t="s">
        <v>118</v>
      </c>
      <c r="U129" s="86" t="s">
        <v>3100</v>
      </c>
      <c r="V129" s="87" t="s">
        <v>3101</v>
      </c>
      <c r="W129" s="87" t="s">
        <v>3102</v>
      </c>
      <c r="X129" s="90" t="b">
        <v>0</v>
      </c>
      <c r="Y129" s="90" t="b">
        <v>0</v>
      </c>
      <c r="Z129" s="90" t="b">
        <v>1</v>
      </c>
      <c r="AA129" s="86" t="s">
        <v>2825</v>
      </c>
      <c r="AB129" s="127" t="b">
        <f t="shared" si="1"/>
        <v>1</v>
      </c>
      <c r="AC129" s="127" t="b">
        <f t="shared" si="2"/>
        <v>1</v>
      </c>
      <c r="AD129" s="127" t="b">
        <f t="shared" si="3"/>
        <v>1</v>
      </c>
      <c r="AE129" s="128" t="b">
        <f t="shared" si="4"/>
        <v>1</v>
      </c>
    </row>
    <row r="130" spans="1:31" x14ac:dyDescent="0.2">
      <c r="A130" s="123" t="s">
        <v>57</v>
      </c>
      <c r="B130" s="82">
        <v>9</v>
      </c>
      <c r="C130" s="76" t="s">
        <v>3103</v>
      </c>
      <c r="D130" s="77" t="s">
        <v>3104</v>
      </c>
      <c r="E130" s="76" t="s">
        <v>2825</v>
      </c>
      <c r="F130" s="76" t="s">
        <v>467</v>
      </c>
      <c r="G130" s="76" t="s">
        <v>468</v>
      </c>
      <c r="H130" s="76" t="s">
        <v>469</v>
      </c>
      <c r="I130" s="76" t="s">
        <v>3105</v>
      </c>
      <c r="J130" s="76" t="s">
        <v>2825</v>
      </c>
      <c r="K130" s="76"/>
      <c r="L130" s="76" t="s">
        <v>2830</v>
      </c>
      <c r="M130" s="76" t="s">
        <v>3033</v>
      </c>
      <c r="N130" s="76" t="s">
        <v>2832</v>
      </c>
      <c r="O130" s="76"/>
      <c r="P130" s="76"/>
      <c r="Q130" s="76"/>
      <c r="R130" s="76"/>
      <c r="S130" s="80" t="b">
        <f t="shared" si="0"/>
        <v>0</v>
      </c>
      <c r="T130" s="81" t="s">
        <v>2833</v>
      </c>
      <c r="U130" s="76" t="s">
        <v>3106</v>
      </c>
      <c r="V130" s="91" t="s">
        <v>2924</v>
      </c>
      <c r="W130" s="91" t="s">
        <v>2925</v>
      </c>
      <c r="X130" s="82" t="b">
        <v>0</v>
      </c>
      <c r="Y130" s="82" t="b">
        <v>0</v>
      </c>
      <c r="Z130" s="82" t="b">
        <v>1</v>
      </c>
      <c r="AA130" s="76" t="s">
        <v>2825</v>
      </c>
      <c r="AB130" s="127" t="b">
        <f t="shared" si="1"/>
        <v>1</v>
      </c>
      <c r="AC130" s="127" t="b">
        <f t="shared" si="2"/>
        <v>1</v>
      </c>
      <c r="AD130" s="127" t="b">
        <f t="shared" si="3"/>
        <v>1</v>
      </c>
      <c r="AE130" s="128" t="b">
        <f t="shared" si="4"/>
        <v>1</v>
      </c>
    </row>
    <row r="131" spans="1:31" x14ac:dyDescent="0.2">
      <c r="A131" s="129" t="s">
        <v>57</v>
      </c>
      <c r="B131" s="90">
        <v>9</v>
      </c>
      <c r="C131" s="86" t="s">
        <v>3107</v>
      </c>
      <c r="D131" s="87" t="s">
        <v>3108</v>
      </c>
      <c r="E131" s="86" t="s">
        <v>4</v>
      </c>
      <c r="F131" s="86" t="s">
        <v>467</v>
      </c>
      <c r="G131" s="86" t="s">
        <v>468</v>
      </c>
      <c r="H131" s="86" t="s">
        <v>469</v>
      </c>
      <c r="I131" s="86" t="s">
        <v>3109</v>
      </c>
      <c r="J131" s="86" t="s">
        <v>3110</v>
      </c>
      <c r="K131" s="86"/>
      <c r="L131" s="86" t="s">
        <v>3098</v>
      </c>
      <c r="M131" s="86" t="s">
        <v>3111</v>
      </c>
      <c r="N131" s="86" t="s">
        <v>2832</v>
      </c>
      <c r="O131" s="86"/>
      <c r="P131" s="86"/>
      <c r="Q131" s="86"/>
      <c r="R131" s="86"/>
      <c r="S131" s="88" t="b">
        <f t="shared" si="0"/>
        <v>0</v>
      </c>
      <c r="T131" s="89" t="s">
        <v>118</v>
      </c>
      <c r="U131" s="86" t="s">
        <v>3100</v>
      </c>
      <c r="V131" s="87" t="s">
        <v>3112</v>
      </c>
      <c r="W131" s="87" t="s">
        <v>3113</v>
      </c>
      <c r="X131" s="90" t="b">
        <v>0</v>
      </c>
      <c r="Y131" s="90" t="b">
        <v>0</v>
      </c>
      <c r="Z131" s="90" t="b">
        <v>1</v>
      </c>
      <c r="AA131" s="86" t="s">
        <v>2825</v>
      </c>
      <c r="AB131" s="127" t="b">
        <f t="shared" si="1"/>
        <v>1</v>
      </c>
      <c r="AC131" s="127" t="b">
        <f t="shared" si="2"/>
        <v>1</v>
      </c>
      <c r="AD131" s="127" t="b">
        <f t="shared" si="3"/>
        <v>1</v>
      </c>
      <c r="AE131" s="128" t="b">
        <f t="shared" si="4"/>
        <v>1</v>
      </c>
    </row>
    <row r="132" spans="1:31" x14ac:dyDescent="0.2">
      <c r="A132" s="123" t="s">
        <v>57</v>
      </c>
      <c r="B132" s="82">
        <v>9</v>
      </c>
      <c r="C132" s="76" t="s">
        <v>3107</v>
      </c>
      <c r="D132" s="77" t="s">
        <v>3108</v>
      </c>
      <c r="E132" s="76" t="s">
        <v>45</v>
      </c>
      <c r="F132" s="76" t="s">
        <v>467</v>
      </c>
      <c r="G132" s="76" t="s">
        <v>468</v>
      </c>
      <c r="H132" s="76" t="s">
        <v>469</v>
      </c>
      <c r="I132" s="76" t="s">
        <v>3109</v>
      </c>
      <c r="J132" s="76" t="s">
        <v>3114</v>
      </c>
      <c r="K132" s="76"/>
      <c r="L132" s="76" t="s">
        <v>3098</v>
      </c>
      <c r="M132" s="76" t="s">
        <v>3111</v>
      </c>
      <c r="N132" s="76" t="s">
        <v>2832</v>
      </c>
      <c r="O132" s="76"/>
      <c r="P132" s="76"/>
      <c r="Q132" s="76"/>
      <c r="R132" s="76"/>
      <c r="S132" s="80" t="b">
        <f t="shared" si="0"/>
        <v>0</v>
      </c>
      <c r="T132" s="81" t="s">
        <v>118</v>
      </c>
      <c r="U132" s="76" t="s">
        <v>3100</v>
      </c>
      <c r="V132" s="77" t="s">
        <v>3112</v>
      </c>
      <c r="W132" s="77" t="s">
        <v>3113</v>
      </c>
      <c r="X132" s="82" t="b">
        <v>0</v>
      </c>
      <c r="Y132" s="82" t="b">
        <v>0</v>
      </c>
      <c r="Z132" s="82" t="b">
        <v>1</v>
      </c>
      <c r="AA132" s="76" t="s">
        <v>2825</v>
      </c>
      <c r="AB132" s="127" t="b">
        <f t="shared" si="1"/>
        <v>1</v>
      </c>
      <c r="AC132" s="127" t="b">
        <f t="shared" si="2"/>
        <v>1</v>
      </c>
      <c r="AD132" s="127" t="b">
        <f t="shared" si="3"/>
        <v>1</v>
      </c>
      <c r="AE132" s="128" t="b">
        <f t="shared" si="4"/>
        <v>1</v>
      </c>
    </row>
    <row r="133" spans="1:31" x14ac:dyDescent="0.2">
      <c r="A133" s="129" t="s">
        <v>57</v>
      </c>
      <c r="B133" s="90">
        <v>9</v>
      </c>
      <c r="C133" s="86" t="s">
        <v>3107</v>
      </c>
      <c r="D133" s="87" t="s">
        <v>3108</v>
      </c>
      <c r="E133" s="86" t="s">
        <v>71</v>
      </c>
      <c r="F133" s="86" t="s">
        <v>467</v>
      </c>
      <c r="G133" s="86" t="s">
        <v>468</v>
      </c>
      <c r="H133" s="86" t="s">
        <v>469</v>
      </c>
      <c r="I133" s="86" t="s">
        <v>3109</v>
      </c>
      <c r="J133" s="86" t="s">
        <v>3115</v>
      </c>
      <c r="K133" s="86"/>
      <c r="L133" s="86" t="s">
        <v>3098</v>
      </c>
      <c r="M133" s="86" t="s">
        <v>3111</v>
      </c>
      <c r="N133" s="86" t="s">
        <v>2832</v>
      </c>
      <c r="O133" s="86"/>
      <c r="P133" s="86"/>
      <c r="Q133" s="86"/>
      <c r="R133" s="86"/>
      <c r="S133" s="88" t="b">
        <f t="shared" si="0"/>
        <v>0</v>
      </c>
      <c r="T133" s="89" t="s">
        <v>118</v>
      </c>
      <c r="U133" s="86" t="s">
        <v>3100</v>
      </c>
      <c r="V133" s="87" t="s">
        <v>3112</v>
      </c>
      <c r="W133" s="87" t="s">
        <v>3113</v>
      </c>
      <c r="X133" s="90" t="b">
        <v>0</v>
      </c>
      <c r="Y133" s="90" t="b">
        <v>0</v>
      </c>
      <c r="Z133" s="90" t="b">
        <v>1</v>
      </c>
      <c r="AA133" s="86" t="s">
        <v>2825</v>
      </c>
      <c r="AB133" s="127" t="b">
        <f t="shared" si="1"/>
        <v>1</v>
      </c>
      <c r="AC133" s="127" t="b">
        <f t="shared" si="2"/>
        <v>1</v>
      </c>
      <c r="AD133" s="127" t="b">
        <f t="shared" si="3"/>
        <v>1</v>
      </c>
      <c r="AE133" s="128" t="b">
        <f t="shared" si="4"/>
        <v>1</v>
      </c>
    </row>
    <row r="134" spans="1:31" x14ac:dyDescent="0.2">
      <c r="A134" s="123" t="s">
        <v>57</v>
      </c>
      <c r="B134" s="82">
        <v>9</v>
      </c>
      <c r="C134" s="76" t="s">
        <v>3107</v>
      </c>
      <c r="D134" s="77" t="s">
        <v>3108</v>
      </c>
      <c r="E134" s="76" t="s">
        <v>518</v>
      </c>
      <c r="F134" s="76" t="s">
        <v>467</v>
      </c>
      <c r="G134" s="76" t="s">
        <v>468</v>
      </c>
      <c r="H134" s="76" t="s">
        <v>469</v>
      </c>
      <c r="I134" s="76" t="s">
        <v>3109</v>
      </c>
      <c r="J134" s="76" t="s">
        <v>3116</v>
      </c>
      <c r="K134" s="76"/>
      <c r="L134" s="76" t="s">
        <v>3098</v>
      </c>
      <c r="M134" s="76" t="s">
        <v>3111</v>
      </c>
      <c r="N134" s="76" t="s">
        <v>2832</v>
      </c>
      <c r="O134" s="76"/>
      <c r="P134" s="76"/>
      <c r="Q134" s="76"/>
      <c r="R134" s="76"/>
      <c r="S134" s="80" t="b">
        <f t="shared" si="0"/>
        <v>0</v>
      </c>
      <c r="T134" s="81" t="s">
        <v>118</v>
      </c>
      <c r="U134" s="76" t="s">
        <v>3100</v>
      </c>
      <c r="V134" s="77" t="s">
        <v>3112</v>
      </c>
      <c r="W134" s="77" t="s">
        <v>3113</v>
      </c>
      <c r="X134" s="82" t="b">
        <v>0</v>
      </c>
      <c r="Y134" s="82" t="b">
        <v>0</v>
      </c>
      <c r="Z134" s="82" t="b">
        <v>1</v>
      </c>
      <c r="AA134" s="76" t="s">
        <v>2825</v>
      </c>
      <c r="AB134" s="127" t="b">
        <f t="shared" si="1"/>
        <v>1</v>
      </c>
      <c r="AC134" s="127" t="b">
        <f t="shared" si="2"/>
        <v>1</v>
      </c>
      <c r="AD134" s="127" t="b">
        <f t="shared" si="3"/>
        <v>1</v>
      </c>
      <c r="AE134" s="128" t="b">
        <f t="shared" si="4"/>
        <v>1</v>
      </c>
    </row>
    <row r="135" spans="1:31" x14ac:dyDescent="0.2">
      <c r="A135" s="129" t="s">
        <v>57</v>
      </c>
      <c r="B135" s="90">
        <v>9</v>
      </c>
      <c r="C135" s="86" t="s">
        <v>3107</v>
      </c>
      <c r="D135" s="87" t="s">
        <v>3108</v>
      </c>
      <c r="E135" s="86" t="s">
        <v>542</v>
      </c>
      <c r="F135" s="86" t="s">
        <v>467</v>
      </c>
      <c r="G135" s="86" t="s">
        <v>468</v>
      </c>
      <c r="H135" s="86" t="s">
        <v>469</v>
      </c>
      <c r="I135" s="86" t="s">
        <v>3109</v>
      </c>
      <c r="J135" s="86" t="s">
        <v>3117</v>
      </c>
      <c r="K135" s="86"/>
      <c r="L135" s="86" t="s">
        <v>3098</v>
      </c>
      <c r="M135" s="86" t="s">
        <v>3111</v>
      </c>
      <c r="N135" s="86" t="s">
        <v>2832</v>
      </c>
      <c r="O135" s="86"/>
      <c r="P135" s="86"/>
      <c r="Q135" s="86"/>
      <c r="R135" s="86"/>
      <c r="S135" s="88" t="b">
        <f t="shared" si="0"/>
        <v>0</v>
      </c>
      <c r="T135" s="89" t="s">
        <v>118</v>
      </c>
      <c r="U135" s="86" t="s">
        <v>3100</v>
      </c>
      <c r="V135" s="87" t="s">
        <v>3112</v>
      </c>
      <c r="W135" s="87" t="s">
        <v>3113</v>
      </c>
      <c r="X135" s="90" t="b">
        <v>0</v>
      </c>
      <c r="Y135" s="90" t="b">
        <v>0</v>
      </c>
      <c r="Z135" s="90" t="b">
        <v>1</v>
      </c>
      <c r="AA135" s="86" t="s">
        <v>2825</v>
      </c>
      <c r="AB135" s="127" t="b">
        <f t="shared" si="1"/>
        <v>1</v>
      </c>
      <c r="AC135" s="127" t="b">
        <f t="shared" si="2"/>
        <v>1</v>
      </c>
      <c r="AD135" s="127" t="b">
        <f t="shared" si="3"/>
        <v>1</v>
      </c>
      <c r="AE135" s="128" t="b">
        <f t="shared" si="4"/>
        <v>1</v>
      </c>
    </row>
    <row r="136" spans="1:31" x14ac:dyDescent="0.2">
      <c r="A136" s="123" t="s">
        <v>57</v>
      </c>
      <c r="B136" s="82">
        <v>9</v>
      </c>
      <c r="C136" s="76" t="s">
        <v>3107</v>
      </c>
      <c r="D136" s="77" t="s">
        <v>3108</v>
      </c>
      <c r="E136" s="76" t="s">
        <v>635</v>
      </c>
      <c r="F136" s="76" t="s">
        <v>467</v>
      </c>
      <c r="G136" s="76" t="s">
        <v>468</v>
      </c>
      <c r="H136" s="76" t="s">
        <v>469</v>
      </c>
      <c r="I136" s="76" t="s">
        <v>3109</v>
      </c>
      <c r="J136" s="76" t="s">
        <v>3118</v>
      </c>
      <c r="K136" s="76"/>
      <c r="L136" s="76" t="s">
        <v>3098</v>
      </c>
      <c r="M136" s="76" t="s">
        <v>3111</v>
      </c>
      <c r="N136" s="76" t="s">
        <v>2832</v>
      </c>
      <c r="O136" s="76"/>
      <c r="P136" s="76"/>
      <c r="Q136" s="76"/>
      <c r="R136" s="76"/>
      <c r="S136" s="80" t="b">
        <f t="shared" si="0"/>
        <v>0</v>
      </c>
      <c r="T136" s="81" t="s">
        <v>118</v>
      </c>
      <c r="U136" s="76" t="s">
        <v>3100</v>
      </c>
      <c r="V136" s="77" t="s">
        <v>3112</v>
      </c>
      <c r="W136" s="77" t="s">
        <v>3113</v>
      </c>
      <c r="X136" s="82" t="b">
        <v>0</v>
      </c>
      <c r="Y136" s="82" t="b">
        <v>0</v>
      </c>
      <c r="Z136" s="82" t="b">
        <v>1</v>
      </c>
      <c r="AA136" s="76" t="s">
        <v>2825</v>
      </c>
      <c r="AB136" s="127" t="b">
        <f t="shared" si="1"/>
        <v>1</v>
      </c>
      <c r="AC136" s="127" t="b">
        <f t="shared" si="2"/>
        <v>1</v>
      </c>
      <c r="AD136" s="127" t="b">
        <f t="shared" si="3"/>
        <v>1</v>
      </c>
      <c r="AE136" s="128" t="b">
        <f t="shared" si="4"/>
        <v>1</v>
      </c>
    </row>
    <row r="137" spans="1:31" x14ac:dyDescent="0.2">
      <c r="A137" s="129" t="s">
        <v>57</v>
      </c>
      <c r="B137" s="90">
        <v>9</v>
      </c>
      <c r="C137" s="86" t="s">
        <v>3119</v>
      </c>
      <c r="D137" s="87" t="s">
        <v>3120</v>
      </c>
      <c r="E137" s="86" t="s">
        <v>2825</v>
      </c>
      <c r="F137" s="86" t="s">
        <v>467</v>
      </c>
      <c r="G137" s="86" t="s">
        <v>468</v>
      </c>
      <c r="H137" s="86" t="s">
        <v>469</v>
      </c>
      <c r="I137" s="86" t="s">
        <v>3121</v>
      </c>
      <c r="J137" s="86" t="s">
        <v>2825</v>
      </c>
      <c r="K137" s="86"/>
      <c r="L137" s="86" t="s">
        <v>3723</v>
      </c>
      <c r="M137" s="86" t="s">
        <v>3123</v>
      </c>
      <c r="N137" s="86" t="s">
        <v>2832</v>
      </c>
      <c r="O137" s="86"/>
      <c r="P137" s="86"/>
      <c r="Q137" s="86"/>
      <c r="R137" s="86"/>
      <c r="S137" s="88" t="b">
        <f t="shared" si="0"/>
        <v>0</v>
      </c>
      <c r="T137" s="89" t="s">
        <v>118</v>
      </c>
      <c r="U137" s="86" t="s">
        <v>3100</v>
      </c>
      <c r="V137" s="87" t="s">
        <v>3124</v>
      </c>
      <c r="W137" s="87" t="s">
        <v>3125</v>
      </c>
      <c r="X137" s="90" t="b">
        <v>0</v>
      </c>
      <c r="Y137" s="90" t="b">
        <v>0</v>
      </c>
      <c r="Z137" s="90" t="b">
        <v>1</v>
      </c>
      <c r="AA137" s="86" t="s">
        <v>2825</v>
      </c>
      <c r="AB137" s="127" t="b">
        <f t="shared" si="1"/>
        <v>1</v>
      </c>
      <c r="AC137" s="127" t="b">
        <f t="shared" si="2"/>
        <v>1</v>
      </c>
      <c r="AD137" s="127" t="b">
        <f t="shared" si="3"/>
        <v>1</v>
      </c>
      <c r="AE137" s="128" t="b">
        <f t="shared" si="4"/>
        <v>1</v>
      </c>
    </row>
    <row r="138" spans="1:31" x14ac:dyDescent="0.2">
      <c r="A138" s="123" t="s">
        <v>57</v>
      </c>
      <c r="B138" s="82">
        <v>9</v>
      </c>
      <c r="C138" s="76" t="s">
        <v>3126</v>
      </c>
      <c r="D138" s="77" t="s">
        <v>3127</v>
      </c>
      <c r="E138" s="76" t="s">
        <v>2825</v>
      </c>
      <c r="F138" s="76" t="s">
        <v>467</v>
      </c>
      <c r="G138" s="76" t="s">
        <v>468</v>
      </c>
      <c r="H138" s="76" t="s">
        <v>469</v>
      </c>
      <c r="I138" s="76" t="s">
        <v>3128</v>
      </c>
      <c r="J138" s="76" t="s">
        <v>2825</v>
      </c>
      <c r="K138" s="76"/>
      <c r="L138" s="76" t="s">
        <v>3129</v>
      </c>
      <c r="M138" s="76" t="s">
        <v>3130</v>
      </c>
      <c r="N138" s="76" t="s">
        <v>2832</v>
      </c>
      <c r="O138" s="76"/>
      <c r="P138" s="76"/>
      <c r="Q138" s="76"/>
      <c r="R138" s="76"/>
      <c r="S138" s="80" t="b">
        <f t="shared" si="0"/>
        <v>0</v>
      </c>
      <c r="T138" s="81" t="s">
        <v>118</v>
      </c>
      <c r="U138" s="76" t="s">
        <v>3100</v>
      </c>
      <c r="V138" s="77" t="s">
        <v>3131</v>
      </c>
      <c r="W138" s="77" t="s">
        <v>3132</v>
      </c>
      <c r="X138" s="82" t="b">
        <v>0</v>
      </c>
      <c r="Y138" s="82" t="b">
        <v>0</v>
      </c>
      <c r="Z138" s="82" t="b">
        <v>1</v>
      </c>
      <c r="AA138" s="76" t="s">
        <v>2825</v>
      </c>
      <c r="AB138" s="127" t="b">
        <f t="shared" si="1"/>
        <v>1</v>
      </c>
      <c r="AC138" s="127" t="b">
        <f t="shared" si="2"/>
        <v>1</v>
      </c>
      <c r="AD138" s="127" t="b">
        <f t="shared" si="3"/>
        <v>1</v>
      </c>
      <c r="AE138" s="128" t="b">
        <f t="shared" si="4"/>
        <v>1</v>
      </c>
    </row>
    <row r="139" spans="1:31" x14ac:dyDescent="0.2">
      <c r="A139" s="129" t="s">
        <v>57</v>
      </c>
      <c r="B139" s="90">
        <v>9</v>
      </c>
      <c r="C139" s="86" t="s">
        <v>3133</v>
      </c>
      <c r="D139" s="87" t="s">
        <v>3134</v>
      </c>
      <c r="E139" s="184" t="s">
        <v>4</v>
      </c>
      <c r="F139" s="86" t="s">
        <v>467</v>
      </c>
      <c r="G139" s="86" t="s">
        <v>468</v>
      </c>
      <c r="H139" s="86" t="s">
        <v>469</v>
      </c>
      <c r="I139" s="86" t="s">
        <v>3135</v>
      </c>
      <c r="J139" s="86" t="s">
        <v>3136</v>
      </c>
      <c r="K139" s="86"/>
      <c r="L139" s="86" t="s">
        <v>2830</v>
      </c>
      <c r="M139" s="86" t="s">
        <v>3033</v>
      </c>
      <c r="N139" s="86" t="s">
        <v>2832</v>
      </c>
      <c r="O139" s="86"/>
      <c r="P139" s="86"/>
      <c r="Q139" s="86"/>
      <c r="R139" s="86"/>
      <c r="S139" s="88" t="b">
        <f t="shared" si="0"/>
        <v>0</v>
      </c>
      <c r="T139" s="89" t="s">
        <v>2833</v>
      </c>
      <c r="U139" s="86" t="s">
        <v>3137</v>
      </c>
      <c r="V139" s="132" t="s">
        <v>2924</v>
      </c>
      <c r="W139" s="132" t="s">
        <v>2925</v>
      </c>
      <c r="X139" s="90" t="b">
        <v>0</v>
      </c>
      <c r="Y139" s="90" t="b">
        <v>0</v>
      </c>
      <c r="Z139" s="90" t="b">
        <v>1</v>
      </c>
      <c r="AA139" s="86" t="s">
        <v>2825</v>
      </c>
      <c r="AB139" s="127" t="b">
        <f t="shared" si="1"/>
        <v>1</v>
      </c>
      <c r="AC139" s="127" t="b">
        <f t="shared" si="2"/>
        <v>1</v>
      </c>
      <c r="AD139" s="127" t="b">
        <f t="shared" si="3"/>
        <v>1</v>
      </c>
      <c r="AE139" s="128" t="b">
        <f t="shared" si="4"/>
        <v>1</v>
      </c>
    </row>
    <row r="140" spans="1:31" x14ac:dyDescent="0.2">
      <c r="A140" s="123" t="s">
        <v>57</v>
      </c>
      <c r="B140" s="82">
        <v>9</v>
      </c>
      <c r="C140" s="76" t="s">
        <v>3133</v>
      </c>
      <c r="D140" s="77" t="s">
        <v>3134</v>
      </c>
      <c r="E140" s="185" t="s">
        <v>45</v>
      </c>
      <c r="F140" s="76" t="s">
        <v>467</v>
      </c>
      <c r="G140" s="76" t="s">
        <v>468</v>
      </c>
      <c r="H140" s="76" t="s">
        <v>469</v>
      </c>
      <c r="I140" s="76" t="s">
        <v>3135</v>
      </c>
      <c r="J140" s="76" t="s">
        <v>3138</v>
      </c>
      <c r="K140" s="76"/>
      <c r="L140" s="76" t="s">
        <v>2830</v>
      </c>
      <c r="M140" s="76" t="s">
        <v>3035</v>
      </c>
      <c r="N140" s="76" t="s">
        <v>2832</v>
      </c>
      <c r="O140" s="76"/>
      <c r="P140" s="76"/>
      <c r="Q140" s="76"/>
      <c r="R140" s="76"/>
      <c r="S140" s="80" t="b">
        <f t="shared" si="0"/>
        <v>0</v>
      </c>
      <c r="T140" s="81" t="s">
        <v>2833</v>
      </c>
      <c r="U140" s="76" t="s">
        <v>3137</v>
      </c>
      <c r="V140" s="91" t="s">
        <v>2924</v>
      </c>
      <c r="W140" s="91" t="s">
        <v>2925</v>
      </c>
      <c r="X140" s="82" t="b">
        <v>0</v>
      </c>
      <c r="Y140" s="82" t="b">
        <v>0</v>
      </c>
      <c r="Z140" s="82" t="b">
        <v>1</v>
      </c>
      <c r="AA140" s="76" t="s">
        <v>2825</v>
      </c>
      <c r="AB140" s="127" t="b">
        <f t="shared" si="1"/>
        <v>1</v>
      </c>
      <c r="AC140" s="127" t="b">
        <f t="shared" si="2"/>
        <v>1</v>
      </c>
      <c r="AD140" s="127" t="b">
        <f t="shared" si="3"/>
        <v>1</v>
      </c>
      <c r="AE140" s="128" t="b">
        <f t="shared" si="4"/>
        <v>1</v>
      </c>
    </row>
    <row r="141" spans="1:31" x14ac:dyDescent="0.2">
      <c r="A141" s="129" t="s">
        <v>57</v>
      </c>
      <c r="B141" s="90">
        <v>9</v>
      </c>
      <c r="C141" s="86" t="s">
        <v>3133</v>
      </c>
      <c r="D141" s="87" t="s">
        <v>3134</v>
      </c>
      <c r="E141" s="184" t="s">
        <v>71</v>
      </c>
      <c r="F141" s="86" t="s">
        <v>467</v>
      </c>
      <c r="G141" s="86" t="s">
        <v>468</v>
      </c>
      <c r="H141" s="86" t="s">
        <v>469</v>
      </c>
      <c r="I141" s="86" t="s">
        <v>3135</v>
      </c>
      <c r="J141" s="86" t="s">
        <v>3139</v>
      </c>
      <c r="K141" s="86"/>
      <c r="L141" s="86" t="s">
        <v>2830</v>
      </c>
      <c r="M141" s="86" t="s">
        <v>3037</v>
      </c>
      <c r="N141" s="86" t="s">
        <v>2832</v>
      </c>
      <c r="O141" s="86"/>
      <c r="P141" s="86"/>
      <c r="Q141" s="86"/>
      <c r="R141" s="86"/>
      <c r="S141" s="88" t="b">
        <f t="shared" si="0"/>
        <v>0</v>
      </c>
      <c r="T141" s="89" t="s">
        <v>2833</v>
      </c>
      <c r="U141" s="86" t="s">
        <v>3137</v>
      </c>
      <c r="V141" s="132" t="s">
        <v>2924</v>
      </c>
      <c r="W141" s="132" t="s">
        <v>2925</v>
      </c>
      <c r="X141" s="90" t="b">
        <v>0</v>
      </c>
      <c r="Y141" s="90" t="b">
        <v>0</v>
      </c>
      <c r="Z141" s="90" t="b">
        <v>1</v>
      </c>
      <c r="AA141" s="86" t="s">
        <v>2825</v>
      </c>
      <c r="AB141" s="127" t="b">
        <f t="shared" si="1"/>
        <v>1</v>
      </c>
      <c r="AC141" s="127" t="b">
        <f t="shared" si="2"/>
        <v>1</v>
      </c>
      <c r="AD141" s="127" t="b">
        <f t="shared" si="3"/>
        <v>1</v>
      </c>
      <c r="AE141" s="128" t="b">
        <f t="shared" si="4"/>
        <v>1</v>
      </c>
    </row>
    <row r="142" spans="1:31" x14ac:dyDescent="0.2">
      <c r="A142" s="123" t="s">
        <v>57</v>
      </c>
      <c r="B142" s="82">
        <v>9</v>
      </c>
      <c r="C142" s="76" t="s">
        <v>3133</v>
      </c>
      <c r="D142" s="77" t="s">
        <v>3134</v>
      </c>
      <c r="E142" s="185" t="s">
        <v>518</v>
      </c>
      <c r="F142" s="76" t="s">
        <v>467</v>
      </c>
      <c r="G142" s="76" t="s">
        <v>468</v>
      </c>
      <c r="H142" s="76" t="s">
        <v>469</v>
      </c>
      <c r="I142" s="76" t="s">
        <v>3135</v>
      </c>
      <c r="J142" s="76" t="s">
        <v>3140</v>
      </c>
      <c r="K142" s="76"/>
      <c r="L142" s="76" t="s">
        <v>2830</v>
      </c>
      <c r="M142" s="76" t="s">
        <v>3041</v>
      </c>
      <c r="N142" s="76" t="s">
        <v>2832</v>
      </c>
      <c r="O142" s="76"/>
      <c r="P142" s="76"/>
      <c r="Q142" s="76"/>
      <c r="R142" s="76"/>
      <c r="S142" s="80" t="b">
        <f t="shared" si="0"/>
        <v>0</v>
      </c>
      <c r="T142" s="81" t="s">
        <v>2833</v>
      </c>
      <c r="U142" s="76" t="s">
        <v>3137</v>
      </c>
      <c r="V142" s="91" t="s">
        <v>2924</v>
      </c>
      <c r="W142" s="91" t="s">
        <v>2925</v>
      </c>
      <c r="X142" s="82" t="b">
        <v>0</v>
      </c>
      <c r="Y142" s="82" t="b">
        <v>0</v>
      </c>
      <c r="Z142" s="82" t="b">
        <v>1</v>
      </c>
      <c r="AA142" s="76" t="s">
        <v>2825</v>
      </c>
      <c r="AB142" s="127" t="b">
        <f t="shared" si="1"/>
        <v>1</v>
      </c>
      <c r="AC142" s="127" t="b">
        <f t="shared" si="2"/>
        <v>1</v>
      </c>
      <c r="AD142" s="127" t="b">
        <f t="shared" si="3"/>
        <v>1</v>
      </c>
      <c r="AE142" s="128" t="b">
        <f t="shared" si="4"/>
        <v>1</v>
      </c>
    </row>
    <row r="143" spans="1:31" x14ac:dyDescent="0.2">
      <c r="A143" s="129" t="s">
        <v>57</v>
      </c>
      <c r="B143" s="90">
        <v>9</v>
      </c>
      <c r="C143" s="86" t="s">
        <v>3133</v>
      </c>
      <c r="D143" s="87" t="s">
        <v>3134</v>
      </c>
      <c r="E143" s="184" t="s">
        <v>542</v>
      </c>
      <c r="F143" s="86" t="s">
        <v>467</v>
      </c>
      <c r="G143" s="86" t="s">
        <v>468</v>
      </c>
      <c r="H143" s="86" t="s">
        <v>469</v>
      </c>
      <c r="I143" s="86" t="s">
        <v>3135</v>
      </c>
      <c r="J143" s="86" t="s">
        <v>3141</v>
      </c>
      <c r="K143" s="86"/>
      <c r="L143" s="86" t="s">
        <v>2830</v>
      </c>
      <c r="M143" s="86" t="s">
        <v>3043</v>
      </c>
      <c r="N143" s="86" t="s">
        <v>2832</v>
      </c>
      <c r="O143" s="86"/>
      <c r="P143" s="86"/>
      <c r="Q143" s="86"/>
      <c r="R143" s="86"/>
      <c r="S143" s="88" t="b">
        <f t="shared" si="0"/>
        <v>0</v>
      </c>
      <c r="T143" s="89" t="s">
        <v>2833</v>
      </c>
      <c r="U143" s="86" t="s">
        <v>3137</v>
      </c>
      <c r="V143" s="132" t="s">
        <v>2924</v>
      </c>
      <c r="W143" s="132" t="s">
        <v>2925</v>
      </c>
      <c r="X143" s="90" t="b">
        <v>0</v>
      </c>
      <c r="Y143" s="90" t="b">
        <v>0</v>
      </c>
      <c r="Z143" s="90" t="b">
        <v>1</v>
      </c>
      <c r="AA143" s="86" t="s">
        <v>2825</v>
      </c>
      <c r="AB143" s="127" t="b">
        <f t="shared" si="1"/>
        <v>1</v>
      </c>
      <c r="AC143" s="127" t="b">
        <f t="shared" si="2"/>
        <v>1</v>
      </c>
      <c r="AD143" s="127" t="b">
        <f t="shared" si="3"/>
        <v>1</v>
      </c>
      <c r="AE143" s="128" t="b">
        <f t="shared" si="4"/>
        <v>1</v>
      </c>
    </row>
    <row r="144" spans="1:31" x14ac:dyDescent="0.2">
      <c r="A144" s="123" t="s">
        <v>57</v>
      </c>
      <c r="B144" s="82">
        <v>9</v>
      </c>
      <c r="C144" s="76" t="s">
        <v>3133</v>
      </c>
      <c r="D144" s="77" t="s">
        <v>3134</v>
      </c>
      <c r="E144" s="185" t="s">
        <v>635</v>
      </c>
      <c r="F144" s="76" t="s">
        <v>467</v>
      </c>
      <c r="G144" s="76" t="s">
        <v>468</v>
      </c>
      <c r="H144" s="76" t="s">
        <v>469</v>
      </c>
      <c r="I144" s="76" t="s">
        <v>3135</v>
      </c>
      <c r="J144" s="76" t="s">
        <v>3142</v>
      </c>
      <c r="K144" s="76"/>
      <c r="L144" s="76" t="s">
        <v>2830</v>
      </c>
      <c r="M144" s="76" t="s">
        <v>3044</v>
      </c>
      <c r="N144" s="76" t="s">
        <v>2832</v>
      </c>
      <c r="O144" s="76"/>
      <c r="P144" s="76"/>
      <c r="Q144" s="76"/>
      <c r="R144" s="76"/>
      <c r="S144" s="80" t="b">
        <f t="shared" si="0"/>
        <v>0</v>
      </c>
      <c r="T144" s="81" t="s">
        <v>2833</v>
      </c>
      <c r="U144" s="76" t="s">
        <v>3137</v>
      </c>
      <c r="V144" s="91" t="s">
        <v>2924</v>
      </c>
      <c r="W144" s="91" t="s">
        <v>2925</v>
      </c>
      <c r="X144" s="82" t="b">
        <v>0</v>
      </c>
      <c r="Y144" s="82" t="b">
        <v>0</v>
      </c>
      <c r="Z144" s="82" t="b">
        <v>1</v>
      </c>
      <c r="AA144" s="76" t="s">
        <v>2825</v>
      </c>
      <c r="AB144" s="127" t="b">
        <f t="shared" si="1"/>
        <v>1</v>
      </c>
      <c r="AC144" s="127" t="b">
        <f t="shared" si="2"/>
        <v>1</v>
      </c>
      <c r="AD144" s="127" t="b">
        <f t="shared" si="3"/>
        <v>1</v>
      </c>
      <c r="AE144" s="128" t="b">
        <f t="shared" si="4"/>
        <v>1</v>
      </c>
    </row>
    <row r="145" spans="1:31" x14ac:dyDescent="0.2">
      <c r="A145" s="129" t="s">
        <v>57</v>
      </c>
      <c r="B145" s="90">
        <v>9</v>
      </c>
      <c r="C145" s="86" t="s">
        <v>3133</v>
      </c>
      <c r="D145" s="87" t="s">
        <v>3134</v>
      </c>
      <c r="E145" s="184" t="s">
        <v>658</v>
      </c>
      <c r="F145" s="86" t="s">
        <v>467</v>
      </c>
      <c r="G145" s="86" t="s">
        <v>468</v>
      </c>
      <c r="H145" s="86" t="s">
        <v>469</v>
      </c>
      <c r="I145" s="86" t="s">
        <v>3135</v>
      </c>
      <c r="J145" s="86" t="s">
        <v>3143</v>
      </c>
      <c r="K145" s="86"/>
      <c r="L145" s="86" t="s">
        <v>2830</v>
      </c>
      <c r="M145" s="86" t="s">
        <v>3045</v>
      </c>
      <c r="N145" s="86" t="s">
        <v>2832</v>
      </c>
      <c r="O145" s="86"/>
      <c r="P145" s="86"/>
      <c r="Q145" s="86"/>
      <c r="R145" s="86"/>
      <c r="S145" s="88" t="b">
        <f t="shared" si="0"/>
        <v>0</v>
      </c>
      <c r="T145" s="89" t="s">
        <v>2833</v>
      </c>
      <c r="U145" s="86" t="s">
        <v>3137</v>
      </c>
      <c r="V145" s="132" t="s">
        <v>2924</v>
      </c>
      <c r="W145" s="132" t="s">
        <v>2925</v>
      </c>
      <c r="X145" s="90" t="b">
        <v>0</v>
      </c>
      <c r="Y145" s="90" t="b">
        <v>0</v>
      </c>
      <c r="Z145" s="90" t="b">
        <v>1</v>
      </c>
      <c r="AA145" s="86" t="s">
        <v>2825</v>
      </c>
      <c r="AB145" s="127" t="b">
        <f t="shared" si="1"/>
        <v>1</v>
      </c>
      <c r="AC145" s="127" t="b">
        <f t="shared" si="2"/>
        <v>1</v>
      </c>
      <c r="AD145" s="127" t="b">
        <f t="shared" si="3"/>
        <v>1</v>
      </c>
      <c r="AE145" s="128" t="b">
        <f t="shared" si="4"/>
        <v>1</v>
      </c>
    </row>
    <row r="146" spans="1:31" x14ac:dyDescent="0.2">
      <c r="A146" s="123" t="s">
        <v>57</v>
      </c>
      <c r="B146" s="82">
        <v>9</v>
      </c>
      <c r="C146" s="76" t="s">
        <v>3144</v>
      </c>
      <c r="D146" s="77" t="s">
        <v>3145</v>
      </c>
      <c r="E146" s="76" t="s">
        <v>4</v>
      </c>
      <c r="F146" s="76" t="s">
        <v>467</v>
      </c>
      <c r="G146" s="76" t="s">
        <v>468</v>
      </c>
      <c r="H146" s="76" t="s">
        <v>469</v>
      </c>
      <c r="I146" s="76" t="s">
        <v>3146</v>
      </c>
      <c r="J146" s="76" t="s">
        <v>3147</v>
      </c>
      <c r="K146" s="76"/>
      <c r="L146" s="76" t="s">
        <v>3148</v>
      </c>
      <c r="M146" s="76" t="s">
        <v>3149</v>
      </c>
      <c r="N146" s="76" t="s">
        <v>2832</v>
      </c>
      <c r="O146" s="76"/>
      <c r="P146" s="76"/>
      <c r="Q146" s="76"/>
      <c r="R146" s="76"/>
      <c r="S146" s="80" t="b">
        <f t="shared" si="0"/>
        <v>0</v>
      </c>
      <c r="T146" s="81" t="s">
        <v>118</v>
      </c>
      <c r="U146" s="76" t="s">
        <v>2842</v>
      </c>
      <c r="V146" s="77" t="s">
        <v>3150</v>
      </c>
      <c r="W146" s="77" t="s">
        <v>3151</v>
      </c>
      <c r="X146" s="82" t="b">
        <v>0</v>
      </c>
      <c r="Y146" s="82" t="b">
        <v>0</v>
      </c>
      <c r="Z146" s="82" t="b">
        <v>1</v>
      </c>
      <c r="AA146" s="76" t="s">
        <v>2825</v>
      </c>
      <c r="AB146" s="127" t="b">
        <f t="shared" si="1"/>
        <v>1</v>
      </c>
      <c r="AC146" s="127" t="b">
        <f t="shared" si="2"/>
        <v>1</v>
      </c>
      <c r="AD146" s="127" t="b">
        <f t="shared" si="3"/>
        <v>1</v>
      </c>
      <c r="AE146" s="128" t="b">
        <f t="shared" si="4"/>
        <v>1</v>
      </c>
    </row>
    <row r="147" spans="1:31" x14ac:dyDescent="0.2">
      <c r="A147" s="129" t="s">
        <v>57</v>
      </c>
      <c r="B147" s="90">
        <v>9</v>
      </c>
      <c r="C147" s="86" t="s">
        <v>3144</v>
      </c>
      <c r="D147" s="87" t="s">
        <v>3145</v>
      </c>
      <c r="E147" s="86" t="s">
        <v>45</v>
      </c>
      <c r="F147" s="86" t="s">
        <v>467</v>
      </c>
      <c r="G147" s="86" t="s">
        <v>468</v>
      </c>
      <c r="H147" s="86" t="s">
        <v>469</v>
      </c>
      <c r="I147" s="86" t="s">
        <v>3146</v>
      </c>
      <c r="J147" s="86" t="s">
        <v>3152</v>
      </c>
      <c r="K147" s="86"/>
      <c r="L147" s="86" t="s">
        <v>3148</v>
      </c>
      <c r="M147" s="86" t="s">
        <v>3149</v>
      </c>
      <c r="N147" s="86" t="s">
        <v>2832</v>
      </c>
      <c r="O147" s="86"/>
      <c r="P147" s="86"/>
      <c r="Q147" s="86"/>
      <c r="R147" s="86"/>
      <c r="S147" s="88" t="b">
        <f t="shared" si="0"/>
        <v>0</v>
      </c>
      <c r="T147" s="89" t="s">
        <v>118</v>
      </c>
      <c r="U147" s="86" t="s">
        <v>2842</v>
      </c>
      <c r="V147" s="87" t="s">
        <v>3150</v>
      </c>
      <c r="W147" s="87" t="s">
        <v>3151</v>
      </c>
      <c r="X147" s="90" t="b">
        <v>0</v>
      </c>
      <c r="Y147" s="90" t="b">
        <v>0</v>
      </c>
      <c r="Z147" s="90" t="b">
        <v>1</v>
      </c>
      <c r="AA147" s="86" t="s">
        <v>2825</v>
      </c>
      <c r="AB147" s="127" t="b">
        <f t="shared" si="1"/>
        <v>1</v>
      </c>
      <c r="AC147" s="127" t="b">
        <f t="shared" si="2"/>
        <v>1</v>
      </c>
      <c r="AD147" s="127" t="b">
        <f t="shared" si="3"/>
        <v>1</v>
      </c>
      <c r="AE147" s="128" t="b">
        <f t="shared" si="4"/>
        <v>1</v>
      </c>
    </row>
    <row r="148" spans="1:31" x14ac:dyDescent="0.2">
      <c r="A148" s="123" t="s">
        <v>57</v>
      </c>
      <c r="B148" s="82">
        <v>9</v>
      </c>
      <c r="C148" s="76" t="s">
        <v>3144</v>
      </c>
      <c r="D148" s="77" t="s">
        <v>3145</v>
      </c>
      <c r="E148" s="76" t="s">
        <v>71</v>
      </c>
      <c r="F148" s="76" t="s">
        <v>467</v>
      </c>
      <c r="G148" s="76" t="s">
        <v>468</v>
      </c>
      <c r="H148" s="76" t="s">
        <v>469</v>
      </c>
      <c r="I148" s="76" t="s">
        <v>3146</v>
      </c>
      <c r="J148" s="76" t="s">
        <v>3153</v>
      </c>
      <c r="K148" s="76"/>
      <c r="L148" s="76" t="s">
        <v>3148</v>
      </c>
      <c r="M148" s="76" t="s">
        <v>3149</v>
      </c>
      <c r="N148" s="76" t="s">
        <v>2832</v>
      </c>
      <c r="O148" s="76"/>
      <c r="P148" s="76"/>
      <c r="Q148" s="76"/>
      <c r="R148" s="76"/>
      <c r="S148" s="80" t="b">
        <f t="shared" si="0"/>
        <v>0</v>
      </c>
      <c r="T148" s="81" t="s">
        <v>118</v>
      </c>
      <c r="U148" s="76" t="s">
        <v>2842</v>
      </c>
      <c r="V148" s="77" t="s">
        <v>3150</v>
      </c>
      <c r="W148" s="77" t="s">
        <v>3151</v>
      </c>
      <c r="X148" s="82" t="b">
        <v>0</v>
      </c>
      <c r="Y148" s="82" t="b">
        <v>0</v>
      </c>
      <c r="Z148" s="82" t="b">
        <v>1</v>
      </c>
      <c r="AA148" s="76" t="s">
        <v>2825</v>
      </c>
      <c r="AB148" s="127" t="b">
        <f t="shared" si="1"/>
        <v>1</v>
      </c>
      <c r="AC148" s="127" t="b">
        <f t="shared" si="2"/>
        <v>1</v>
      </c>
      <c r="AD148" s="127" t="b">
        <f t="shared" si="3"/>
        <v>1</v>
      </c>
      <c r="AE148" s="128" t="b">
        <f t="shared" si="4"/>
        <v>1</v>
      </c>
    </row>
    <row r="149" spans="1:31" x14ac:dyDescent="0.2">
      <c r="A149" s="129" t="s">
        <v>57</v>
      </c>
      <c r="B149" s="90">
        <v>9</v>
      </c>
      <c r="C149" s="86" t="s">
        <v>3144</v>
      </c>
      <c r="D149" s="87" t="s">
        <v>3145</v>
      </c>
      <c r="E149" s="86" t="s">
        <v>518</v>
      </c>
      <c r="F149" s="86" t="s">
        <v>467</v>
      </c>
      <c r="G149" s="86" t="s">
        <v>468</v>
      </c>
      <c r="H149" s="86" t="s">
        <v>469</v>
      </c>
      <c r="I149" s="86" t="s">
        <v>3146</v>
      </c>
      <c r="J149" s="86" t="s">
        <v>3154</v>
      </c>
      <c r="K149" s="86"/>
      <c r="L149" s="86" t="s">
        <v>3148</v>
      </c>
      <c r="M149" s="86" t="s">
        <v>3149</v>
      </c>
      <c r="N149" s="86" t="s">
        <v>2832</v>
      </c>
      <c r="O149" s="86"/>
      <c r="P149" s="86"/>
      <c r="Q149" s="86"/>
      <c r="R149" s="86"/>
      <c r="S149" s="88" t="b">
        <f t="shared" si="0"/>
        <v>0</v>
      </c>
      <c r="T149" s="89" t="s">
        <v>118</v>
      </c>
      <c r="U149" s="86" t="s">
        <v>2842</v>
      </c>
      <c r="V149" s="87" t="s">
        <v>3150</v>
      </c>
      <c r="W149" s="87" t="s">
        <v>3151</v>
      </c>
      <c r="X149" s="90" t="b">
        <v>0</v>
      </c>
      <c r="Y149" s="90" t="b">
        <v>0</v>
      </c>
      <c r="Z149" s="90" t="b">
        <v>1</v>
      </c>
      <c r="AA149" s="86" t="s">
        <v>2825</v>
      </c>
      <c r="AB149" s="127" t="b">
        <f t="shared" si="1"/>
        <v>1</v>
      </c>
      <c r="AC149" s="127" t="b">
        <f t="shared" si="2"/>
        <v>1</v>
      </c>
      <c r="AD149" s="127" t="b">
        <f t="shared" si="3"/>
        <v>1</v>
      </c>
      <c r="AE149" s="128" t="b">
        <f t="shared" si="4"/>
        <v>1</v>
      </c>
    </row>
    <row r="150" spans="1:31" x14ac:dyDescent="0.2">
      <c r="A150" s="123" t="s">
        <v>57</v>
      </c>
      <c r="B150" s="82">
        <v>9</v>
      </c>
      <c r="C150" s="76" t="s">
        <v>3144</v>
      </c>
      <c r="D150" s="77" t="s">
        <v>3145</v>
      </c>
      <c r="E150" s="76" t="s">
        <v>542</v>
      </c>
      <c r="F150" s="76" t="s">
        <v>467</v>
      </c>
      <c r="G150" s="76" t="s">
        <v>468</v>
      </c>
      <c r="H150" s="76" t="s">
        <v>469</v>
      </c>
      <c r="I150" s="76" t="s">
        <v>3146</v>
      </c>
      <c r="J150" s="76" t="s">
        <v>3155</v>
      </c>
      <c r="K150" s="76"/>
      <c r="L150" s="76" t="s">
        <v>3148</v>
      </c>
      <c r="M150" s="76" t="s">
        <v>3149</v>
      </c>
      <c r="N150" s="76" t="s">
        <v>2832</v>
      </c>
      <c r="O150" s="76"/>
      <c r="P150" s="76"/>
      <c r="Q150" s="76"/>
      <c r="R150" s="76"/>
      <c r="S150" s="80" t="b">
        <f t="shared" si="0"/>
        <v>0</v>
      </c>
      <c r="T150" s="81" t="s">
        <v>118</v>
      </c>
      <c r="U150" s="76" t="s">
        <v>2842</v>
      </c>
      <c r="V150" s="77" t="s">
        <v>3150</v>
      </c>
      <c r="W150" s="77" t="s">
        <v>3151</v>
      </c>
      <c r="X150" s="82" t="b">
        <v>0</v>
      </c>
      <c r="Y150" s="82" t="b">
        <v>0</v>
      </c>
      <c r="Z150" s="82" t="b">
        <v>1</v>
      </c>
      <c r="AA150" s="76" t="s">
        <v>2825</v>
      </c>
      <c r="AB150" s="127" t="b">
        <f t="shared" si="1"/>
        <v>1</v>
      </c>
      <c r="AC150" s="127" t="b">
        <f t="shared" si="2"/>
        <v>1</v>
      </c>
      <c r="AD150" s="127" t="b">
        <f t="shared" si="3"/>
        <v>1</v>
      </c>
      <c r="AE150" s="128" t="b">
        <f t="shared" si="4"/>
        <v>1</v>
      </c>
    </row>
    <row r="151" spans="1:31" x14ac:dyDescent="0.2">
      <c r="A151" s="129" t="s">
        <v>57</v>
      </c>
      <c r="B151" s="90">
        <v>9</v>
      </c>
      <c r="C151" s="86" t="s">
        <v>3144</v>
      </c>
      <c r="D151" s="87" t="s">
        <v>3145</v>
      </c>
      <c r="E151" s="86" t="s">
        <v>635</v>
      </c>
      <c r="F151" s="86" t="s">
        <v>467</v>
      </c>
      <c r="G151" s="86" t="s">
        <v>468</v>
      </c>
      <c r="H151" s="86" t="s">
        <v>469</v>
      </c>
      <c r="I151" s="86" t="s">
        <v>3146</v>
      </c>
      <c r="J151" s="86" t="s">
        <v>3156</v>
      </c>
      <c r="K151" s="86"/>
      <c r="L151" s="86" t="s">
        <v>3148</v>
      </c>
      <c r="M151" s="86" t="s">
        <v>3149</v>
      </c>
      <c r="N151" s="86" t="s">
        <v>2832</v>
      </c>
      <c r="O151" s="86"/>
      <c r="P151" s="86"/>
      <c r="Q151" s="86"/>
      <c r="R151" s="86"/>
      <c r="S151" s="88" t="b">
        <f t="shared" si="0"/>
        <v>0</v>
      </c>
      <c r="T151" s="89" t="s">
        <v>118</v>
      </c>
      <c r="U151" s="86" t="s">
        <v>2842</v>
      </c>
      <c r="V151" s="87" t="s">
        <v>3150</v>
      </c>
      <c r="W151" s="87" t="s">
        <v>3151</v>
      </c>
      <c r="X151" s="90" t="b">
        <v>0</v>
      </c>
      <c r="Y151" s="90" t="b">
        <v>0</v>
      </c>
      <c r="Z151" s="90" t="b">
        <v>1</v>
      </c>
      <c r="AA151" s="86" t="s">
        <v>2825</v>
      </c>
      <c r="AB151" s="127" t="b">
        <f t="shared" si="1"/>
        <v>1</v>
      </c>
      <c r="AC151" s="127" t="b">
        <f t="shared" si="2"/>
        <v>1</v>
      </c>
      <c r="AD151" s="127" t="b">
        <f t="shared" si="3"/>
        <v>1</v>
      </c>
      <c r="AE151" s="128" t="b">
        <f t="shared" si="4"/>
        <v>1</v>
      </c>
    </row>
    <row r="152" spans="1:31" x14ac:dyDescent="0.2">
      <c r="A152" s="123" t="s">
        <v>57</v>
      </c>
      <c r="B152" s="82">
        <v>9</v>
      </c>
      <c r="C152" s="76" t="s">
        <v>3160</v>
      </c>
      <c r="D152" s="77" t="s">
        <v>3161</v>
      </c>
      <c r="E152" s="76" t="s">
        <v>4</v>
      </c>
      <c r="F152" s="76" t="s">
        <v>467</v>
      </c>
      <c r="G152" s="76" t="s">
        <v>509</v>
      </c>
      <c r="H152" s="76" t="s">
        <v>564</v>
      </c>
      <c r="I152" s="76" t="s">
        <v>3162</v>
      </c>
      <c r="J152" s="76" t="s">
        <v>3163</v>
      </c>
      <c r="K152" s="76"/>
      <c r="L152" s="76"/>
      <c r="M152" s="76"/>
      <c r="N152" s="76"/>
      <c r="O152" s="76"/>
      <c r="P152" s="76"/>
      <c r="Q152" s="76"/>
      <c r="R152" s="76"/>
      <c r="S152" s="80" t="b">
        <f t="shared" si="0"/>
        <v>1</v>
      </c>
      <c r="T152" s="81"/>
      <c r="U152" s="76"/>
      <c r="V152" s="76"/>
      <c r="W152" s="76"/>
      <c r="X152" s="82" t="b">
        <v>0</v>
      </c>
      <c r="Y152" s="82" t="b">
        <v>0</v>
      </c>
      <c r="Z152" s="82" t="b">
        <v>1</v>
      </c>
      <c r="AA152" s="76" t="s">
        <v>2825</v>
      </c>
      <c r="AB152" s="127" t="b">
        <f t="shared" si="1"/>
        <v>1</v>
      </c>
      <c r="AC152" s="127" t="b">
        <f t="shared" si="2"/>
        <v>1</v>
      </c>
      <c r="AD152" s="127" t="b">
        <f t="shared" si="3"/>
        <v>0</v>
      </c>
      <c r="AE152" s="128" t="b">
        <f t="shared" si="4"/>
        <v>0</v>
      </c>
    </row>
    <row r="153" spans="1:31" x14ac:dyDescent="0.2">
      <c r="A153" s="129" t="s">
        <v>57</v>
      </c>
      <c r="B153" s="90">
        <v>9</v>
      </c>
      <c r="C153" s="86" t="s">
        <v>3160</v>
      </c>
      <c r="D153" s="87" t="s">
        <v>3161</v>
      </c>
      <c r="E153" s="86" t="s">
        <v>45</v>
      </c>
      <c r="F153" s="86" t="s">
        <v>467</v>
      </c>
      <c r="G153" s="86" t="s">
        <v>509</v>
      </c>
      <c r="H153" s="86" t="s">
        <v>564</v>
      </c>
      <c r="I153" s="86" t="s">
        <v>3162</v>
      </c>
      <c r="J153" s="86" t="s">
        <v>3164</v>
      </c>
      <c r="K153" s="86"/>
      <c r="L153" s="86"/>
      <c r="M153" s="86"/>
      <c r="N153" s="86"/>
      <c r="O153" s="86"/>
      <c r="P153" s="86"/>
      <c r="Q153" s="86"/>
      <c r="R153" s="86"/>
      <c r="S153" s="88" t="b">
        <f t="shared" si="0"/>
        <v>1</v>
      </c>
      <c r="T153" s="89"/>
      <c r="U153" s="86"/>
      <c r="V153" s="86"/>
      <c r="W153" s="86"/>
      <c r="X153" s="90" t="b">
        <v>0</v>
      </c>
      <c r="Y153" s="90" t="b">
        <v>0</v>
      </c>
      <c r="Z153" s="90" t="b">
        <v>1</v>
      </c>
      <c r="AA153" s="86" t="s">
        <v>2825</v>
      </c>
      <c r="AB153" s="127" t="b">
        <f t="shared" si="1"/>
        <v>1</v>
      </c>
      <c r="AC153" s="127" t="b">
        <f t="shared" si="2"/>
        <v>1</v>
      </c>
      <c r="AD153" s="127" t="b">
        <f t="shared" si="3"/>
        <v>0</v>
      </c>
      <c r="AE153" s="128" t="b">
        <f t="shared" si="4"/>
        <v>0</v>
      </c>
    </row>
    <row r="154" spans="1:31" x14ac:dyDescent="0.2">
      <c r="A154" s="123" t="s">
        <v>57</v>
      </c>
      <c r="B154" s="82">
        <v>9</v>
      </c>
      <c r="C154" s="76" t="s">
        <v>3160</v>
      </c>
      <c r="D154" s="77" t="s">
        <v>3161</v>
      </c>
      <c r="E154" s="76" t="s">
        <v>71</v>
      </c>
      <c r="F154" s="76" t="s">
        <v>467</v>
      </c>
      <c r="G154" s="76" t="s">
        <v>509</v>
      </c>
      <c r="H154" s="76" t="s">
        <v>564</v>
      </c>
      <c r="I154" s="76" t="s">
        <v>3162</v>
      </c>
      <c r="J154" s="76" t="s">
        <v>3165</v>
      </c>
      <c r="K154" s="76"/>
      <c r="L154" s="76"/>
      <c r="M154" s="76"/>
      <c r="N154" s="76"/>
      <c r="O154" s="76"/>
      <c r="P154" s="76"/>
      <c r="Q154" s="76"/>
      <c r="R154" s="76"/>
      <c r="S154" s="80" t="b">
        <f t="shared" si="0"/>
        <v>1</v>
      </c>
      <c r="T154" s="81"/>
      <c r="U154" s="76"/>
      <c r="V154" s="76"/>
      <c r="W154" s="76"/>
      <c r="X154" s="82" t="b">
        <v>0</v>
      </c>
      <c r="Y154" s="82" t="b">
        <v>0</v>
      </c>
      <c r="Z154" s="82" t="b">
        <v>1</v>
      </c>
      <c r="AA154" s="76" t="s">
        <v>2825</v>
      </c>
      <c r="AB154" s="127" t="b">
        <f t="shared" si="1"/>
        <v>1</v>
      </c>
      <c r="AC154" s="127" t="b">
        <f t="shared" si="2"/>
        <v>1</v>
      </c>
      <c r="AD154" s="127" t="b">
        <f t="shared" si="3"/>
        <v>0</v>
      </c>
      <c r="AE154" s="128" t="b">
        <f t="shared" si="4"/>
        <v>0</v>
      </c>
    </row>
    <row r="155" spans="1:31" x14ac:dyDescent="0.2">
      <c r="A155" s="129" t="s">
        <v>57</v>
      </c>
      <c r="B155" s="90">
        <v>9</v>
      </c>
      <c r="C155" s="86" t="s">
        <v>3160</v>
      </c>
      <c r="D155" s="87" t="s">
        <v>3161</v>
      </c>
      <c r="E155" s="86" t="s">
        <v>518</v>
      </c>
      <c r="F155" s="86" t="s">
        <v>467</v>
      </c>
      <c r="G155" s="86" t="s">
        <v>509</v>
      </c>
      <c r="H155" s="86" t="s">
        <v>564</v>
      </c>
      <c r="I155" s="86" t="s">
        <v>3162</v>
      </c>
      <c r="J155" s="86" t="s">
        <v>3166</v>
      </c>
      <c r="K155" s="86"/>
      <c r="L155" s="86"/>
      <c r="M155" s="86"/>
      <c r="N155" s="86"/>
      <c r="O155" s="86"/>
      <c r="P155" s="86"/>
      <c r="Q155" s="86"/>
      <c r="R155" s="86"/>
      <c r="S155" s="88" t="b">
        <f t="shared" si="0"/>
        <v>1</v>
      </c>
      <c r="T155" s="89"/>
      <c r="U155" s="86"/>
      <c r="V155" s="86"/>
      <c r="W155" s="86"/>
      <c r="X155" s="90" t="b">
        <v>0</v>
      </c>
      <c r="Y155" s="90" t="b">
        <v>0</v>
      </c>
      <c r="Z155" s="90" t="b">
        <v>1</v>
      </c>
      <c r="AA155" s="86" t="s">
        <v>2825</v>
      </c>
      <c r="AB155" s="127" t="b">
        <f t="shared" si="1"/>
        <v>1</v>
      </c>
      <c r="AC155" s="127" t="b">
        <f t="shared" si="2"/>
        <v>1</v>
      </c>
      <c r="AD155" s="127" t="b">
        <f t="shared" si="3"/>
        <v>0</v>
      </c>
      <c r="AE155" s="128" t="b">
        <f t="shared" si="4"/>
        <v>0</v>
      </c>
    </row>
    <row r="156" spans="1:31" x14ac:dyDescent="0.2">
      <c r="A156" s="123" t="s">
        <v>57</v>
      </c>
      <c r="B156" s="82">
        <v>9</v>
      </c>
      <c r="C156" s="76" t="s">
        <v>3174</v>
      </c>
      <c r="D156" s="77" t="s">
        <v>3175</v>
      </c>
      <c r="E156" s="76" t="s">
        <v>4</v>
      </c>
      <c r="F156" s="76" t="s">
        <v>467</v>
      </c>
      <c r="G156" s="76" t="s">
        <v>468</v>
      </c>
      <c r="H156" s="76" t="s">
        <v>469</v>
      </c>
      <c r="I156" s="76" t="s">
        <v>3176</v>
      </c>
      <c r="J156" s="76" t="s">
        <v>2594</v>
      </c>
      <c r="K156" s="76"/>
      <c r="L156" s="76" t="s">
        <v>3177</v>
      </c>
      <c r="M156" s="76" t="s">
        <v>3178</v>
      </c>
      <c r="N156" s="76" t="s">
        <v>3179</v>
      </c>
      <c r="O156" s="76"/>
      <c r="P156" s="76"/>
      <c r="Q156" s="76"/>
      <c r="R156" s="76"/>
      <c r="S156" s="80" t="b">
        <f t="shared" si="0"/>
        <v>0</v>
      </c>
      <c r="T156" s="81" t="s">
        <v>118</v>
      </c>
      <c r="U156" s="76" t="s">
        <v>3180</v>
      </c>
      <c r="V156" s="77" t="s">
        <v>3181</v>
      </c>
      <c r="W156" s="77" t="s">
        <v>3182</v>
      </c>
      <c r="X156" s="82" t="b">
        <v>0</v>
      </c>
      <c r="Y156" s="82" t="b">
        <v>0</v>
      </c>
      <c r="Z156" s="82" t="b">
        <v>1</v>
      </c>
      <c r="AA156" s="76" t="s">
        <v>2825</v>
      </c>
      <c r="AB156" s="127" t="b">
        <f t="shared" si="1"/>
        <v>1</v>
      </c>
      <c r="AC156" s="127" t="b">
        <f t="shared" si="2"/>
        <v>1</v>
      </c>
      <c r="AD156" s="127" t="b">
        <f t="shared" si="3"/>
        <v>1</v>
      </c>
      <c r="AE156" s="128" t="b">
        <f t="shared" si="4"/>
        <v>1</v>
      </c>
    </row>
    <row r="157" spans="1:31" x14ac:dyDescent="0.2">
      <c r="A157" s="129" t="s">
        <v>57</v>
      </c>
      <c r="B157" s="90">
        <v>9</v>
      </c>
      <c r="C157" s="86" t="s">
        <v>3174</v>
      </c>
      <c r="D157" s="87" t="s">
        <v>3175</v>
      </c>
      <c r="E157" s="86" t="s">
        <v>45</v>
      </c>
      <c r="F157" s="86" t="s">
        <v>467</v>
      </c>
      <c r="G157" s="86" t="s">
        <v>468</v>
      </c>
      <c r="H157" s="86" t="s">
        <v>469</v>
      </c>
      <c r="I157" s="86" t="s">
        <v>3176</v>
      </c>
      <c r="J157" s="86" t="s">
        <v>3183</v>
      </c>
      <c r="K157" s="86"/>
      <c r="L157" s="86" t="s">
        <v>3177</v>
      </c>
      <c r="M157" s="86" t="s">
        <v>3178</v>
      </c>
      <c r="N157" s="86" t="s">
        <v>3179</v>
      </c>
      <c r="O157" s="86"/>
      <c r="P157" s="86"/>
      <c r="Q157" s="86"/>
      <c r="R157" s="86"/>
      <c r="S157" s="88" t="b">
        <f t="shared" si="0"/>
        <v>0</v>
      </c>
      <c r="T157" s="89" t="s">
        <v>118</v>
      </c>
      <c r="U157" s="86" t="s">
        <v>3180</v>
      </c>
      <c r="V157" s="87" t="s">
        <v>3181</v>
      </c>
      <c r="W157" s="87" t="s">
        <v>3182</v>
      </c>
      <c r="X157" s="90" t="b">
        <v>0</v>
      </c>
      <c r="Y157" s="90" t="b">
        <v>0</v>
      </c>
      <c r="Z157" s="90" t="b">
        <v>1</v>
      </c>
      <c r="AA157" s="86" t="s">
        <v>2825</v>
      </c>
      <c r="AB157" s="127" t="b">
        <f t="shared" si="1"/>
        <v>1</v>
      </c>
      <c r="AC157" s="127" t="b">
        <f t="shared" si="2"/>
        <v>1</v>
      </c>
      <c r="AD157" s="127" t="b">
        <f t="shared" si="3"/>
        <v>1</v>
      </c>
      <c r="AE157" s="128" t="b">
        <f t="shared" si="4"/>
        <v>1</v>
      </c>
    </row>
    <row r="158" spans="1:31" x14ac:dyDescent="0.2">
      <c r="A158" s="123" t="s">
        <v>57</v>
      </c>
      <c r="B158" s="82">
        <v>9</v>
      </c>
      <c r="C158" s="76" t="s">
        <v>3157</v>
      </c>
      <c r="D158" s="77" t="s">
        <v>3158</v>
      </c>
      <c r="E158" s="76" t="s">
        <v>2825</v>
      </c>
      <c r="F158" s="76" t="s">
        <v>467</v>
      </c>
      <c r="G158" s="76" t="s">
        <v>468</v>
      </c>
      <c r="H158" s="76" t="s">
        <v>469</v>
      </c>
      <c r="I158" s="76" t="s">
        <v>3159</v>
      </c>
      <c r="J158" s="76" t="s">
        <v>2825</v>
      </c>
      <c r="K158" s="76"/>
      <c r="L158" s="76" t="s">
        <v>2830</v>
      </c>
      <c r="M158" s="76" t="s">
        <v>2931</v>
      </c>
      <c r="N158" s="76" t="s">
        <v>2832</v>
      </c>
      <c r="O158" s="76"/>
      <c r="P158" s="76"/>
      <c r="Q158" s="76"/>
      <c r="R158" s="76"/>
      <c r="S158" s="80" t="b">
        <f t="shared" si="0"/>
        <v>0</v>
      </c>
      <c r="T158" s="81" t="s">
        <v>2833</v>
      </c>
      <c r="U158" s="76" t="s">
        <v>3079</v>
      </c>
      <c r="V158" s="91" t="s">
        <v>2924</v>
      </c>
      <c r="W158" s="91" t="s">
        <v>2925</v>
      </c>
      <c r="X158" s="82" t="b">
        <v>0</v>
      </c>
      <c r="Y158" s="82" t="b">
        <v>0</v>
      </c>
      <c r="Z158" s="82" t="b">
        <v>1</v>
      </c>
      <c r="AA158" s="76" t="s">
        <v>2825</v>
      </c>
      <c r="AB158" s="127" t="b">
        <f t="shared" si="1"/>
        <v>1</v>
      </c>
      <c r="AC158" s="127" t="b">
        <f t="shared" si="2"/>
        <v>1</v>
      </c>
      <c r="AD158" s="127" t="b">
        <f t="shared" si="3"/>
        <v>1</v>
      </c>
      <c r="AE158" s="128" t="b">
        <f t="shared" si="4"/>
        <v>1</v>
      </c>
    </row>
    <row r="159" spans="1:31" x14ac:dyDescent="0.2">
      <c r="A159" s="129" t="s">
        <v>57</v>
      </c>
      <c r="B159" s="90">
        <v>9</v>
      </c>
      <c r="C159" s="86" t="s">
        <v>3167</v>
      </c>
      <c r="D159" s="87" t="s">
        <v>3168</v>
      </c>
      <c r="E159" s="86" t="s">
        <v>2825</v>
      </c>
      <c r="F159" s="86" t="s">
        <v>467</v>
      </c>
      <c r="G159" s="86" t="s">
        <v>468</v>
      </c>
      <c r="H159" s="86" t="s">
        <v>469</v>
      </c>
      <c r="I159" s="86" t="s">
        <v>3169</v>
      </c>
      <c r="J159" s="86" t="s">
        <v>2825</v>
      </c>
      <c r="K159" s="86"/>
      <c r="L159" s="86" t="s">
        <v>2830</v>
      </c>
      <c r="M159" s="86" t="s">
        <v>2931</v>
      </c>
      <c r="N159" s="86" t="s">
        <v>2832</v>
      </c>
      <c r="O159" s="86"/>
      <c r="P159" s="86"/>
      <c r="Q159" s="86"/>
      <c r="R159" s="86"/>
      <c r="S159" s="88" t="b">
        <f t="shared" si="0"/>
        <v>0</v>
      </c>
      <c r="T159" s="89" t="s">
        <v>2833</v>
      </c>
      <c r="U159" s="86" t="s">
        <v>3170</v>
      </c>
      <c r="V159" s="132" t="s">
        <v>2924</v>
      </c>
      <c r="W159" s="132" t="s">
        <v>2925</v>
      </c>
      <c r="X159" s="90" t="b">
        <v>0</v>
      </c>
      <c r="Y159" s="90" t="b">
        <v>0</v>
      </c>
      <c r="Z159" s="90" t="b">
        <v>1</v>
      </c>
      <c r="AA159" s="86" t="s">
        <v>2825</v>
      </c>
      <c r="AB159" s="127" t="b">
        <f t="shared" si="1"/>
        <v>1</v>
      </c>
      <c r="AC159" s="127" t="b">
        <f t="shared" si="2"/>
        <v>1</v>
      </c>
      <c r="AD159" s="127" t="b">
        <f t="shared" si="3"/>
        <v>1</v>
      </c>
      <c r="AE159" s="128" t="b">
        <f t="shared" si="4"/>
        <v>1</v>
      </c>
    </row>
    <row r="160" spans="1:31" x14ac:dyDescent="0.2">
      <c r="A160" s="123" t="s">
        <v>57</v>
      </c>
      <c r="B160" s="82">
        <v>9</v>
      </c>
      <c r="C160" s="76" t="s">
        <v>3171</v>
      </c>
      <c r="D160" s="77" t="s">
        <v>3172</v>
      </c>
      <c r="E160" s="76" t="s">
        <v>2825</v>
      </c>
      <c r="F160" s="76" t="s">
        <v>246</v>
      </c>
      <c r="G160" s="76" t="s">
        <v>564</v>
      </c>
      <c r="H160" s="76" t="s">
        <v>564</v>
      </c>
      <c r="I160" s="76" t="s">
        <v>3173</v>
      </c>
      <c r="J160" s="76" t="s">
        <v>2825</v>
      </c>
      <c r="K160" s="76"/>
      <c r="L160" s="76"/>
      <c r="M160" s="76"/>
      <c r="N160" s="76"/>
      <c r="O160" s="76"/>
      <c r="P160" s="76"/>
      <c r="Q160" s="76"/>
      <c r="R160" s="76"/>
      <c r="S160" s="80" t="b">
        <f t="shared" si="0"/>
        <v>0</v>
      </c>
      <c r="T160" s="81"/>
      <c r="U160" s="76"/>
      <c r="V160" s="76"/>
      <c r="W160" s="76"/>
      <c r="X160" s="82" t="b">
        <v>0</v>
      </c>
      <c r="Y160" s="82" t="b">
        <v>0</v>
      </c>
      <c r="Z160" s="82" t="b">
        <v>1</v>
      </c>
      <c r="AA160" s="76" t="s">
        <v>2825</v>
      </c>
      <c r="AB160" s="127" t="b">
        <f t="shared" si="1"/>
        <v>1</v>
      </c>
      <c r="AC160" s="127" t="b">
        <f t="shared" si="2"/>
        <v>0</v>
      </c>
      <c r="AD160" s="127" t="b">
        <f t="shared" si="3"/>
        <v>0</v>
      </c>
      <c r="AE160" s="128" t="b">
        <f t="shared" si="4"/>
        <v>0</v>
      </c>
    </row>
    <row r="161" spans="1:31" x14ac:dyDescent="0.2">
      <c r="A161" s="129" t="s">
        <v>57</v>
      </c>
      <c r="B161" s="90">
        <v>10</v>
      </c>
      <c r="C161" s="86" t="s">
        <v>3184</v>
      </c>
      <c r="D161" s="87" t="s">
        <v>3185</v>
      </c>
      <c r="E161" s="86" t="s">
        <v>2825</v>
      </c>
      <c r="F161" s="86" t="s">
        <v>246</v>
      </c>
      <c r="G161" s="86" t="s">
        <v>564</v>
      </c>
      <c r="H161" s="86" t="s">
        <v>564</v>
      </c>
      <c r="I161" s="86" t="s">
        <v>3186</v>
      </c>
      <c r="J161" s="86" t="s">
        <v>2825</v>
      </c>
      <c r="K161" s="86"/>
      <c r="L161" s="86"/>
      <c r="M161" s="86"/>
      <c r="N161" s="86"/>
      <c r="O161" s="86"/>
      <c r="P161" s="86"/>
      <c r="Q161" s="86"/>
      <c r="R161" s="86"/>
      <c r="S161" s="88" t="b">
        <f t="shared" si="0"/>
        <v>0</v>
      </c>
      <c r="T161" s="89"/>
      <c r="U161" s="86"/>
      <c r="V161" s="86"/>
      <c r="W161" s="86"/>
      <c r="X161" s="90" t="b">
        <v>0</v>
      </c>
      <c r="Y161" s="90" t="b">
        <v>0</v>
      </c>
      <c r="Z161" s="90" t="b">
        <v>1</v>
      </c>
      <c r="AA161" s="86" t="s">
        <v>2825</v>
      </c>
      <c r="AB161" s="127" t="b">
        <f t="shared" si="1"/>
        <v>1</v>
      </c>
      <c r="AC161" s="127" t="b">
        <f t="shared" si="2"/>
        <v>0</v>
      </c>
      <c r="AD161" s="127" t="b">
        <f t="shared" si="3"/>
        <v>0</v>
      </c>
      <c r="AE161" s="128" t="b">
        <f t="shared" si="4"/>
        <v>0</v>
      </c>
    </row>
    <row r="162" spans="1:31" x14ac:dyDescent="0.2">
      <c r="A162" s="123" t="s">
        <v>57</v>
      </c>
      <c r="B162" s="82">
        <v>10</v>
      </c>
      <c r="C162" s="76" t="s">
        <v>3187</v>
      </c>
      <c r="D162" s="77" t="s">
        <v>3188</v>
      </c>
      <c r="E162" s="76" t="s">
        <v>2825</v>
      </c>
      <c r="F162" s="76" t="s">
        <v>246</v>
      </c>
      <c r="G162" s="76" t="s">
        <v>564</v>
      </c>
      <c r="H162" s="76" t="s">
        <v>564</v>
      </c>
      <c r="I162" s="76" t="s">
        <v>3189</v>
      </c>
      <c r="J162" s="76" t="s">
        <v>2825</v>
      </c>
      <c r="K162" s="76"/>
      <c r="L162" s="76"/>
      <c r="M162" s="76"/>
      <c r="N162" s="76"/>
      <c r="O162" s="76"/>
      <c r="P162" s="76"/>
      <c r="Q162" s="76"/>
      <c r="R162" s="76"/>
      <c r="S162" s="80" t="b">
        <f t="shared" si="0"/>
        <v>0</v>
      </c>
      <c r="T162" s="81"/>
      <c r="U162" s="76"/>
      <c r="V162" s="76"/>
      <c r="W162" s="76"/>
      <c r="X162" s="82" t="b">
        <v>0</v>
      </c>
      <c r="Y162" s="82" t="b">
        <v>0</v>
      </c>
      <c r="Z162" s="82" t="b">
        <v>1</v>
      </c>
      <c r="AA162" s="76" t="s">
        <v>2825</v>
      </c>
      <c r="AB162" s="127" t="b">
        <f t="shared" si="1"/>
        <v>1</v>
      </c>
      <c r="AC162" s="127" t="b">
        <f t="shared" si="2"/>
        <v>0</v>
      </c>
      <c r="AD162" s="127" t="b">
        <f t="shared" si="3"/>
        <v>0</v>
      </c>
      <c r="AE162" s="128" t="b">
        <f t="shared" si="4"/>
        <v>0</v>
      </c>
    </row>
    <row r="163" spans="1:31" x14ac:dyDescent="0.2">
      <c r="A163" s="129" t="s">
        <v>57</v>
      </c>
      <c r="B163" s="90">
        <v>10</v>
      </c>
      <c r="C163" s="86" t="s">
        <v>3190</v>
      </c>
      <c r="D163" s="87" t="s">
        <v>3191</v>
      </c>
      <c r="E163" s="86" t="s">
        <v>2825</v>
      </c>
      <c r="F163" s="86" t="s">
        <v>467</v>
      </c>
      <c r="G163" s="86" t="s">
        <v>509</v>
      </c>
      <c r="H163" s="86" t="s">
        <v>564</v>
      </c>
      <c r="I163" s="86" t="s">
        <v>3192</v>
      </c>
      <c r="J163" s="86" t="s">
        <v>2825</v>
      </c>
      <c r="K163" s="86"/>
      <c r="L163" s="86"/>
      <c r="M163" s="86"/>
      <c r="N163" s="86"/>
      <c r="O163" s="86"/>
      <c r="P163" s="86"/>
      <c r="Q163" s="86"/>
      <c r="R163" s="86"/>
      <c r="S163" s="88" t="b">
        <f t="shared" si="0"/>
        <v>1</v>
      </c>
      <c r="T163" s="89"/>
      <c r="U163" s="86"/>
      <c r="V163" s="86"/>
      <c r="W163" s="86"/>
      <c r="X163" s="90" t="b">
        <v>0</v>
      </c>
      <c r="Y163" s="90" t="b">
        <v>0</v>
      </c>
      <c r="Z163" s="90" t="b">
        <v>1</v>
      </c>
      <c r="AA163" s="86" t="s">
        <v>2825</v>
      </c>
      <c r="AB163" s="127" t="b">
        <f t="shared" si="1"/>
        <v>1</v>
      </c>
      <c r="AC163" s="127" t="b">
        <f t="shared" si="2"/>
        <v>1</v>
      </c>
      <c r="AD163" s="127" t="b">
        <f t="shared" si="3"/>
        <v>0</v>
      </c>
      <c r="AE163" s="128" t="b">
        <f t="shared" si="4"/>
        <v>0</v>
      </c>
    </row>
    <row r="164" spans="1:31" x14ac:dyDescent="0.2">
      <c r="A164" s="123" t="s">
        <v>57</v>
      </c>
      <c r="B164" s="82">
        <v>10</v>
      </c>
      <c r="C164" s="76" t="s">
        <v>3193</v>
      </c>
      <c r="D164" s="77" t="s">
        <v>3194</v>
      </c>
      <c r="E164" s="76" t="s">
        <v>2825</v>
      </c>
      <c r="F164" s="76" t="s">
        <v>246</v>
      </c>
      <c r="G164" s="76" t="s">
        <v>564</v>
      </c>
      <c r="H164" s="76" t="s">
        <v>564</v>
      </c>
      <c r="I164" s="76" t="s">
        <v>3195</v>
      </c>
      <c r="J164" s="76" t="s">
        <v>2825</v>
      </c>
      <c r="K164" s="76"/>
      <c r="L164" s="76"/>
      <c r="M164" s="76"/>
      <c r="N164" s="76"/>
      <c r="O164" s="76"/>
      <c r="P164" s="76"/>
      <c r="Q164" s="76"/>
      <c r="R164" s="76"/>
      <c r="S164" s="80" t="b">
        <f t="shared" si="0"/>
        <v>0</v>
      </c>
      <c r="T164" s="81"/>
      <c r="U164" s="76"/>
      <c r="V164" s="76"/>
      <c r="W164" s="76"/>
      <c r="X164" s="82" t="b">
        <v>0</v>
      </c>
      <c r="Y164" s="82" t="b">
        <v>0</v>
      </c>
      <c r="Z164" s="82" t="b">
        <v>1</v>
      </c>
      <c r="AA164" s="76" t="s">
        <v>2825</v>
      </c>
      <c r="AB164" s="127" t="b">
        <f t="shared" si="1"/>
        <v>1</v>
      </c>
      <c r="AC164" s="127" t="b">
        <f t="shared" si="2"/>
        <v>0</v>
      </c>
      <c r="AD164" s="127" t="b">
        <f t="shared" si="3"/>
        <v>0</v>
      </c>
      <c r="AE164" s="128" t="b">
        <f t="shared" si="4"/>
        <v>0</v>
      </c>
    </row>
    <row r="165" spans="1:31" x14ac:dyDescent="0.2">
      <c r="A165" s="129" t="s">
        <v>57</v>
      </c>
      <c r="B165" s="90">
        <v>10</v>
      </c>
      <c r="C165" s="86" t="s">
        <v>3196</v>
      </c>
      <c r="D165" s="87" t="s">
        <v>3197</v>
      </c>
      <c r="E165" s="86" t="s">
        <v>2825</v>
      </c>
      <c r="F165" s="86" t="s">
        <v>246</v>
      </c>
      <c r="G165" s="86" t="s">
        <v>564</v>
      </c>
      <c r="H165" s="86" t="s">
        <v>564</v>
      </c>
      <c r="I165" s="86" t="s">
        <v>3198</v>
      </c>
      <c r="J165" s="86" t="s">
        <v>2825</v>
      </c>
      <c r="K165" s="86"/>
      <c r="L165" s="86"/>
      <c r="M165" s="86"/>
      <c r="N165" s="86"/>
      <c r="O165" s="86"/>
      <c r="P165" s="86"/>
      <c r="Q165" s="86"/>
      <c r="R165" s="86"/>
      <c r="S165" s="88" t="b">
        <f t="shared" si="0"/>
        <v>0</v>
      </c>
      <c r="T165" s="89"/>
      <c r="U165" s="86"/>
      <c r="V165" s="86"/>
      <c r="W165" s="86"/>
      <c r="X165" s="90" t="b">
        <v>0</v>
      </c>
      <c r="Y165" s="90" t="b">
        <v>0</v>
      </c>
      <c r="Z165" s="90" t="b">
        <v>1</v>
      </c>
      <c r="AA165" s="86" t="s">
        <v>2825</v>
      </c>
      <c r="AB165" s="127" t="b">
        <f t="shared" si="1"/>
        <v>1</v>
      </c>
      <c r="AC165" s="127" t="b">
        <f t="shared" si="2"/>
        <v>0</v>
      </c>
      <c r="AD165" s="127" t="b">
        <f t="shared" si="3"/>
        <v>0</v>
      </c>
      <c r="AE165" s="128" t="b">
        <f t="shared" si="4"/>
        <v>0</v>
      </c>
    </row>
    <row r="166" spans="1:31" x14ac:dyDescent="0.2">
      <c r="A166" s="123" t="s">
        <v>57</v>
      </c>
      <c r="B166" s="82">
        <v>10</v>
      </c>
      <c r="C166" s="76" t="s">
        <v>3199</v>
      </c>
      <c r="D166" s="77" t="s">
        <v>3200</v>
      </c>
      <c r="E166" s="76" t="s">
        <v>4</v>
      </c>
      <c r="F166" s="76" t="s">
        <v>467</v>
      </c>
      <c r="G166" s="76" t="s">
        <v>468</v>
      </c>
      <c r="H166" s="76" t="s">
        <v>469</v>
      </c>
      <c r="I166" s="76" t="s">
        <v>3201</v>
      </c>
      <c r="J166" s="76" t="s">
        <v>3202</v>
      </c>
      <c r="K166" s="76"/>
      <c r="L166" s="76" t="s">
        <v>3203</v>
      </c>
      <c r="M166" s="76" t="s">
        <v>3204</v>
      </c>
      <c r="N166" s="76" t="s">
        <v>571</v>
      </c>
      <c r="O166" s="76"/>
      <c r="P166" s="76"/>
      <c r="Q166" s="76"/>
      <c r="R166" s="76"/>
      <c r="S166" s="80" t="b">
        <f t="shared" si="0"/>
        <v>0</v>
      </c>
      <c r="T166" s="81" t="s">
        <v>118</v>
      </c>
      <c r="U166" s="76" t="s">
        <v>581</v>
      </c>
      <c r="V166" s="77" t="s">
        <v>3205</v>
      </c>
      <c r="W166" s="77" t="s">
        <v>3206</v>
      </c>
      <c r="X166" s="82" t="b">
        <v>0</v>
      </c>
      <c r="Y166" s="82" t="b">
        <v>0</v>
      </c>
      <c r="Z166" s="82" t="b">
        <v>1</v>
      </c>
      <c r="AA166" s="76" t="s">
        <v>2825</v>
      </c>
      <c r="AB166" s="127" t="b">
        <f t="shared" si="1"/>
        <v>1</v>
      </c>
      <c r="AC166" s="127" t="b">
        <f t="shared" si="2"/>
        <v>1</v>
      </c>
      <c r="AD166" s="127" t="b">
        <f t="shared" si="3"/>
        <v>1</v>
      </c>
      <c r="AE166" s="128" t="b">
        <f t="shared" si="4"/>
        <v>1</v>
      </c>
    </row>
    <row r="167" spans="1:31" x14ac:dyDescent="0.2">
      <c r="A167" s="129" t="s">
        <v>57</v>
      </c>
      <c r="B167" s="90">
        <v>10</v>
      </c>
      <c r="C167" s="86" t="s">
        <v>3199</v>
      </c>
      <c r="D167" s="87" t="s">
        <v>3200</v>
      </c>
      <c r="E167" s="86" t="s">
        <v>45</v>
      </c>
      <c r="F167" s="86" t="s">
        <v>467</v>
      </c>
      <c r="G167" s="86" t="s">
        <v>468</v>
      </c>
      <c r="H167" s="86" t="s">
        <v>469</v>
      </c>
      <c r="I167" s="86" t="s">
        <v>3201</v>
      </c>
      <c r="J167" s="86" t="s">
        <v>3207</v>
      </c>
      <c r="K167" s="86"/>
      <c r="L167" s="86" t="s">
        <v>3203</v>
      </c>
      <c r="M167" s="86" t="s">
        <v>3204</v>
      </c>
      <c r="N167" s="86" t="s">
        <v>571</v>
      </c>
      <c r="O167" s="86"/>
      <c r="P167" s="86"/>
      <c r="Q167" s="86"/>
      <c r="R167" s="86"/>
      <c r="S167" s="88" t="b">
        <f t="shared" si="0"/>
        <v>0</v>
      </c>
      <c r="T167" s="89" t="s">
        <v>118</v>
      </c>
      <c r="U167" s="86" t="s">
        <v>581</v>
      </c>
      <c r="V167" s="87" t="s">
        <v>3205</v>
      </c>
      <c r="W167" s="87" t="s">
        <v>3206</v>
      </c>
      <c r="X167" s="90" t="b">
        <v>0</v>
      </c>
      <c r="Y167" s="90" t="b">
        <v>0</v>
      </c>
      <c r="Z167" s="90" t="b">
        <v>1</v>
      </c>
      <c r="AA167" s="86" t="s">
        <v>2825</v>
      </c>
      <c r="AB167" s="127" t="b">
        <f t="shared" si="1"/>
        <v>1</v>
      </c>
      <c r="AC167" s="127" t="b">
        <f t="shared" si="2"/>
        <v>1</v>
      </c>
      <c r="AD167" s="127" t="b">
        <f t="shared" si="3"/>
        <v>1</v>
      </c>
      <c r="AE167" s="128" t="b">
        <f t="shared" si="4"/>
        <v>1</v>
      </c>
    </row>
    <row r="168" spans="1:31" x14ac:dyDescent="0.2">
      <c r="A168" s="123" t="s">
        <v>57</v>
      </c>
      <c r="B168" s="82">
        <v>10</v>
      </c>
      <c r="C168" s="76" t="s">
        <v>3208</v>
      </c>
      <c r="D168" s="77" t="s">
        <v>3209</v>
      </c>
      <c r="E168" s="76" t="s">
        <v>2825</v>
      </c>
      <c r="F168" s="76" t="s">
        <v>467</v>
      </c>
      <c r="G168" s="76" t="s">
        <v>509</v>
      </c>
      <c r="H168" s="76" t="s">
        <v>564</v>
      </c>
      <c r="I168" s="76" t="s">
        <v>3210</v>
      </c>
      <c r="J168" s="183" t="s">
        <v>2825</v>
      </c>
      <c r="K168" s="76"/>
      <c r="L168" s="76"/>
      <c r="M168" s="76"/>
      <c r="N168" s="76"/>
      <c r="O168" s="76"/>
      <c r="P168" s="76"/>
      <c r="Q168" s="76"/>
      <c r="R168" s="76"/>
      <c r="S168" s="80" t="b">
        <f t="shared" si="0"/>
        <v>1</v>
      </c>
      <c r="T168" s="81"/>
      <c r="U168" s="76"/>
      <c r="V168" s="76"/>
      <c r="W168" s="76"/>
      <c r="X168" s="82" t="b">
        <v>0</v>
      </c>
      <c r="Y168" s="82" t="b">
        <v>0</v>
      </c>
      <c r="Z168" s="82" t="b">
        <v>1</v>
      </c>
      <c r="AA168" s="76" t="s">
        <v>2825</v>
      </c>
      <c r="AB168" s="127" t="b">
        <f t="shared" si="1"/>
        <v>1</v>
      </c>
      <c r="AC168" s="127" t="b">
        <f t="shared" si="2"/>
        <v>1</v>
      </c>
      <c r="AD168" s="127" t="b">
        <f t="shared" si="3"/>
        <v>0</v>
      </c>
      <c r="AE168" s="128" t="b">
        <f t="shared" si="4"/>
        <v>0</v>
      </c>
    </row>
    <row r="169" spans="1:31" x14ac:dyDescent="0.2">
      <c r="A169" s="129" t="s">
        <v>57</v>
      </c>
      <c r="B169" s="90">
        <v>10</v>
      </c>
      <c r="C169" s="86" t="s">
        <v>3211</v>
      </c>
      <c r="D169" s="87" t="s">
        <v>3212</v>
      </c>
      <c r="E169" s="86" t="s">
        <v>4</v>
      </c>
      <c r="F169" s="86" t="s">
        <v>467</v>
      </c>
      <c r="G169" s="86" t="s">
        <v>509</v>
      </c>
      <c r="H169" s="86" t="s">
        <v>564</v>
      </c>
      <c r="I169" s="86" t="s">
        <v>3213</v>
      </c>
      <c r="J169" s="86" t="s">
        <v>3214</v>
      </c>
      <c r="K169" s="86"/>
      <c r="L169" s="86"/>
      <c r="M169" s="86"/>
      <c r="N169" s="86"/>
      <c r="O169" s="86"/>
      <c r="P169" s="86"/>
      <c r="Q169" s="86"/>
      <c r="R169" s="86"/>
      <c r="S169" s="88" t="b">
        <f t="shared" si="0"/>
        <v>1</v>
      </c>
      <c r="T169" s="89"/>
      <c r="U169" s="86"/>
      <c r="V169" s="86"/>
      <c r="W169" s="86"/>
      <c r="X169" s="90" t="b">
        <v>0</v>
      </c>
      <c r="Y169" s="90" t="b">
        <v>0</v>
      </c>
      <c r="Z169" s="90" t="b">
        <v>1</v>
      </c>
      <c r="AA169" s="86" t="s">
        <v>2825</v>
      </c>
      <c r="AB169" s="127" t="b">
        <f t="shared" si="1"/>
        <v>1</v>
      </c>
      <c r="AC169" s="127" t="b">
        <f t="shared" si="2"/>
        <v>1</v>
      </c>
      <c r="AD169" s="127" t="b">
        <f t="shared" si="3"/>
        <v>0</v>
      </c>
      <c r="AE169" s="128" t="b">
        <f t="shared" si="4"/>
        <v>0</v>
      </c>
    </row>
    <row r="170" spans="1:31" x14ac:dyDescent="0.2">
      <c r="A170" s="123" t="s">
        <v>57</v>
      </c>
      <c r="B170" s="82">
        <v>10</v>
      </c>
      <c r="C170" s="76" t="s">
        <v>3211</v>
      </c>
      <c r="D170" s="77" t="s">
        <v>3212</v>
      </c>
      <c r="E170" s="76" t="s">
        <v>45</v>
      </c>
      <c r="F170" s="76" t="s">
        <v>467</v>
      </c>
      <c r="G170" s="76" t="s">
        <v>509</v>
      </c>
      <c r="H170" s="76" t="s">
        <v>564</v>
      </c>
      <c r="I170" s="76" t="s">
        <v>3213</v>
      </c>
      <c r="J170" s="76" t="s">
        <v>3215</v>
      </c>
      <c r="K170" s="76"/>
      <c r="L170" s="76"/>
      <c r="M170" s="76"/>
      <c r="N170" s="76"/>
      <c r="O170" s="76"/>
      <c r="P170" s="76"/>
      <c r="Q170" s="76"/>
      <c r="R170" s="76"/>
      <c r="S170" s="80" t="b">
        <f t="shared" si="0"/>
        <v>1</v>
      </c>
      <c r="T170" s="81"/>
      <c r="U170" s="76"/>
      <c r="V170" s="76"/>
      <c r="W170" s="76"/>
      <c r="X170" s="82" t="b">
        <v>0</v>
      </c>
      <c r="Y170" s="82" t="b">
        <v>0</v>
      </c>
      <c r="Z170" s="82" t="b">
        <v>1</v>
      </c>
      <c r="AA170" s="76" t="s">
        <v>2825</v>
      </c>
      <c r="AB170" s="127" t="b">
        <f t="shared" si="1"/>
        <v>1</v>
      </c>
      <c r="AC170" s="127" t="b">
        <f t="shared" si="2"/>
        <v>1</v>
      </c>
      <c r="AD170" s="127" t="b">
        <f t="shared" si="3"/>
        <v>0</v>
      </c>
      <c r="AE170" s="128" t="b">
        <f t="shared" si="4"/>
        <v>0</v>
      </c>
    </row>
    <row r="171" spans="1:31" x14ac:dyDescent="0.2">
      <c r="A171" s="129" t="s">
        <v>57</v>
      </c>
      <c r="B171" s="90">
        <v>10</v>
      </c>
      <c r="C171" s="86" t="s">
        <v>3211</v>
      </c>
      <c r="D171" s="87" t="s">
        <v>3212</v>
      </c>
      <c r="E171" s="86" t="s">
        <v>71</v>
      </c>
      <c r="F171" s="86" t="s">
        <v>467</v>
      </c>
      <c r="G171" s="86" t="s">
        <v>509</v>
      </c>
      <c r="H171" s="86" t="s">
        <v>564</v>
      </c>
      <c r="I171" s="86" t="s">
        <v>3213</v>
      </c>
      <c r="J171" s="86" t="s">
        <v>3216</v>
      </c>
      <c r="K171" s="86"/>
      <c r="L171" s="86"/>
      <c r="M171" s="86"/>
      <c r="N171" s="86"/>
      <c r="O171" s="86"/>
      <c r="P171" s="86"/>
      <c r="Q171" s="86"/>
      <c r="R171" s="86"/>
      <c r="S171" s="88" t="b">
        <f t="shared" si="0"/>
        <v>1</v>
      </c>
      <c r="T171" s="89"/>
      <c r="U171" s="86"/>
      <c r="V171" s="86"/>
      <c r="W171" s="86"/>
      <c r="X171" s="90" t="b">
        <v>0</v>
      </c>
      <c r="Y171" s="90" t="b">
        <v>0</v>
      </c>
      <c r="Z171" s="90" t="b">
        <v>1</v>
      </c>
      <c r="AA171" s="86" t="s">
        <v>2825</v>
      </c>
      <c r="AB171" s="127" t="b">
        <f t="shared" si="1"/>
        <v>1</v>
      </c>
      <c r="AC171" s="127" t="b">
        <f t="shared" si="2"/>
        <v>1</v>
      </c>
      <c r="AD171" s="127" t="b">
        <f t="shared" si="3"/>
        <v>0</v>
      </c>
      <c r="AE171" s="128" t="b">
        <f t="shared" si="4"/>
        <v>0</v>
      </c>
    </row>
    <row r="172" spans="1:31" x14ac:dyDescent="0.2">
      <c r="A172" s="123" t="s">
        <v>57</v>
      </c>
      <c r="B172" s="82">
        <v>10</v>
      </c>
      <c r="C172" s="76" t="s">
        <v>3211</v>
      </c>
      <c r="D172" s="77" t="s">
        <v>3212</v>
      </c>
      <c r="E172" s="76" t="s">
        <v>518</v>
      </c>
      <c r="F172" s="76" t="s">
        <v>467</v>
      </c>
      <c r="G172" s="76" t="s">
        <v>509</v>
      </c>
      <c r="H172" s="76" t="s">
        <v>564</v>
      </c>
      <c r="I172" s="76" t="s">
        <v>3213</v>
      </c>
      <c r="J172" s="76" t="s">
        <v>3217</v>
      </c>
      <c r="K172" s="76"/>
      <c r="L172" s="76"/>
      <c r="M172" s="76"/>
      <c r="N172" s="76"/>
      <c r="O172" s="76"/>
      <c r="P172" s="76"/>
      <c r="Q172" s="76"/>
      <c r="R172" s="76"/>
      <c r="S172" s="80" t="b">
        <f t="shared" si="0"/>
        <v>1</v>
      </c>
      <c r="T172" s="81"/>
      <c r="U172" s="76"/>
      <c r="V172" s="76"/>
      <c r="W172" s="76"/>
      <c r="X172" s="82" t="b">
        <v>0</v>
      </c>
      <c r="Y172" s="82" t="b">
        <v>0</v>
      </c>
      <c r="Z172" s="82" t="b">
        <v>1</v>
      </c>
      <c r="AA172" s="76" t="s">
        <v>2825</v>
      </c>
      <c r="AB172" s="127" t="b">
        <f t="shared" si="1"/>
        <v>1</v>
      </c>
      <c r="AC172" s="127" t="b">
        <f t="shared" si="2"/>
        <v>1</v>
      </c>
      <c r="AD172" s="127" t="b">
        <f t="shared" si="3"/>
        <v>0</v>
      </c>
      <c r="AE172" s="128" t="b">
        <f t="shared" si="4"/>
        <v>0</v>
      </c>
    </row>
    <row r="173" spans="1:31" x14ac:dyDescent="0.2">
      <c r="A173" s="129" t="s">
        <v>57</v>
      </c>
      <c r="B173" s="90">
        <v>10</v>
      </c>
      <c r="C173" s="86" t="s">
        <v>3211</v>
      </c>
      <c r="D173" s="87" t="s">
        <v>3212</v>
      </c>
      <c r="E173" s="86" t="s">
        <v>542</v>
      </c>
      <c r="F173" s="86" t="s">
        <v>467</v>
      </c>
      <c r="G173" s="86" t="s">
        <v>509</v>
      </c>
      <c r="H173" s="86" t="s">
        <v>564</v>
      </c>
      <c r="I173" s="86" t="s">
        <v>3213</v>
      </c>
      <c r="J173" s="86" t="s">
        <v>3218</v>
      </c>
      <c r="K173" s="86"/>
      <c r="L173" s="86"/>
      <c r="M173" s="86"/>
      <c r="N173" s="86"/>
      <c r="O173" s="86"/>
      <c r="P173" s="86"/>
      <c r="Q173" s="86"/>
      <c r="R173" s="86"/>
      <c r="S173" s="88" t="b">
        <f t="shared" si="0"/>
        <v>1</v>
      </c>
      <c r="T173" s="89"/>
      <c r="U173" s="86"/>
      <c r="V173" s="86"/>
      <c r="W173" s="86"/>
      <c r="X173" s="90" t="b">
        <v>0</v>
      </c>
      <c r="Y173" s="90" t="b">
        <v>0</v>
      </c>
      <c r="Z173" s="90" t="b">
        <v>1</v>
      </c>
      <c r="AA173" s="86" t="s">
        <v>2825</v>
      </c>
      <c r="AB173" s="127" t="b">
        <f t="shared" si="1"/>
        <v>1</v>
      </c>
      <c r="AC173" s="127" t="b">
        <f t="shared" si="2"/>
        <v>1</v>
      </c>
      <c r="AD173" s="127" t="b">
        <f t="shared" si="3"/>
        <v>0</v>
      </c>
      <c r="AE173" s="128" t="b">
        <f t="shared" si="4"/>
        <v>0</v>
      </c>
    </row>
    <row r="174" spans="1:31" x14ac:dyDescent="0.2">
      <c r="A174" s="123" t="s">
        <v>57</v>
      </c>
      <c r="B174" s="82">
        <v>10</v>
      </c>
      <c r="C174" s="76" t="s">
        <v>3211</v>
      </c>
      <c r="D174" s="77" t="s">
        <v>3212</v>
      </c>
      <c r="E174" s="76" t="s">
        <v>635</v>
      </c>
      <c r="F174" s="76" t="s">
        <v>467</v>
      </c>
      <c r="G174" s="76" t="s">
        <v>509</v>
      </c>
      <c r="H174" s="76" t="s">
        <v>564</v>
      </c>
      <c r="I174" s="76" t="s">
        <v>3213</v>
      </c>
      <c r="J174" s="76" t="s">
        <v>3219</v>
      </c>
      <c r="K174" s="76"/>
      <c r="L174" s="76"/>
      <c r="M174" s="76"/>
      <c r="N174" s="76"/>
      <c r="O174" s="76"/>
      <c r="P174" s="76"/>
      <c r="Q174" s="76"/>
      <c r="R174" s="76"/>
      <c r="S174" s="80" t="b">
        <f t="shared" si="0"/>
        <v>1</v>
      </c>
      <c r="T174" s="81"/>
      <c r="U174" s="76"/>
      <c r="V174" s="76"/>
      <c r="W174" s="76"/>
      <c r="X174" s="82" t="b">
        <v>0</v>
      </c>
      <c r="Y174" s="82" t="b">
        <v>0</v>
      </c>
      <c r="Z174" s="82" t="b">
        <v>1</v>
      </c>
      <c r="AA174" s="76" t="s">
        <v>2825</v>
      </c>
      <c r="AB174" s="127" t="b">
        <f t="shared" si="1"/>
        <v>1</v>
      </c>
      <c r="AC174" s="127" t="b">
        <f t="shared" si="2"/>
        <v>1</v>
      </c>
      <c r="AD174" s="127" t="b">
        <f t="shared" si="3"/>
        <v>0</v>
      </c>
      <c r="AE174" s="128" t="b">
        <f t="shared" si="4"/>
        <v>0</v>
      </c>
    </row>
    <row r="175" spans="1:31" x14ac:dyDescent="0.2">
      <c r="A175" s="129" t="s">
        <v>57</v>
      </c>
      <c r="B175" s="90">
        <v>10</v>
      </c>
      <c r="C175" s="86" t="s">
        <v>3220</v>
      </c>
      <c r="D175" s="87" t="s">
        <v>3221</v>
      </c>
      <c r="E175" s="86" t="s">
        <v>4</v>
      </c>
      <c r="F175" s="86" t="s">
        <v>467</v>
      </c>
      <c r="G175" s="86" t="s">
        <v>509</v>
      </c>
      <c r="H175" s="86" t="s">
        <v>564</v>
      </c>
      <c r="I175" s="86" t="s">
        <v>3222</v>
      </c>
      <c r="J175" s="86" t="s">
        <v>3223</v>
      </c>
      <c r="K175" s="86"/>
      <c r="L175" s="86"/>
      <c r="M175" s="86"/>
      <c r="N175" s="86"/>
      <c r="O175" s="86"/>
      <c r="P175" s="86"/>
      <c r="Q175" s="86"/>
      <c r="R175" s="86"/>
      <c r="S175" s="88" t="b">
        <f t="shared" si="0"/>
        <v>1</v>
      </c>
      <c r="T175" s="89"/>
      <c r="U175" s="86"/>
      <c r="V175" s="86"/>
      <c r="W175" s="86"/>
      <c r="X175" s="90" t="b">
        <v>0</v>
      </c>
      <c r="Y175" s="90" t="b">
        <v>0</v>
      </c>
      <c r="Z175" s="90" t="b">
        <v>1</v>
      </c>
      <c r="AA175" s="86" t="s">
        <v>2825</v>
      </c>
      <c r="AB175" s="127" t="b">
        <f t="shared" si="1"/>
        <v>1</v>
      </c>
      <c r="AC175" s="127" t="b">
        <f t="shared" si="2"/>
        <v>1</v>
      </c>
      <c r="AD175" s="127" t="b">
        <f t="shared" si="3"/>
        <v>0</v>
      </c>
      <c r="AE175" s="128" t="b">
        <f t="shared" si="4"/>
        <v>0</v>
      </c>
    </row>
    <row r="176" spans="1:31" x14ac:dyDescent="0.2">
      <c r="A176" s="123" t="s">
        <v>57</v>
      </c>
      <c r="B176" s="82">
        <v>10</v>
      </c>
      <c r="C176" s="76" t="s">
        <v>3220</v>
      </c>
      <c r="D176" s="77" t="s">
        <v>3221</v>
      </c>
      <c r="E176" s="76" t="s">
        <v>45</v>
      </c>
      <c r="F176" s="76" t="s">
        <v>467</v>
      </c>
      <c r="G176" s="76" t="s">
        <v>509</v>
      </c>
      <c r="H176" s="76" t="s">
        <v>564</v>
      </c>
      <c r="I176" s="76" t="s">
        <v>3222</v>
      </c>
      <c r="J176" s="76" t="s">
        <v>3224</v>
      </c>
      <c r="K176" s="76"/>
      <c r="L176" s="76"/>
      <c r="M176" s="76"/>
      <c r="N176" s="76"/>
      <c r="O176" s="76"/>
      <c r="P176" s="76"/>
      <c r="Q176" s="76"/>
      <c r="R176" s="76"/>
      <c r="S176" s="80" t="b">
        <f t="shared" si="0"/>
        <v>1</v>
      </c>
      <c r="T176" s="81"/>
      <c r="U176" s="76"/>
      <c r="V176" s="76"/>
      <c r="W176" s="76"/>
      <c r="X176" s="82" t="b">
        <v>0</v>
      </c>
      <c r="Y176" s="82" t="b">
        <v>0</v>
      </c>
      <c r="Z176" s="82" t="b">
        <v>1</v>
      </c>
      <c r="AA176" s="76" t="s">
        <v>2825</v>
      </c>
      <c r="AB176" s="127" t="b">
        <f t="shared" si="1"/>
        <v>1</v>
      </c>
      <c r="AC176" s="127" t="b">
        <f t="shared" si="2"/>
        <v>1</v>
      </c>
      <c r="AD176" s="127" t="b">
        <f t="shared" si="3"/>
        <v>0</v>
      </c>
      <c r="AE176" s="128" t="b">
        <f t="shared" si="4"/>
        <v>0</v>
      </c>
    </row>
    <row r="177" spans="1:31" x14ac:dyDescent="0.2">
      <c r="A177" s="129" t="s">
        <v>57</v>
      </c>
      <c r="B177" s="90">
        <v>10</v>
      </c>
      <c r="C177" s="86" t="s">
        <v>3225</v>
      </c>
      <c r="D177" s="87" t="s">
        <v>3226</v>
      </c>
      <c r="E177" s="86" t="s">
        <v>4</v>
      </c>
      <c r="F177" s="86" t="s">
        <v>467</v>
      </c>
      <c r="G177" s="86" t="s">
        <v>468</v>
      </c>
      <c r="H177" s="86" t="s">
        <v>469</v>
      </c>
      <c r="I177" s="86" t="s">
        <v>3227</v>
      </c>
      <c r="J177" s="86" t="s">
        <v>3228</v>
      </c>
      <c r="K177" s="86"/>
      <c r="L177" s="86" t="s">
        <v>3229</v>
      </c>
      <c r="M177" s="86" t="s">
        <v>3230</v>
      </c>
      <c r="N177" s="86" t="s">
        <v>571</v>
      </c>
      <c r="O177" s="86"/>
      <c r="P177" s="86"/>
      <c r="Q177" s="86"/>
      <c r="R177" s="86"/>
      <c r="S177" s="88" t="b">
        <f t="shared" si="0"/>
        <v>0</v>
      </c>
      <c r="T177" s="89" t="s">
        <v>118</v>
      </c>
      <c r="U177" s="86" t="s">
        <v>581</v>
      </c>
      <c r="V177" s="87" t="s">
        <v>3231</v>
      </c>
      <c r="W177" s="87" t="s">
        <v>3232</v>
      </c>
      <c r="X177" s="90" t="b">
        <v>0</v>
      </c>
      <c r="Y177" s="90" t="b">
        <v>0</v>
      </c>
      <c r="Z177" s="90" t="b">
        <v>1</v>
      </c>
      <c r="AA177" s="86" t="s">
        <v>2825</v>
      </c>
      <c r="AB177" s="127" t="b">
        <f t="shared" si="1"/>
        <v>1</v>
      </c>
      <c r="AC177" s="127" t="b">
        <f t="shared" si="2"/>
        <v>1</v>
      </c>
      <c r="AD177" s="127" t="b">
        <f t="shared" si="3"/>
        <v>1</v>
      </c>
      <c r="AE177" s="128" t="b">
        <f t="shared" si="4"/>
        <v>1</v>
      </c>
    </row>
    <row r="178" spans="1:31" x14ac:dyDescent="0.2">
      <c r="A178" s="123" t="s">
        <v>57</v>
      </c>
      <c r="B178" s="82">
        <v>10</v>
      </c>
      <c r="C178" s="76" t="s">
        <v>3225</v>
      </c>
      <c r="D178" s="77" t="s">
        <v>3226</v>
      </c>
      <c r="E178" s="76" t="s">
        <v>45</v>
      </c>
      <c r="F178" s="76" t="s">
        <v>467</v>
      </c>
      <c r="G178" s="76" t="s">
        <v>468</v>
      </c>
      <c r="H178" s="76" t="s">
        <v>469</v>
      </c>
      <c r="I178" s="76" t="s">
        <v>3227</v>
      </c>
      <c r="J178" s="76" t="s">
        <v>3233</v>
      </c>
      <c r="K178" s="76"/>
      <c r="L178" s="76" t="s">
        <v>3229</v>
      </c>
      <c r="M178" s="76" t="s">
        <v>3230</v>
      </c>
      <c r="N178" s="76" t="s">
        <v>571</v>
      </c>
      <c r="O178" s="76"/>
      <c r="P178" s="76"/>
      <c r="Q178" s="76"/>
      <c r="R178" s="76"/>
      <c r="S178" s="80" t="b">
        <f t="shared" si="0"/>
        <v>0</v>
      </c>
      <c r="T178" s="81" t="s">
        <v>118</v>
      </c>
      <c r="U178" s="76" t="s">
        <v>581</v>
      </c>
      <c r="V178" s="77" t="s">
        <v>3231</v>
      </c>
      <c r="W178" s="77" t="s">
        <v>3232</v>
      </c>
      <c r="X178" s="82" t="b">
        <v>0</v>
      </c>
      <c r="Y178" s="82" t="b">
        <v>0</v>
      </c>
      <c r="Z178" s="82" t="b">
        <v>1</v>
      </c>
      <c r="AA178" s="76" t="s">
        <v>2825</v>
      </c>
      <c r="AB178" s="127" t="b">
        <f t="shared" si="1"/>
        <v>1</v>
      </c>
      <c r="AC178" s="127" t="b">
        <f t="shared" si="2"/>
        <v>1</v>
      </c>
      <c r="AD178" s="127" t="b">
        <f t="shared" si="3"/>
        <v>1</v>
      </c>
      <c r="AE178" s="128" t="b">
        <f t="shared" si="4"/>
        <v>1</v>
      </c>
    </row>
    <row r="179" spans="1:31" x14ac:dyDescent="0.2">
      <c r="A179" s="129" t="s">
        <v>57</v>
      </c>
      <c r="B179" s="90">
        <v>10</v>
      </c>
      <c r="C179" s="86" t="s">
        <v>3234</v>
      </c>
      <c r="D179" s="87" t="s">
        <v>3235</v>
      </c>
      <c r="E179" s="86" t="s">
        <v>4</v>
      </c>
      <c r="F179" s="86" t="s">
        <v>467</v>
      </c>
      <c r="G179" s="86" t="s">
        <v>468</v>
      </c>
      <c r="H179" s="86" t="s">
        <v>469</v>
      </c>
      <c r="I179" s="86" t="s">
        <v>3236</v>
      </c>
      <c r="J179" s="86" t="s">
        <v>3237</v>
      </c>
      <c r="K179" s="86"/>
      <c r="L179" s="86" t="s">
        <v>3724</v>
      </c>
      <c r="M179" s="86" t="s">
        <v>3239</v>
      </c>
      <c r="N179" s="86" t="s">
        <v>571</v>
      </c>
      <c r="O179" s="86"/>
      <c r="P179" s="86"/>
      <c r="Q179" s="86"/>
      <c r="R179" s="86"/>
      <c r="S179" s="88" t="b">
        <f t="shared" si="0"/>
        <v>0</v>
      </c>
      <c r="T179" s="89" t="s">
        <v>118</v>
      </c>
      <c r="U179" s="86" t="s">
        <v>581</v>
      </c>
      <c r="V179" s="87" t="s">
        <v>3240</v>
      </c>
      <c r="W179" s="87" t="s">
        <v>3241</v>
      </c>
      <c r="X179" s="90" t="b">
        <v>0</v>
      </c>
      <c r="Y179" s="90" t="b">
        <v>0</v>
      </c>
      <c r="Z179" s="90" t="b">
        <v>1</v>
      </c>
      <c r="AA179" s="86" t="s">
        <v>2825</v>
      </c>
      <c r="AB179" s="127" t="b">
        <f t="shared" si="1"/>
        <v>1</v>
      </c>
      <c r="AC179" s="127" t="b">
        <f t="shared" si="2"/>
        <v>1</v>
      </c>
      <c r="AD179" s="127" t="b">
        <f t="shared" si="3"/>
        <v>1</v>
      </c>
      <c r="AE179" s="128" t="b">
        <f t="shared" si="4"/>
        <v>1</v>
      </c>
    </row>
    <row r="180" spans="1:31" x14ac:dyDescent="0.2">
      <c r="A180" s="123" t="s">
        <v>57</v>
      </c>
      <c r="B180" s="82">
        <v>10</v>
      </c>
      <c r="C180" s="76" t="s">
        <v>3234</v>
      </c>
      <c r="D180" s="77" t="s">
        <v>3235</v>
      </c>
      <c r="E180" s="76" t="s">
        <v>45</v>
      </c>
      <c r="F180" s="76" t="s">
        <v>467</v>
      </c>
      <c r="G180" s="76" t="s">
        <v>468</v>
      </c>
      <c r="H180" s="76" t="s">
        <v>469</v>
      </c>
      <c r="I180" s="76" t="s">
        <v>3236</v>
      </c>
      <c r="J180" s="76" t="s">
        <v>3242</v>
      </c>
      <c r="K180" s="76"/>
      <c r="L180" s="76" t="s">
        <v>3724</v>
      </c>
      <c r="M180" s="76" t="s">
        <v>3239</v>
      </c>
      <c r="N180" s="76" t="s">
        <v>571</v>
      </c>
      <c r="O180" s="76"/>
      <c r="P180" s="76"/>
      <c r="Q180" s="76"/>
      <c r="R180" s="76"/>
      <c r="S180" s="80" t="b">
        <f t="shared" si="0"/>
        <v>0</v>
      </c>
      <c r="T180" s="81" t="s">
        <v>118</v>
      </c>
      <c r="U180" s="76" t="s">
        <v>581</v>
      </c>
      <c r="V180" s="77" t="s">
        <v>3240</v>
      </c>
      <c r="W180" s="77" t="s">
        <v>3241</v>
      </c>
      <c r="X180" s="82" t="b">
        <v>0</v>
      </c>
      <c r="Y180" s="82" t="b">
        <v>0</v>
      </c>
      <c r="Z180" s="82" t="b">
        <v>1</v>
      </c>
      <c r="AA180" s="76" t="s">
        <v>2825</v>
      </c>
      <c r="AB180" s="127" t="b">
        <f t="shared" si="1"/>
        <v>1</v>
      </c>
      <c r="AC180" s="127" t="b">
        <f t="shared" si="2"/>
        <v>1</v>
      </c>
      <c r="AD180" s="127" t="b">
        <f t="shared" si="3"/>
        <v>1</v>
      </c>
      <c r="AE180" s="128" t="b">
        <f t="shared" si="4"/>
        <v>1</v>
      </c>
    </row>
    <row r="181" spans="1:31" x14ac:dyDescent="0.2">
      <c r="A181" s="129" t="s">
        <v>57</v>
      </c>
      <c r="B181" s="90">
        <v>10</v>
      </c>
      <c r="C181" s="86" t="s">
        <v>3234</v>
      </c>
      <c r="D181" s="87" t="s">
        <v>3235</v>
      </c>
      <c r="E181" s="86" t="s">
        <v>71</v>
      </c>
      <c r="F181" s="86" t="s">
        <v>467</v>
      </c>
      <c r="G181" s="86" t="s">
        <v>468</v>
      </c>
      <c r="H181" s="86" t="s">
        <v>469</v>
      </c>
      <c r="I181" s="86" t="s">
        <v>3236</v>
      </c>
      <c r="J181" s="86" t="s">
        <v>3243</v>
      </c>
      <c r="K181" s="86"/>
      <c r="L181" s="86" t="s">
        <v>3724</v>
      </c>
      <c r="M181" s="86" t="s">
        <v>3239</v>
      </c>
      <c r="N181" s="86" t="s">
        <v>571</v>
      </c>
      <c r="O181" s="86"/>
      <c r="P181" s="86"/>
      <c r="Q181" s="86"/>
      <c r="R181" s="86"/>
      <c r="S181" s="88" t="b">
        <f t="shared" si="0"/>
        <v>0</v>
      </c>
      <c r="T181" s="89" t="s">
        <v>118</v>
      </c>
      <c r="U181" s="86" t="s">
        <v>581</v>
      </c>
      <c r="V181" s="87" t="s">
        <v>3240</v>
      </c>
      <c r="W181" s="87" t="s">
        <v>3241</v>
      </c>
      <c r="X181" s="90" t="b">
        <v>0</v>
      </c>
      <c r="Y181" s="90" t="b">
        <v>0</v>
      </c>
      <c r="Z181" s="90" t="b">
        <v>1</v>
      </c>
      <c r="AA181" s="86" t="s">
        <v>2825</v>
      </c>
      <c r="AB181" s="127" t="b">
        <f t="shared" si="1"/>
        <v>1</v>
      </c>
      <c r="AC181" s="127" t="b">
        <f t="shared" si="2"/>
        <v>1</v>
      </c>
      <c r="AD181" s="127" t="b">
        <f t="shared" si="3"/>
        <v>1</v>
      </c>
      <c r="AE181" s="128" t="b">
        <f t="shared" si="4"/>
        <v>1</v>
      </c>
    </row>
    <row r="182" spans="1:31" x14ac:dyDescent="0.2">
      <c r="A182" s="123" t="s">
        <v>57</v>
      </c>
      <c r="B182" s="82">
        <v>10</v>
      </c>
      <c r="C182" s="76" t="s">
        <v>3234</v>
      </c>
      <c r="D182" s="77" t="s">
        <v>3235</v>
      </c>
      <c r="E182" s="76" t="s">
        <v>518</v>
      </c>
      <c r="F182" s="76" t="s">
        <v>467</v>
      </c>
      <c r="G182" s="76" t="s">
        <v>468</v>
      </c>
      <c r="H182" s="76" t="s">
        <v>469</v>
      </c>
      <c r="I182" s="76" t="s">
        <v>3236</v>
      </c>
      <c r="J182" s="76" t="s">
        <v>3244</v>
      </c>
      <c r="K182" s="76"/>
      <c r="L182" s="76" t="s">
        <v>3724</v>
      </c>
      <c r="M182" s="76" t="s">
        <v>3239</v>
      </c>
      <c r="N182" s="76" t="s">
        <v>571</v>
      </c>
      <c r="O182" s="76"/>
      <c r="P182" s="76"/>
      <c r="Q182" s="76"/>
      <c r="R182" s="76"/>
      <c r="S182" s="80" t="b">
        <f t="shared" si="0"/>
        <v>0</v>
      </c>
      <c r="T182" s="81" t="s">
        <v>118</v>
      </c>
      <c r="U182" s="76" t="s">
        <v>581</v>
      </c>
      <c r="V182" s="77" t="s">
        <v>3240</v>
      </c>
      <c r="W182" s="77" t="s">
        <v>3241</v>
      </c>
      <c r="X182" s="82" t="b">
        <v>0</v>
      </c>
      <c r="Y182" s="82" t="b">
        <v>0</v>
      </c>
      <c r="Z182" s="82" t="b">
        <v>1</v>
      </c>
      <c r="AA182" s="76" t="s">
        <v>2825</v>
      </c>
      <c r="AB182" s="127" t="b">
        <f t="shared" si="1"/>
        <v>1</v>
      </c>
      <c r="AC182" s="127" t="b">
        <f t="shared" si="2"/>
        <v>1</v>
      </c>
      <c r="AD182" s="127" t="b">
        <f t="shared" si="3"/>
        <v>1</v>
      </c>
      <c r="AE182" s="128" t="b">
        <f t="shared" si="4"/>
        <v>1</v>
      </c>
    </row>
    <row r="183" spans="1:31" x14ac:dyDescent="0.2">
      <c r="A183" s="129" t="s">
        <v>57</v>
      </c>
      <c r="B183" s="90">
        <v>10</v>
      </c>
      <c r="C183" s="86" t="s">
        <v>3234</v>
      </c>
      <c r="D183" s="87" t="s">
        <v>3235</v>
      </c>
      <c r="E183" s="86" t="s">
        <v>542</v>
      </c>
      <c r="F183" s="86" t="s">
        <v>467</v>
      </c>
      <c r="G183" s="86" t="s">
        <v>468</v>
      </c>
      <c r="H183" s="86" t="s">
        <v>469</v>
      </c>
      <c r="I183" s="86" t="s">
        <v>3236</v>
      </c>
      <c r="J183" s="86" t="s">
        <v>3245</v>
      </c>
      <c r="K183" s="86"/>
      <c r="L183" s="86" t="s">
        <v>3724</v>
      </c>
      <c r="M183" s="86" t="s">
        <v>3239</v>
      </c>
      <c r="N183" s="86" t="s">
        <v>571</v>
      </c>
      <c r="O183" s="86"/>
      <c r="P183" s="86"/>
      <c r="Q183" s="86"/>
      <c r="R183" s="86"/>
      <c r="S183" s="88" t="b">
        <f t="shared" si="0"/>
        <v>0</v>
      </c>
      <c r="T183" s="89" t="s">
        <v>118</v>
      </c>
      <c r="U183" s="86" t="s">
        <v>581</v>
      </c>
      <c r="V183" s="87" t="s">
        <v>3240</v>
      </c>
      <c r="W183" s="87" t="s">
        <v>3241</v>
      </c>
      <c r="X183" s="90" t="b">
        <v>0</v>
      </c>
      <c r="Y183" s="90" t="b">
        <v>0</v>
      </c>
      <c r="Z183" s="90" t="b">
        <v>1</v>
      </c>
      <c r="AA183" s="86" t="s">
        <v>2825</v>
      </c>
      <c r="AB183" s="127" t="b">
        <f t="shared" si="1"/>
        <v>1</v>
      </c>
      <c r="AC183" s="127" t="b">
        <f t="shared" si="2"/>
        <v>1</v>
      </c>
      <c r="AD183" s="127" t="b">
        <f t="shared" si="3"/>
        <v>1</v>
      </c>
      <c r="AE183" s="128" t="b">
        <f t="shared" si="4"/>
        <v>1</v>
      </c>
    </row>
    <row r="184" spans="1:31" x14ac:dyDescent="0.2">
      <c r="A184" s="123" t="s">
        <v>57</v>
      </c>
      <c r="B184" s="82">
        <v>10</v>
      </c>
      <c r="C184" s="76" t="s">
        <v>3246</v>
      </c>
      <c r="D184" s="77" t="s">
        <v>3247</v>
      </c>
      <c r="E184" s="76" t="s">
        <v>4</v>
      </c>
      <c r="F184" s="76" t="s">
        <v>246</v>
      </c>
      <c r="G184" s="76" t="s">
        <v>564</v>
      </c>
      <c r="H184" s="76" t="s">
        <v>564</v>
      </c>
      <c r="I184" s="76" t="s">
        <v>3248</v>
      </c>
      <c r="J184" s="76" t="s">
        <v>3249</v>
      </c>
      <c r="K184" s="76"/>
      <c r="L184" s="76"/>
      <c r="M184" s="76"/>
      <c r="N184" s="76"/>
      <c r="O184" s="76"/>
      <c r="P184" s="76"/>
      <c r="Q184" s="76"/>
      <c r="R184" s="76"/>
      <c r="S184" s="80" t="b">
        <f t="shared" si="0"/>
        <v>0</v>
      </c>
      <c r="T184" s="76"/>
      <c r="U184" s="76"/>
      <c r="V184" s="76"/>
      <c r="W184" s="76"/>
      <c r="X184" s="82" t="b">
        <v>0</v>
      </c>
      <c r="Y184" s="82" t="b">
        <v>0</v>
      </c>
      <c r="Z184" s="82" t="b">
        <v>1</v>
      </c>
      <c r="AA184" s="76" t="s">
        <v>2825</v>
      </c>
      <c r="AB184" s="127" t="b">
        <f t="shared" si="1"/>
        <v>1</v>
      </c>
      <c r="AC184" s="127" t="b">
        <f t="shared" si="2"/>
        <v>0</v>
      </c>
      <c r="AD184" s="127" t="b">
        <f t="shared" si="3"/>
        <v>0</v>
      </c>
      <c r="AE184" s="128" t="b">
        <f t="shared" si="4"/>
        <v>0</v>
      </c>
    </row>
    <row r="185" spans="1:31" x14ac:dyDescent="0.2">
      <c r="A185" s="129" t="s">
        <v>57</v>
      </c>
      <c r="B185" s="90">
        <v>10</v>
      </c>
      <c r="C185" s="86" t="s">
        <v>3246</v>
      </c>
      <c r="D185" s="87" t="s">
        <v>3247</v>
      </c>
      <c r="E185" s="86" t="s">
        <v>45</v>
      </c>
      <c r="F185" s="86" t="s">
        <v>467</v>
      </c>
      <c r="G185" s="86" t="s">
        <v>468</v>
      </c>
      <c r="H185" s="86" t="s">
        <v>469</v>
      </c>
      <c r="I185" s="86" t="s">
        <v>3248</v>
      </c>
      <c r="J185" s="86" t="s">
        <v>3250</v>
      </c>
      <c r="K185" s="86"/>
      <c r="L185" s="86" t="s">
        <v>3251</v>
      </c>
      <c r="M185" s="86" t="s">
        <v>3252</v>
      </c>
      <c r="N185" s="86" t="s">
        <v>571</v>
      </c>
      <c r="O185" s="86"/>
      <c r="P185" s="86"/>
      <c r="Q185" s="86"/>
      <c r="R185" s="86"/>
      <c r="S185" s="88" t="b">
        <f t="shared" si="0"/>
        <v>0</v>
      </c>
      <c r="T185" s="89" t="s">
        <v>118</v>
      </c>
      <c r="U185" s="86" t="s">
        <v>581</v>
      </c>
      <c r="V185" s="87" t="s">
        <v>3253</v>
      </c>
      <c r="W185" s="87" t="s">
        <v>3254</v>
      </c>
      <c r="X185" s="90" t="b">
        <v>0</v>
      </c>
      <c r="Y185" s="90" t="b">
        <v>0</v>
      </c>
      <c r="Z185" s="90" t="b">
        <v>1</v>
      </c>
      <c r="AA185" s="86" t="s">
        <v>2825</v>
      </c>
      <c r="AB185" s="127" t="b">
        <f t="shared" si="1"/>
        <v>1</v>
      </c>
      <c r="AC185" s="127" t="b">
        <f t="shared" si="2"/>
        <v>1</v>
      </c>
      <c r="AD185" s="127" t="b">
        <f t="shared" si="3"/>
        <v>1</v>
      </c>
      <c r="AE185" s="128" t="b">
        <f t="shared" si="4"/>
        <v>1</v>
      </c>
    </row>
    <row r="186" spans="1:31" x14ac:dyDescent="0.2">
      <c r="A186" s="123" t="s">
        <v>57</v>
      </c>
      <c r="B186" s="82">
        <v>10</v>
      </c>
      <c r="C186" s="76" t="s">
        <v>3246</v>
      </c>
      <c r="D186" s="77" t="s">
        <v>3247</v>
      </c>
      <c r="E186" s="76" t="s">
        <v>71</v>
      </c>
      <c r="F186" s="76" t="s">
        <v>467</v>
      </c>
      <c r="G186" s="76" t="s">
        <v>468</v>
      </c>
      <c r="H186" s="76" t="s">
        <v>469</v>
      </c>
      <c r="I186" s="76" t="s">
        <v>3255</v>
      </c>
      <c r="J186" s="76" t="s">
        <v>3256</v>
      </c>
      <c r="K186" s="76"/>
      <c r="L186" s="76" t="s">
        <v>3251</v>
      </c>
      <c r="M186" s="76" t="s">
        <v>3252</v>
      </c>
      <c r="N186" s="76" t="s">
        <v>571</v>
      </c>
      <c r="O186" s="76"/>
      <c r="P186" s="76"/>
      <c r="Q186" s="76"/>
      <c r="R186" s="76"/>
      <c r="S186" s="80" t="b">
        <f t="shared" si="0"/>
        <v>0</v>
      </c>
      <c r="T186" s="81" t="s">
        <v>118</v>
      </c>
      <c r="U186" s="76" t="s">
        <v>581</v>
      </c>
      <c r="V186" s="77" t="s">
        <v>3253</v>
      </c>
      <c r="W186" s="77" t="s">
        <v>3254</v>
      </c>
      <c r="X186" s="82" t="b">
        <v>0</v>
      </c>
      <c r="Y186" s="82" t="b">
        <v>0</v>
      </c>
      <c r="Z186" s="82" t="b">
        <v>1</v>
      </c>
      <c r="AA186" s="76" t="s">
        <v>2825</v>
      </c>
      <c r="AB186" s="127" t="b">
        <f t="shared" si="1"/>
        <v>1</v>
      </c>
      <c r="AC186" s="127" t="b">
        <f t="shared" si="2"/>
        <v>1</v>
      </c>
      <c r="AD186" s="127" t="b">
        <f t="shared" si="3"/>
        <v>1</v>
      </c>
      <c r="AE186" s="128" t="b">
        <f t="shared" si="4"/>
        <v>1</v>
      </c>
    </row>
    <row r="187" spans="1:31" x14ac:dyDescent="0.2">
      <c r="A187" s="129" t="s">
        <v>57</v>
      </c>
      <c r="B187" s="90">
        <v>10</v>
      </c>
      <c r="C187" s="86" t="s">
        <v>3246</v>
      </c>
      <c r="D187" s="87" t="s">
        <v>3247</v>
      </c>
      <c r="E187" s="86" t="s">
        <v>518</v>
      </c>
      <c r="F187" s="86" t="s">
        <v>467</v>
      </c>
      <c r="G187" s="86" t="s">
        <v>468</v>
      </c>
      <c r="H187" s="86" t="s">
        <v>469</v>
      </c>
      <c r="I187" s="86" t="s">
        <v>3257</v>
      </c>
      <c r="J187" s="86" t="s">
        <v>3258</v>
      </c>
      <c r="K187" s="86"/>
      <c r="L187" s="86" t="s">
        <v>3251</v>
      </c>
      <c r="M187" s="86" t="s">
        <v>3252</v>
      </c>
      <c r="N187" s="86" t="s">
        <v>571</v>
      </c>
      <c r="O187" s="86"/>
      <c r="P187" s="86"/>
      <c r="Q187" s="86"/>
      <c r="R187" s="86"/>
      <c r="S187" s="88" t="b">
        <f t="shared" si="0"/>
        <v>0</v>
      </c>
      <c r="T187" s="89" t="s">
        <v>118</v>
      </c>
      <c r="U187" s="86" t="s">
        <v>581</v>
      </c>
      <c r="V187" s="87" t="s">
        <v>3253</v>
      </c>
      <c r="W187" s="87" t="s">
        <v>3254</v>
      </c>
      <c r="X187" s="90" t="b">
        <v>0</v>
      </c>
      <c r="Y187" s="90" t="b">
        <v>0</v>
      </c>
      <c r="Z187" s="90" t="b">
        <v>1</v>
      </c>
      <c r="AA187" s="86" t="s">
        <v>2825</v>
      </c>
      <c r="AB187" s="127" t="b">
        <f t="shared" si="1"/>
        <v>1</v>
      </c>
      <c r="AC187" s="127" t="b">
        <f t="shared" si="2"/>
        <v>1</v>
      </c>
      <c r="AD187" s="127" t="b">
        <f t="shared" si="3"/>
        <v>1</v>
      </c>
      <c r="AE187" s="128" t="b">
        <f t="shared" si="4"/>
        <v>1</v>
      </c>
    </row>
    <row r="188" spans="1:31" x14ac:dyDescent="0.2">
      <c r="A188" s="123" t="s">
        <v>57</v>
      </c>
      <c r="B188" s="82">
        <v>10</v>
      </c>
      <c r="C188" s="76" t="s">
        <v>3259</v>
      </c>
      <c r="D188" s="77" t="s">
        <v>3260</v>
      </c>
      <c r="E188" s="76" t="s">
        <v>4</v>
      </c>
      <c r="F188" s="76" t="s">
        <v>467</v>
      </c>
      <c r="G188" s="76" t="s">
        <v>468</v>
      </c>
      <c r="H188" s="76" t="s">
        <v>469</v>
      </c>
      <c r="I188" s="76" t="s">
        <v>3261</v>
      </c>
      <c r="J188" s="76" t="s">
        <v>3262</v>
      </c>
      <c r="K188" s="76"/>
      <c r="L188" s="76" t="s">
        <v>3725</v>
      </c>
      <c r="M188" s="76" t="s">
        <v>3726</v>
      </c>
      <c r="N188" s="76" t="s">
        <v>571</v>
      </c>
      <c r="O188" s="76"/>
      <c r="P188" s="76"/>
      <c r="Q188" s="76"/>
      <c r="R188" s="76"/>
      <c r="S188" s="80" t="b">
        <f t="shared" si="0"/>
        <v>0</v>
      </c>
      <c r="T188" s="81" t="s">
        <v>118</v>
      </c>
      <c r="U188" s="76" t="s">
        <v>581</v>
      </c>
      <c r="V188" s="77" t="s">
        <v>3265</v>
      </c>
      <c r="W188" s="77" t="s">
        <v>3266</v>
      </c>
      <c r="X188" s="82" t="b">
        <v>0</v>
      </c>
      <c r="Y188" s="82" t="b">
        <v>0</v>
      </c>
      <c r="Z188" s="82" t="b">
        <v>1</v>
      </c>
      <c r="AA188" s="76" t="s">
        <v>2825</v>
      </c>
      <c r="AB188" s="127" t="b">
        <f t="shared" si="1"/>
        <v>1</v>
      </c>
      <c r="AC188" s="127" t="b">
        <f t="shared" si="2"/>
        <v>1</v>
      </c>
      <c r="AD188" s="127" t="b">
        <f t="shared" si="3"/>
        <v>1</v>
      </c>
      <c r="AE188" s="128" t="b">
        <f t="shared" si="4"/>
        <v>1</v>
      </c>
    </row>
    <row r="189" spans="1:31" x14ac:dyDescent="0.2">
      <c r="A189" s="129" t="s">
        <v>57</v>
      </c>
      <c r="B189" s="90">
        <v>10</v>
      </c>
      <c r="C189" s="86" t="s">
        <v>3259</v>
      </c>
      <c r="D189" s="87" t="s">
        <v>3260</v>
      </c>
      <c r="E189" s="86" t="s">
        <v>45</v>
      </c>
      <c r="F189" s="86" t="s">
        <v>467</v>
      </c>
      <c r="G189" s="86" t="s">
        <v>468</v>
      </c>
      <c r="H189" s="86" t="s">
        <v>469</v>
      </c>
      <c r="I189" s="86" t="s">
        <v>3261</v>
      </c>
      <c r="J189" s="86" t="s">
        <v>3267</v>
      </c>
      <c r="K189" s="86"/>
      <c r="L189" s="86" t="s">
        <v>3725</v>
      </c>
      <c r="M189" s="86" t="s">
        <v>3726</v>
      </c>
      <c r="N189" s="86" t="s">
        <v>571</v>
      </c>
      <c r="O189" s="86"/>
      <c r="P189" s="86"/>
      <c r="Q189" s="86"/>
      <c r="R189" s="86"/>
      <c r="S189" s="88" t="b">
        <f t="shared" si="0"/>
        <v>0</v>
      </c>
      <c r="T189" s="89" t="s">
        <v>118</v>
      </c>
      <c r="U189" s="86" t="s">
        <v>581</v>
      </c>
      <c r="V189" s="87" t="s">
        <v>3265</v>
      </c>
      <c r="W189" s="87" t="s">
        <v>3266</v>
      </c>
      <c r="X189" s="90" t="b">
        <v>0</v>
      </c>
      <c r="Y189" s="90" t="b">
        <v>0</v>
      </c>
      <c r="Z189" s="90" t="b">
        <v>1</v>
      </c>
      <c r="AA189" s="86" t="s">
        <v>2825</v>
      </c>
      <c r="AB189" s="127" t="b">
        <f t="shared" si="1"/>
        <v>1</v>
      </c>
      <c r="AC189" s="127" t="b">
        <f t="shared" si="2"/>
        <v>1</v>
      </c>
      <c r="AD189" s="127" t="b">
        <f t="shared" si="3"/>
        <v>1</v>
      </c>
      <c r="AE189" s="128" t="b">
        <f t="shared" si="4"/>
        <v>1</v>
      </c>
    </row>
    <row r="190" spans="1:31" x14ac:dyDescent="0.2">
      <c r="A190" s="123" t="s">
        <v>57</v>
      </c>
      <c r="B190" s="82">
        <v>10</v>
      </c>
      <c r="C190" s="76" t="s">
        <v>3259</v>
      </c>
      <c r="D190" s="77" t="s">
        <v>3260</v>
      </c>
      <c r="E190" s="76" t="s">
        <v>71</v>
      </c>
      <c r="F190" s="76" t="s">
        <v>467</v>
      </c>
      <c r="G190" s="76" t="s">
        <v>468</v>
      </c>
      <c r="H190" s="76" t="s">
        <v>469</v>
      </c>
      <c r="I190" s="76" t="s">
        <v>3261</v>
      </c>
      <c r="J190" s="76" t="s">
        <v>3268</v>
      </c>
      <c r="K190" s="76"/>
      <c r="L190" s="76" t="s">
        <v>3725</v>
      </c>
      <c r="M190" s="76" t="s">
        <v>3726</v>
      </c>
      <c r="N190" s="76" t="s">
        <v>571</v>
      </c>
      <c r="O190" s="76"/>
      <c r="P190" s="76"/>
      <c r="Q190" s="76"/>
      <c r="R190" s="76"/>
      <c r="S190" s="80" t="b">
        <f t="shared" si="0"/>
        <v>0</v>
      </c>
      <c r="T190" s="81" t="s">
        <v>118</v>
      </c>
      <c r="U190" s="76" t="s">
        <v>581</v>
      </c>
      <c r="V190" s="77" t="s">
        <v>3265</v>
      </c>
      <c r="W190" s="77" t="s">
        <v>3266</v>
      </c>
      <c r="X190" s="82" t="b">
        <v>0</v>
      </c>
      <c r="Y190" s="82" t="b">
        <v>0</v>
      </c>
      <c r="Z190" s="82" t="b">
        <v>1</v>
      </c>
      <c r="AA190" s="76" t="s">
        <v>2825</v>
      </c>
      <c r="AB190" s="127" t="b">
        <f t="shared" si="1"/>
        <v>1</v>
      </c>
      <c r="AC190" s="127" t="b">
        <f t="shared" si="2"/>
        <v>1</v>
      </c>
      <c r="AD190" s="127" t="b">
        <f t="shared" si="3"/>
        <v>1</v>
      </c>
      <c r="AE190" s="128" t="b">
        <f t="shared" si="4"/>
        <v>1</v>
      </c>
    </row>
    <row r="191" spans="1:31" x14ac:dyDescent="0.2">
      <c r="A191" s="129" t="s">
        <v>57</v>
      </c>
      <c r="B191" s="90">
        <v>10</v>
      </c>
      <c r="C191" s="86" t="s">
        <v>3269</v>
      </c>
      <c r="D191" s="87" t="s">
        <v>3270</v>
      </c>
      <c r="E191" s="86" t="s">
        <v>4</v>
      </c>
      <c r="F191" s="86" t="s">
        <v>467</v>
      </c>
      <c r="G191" s="86" t="s">
        <v>509</v>
      </c>
      <c r="H191" s="86" t="s">
        <v>564</v>
      </c>
      <c r="I191" s="86" t="s">
        <v>3271</v>
      </c>
      <c r="J191" s="86" t="s">
        <v>3272</v>
      </c>
      <c r="K191" s="86"/>
      <c r="L191" s="86"/>
      <c r="M191" s="86"/>
      <c r="N191" s="86"/>
      <c r="O191" s="86"/>
      <c r="P191" s="86"/>
      <c r="Q191" s="86"/>
      <c r="R191" s="86"/>
      <c r="S191" s="88" t="b">
        <f t="shared" si="0"/>
        <v>1</v>
      </c>
      <c r="T191" s="89"/>
      <c r="U191" s="86"/>
      <c r="V191" s="86"/>
      <c r="W191" s="86"/>
      <c r="X191" s="90" t="b">
        <v>0</v>
      </c>
      <c r="Y191" s="90" t="b">
        <v>0</v>
      </c>
      <c r="Z191" s="90" t="b">
        <v>1</v>
      </c>
      <c r="AA191" s="86" t="s">
        <v>2825</v>
      </c>
      <c r="AB191" s="127" t="b">
        <f t="shared" si="1"/>
        <v>1</v>
      </c>
      <c r="AC191" s="127" t="b">
        <f t="shared" si="2"/>
        <v>1</v>
      </c>
      <c r="AD191" s="127" t="b">
        <f t="shared" si="3"/>
        <v>0</v>
      </c>
      <c r="AE191" s="128" t="b">
        <f t="shared" si="4"/>
        <v>0</v>
      </c>
    </row>
    <row r="192" spans="1:31" x14ac:dyDescent="0.2">
      <c r="A192" s="123" t="s">
        <v>57</v>
      </c>
      <c r="B192" s="82">
        <v>10</v>
      </c>
      <c r="C192" s="76" t="s">
        <v>3269</v>
      </c>
      <c r="D192" s="77" t="s">
        <v>3270</v>
      </c>
      <c r="E192" s="76" t="s">
        <v>45</v>
      </c>
      <c r="F192" s="76" t="s">
        <v>467</v>
      </c>
      <c r="G192" s="76" t="s">
        <v>509</v>
      </c>
      <c r="H192" s="76" t="s">
        <v>564</v>
      </c>
      <c r="I192" s="76" t="s">
        <v>3271</v>
      </c>
      <c r="J192" s="76" t="s">
        <v>3273</v>
      </c>
      <c r="K192" s="76"/>
      <c r="L192" s="76"/>
      <c r="M192" s="76"/>
      <c r="N192" s="76"/>
      <c r="O192" s="76"/>
      <c r="P192" s="76"/>
      <c r="Q192" s="76"/>
      <c r="R192" s="76"/>
      <c r="S192" s="80" t="b">
        <f t="shared" si="0"/>
        <v>1</v>
      </c>
      <c r="T192" s="81"/>
      <c r="U192" s="76"/>
      <c r="V192" s="76"/>
      <c r="W192" s="76"/>
      <c r="X192" s="82" t="b">
        <v>0</v>
      </c>
      <c r="Y192" s="82" t="b">
        <v>0</v>
      </c>
      <c r="Z192" s="82" t="b">
        <v>1</v>
      </c>
      <c r="AA192" s="76" t="s">
        <v>2825</v>
      </c>
      <c r="AB192" s="127" t="b">
        <f t="shared" si="1"/>
        <v>1</v>
      </c>
      <c r="AC192" s="127" t="b">
        <f t="shared" si="2"/>
        <v>1</v>
      </c>
      <c r="AD192" s="127" t="b">
        <f t="shared" si="3"/>
        <v>0</v>
      </c>
      <c r="AE192" s="128" t="b">
        <f t="shared" si="4"/>
        <v>0</v>
      </c>
    </row>
    <row r="193" spans="1:31" x14ac:dyDescent="0.2">
      <c r="A193" s="129" t="s">
        <v>57</v>
      </c>
      <c r="B193" s="90">
        <v>10</v>
      </c>
      <c r="C193" s="86" t="s">
        <v>3274</v>
      </c>
      <c r="D193" s="87" t="s">
        <v>3275</v>
      </c>
      <c r="E193" s="86" t="s">
        <v>4</v>
      </c>
      <c r="F193" s="86" t="s">
        <v>467</v>
      </c>
      <c r="G193" s="86" t="s">
        <v>509</v>
      </c>
      <c r="H193" s="86" t="s">
        <v>564</v>
      </c>
      <c r="I193" s="86" t="s">
        <v>3276</v>
      </c>
      <c r="J193" s="86" t="s">
        <v>3277</v>
      </c>
      <c r="K193" s="86"/>
      <c r="L193" s="86"/>
      <c r="M193" s="86"/>
      <c r="N193" s="86"/>
      <c r="O193" s="86"/>
      <c r="P193" s="86"/>
      <c r="Q193" s="86"/>
      <c r="R193" s="86"/>
      <c r="S193" s="88" t="b">
        <f t="shared" si="0"/>
        <v>1</v>
      </c>
      <c r="T193" s="89"/>
      <c r="U193" s="86"/>
      <c r="V193" s="86"/>
      <c r="W193" s="86"/>
      <c r="X193" s="90" t="b">
        <v>0</v>
      </c>
      <c r="Y193" s="90" t="b">
        <v>0</v>
      </c>
      <c r="Z193" s="90" t="b">
        <v>1</v>
      </c>
      <c r="AA193" s="86" t="s">
        <v>2825</v>
      </c>
      <c r="AB193" s="127" t="b">
        <f t="shared" si="1"/>
        <v>1</v>
      </c>
      <c r="AC193" s="127" t="b">
        <f t="shared" si="2"/>
        <v>1</v>
      </c>
      <c r="AD193" s="127" t="b">
        <f t="shared" si="3"/>
        <v>0</v>
      </c>
      <c r="AE193" s="128" t="b">
        <f t="shared" si="4"/>
        <v>0</v>
      </c>
    </row>
    <row r="194" spans="1:31" x14ac:dyDescent="0.2">
      <c r="A194" s="123" t="s">
        <v>57</v>
      </c>
      <c r="B194" s="82">
        <v>10</v>
      </c>
      <c r="C194" s="76" t="s">
        <v>3274</v>
      </c>
      <c r="D194" s="77" t="s">
        <v>3275</v>
      </c>
      <c r="E194" s="76" t="s">
        <v>45</v>
      </c>
      <c r="F194" s="76" t="s">
        <v>467</v>
      </c>
      <c r="G194" s="76" t="s">
        <v>509</v>
      </c>
      <c r="H194" s="76" t="s">
        <v>564</v>
      </c>
      <c r="I194" s="76" t="s">
        <v>3276</v>
      </c>
      <c r="J194" s="76" t="s">
        <v>3278</v>
      </c>
      <c r="K194" s="76"/>
      <c r="L194" s="76"/>
      <c r="M194" s="76"/>
      <c r="N194" s="76"/>
      <c r="O194" s="76"/>
      <c r="P194" s="76"/>
      <c r="Q194" s="76"/>
      <c r="R194" s="76"/>
      <c r="S194" s="80" t="b">
        <f t="shared" si="0"/>
        <v>1</v>
      </c>
      <c r="T194" s="81"/>
      <c r="U194" s="76"/>
      <c r="V194" s="76"/>
      <c r="W194" s="76"/>
      <c r="X194" s="82" t="b">
        <v>0</v>
      </c>
      <c r="Y194" s="82" t="b">
        <v>0</v>
      </c>
      <c r="Z194" s="82" t="b">
        <v>1</v>
      </c>
      <c r="AA194" s="76" t="s">
        <v>2825</v>
      </c>
      <c r="AB194" s="127" t="b">
        <f t="shared" si="1"/>
        <v>1</v>
      </c>
      <c r="AC194" s="127" t="b">
        <f t="shared" si="2"/>
        <v>1</v>
      </c>
      <c r="AD194" s="127" t="b">
        <f t="shared" si="3"/>
        <v>0</v>
      </c>
      <c r="AE194" s="128" t="b">
        <f t="shared" si="4"/>
        <v>0</v>
      </c>
    </row>
    <row r="195" spans="1:31" x14ac:dyDescent="0.2">
      <c r="A195" s="129" t="s">
        <v>57</v>
      </c>
      <c r="B195" s="90">
        <v>10</v>
      </c>
      <c r="C195" s="86" t="s">
        <v>3279</v>
      </c>
      <c r="D195" s="87" t="s">
        <v>3280</v>
      </c>
      <c r="E195" s="86" t="s">
        <v>4</v>
      </c>
      <c r="F195" s="86" t="s">
        <v>467</v>
      </c>
      <c r="G195" s="86" t="s">
        <v>509</v>
      </c>
      <c r="H195" s="86" t="s">
        <v>564</v>
      </c>
      <c r="I195" s="86" t="s">
        <v>3281</v>
      </c>
      <c r="J195" s="86" t="s">
        <v>3282</v>
      </c>
      <c r="K195" s="86"/>
      <c r="L195" s="86"/>
      <c r="M195" s="86"/>
      <c r="N195" s="86"/>
      <c r="O195" s="86"/>
      <c r="P195" s="86"/>
      <c r="Q195" s="86"/>
      <c r="R195" s="86"/>
      <c r="S195" s="88" t="b">
        <f t="shared" si="0"/>
        <v>1</v>
      </c>
      <c r="T195" s="89"/>
      <c r="U195" s="86"/>
      <c r="V195" s="86"/>
      <c r="W195" s="86"/>
      <c r="X195" s="90" t="b">
        <v>0</v>
      </c>
      <c r="Y195" s="90" t="b">
        <v>0</v>
      </c>
      <c r="Z195" s="90" t="b">
        <v>1</v>
      </c>
      <c r="AA195" s="86" t="s">
        <v>2825</v>
      </c>
      <c r="AB195" s="127" t="b">
        <f t="shared" si="1"/>
        <v>1</v>
      </c>
      <c r="AC195" s="127" t="b">
        <f t="shared" si="2"/>
        <v>1</v>
      </c>
      <c r="AD195" s="127" t="b">
        <f t="shared" si="3"/>
        <v>0</v>
      </c>
      <c r="AE195" s="128" t="b">
        <f t="shared" si="4"/>
        <v>0</v>
      </c>
    </row>
    <row r="196" spans="1:31" x14ac:dyDescent="0.2">
      <c r="A196" s="123" t="s">
        <v>57</v>
      </c>
      <c r="B196" s="82">
        <v>10</v>
      </c>
      <c r="C196" s="76" t="s">
        <v>3279</v>
      </c>
      <c r="D196" s="77" t="s">
        <v>3280</v>
      </c>
      <c r="E196" s="76" t="s">
        <v>45</v>
      </c>
      <c r="F196" s="76" t="s">
        <v>467</v>
      </c>
      <c r="G196" s="76" t="s">
        <v>509</v>
      </c>
      <c r="H196" s="76" t="s">
        <v>564</v>
      </c>
      <c r="I196" s="76" t="s">
        <v>3281</v>
      </c>
      <c r="J196" s="76" t="s">
        <v>3283</v>
      </c>
      <c r="K196" s="76"/>
      <c r="L196" s="76"/>
      <c r="M196" s="76"/>
      <c r="N196" s="76"/>
      <c r="O196" s="76"/>
      <c r="P196" s="76"/>
      <c r="Q196" s="76"/>
      <c r="R196" s="76"/>
      <c r="S196" s="80" t="b">
        <f t="shared" si="0"/>
        <v>1</v>
      </c>
      <c r="T196" s="81"/>
      <c r="U196" s="76"/>
      <c r="V196" s="76"/>
      <c r="W196" s="76"/>
      <c r="X196" s="82" t="b">
        <v>0</v>
      </c>
      <c r="Y196" s="82" t="b">
        <v>0</v>
      </c>
      <c r="Z196" s="82" t="b">
        <v>1</v>
      </c>
      <c r="AA196" s="76" t="s">
        <v>2825</v>
      </c>
      <c r="AB196" s="127" t="b">
        <f t="shared" si="1"/>
        <v>1</v>
      </c>
      <c r="AC196" s="127" t="b">
        <f t="shared" si="2"/>
        <v>1</v>
      </c>
      <c r="AD196" s="127" t="b">
        <f t="shared" si="3"/>
        <v>0</v>
      </c>
      <c r="AE196" s="128" t="b">
        <f t="shared" si="4"/>
        <v>0</v>
      </c>
    </row>
    <row r="197" spans="1:31" x14ac:dyDescent="0.2">
      <c r="A197" s="129" t="s">
        <v>57</v>
      </c>
      <c r="B197" s="90">
        <v>10</v>
      </c>
      <c r="C197" s="86" t="s">
        <v>3279</v>
      </c>
      <c r="D197" s="87" t="s">
        <v>3280</v>
      </c>
      <c r="E197" s="86" t="s">
        <v>71</v>
      </c>
      <c r="F197" s="86" t="s">
        <v>467</v>
      </c>
      <c r="G197" s="86" t="s">
        <v>509</v>
      </c>
      <c r="H197" s="86" t="s">
        <v>564</v>
      </c>
      <c r="I197" s="86" t="s">
        <v>3281</v>
      </c>
      <c r="J197" s="86" t="s">
        <v>3284</v>
      </c>
      <c r="K197" s="86"/>
      <c r="L197" s="86"/>
      <c r="M197" s="86"/>
      <c r="N197" s="86"/>
      <c r="O197" s="86"/>
      <c r="P197" s="86"/>
      <c r="Q197" s="86"/>
      <c r="R197" s="86"/>
      <c r="S197" s="88" t="b">
        <f t="shared" si="0"/>
        <v>1</v>
      </c>
      <c r="T197" s="89"/>
      <c r="U197" s="86"/>
      <c r="V197" s="86"/>
      <c r="W197" s="86"/>
      <c r="X197" s="90" t="b">
        <v>0</v>
      </c>
      <c r="Y197" s="90" t="b">
        <v>0</v>
      </c>
      <c r="Z197" s="90" t="b">
        <v>1</v>
      </c>
      <c r="AA197" s="86" t="s">
        <v>2825</v>
      </c>
      <c r="AB197" s="127" t="b">
        <f t="shared" si="1"/>
        <v>1</v>
      </c>
      <c r="AC197" s="127" t="b">
        <f t="shared" si="2"/>
        <v>1</v>
      </c>
      <c r="AD197" s="127" t="b">
        <f t="shared" si="3"/>
        <v>0</v>
      </c>
      <c r="AE197" s="128" t="b">
        <f t="shared" si="4"/>
        <v>0</v>
      </c>
    </row>
    <row r="198" spans="1:31" x14ac:dyDescent="0.2">
      <c r="A198" s="123" t="s">
        <v>57</v>
      </c>
      <c r="B198" s="82">
        <v>10</v>
      </c>
      <c r="C198" s="76" t="s">
        <v>3279</v>
      </c>
      <c r="D198" s="77" t="s">
        <v>3280</v>
      </c>
      <c r="E198" s="76" t="s">
        <v>518</v>
      </c>
      <c r="F198" s="76" t="s">
        <v>467</v>
      </c>
      <c r="G198" s="76" t="s">
        <v>509</v>
      </c>
      <c r="H198" s="76" t="s">
        <v>564</v>
      </c>
      <c r="I198" s="76" t="s">
        <v>3281</v>
      </c>
      <c r="J198" s="76" t="s">
        <v>3285</v>
      </c>
      <c r="K198" s="76"/>
      <c r="L198" s="76"/>
      <c r="M198" s="76"/>
      <c r="N198" s="76"/>
      <c r="O198" s="76"/>
      <c r="P198" s="76"/>
      <c r="Q198" s="76"/>
      <c r="R198" s="76"/>
      <c r="S198" s="80" t="b">
        <f t="shared" si="0"/>
        <v>1</v>
      </c>
      <c r="T198" s="81"/>
      <c r="U198" s="76"/>
      <c r="V198" s="76"/>
      <c r="W198" s="76"/>
      <c r="X198" s="82" t="b">
        <v>0</v>
      </c>
      <c r="Y198" s="82" t="b">
        <v>0</v>
      </c>
      <c r="Z198" s="82" t="b">
        <v>1</v>
      </c>
      <c r="AA198" s="76" t="s">
        <v>2825</v>
      </c>
      <c r="AB198" s="127" t="b">
        <f t="shared" si="1"/>
        <v>1</v>
      </c>
      <c r="AC198" s="127" t="b">
        <f t="shared" si="2"/>
        <v>1</v>
      </c>
      <c r="AD198" s="127" t="b">
        <f t="shared" si="3"/>
        <v>0</v>
      </c>
      <c r="AE198" s="128" t="b">
        <f t="shared" si="4"/>
        <v>0</v>
      </c>
    </row>
    <row r="199" spans="1:31" x14ac:dyDescent="0.2">
      <c r="A199" s="129" t="s">
        <v>57</v>
      </c>
      <c r="B199" s="90">
        <v>10</v>
      </c>
      <c r="C199" s="86" t="s">
        <v>3279</v>
      </c>
      <c r="D199" s="87" t="s">
        <v>3280</v>
      </c>
      <c r="E199" s="86" t="s">
        <v>542</v>
      </c>
      <c r="F199" s="86" t="s">
        <v>467</v>
      </c>
      <c r="G199" s="86" t="s">
        <v>509</v>
      </c>
      <c r="H199" s="86" t="s">
        <v>564</v>
      </c>
      <c r="I199" s="86" t="s">
        <v>3281</v>
      </c>
      <c r="J199" s="86" t="s">
        <v>3286</v>
      </c>
      <c r="K199" s="86"/>
      <c r="L199" s="86"/>
      <c r="M199" s="86"/>
      <c r="N199" s="86"/>
      <c r="O199" s="86"/>
      <c r="P199" s="86"/>
      <c r="Q199" s="86"/>
      <c r="R199" s="86"/>
      <c r="S199" s="88" t="b">
        <f t="shared" si="0"/>
        <v>1</v>
      </c>
      <c r="T199" s="89"/>
      <c r="U199" s="86"/>
      <c r="V199" s="86"/>
      <c r="W199" s="86"/>
      <c r="X199" s="90" t="b">
        <v>0</v>
      </c>
      <c r="Y199" s="90" t="b">
        <v>0</v>
      </c>
      <c r="Z199" s="90" t="b">
        <v>1</v>
      </c>
      <c r="AA199" s="86" t="s">
        <v>2825</v>
      </c>
      <c r="AB199" s="127" t="b">
        <f t="shared" si="1"/>
        <v>1</v>
      </c>
      <c r="AC199" s="127" t="b">
        <f t="shared" si="2"/>
        <v>1</v>
      </c>
      <c r="AD199" s="127" t="b">
        <f t="shared" si="3"/>
        <v>0</v>
      </c>
      <c r="AE199" s="128" t="b">
        <f t="shared" si="4"/>
        <v>0</v>
      </c>
    </row>
    <row r="200" spans="1:31" x14ac:dyDescent="0.2">
      <c r="A200" s="123" t="s">
        <v>57</v>
      </c>
      <c r="B200" s="82">
        <v>10</v>
      </c>
      <c r="C200" s="76" t="s">
        <v>3287</v>
      </c>
      <c r="D200" s="77" t="s">
        <v>3288</v>
      </c>
      <c r="E200" s="76" t="s">
        <v>2825</v>
      </c>
      <c r="F200" s="76" t="s">
        <v>246</v>
      </c>
      <c r="G200" s="76" t="s">
        <v>564</v>
      </c>
      <c r="H200" s="76" t="s">
        <v>564</v>
      </c>
      <c r="I200" s="76" t="s">
        <v>3289</v>
      </c>
      <c r="J200" s="183" t="s">
        <v>2825</v>
      </c>
      <c r="K200" s="76"/>
      <c r="L200" s="76"/>
      <c r="M200" s="76"/>
      <c r="N200" s="76"/>
      <c r="O200" s="76"/>
      <c r="P200" s="76"/>
      <c r="Q200" s="76"/>
      <c r="R200" s="76"/>
      <c r="S200" s="80" t="b">
        <f t="shared" si="0"/>
        <v>0</v>
      </c>
      <c r="T200" s="81"/>
      <c r="U200" s="76"/>
      <c r="V200" s="76"/>
      <c r="W200" s="76"/>
      <c r="X200" s="82" t="b">
        <v>0</v>
      </c>
      <c r="Y200" s="82" t="b">
        <v>0</v>
      </c>
      <c r="Z200" s="82" t="b">
        <v>1</v>
      </c>
      <c r="AA200" s="76" t="s">
        <v>2825</v>
      </c>
      <c r="AB200" s="127" t="b">
        <f t="shared" si="1"/>
        <v>1</v>
      </c>
      <c r="AC200" s="127" t="b">
        <f t="shared" si="2"/>
        <v>0</v>
      </c>
      <c r="AD200" s="127" t="b">
        <f t="shared" si="3"/>
        <v>0</v>
      </c>
      <c r="AE200" s="128" t="b">
        <f t="shared" si="4"/>
        <v>0</v>
      </c>
    </row>
    <row r="201" spans="1:31" x14ac:dyDescent="0.2">
      <c r="A201" s="129" t="s">
        <v>57</v>
      </c>
      <c r="B201" s="90">
        <v>10</v>
      </c>
      <c r="C201" s="86" t="s">
        <v>3290</v>
      </c>
      <c r="D201" s="87" t="s">
        <v>3291</v>
      </c>
      <c r="E201" s="86" t="s">
        <v>4</v>
      </c>
      <c r="F201" s="86" t="s">
        <v>467</v>
      </c>
      <c r="G201" s="86" t="s">
        <v>468</v>
      </c>
      <c r="H201" s="86" t="s">
        <v>469</v>
      </c>
      <c r="I201" s="86" t="s">
        <v>3727</v>
      </c>
      <c r="J201" s="86" t="s">
        <v>3293</v>
      </c>
      <c r="K201" s="86"/>
      <c r="L201" s="86" t="s">
        <v>3294</v>
      </c>
      <c r="M201" s="86" t="s">
        <v>3295</v>
      </c>
      <c r="N201" s="86" t="s">
        <v>571</v>
      </c>
      <c r="O201" s="86"/>
      <c r="P201" s="86"/>
      <c r="Q201" s="86"/>
      <c r="R201" s="86"/>
      <c r="S201" s="88" t="b">
        <f t="shared" si="0"/>
        <v>0</v>
      </c>
      <c r="T201" s="89" t="s">
        <v>118</v>
      </c>
      <c r="U201" s="86" t="s">
        <v>3180</v>
      </c>
      <c r="V201" s="87" t="s">
        <v>3296</v>
      </c>
      <c r="W201" s="87" t="s">
        <v>3297</v>
      </c>
      <c r="X201" s="90" t="b">
        <v>0</v>
      </c>
      <c r="Y201" s="90" t="b">
        <v>0</v>
      </c>
      <c r="Z201" s="90" t="b">
        <v>1</v>
      </c>
      <c r="AA201" s="86" t="s">
        <v>2825</v>
      </c>
      <c r="AB201" s="127" t="b">
        <f t="shared" si="1"/>
        <v>1</v>
      </c>
      <c r="AC201" s="127" t="b">
        <f t="shared" si="2"/>
        <v>1</v>
      </c>
      <c r="AD201" s="127" t="b">
        <f t="shared" si="3"/>
        <v>1</v>
      </c>
      <c r="AE201" s="128" t="b">
        <f t="shared" si="4"/>
        <v>1</v>
      </c>
    </row>
    <row r="202" spans="1:31" x14ac:dyDescent="0.2">
      <c r="A202" s="123" t="s">
        <v>57</v>
      </c>
      <c r="B202" s="82">
        <v>10</v>
      </c>
      <c r="C202" s="76" t="s">
        <v>3290</v>
      </c>
      <c r="D202" s="77" t="s">
        <v>3291</v>
      </c>
      <c r="E202" s="76" t="s">
        <v>45</v>
      </c>
      <c r="F202" s="76" t="s">
        <v>467</v>
      </c>
      <c r="G202" s="76" t="s">
        <v>468</v>
      </c>
      <c r="H202" s="76" t="s">
        <v>469</v>
      </c>
      <c r="I202" s="76" t="s">
        <v>3727</v>
      </c>
      <c r="J202" s="76" t="s">
        <v>3298</v>
      </c>
      <c r="K202" s="76"/>
      <c r="L202" s="76" t="s">
        <v>3294</v>
      </c>
      <c r="M202" s="76" t="s">
        <v>3295</v>
      </c>
      <c r="N202" s="76" t="s">
        <v>571</v>
      </c>
      <c r="O202" s="76"/>
      <c r="P202" s="76"/>
      <c r="Q202" s="76"/>
      <c r="R202" s="76"/>
      <c r="S202" s="80" t="b">
        <f t="shared" si="0"/>
        <v>0</v>
      </c>
      <c r="T202" s="81" t="s">
        <v>118</v>
      </c>
      <c r="U202" s="76" t="s">
        <v>3180</v>
      </c>
      <c r="V202" s="77" t="s">
        <v>3296</v>
      </c>
      <c r="W202" s="77" t="s">
        <v>3297</v>
      </c>
      <c r="X202" s="82" t="b">
        <v>0</v>
      </c>
      <c r="Y202" s="82" t="b">
        <v>0</v>
      </c>
      <c r="Z202" s="82" t="b">
        <v>1</v>
      </c>
      <c r="AA202" s="76" t="s">
        <v>2825</v>
      </c>
      <c r="AB202" s="127" t="b">
        <f t="shared" si="1"/>
        <v>1</v>
      </c>
      <c r="AC202" s="127" t="b">
        <f t="shared" si="2"/>
        <v>1</v>
      </c>
      <c r="AD202" s="127" t="b">
        <f t="shared" si="3"/>
        <v>1</v>
      </c>
      <c r="AE202" s="128" t="b">
        <f t="shared" si="4"/>
        <v>1</v>
      </c>
    </row>
    <row r="203" spans="1:31" x14ac:dyDescent="0.2">
      <c r="A203" s="129" t="s">
        <v>57</v>
      </c>
      <c r="B203" s="90">
        <v>10</v>
      </c>
      <c r="C203" s="86" t="s">
        <v>3290</v>
      </c>
      <c r="D203" s="87" t="s">
        <v>3291</v>
      </c>
      <c r="E203" s="86" t="s">
        <v>71</v>
      </c>
      <c r="F203" s="86" t="s">
        <v>467</v>
      </c>
      <c r="G203" s="86" t="s">
        <v>468</v>
      </c>
      <c r="H203" s="86" t="s">
        <v>469</v>
      </c>
      <c r="I203" s="86" t="s">
        <v>3727</v>
      </c>
      <c r="J203" s="86" t="s">
        <v>3299</v>
      </c>
      <c r="K203" s="86"/>
      <c r="L203" s="86" t="s">
        <v>3294</v>
      </c>
      <c r="M203" s="86" t="s">
        <v>3295</v>
      </c>
      <c r="N203" s="86" t="s">
        <v>571</v>
      </c>
      <c r="O203" s="86"/>
      <c r="P203" s="86"/>
      <c r="Q203" s="86"/>
      <c r="R203" s="86"/>
      <c r="S203" s="88" t="b">
        <f t="shared" si="0"/>
        <v>0</v>
      </c>
      <c r="T203" s="89" t="s">
        <v>118</v>
      </c>
      <c r="U203" s="86" t="s">
        <v>3180</v>
      </c>
      <c r="V203" s="87" t="s">
        <v>3296</v>
      </c>
      <c r="W203" s="87" t="s">
        <v>3297</v>
      </c>
      <c r="X203" s="90" t="b">
        <v>0</v>
      </c>
      <c r="Y203" s="90" t="b">
        <v>0</v>
      </c>
      <c r="Z203" s="90" t="b">
        <v>1</v>
      </c>
      <c r="AA203" s="86" t="s">
        <v>2825</v>
      </c>
      <c r="AB203" s="127" t="b">
        <f t="shared" si="1"/>
        <v>1</v>
      </c>
      <c r="AC203" s="127" t="b">
        <f t="shared" si="2"/>
        <v>1</v>
      </c>
      <c r="AD203" s="127" t="b">
        <f t="shared" si="3"/>
        <v>1</v>
      </c>
      <c r="AE203" s="128" t="b">
        <f t="shared" si="4"/>
        <v>1</v>
      </c>
    </row>
    <row r="204" spans="1:31" x14ac:dyDescent="0.2">
      <c r="A204" s="123" t="s">
        <v>57</v>
      </c>
      <c r="B204" s="82">
        <v>10</v>
      </c>
      <c r="C204" s="76" t="s">
        <v>3290</v>
      </c>
      <c r="D204" s="77" t="s">
        <v>3291</v>
      </c>
      <c r="E204" s="76" t="s">
        <v>518</v>
      </c>
      <c r="F204" s="76" t="s">
        <v>467</v>
      </c>
      <c r="G204" s="76" t="s">
        <v>468</v>
      </c>
      <c r="H204" s="76" t="s">
        <v>469</v>
      </c>
      <c r="I204" s="76" t="s">
        <v>3727</v>
      </c>
      <c r="J204" s="76" t="s">
        <v>3300</v>
      </c>
      <c r="K204" s="76"/>
      <c r="L204" s="76" t="s">
        <v>3294</v>
      </c>
      <c r="M204" s="76" t="s">
        <v>3295</v>
      </c>
      <c r="N204" s="76" t="s">
        <v>571</v>
      </c>
      <c r="O204" s="76"/>
      <c r="P204" s="76"/>
      <c r="Q204" s="76"/>
      <c r="R204" s="76"/>
      <c r="S204" s="80" t="b">
        <f t="shared" si="0"/>
        <v>0</v>
      </c>
      <c r="T204" s="81" t="s">
        <v>118</v>
      </c>
      <c r="U204" s="76" t="s">
        <v>3180</v>
      </c>
      <c r="V204" s="77" t="s">
        <v>3296</v>
      </c>
      <c r="W204" s="77" t="s">
        <v>3297</v>
      </c>
      <c r="X204" s="82" t="b">
        <v>0</v>
      </c>
      <c r="Y204" s="82" t="b">
        <v>0</v>
      </c>
      <c r="Z204" s="82" t="b">
        <v>1</v>
      </c>
      <c r="AA204" s="76" t="s">
        <v>2825</v>
      </c>
      <c r="AB204" s="127" t="b">
        <f t="shared" si="1"/>
        <v>1</v>
      </c>
      <c r="AC204" s="127" t="b">
        <f t="shared" si="2"/>
        <v>1</v>
      </c>
      <c r="AD204" s="127" t="b">
        <f t="shared" si="3"/>
        <v>1</v>
      </c>
      <c r="AE204" s="128" t="b">
        <f t="shared" si="4"/>
        <v>1</v>
      </c>
    </row>
    <row r="205" spans="1:31" x14ac:dyDescent="0.2">
      <c r="A205" s="129" t="s">
        <v>57</v>
      </c>
      <c r="B205" s="90">
        <v>10</v>
      </c>
      <c r="C205" s="86" t="s">
        <v>3301</v>
      </c>
      <c r="D205" s="87" t="s">
        <v>3302</v>
      </c>
      <c r="E205" s="86" t="s">
        <v>4</v>
      </c>
      <c r="F205" s="86" t="s">
        <v>467</v>
      </c>
      <c r="G205" s="86" t="s">
        <v>468</v>
      </c>
      <c r="H205" s="86" t="s">
        <v>469</v>
      </c>
      <c r="I205" s="86" t="s">
        <v>3303</v>
      </c>
      <c r="J205" s="86" t="s">
        <v>3304</v>
      </c>
      <c r="K205" s="86"/>
      <c r="L205" s="86" t="s">
        <v>3728</v>
      </c>
      <c r="M205" s="86" t="s">
        <v>3306</v>
      </c>
      <c r="N205" s="86" t="s">
        <v>571</v>
      </c>
      <c r="O205" s="86"/>
      <c r="P205" s="86"/>
      <c r="Q205" s="86"/>
      <c r="R205" s="86"/>
      <c r="S205" s="88" t="b">
        <f t="shared" si="0"/>
        <v>0</v>
      </c>
      <c r="T205" s="89" t="s">
        <v>118</v>
      </c>
      <c r="U205" s="86" t="s">
        <v>581</v>
      </c>
      <c r="V205" s="87" t="s">
        <v>3307</v>
      </c>
      <c r="W205" s="87" t="s">
        <v>3308</v>
      </c>
      <c r="X205" s="90" t="b">
        <v>0</v>
      </c>
      <c r="Y205" s="90" t="b">
        <v>0</v>
      </c>
      <c r="Z205" s="90" t="b">
        <v>1</v>
      </c>
      <c r="AA205" s="86" t="s">
        <v>2825</v>
      </c>
      <c r="AB205" s="127" t="b">
        <f t="shared" si="1"/>
        <v>1</v>
      </c>
      <c r="AC205" s="127" t="b">
        <f t="shared" si="2"/>
        <v>1</v>
      </c>
      <c r="AD205" s="127" t="b">
        <f t="shared" si="3"/>
        <v>1</v>
      </c>
      <c r="AE205" s="128" t="b">
        <f t="shared" si="4"/>
        <v>1</v>
      </c>
    </row>
    <row r="206" spans="1:31" x14ac:dyDescent="0.2">
      <c r="A206" s="123" t="s">
        <v>57</v>
      </c>
      <c r="B206" s="82">
        <v>10</v>
      </c>
      <c r="C206" s="76" t="s">
        <v>3301</v>
      </c>
      <c r="D206" s="77" t="s">
        <v>3302</v>
      </c>
      <c r="E206" s="76" t="s">
        <v>45</v>
      </c>
      <c r="F206" s="76" t="s">
        <v>467</v>
      </c>
      <c r="G206" s="76" t="s">
        <v>468</v>
      </c>
      <c r="H206" s="76" t="s">
        <v>469</v>
      </c>
      <c r="I206" s="76" t="s">
        <v>3303</v>
      </c>
      <c r="J206" s="76" t="s">
        <v>3309</v>
      </c>
      <c r="K206" s="76"/>
      <c r="L206" s="76" t="s">
        <v>3728</v>
      </c>
      <c r="M206" s="76" t="s">
        <v>3306</v>
      </c>
      <c r="N206" s="76" t="s">
        <v>571</v>
      </c>
      <c r="O206" s="76"/>
      <c r="P206" s="76"/>
      <c r="Q206" s="76"/>
      <c r="R206" s="76"/>
      <c r="S206" s="80" t="b">
        <f t="shared" si="0"/>
        <v>0</v>
      </c>
      <c r="T206" s="81" t="s">
        <v>118</v>
      </c>
      <c r="U206" s="76" t="s">
        <v>581</v>
      </c>
      <c r="V206" s="76" t="s">
        <v>3310</v>
      </c>
      <c r="W206" s="77" t="s">
        <v>3308</v>
      </c>
      <c r="X206" s="82" t="b">
        <v>0</v>
      </c>
      <c r="Y206" s="82" t="b">
        <v>0</v>
      </c>
      <c r="Z206" s="82" t="b">
        <v>1</v>
      </c>
      <c r="AA206" s="76" t="s">
        <v>2825</v>
      </c>
      <c r="AB206" s="127" t="b">
        <f t="shared" si="1"/>
        <v>1</v>
      </c>
      <c r="AC206" s="127" t="b">
        <f t="shared" si="2"/>
        <v>1</v>
      </c>
      <c r="AD206" s="127" t="b">
        <f t="shared" si="3"/>
        <v>1</v>
      </c>
      <c r="AE206" s="128" t="b">
        <f t="shared" si="4"/>
        <v>1</v>
      </c>
    </row>
    <row r="207" spans="1:31" x14ac:dyDescent="0.2">
      <c r="A207" s="129" t="s">
        <v>57</v>
      </c>
      <c r="B207" s="90">
        <v>10</v>
      </c>
      <c r="C207" s="86" t="s">
        <v>3301</v>
      </c>
      <c r="D207" s="87" t="s">
        <v>3302</v>
      </c>
      <c r="E207" s="86" t="s">
        <v>71</v>
      </c>
      <c r="F207" s="86" t="s">
        <v>467</v>
      </c>
      <c r="G207" s="86" t="s">
        <v>468</v>
      </c>
      <c r="H207" s="86" t="s">
        <v>469</v>
      </c>
      <c r="I207" s="86" t="s">
        <v>3303</v>
      </c>
      <c r="J207" s="86" t="s">
        <v>3311</v>
      </c>
      <c r="K207" s="86"/>
      <c r="L207" s="86" t="s">
        <v>3728</v>
      </c>
      <c r="M207" s="86" t="s">
        <v>3306</v>
      </c>
      <c r="N207" s="86" t="s">
        <v>571</v>
      </c>
      <c r="O207" s="86"/>
      <c r="P207" s="86"/>
      <c r="Q207" s="86"/>
      <c r="R207" s="86"/>
      <c r="S207" s="88" t="b">
        <f t="shared" si="0"/>
        <v>0</v>
      </c>
      <c r="T207" s="89" t="s">
        <v>118</v>
      </c>
      <c r="U207" s="86" t="s">
        <v>581</v>
      </c>
      <c r="V207" s="86" t="s">
        <v>3312</v>
      </c>
      <c r="W207" s="87" t="s">
        <v>3308</v>
      </c>
      <c r="X207" s="90" t="b">
        <v>0</v>
      </c>
      <c r="Y207" s="90" t="b">
        <v>0</v>
      </c>
      <c r="Z207" s="90" t="b">
        <v>1</v>
      </c>
      <c r="AA207" s="86" t="s">
        <v>2825</v>
      </c>
      <c r="AB207" s="127" t="b">
        <f t="shared" si="1"/>
        <v>1</v>
      </c>
      <c r="AC207" s="127" t="b">
        <f t="shared" si="2"/>
        <v>1</v>
      </c>
      <c r="AD207" s="127" t="b">
        <f t="shared" si="3"/>
        <v>1</v>
      </c>
      <c r="AE207" s="128" t="b">
        <f t="shared" si="4"/>
        <v>1</v>
      </c>
    </row>
    <row r="208" spans="1:31" x14ac:dyDescent="0.2">
      <c r="A208" s="123" t="s">
        <v>57</v>
      </c>
      <c r="B208" s="82">
        <v>10</v>
      </c>
      <c r="C208" s="76" t="s">
        <v>3301</v>
      </c>
      <c r="D208" s="77" t="s">
        <v>3302</v>
      </c>
      <c r="E208" s="76" t="s">
        <v>518</v>
      </c>
      <c r="F208" s="76" t="s">
        <v>467</v>
      </c>
      <c r="G208" s="76" t="s">
        <v>468</v>
      </c>
      <c r="H208" s="76" t="s">
        <v>469</v>
      </c>
      <c r="I208" s="76" t="s">
        <v>3303</v>
      </c>
      <c r="J208" s="76" t="s">
        <v>3313</v>
      </c>
      <c r="K208" s="76"/>
      <c r="L208" s="76" t="s">
        <v>3728</v>
      </c>
      <c r="M208" s="76" t="s">
        <v>3306</v>
      </c>
      <c r="N208" s="76" t="s">
        <v>571</v>
      </c>
      <c r="O208" s="76"/>
      <c r="P208" s="76"/>
      <c r="Q208" s="76"/>
      <c r="R208" s="76"/>
      <c r="S208" s="80" t="b">
        <f t="shared" si="0"/>
        <v>0</v>
      </c>
      <c r="T208" s="81" t="s">
        <v>118</v>
      </c>
      <c r="U208" s="76" t="s">
        <v>581</v>
      </c>
      <c r="V208" s="76" t="s">
        <v>3314</v>
      </c>
      <c r="W208" s="77" t="s">
        <v>3308</v>
      </c>
      <c r="X208" s="82" t="b">
        <v>0</v>
      </c>
      <c r="Y208" s="82" t="b">
        <v>0</v>
      </c>
      <c r="Z208" s="82" t="b">
        <v>1</v>
      </c>
      <c r="AA208" s="76" t="s">
        <v>2825</v>
      </c>
      <c r="AB208" s="127" t="b">
        <f t="shared" si="1"/>
        <v>1</v>
      </c>
      <c r="AC208" s="127" t="b">
        <f t="shared" si="2"/>
        <v>1</v>
      </c>
      <c r="AD208" s="127" t="b">
        <f t="shared" si="3"/>
        <v>1</v>
      </c>
      <c r="AE208" s="128" t="b">
        <f t="shared" si="4"/>
        <v>1</v>
      </c>
    </row>
    <row r="209" spans="1:31" x14ac:dyDescent="0.2">
      <c r="A209" s="129" t="s">
        <v>57</v>
      </c>
      <c r="B209" s="90">
        <v>10</v>
      </c>
      <c r="C209" s="86" t="s">
        <v>3301</v>
      </c>
      <c r="D209" s="87" t="s">
        <v>3302</v>
      </c>
      <c r="E209" s="86" t="s">
        <v>542</v>
      </c>
      <c r="F209" s="86" t="s">
        <v>467</v>
      </c>
      <c r="G209" s="86" t="s">
        <v>468</v>
      </c>
      <c r="H209" s="86" t="s">
        <v>469</v>
      </c>
      <c r="I209" s="86" t="s">
        <v>3303</v>
      </c>
      <c r="J209" s="86" t="s">
        <v>3315</v>
      </c>
      <c r="K209" s="86"/>
      <c r="L209" s="86" t="s">
        <v>3728</v>
      </c>
      <c r="M209" s="86" t="s">
        <v>3306</v>
      </c>
      <c r="N209" s="86" t="s">
        <v>571</v>
      </c>
      <c r="O209" s="86"/>
      <c r="P209" s="86"/>
      <c r="Q209" s="86"/>
      <c r="R209" s="86"/>
      <c r="S209" s="88" t="b">
        <f t="shared" si="0"/>
        <v>0</v>
      </c>
      <c r="T209" s="89" t="s">
        <v>118</v>
      </c>
      <c r="U209" s="86" t="s">
        <v>581</v>
      </c>
      <c r="V209" s="86" t="s">
        <v>3316</v>
      </c>
      <c r="W209" s="87" t="s">
        <v>3308</v>
      </c>
      <c r="X209" s="90" t="b">
        <v>0</v>
      </c>
      <c r="Y209" s="90" t="b">
        <v>0</v>
      </c>
      <c r="Z209" s="90" t="b">
        <v>1</v>
      </c>
      <c r="AA209" s="86" t="s">
        <v>2825</v>
      </c>
      <c r="AB209" s="127" t="b">
        <f t="shared" si="1"/>
        <v>1</v>
      </c>
      <c r="AC209" s="127" t="b">
        <f t="shared" si="2"/>
        <v>1</v>
      </c>
      <c r="AD209" s="127" t="b">
        <f t="shared" si="3"/>
        <v>1</v>
      </c>
      <c r="AE209" s="128" t="b">
        <f t="shared" si="4"/>
        <v>1</v>
      </c>
    </row>
    <row r="210" spans="1:31" x14ac:dyDescent="0.2">
      <c r="A210" s="123" t="s">
        <v>57</v>
      </c>
      <c r="B210" s="82">
        <v>10</v>
      </c>
      <c r="C210" s="76" t="s">
        <v>3301</v>
      </c>
      <c r="D210" s="77" t="s">
        <v>3302</v>
      </c>
      <c r="E210" s="76" t="s">
        <v>635</v>
      </c>
      <c r="F210" s="76" t="s">
        <v>467</v>
      </c>
      <c r="G210" s="76" t="s">
        <v>468</v>
      </c>
      <c r="H210" s="76" t="s">
        <v>469</v>
      </c>
      <c r="I210" s="76" t="s">
        <v>3303</v>
      </c>
      <c r="J210" s="76" t="s">
        <v>3317</v>
      </c>
      <c r="K210" s="76"/>
      <c r="L210" s="76" t="s">
        <v>3728</v>
      </c>
      <c r="M210" s="76" t="s">
        <v>3306</v>
      </c>
      <c r="N210" s="76" t="s">
        <v>571</v>
      </c>
      <c r="O210" s="76"/>
      <c r="P210" s="76"/>
      <c r="Q210" s="76"/>
      <c r="R210" s="76"/>
      <c r="S210" s="80" t="b">
        <f t="shared" si="0"/>
        <v>0</v>
      </c>
      <c r="T210" s="81" t="s">
        <v>118</v>
      </c>
      <c r="U210" s="76" t="s">
        <v>581</v>
      </c>
      <c r="V210" s="76" t="s">
        <v>3318</v>
      </c>
      <c r="W210" s="77" t="s">
        <v>3308</v>
      </c>
      <c r="X210" s="82" t="b">
        <v>0</v>
      </c>
      <c r="Y210" s="82" t="b">
        <v>0</v>
      </c>
      <c r="Z210" s="82" t="b">
        <v>1</v>
      </c>
      <c r="AA210" s="76" t="s">
        <v>2825</v>
      </c>
      <c r="AB210" s="127" t="b">
        <f t="shared" si="1"/>
        <v>1</v>
      </c>
      <c r="AC210" s="127" t="b">
        <f t="shared" si="2"/>
        <v>1</v>
      </c>
      <c r="AD210" s="127" t="b">
        <f t="shared" si="3"/>
        <v>1</v>
      </c>
      <c r="AE210" s="128" t="b">
        <f t="shared" si="4"/>
        <v>1</v>
      </c>
    </row>
    <row r="211" spans="1:31" x14ac:dyDescent="0.2">
      <c r="A211" s="129" t="s">
        <v>57</v>
      </c>
      <c r="B211" s="90">
        <v>10</v>
      </c>
      <c r="C211" s="86" t="s">
        <v>3319</v>
      </c>
      <c r="D211" s="87" t="s">
        <v>3320</v>
      </c>
      <c r="E211" s="86" t="s">
        <v>4</v>
      </c>
      <c r="F211" s="86" t="s">
        <v>246</v>
      </c>
      <c r="G211" s="86" t="s">
        <v>564</v>
      </c>
      <c r="H211" s="86" t="s">
        <v>564</v>
      </c>
      <c r="I211" s="86" t="s">
        <v>3321</v>
      </c>
      <c r="J211" s="86" t="s">
        <v>566</v>
      </c>
      <c r="K211" s="86"/>
      <c r="L211" s="86"/>
      <c r="M211" s="86"/>
      <c r="N211" s="86"/>
      <c r="O211" s="86"/>
      <c r="P211" s="86"/>
      <c r="Q211" s="86"/>
      <c r="R211" s="86"/>
      <c r="S211" s="88" t="b">
        <f t="shared" si="0"/>
        <v>0</v>
      </c>
      <c r="T211" s="86"/>
      <c r="U211" s="86"/>
      <c r="V211" s="86"/>
      <c r="W211" s="86"/>
      <c r="X211" s="90" t="b">
        <v>0</v>
      </c>
      <c r="Y211" s="90" t="b">
        <v>0</v>
      </c>
      <c r="Z211" s="90" t="b">
        <v>1</v>
      </c>
      <c r="AA211" s="86" t="s">
        <v>2825</v>
      </c>
      <c r="AB211" s="127" t="b">
        <f t="shared" si="1"/>
        <v>1</v>
      </c>
      <c r="AC211" s="127" t="b">
        <f t="shared" si="2"/>
        <v>0</v>
      </c>
      <c r="AD211" s="127" t="b">
        <f t="shared" si="3"/>
        <v>0</v>
      </c>
      <c r="AE211" s="128" t="b">
        <f t="shared" si="4"/>
        <v>0</v>
      </c>
    </row>
    <row r="212" spans="1:31" x14ac:dyDescent="0.2">
      <c r="A212" s="123" t="s">
        <v>57</v>
      </c>
      <c r="B212" s="82">
        <v>10</v>
      </c>
      <c r="C212" s="76" t="s">
        <v>3319</v>
      </c>
      <c r="D212" s="77" t="s">
        <v>3320</v>
      </c>
      <c r="E212" s="76" t="s">
        <v>45</v>
      </c>
      <c r="F212" s="76" t="s">
        <v>467</v>
      </c>
      <c r="G212" s="76" t="s">
        <v>468</v>
      </c>
      <c r="H212" s="76" t="s">
        <v>469</v>
      </c>
      <c r="I212" s="76" t="s">
        <v>3321</v>
      </c>
      <c r="J212" s="76" t="s">
        <v>568</v>
      </c>
      <c r="K212" s="76"/>
      <c r="L212" s="76" t="s">
        <v>569</v>
      </c>
      <c r="M212" s="76" t="s">
        <v>570</v>
      </c>
      <c r="N212" s="76" t="s">
        <v>571</v>
      </c>
      <c r="O212" s="76"/>
      <c r="P212" s="76"/>
      <c r="Q212" s="76"/>
      <c r="R212" s="133" t="s">
        <v>573</v>
      </c>
      <c r="S212" s="80" t="b">
        <f t="shared" si="0"/>
        <v>0</v>
      </c>
      <c r="T212" s="183" t="s">
        <v>574</v>
      </c>
      <c r="U212" s="76" t="s">
        <v>575</v>
      </c>
      <c r="V212" s="77" t="s">
        <v>576</v>
      </c>
      <c r="W212" s="77" t="s">
        <v>577</v>
      </c>
      <c r="X212" s="82" t="b">
        <v>0</v>
      </c>
      <c r="Y212" s="82" t="b">
        <v>0</v>
      </c>
      <c r="Z212" s="82" t="b">
        <v>1</v>
      </c>
      <c r="AA212" s="76" t="s">
        <v>2825</v>
      </c>
      <c r="AB212" s="127" t="b">
        <f t="shared" si="1"/>
        <v>1</v>
      </c>
      <c r="AC212" s="127" t="b">
        <f t="shared" si="2"/>
        <v>1</v>
      </c>
      <c r="AD212" s="127" t="b">
        <f t="shared" si="3"/>
        <v>1</v>
      </c>
      <c r="AE212" s="128" t="b">
        <f t="shared" si="4"/>
        <v>1</v>
      </c>
    </row>
    <row r="213" spans="1:31" x14ac:dyDescent="0.2">
      <c r="A213" s="129" t="s">
        <v>57</v>
      </c>
      <c r="B213" s="90">
        <v>10</v>
      </c>
      <c r="C213" s="86" t="s">
        <v>3319</v>
      </c>
      <c r="D213" s="87" t="s">
        <v>3320</v>
      </c>
      <c r="E213" s="86" t="s">
        <v>71</v>
      </c>
      <c r="F213" s="86" t="s">
        <v>467</v>
      </c>
      <c r="G213" s="86" t="s">
        <v>509</v>
      </c>
      <c r="H213" s="86" t="s">
        <v>564</v>
      </c>
      <c r="I213" s="86" t="s">
        <v>3321</v>
      </c>
      <c r="J213" s="86" t="s">
        <v>3324</v>
      </c>
      <c r="K213" s="86"/>
      <c r="L213" s="86"/>
      <c r="M213" s="86"/>
      <c r="N213" s="86"/>
      <c r="O213" s="86"/>
      <c r="P213" s="86"/>
      <c r="Q213" s="86"/>
      <c r="S213" s="88" t="b">
        <f t="shared" si="0"/>
        <v>1</v>
      </c>
      <c r="X213" s="90" t="b">
        <v>0</v>
      </c>
      <c r="Y213" s="90" t="b">
        <v>0</v>
      </c>
      <c r="Z213" s="90" t="b">
        <v>1</v>
      </c>
      <c r="AA213" s="86" t="s">
        <v>2825</v>
      </c>
      <c r="AB213" s="127" t="b">
        <f t="shared" si="1"/>
        <v>1</v>
      </c>
      <c r="AC213" s="127" t="b">
        <f t="shared" si="2"/>
        <v>1</v>
      </c>
      <c r="AD213" s="127" t="b">
        <f t="shared" si="3"/>
        <v>0</v>
      </c>
      <c r="AE213" s="128" t="b">
        <f t="shared" si="4"/>
        <v>0</v>
      </c>
    </row>
    <row r="214" spans="1:31" x14ac:dyDescent="0.2">
      <c r="A214" s="123" t="s">
        <v>57</v>
      </c>
      <c r="B214" s="82">
        <v>10</v>
      </c>
      <c r="C214" s="76" t="s">
        <v>3319</v>
      </c>
      <c r="D214" s="77" t="s">
        <v>3320</v>
      </c>
      <c r="E214" s="76" t="s">
        <v>518</v>
      </c>
      <c r="F214" s="76" t="s">
        <v>467</v>
      </c>
      <c r="G214" s="76" t="s">
        <v>468</v>
      </c>
      <c r="H214" s="76" t="s">
        <v>469</v>
      </c>
      <c r="I214" s="76" t="s">
        <v>3321</v>
      </c>
      <c r="J214" s="76" t="s">
        <v>3325</v>
      </c>
      <c r="K214" s="76"/>
      <c r="L214" s="76" t="s">
        <v>569</v>
      </c>
      <c r="M214" s="76" t="s">
        <v>580</v>
      </c>
      <c r="N214" s="76" t="s">
        <v>571</v>
      </c>
      <c r="O214" s="76"/>
      <c r="P214" s="76"/>
      <c r="Q214" s="76"/>
      <c r="R214" s="76"/>
      <c r="S214" s="80" t="b">
        <f t="shared" si="0"/>
        <v>0</v>
      </c>
      <c r="T214" s="81" t="s">
        <v>118</v>
      </c>
      <c r="U214" s="76" t="s">
        <v>581</v>
      </c>
      <c r="V214" s="77" t="s">
        <v>582</v>
      </c>
      <c r="W214" s="77" t="s">
        <v>583</v>
      </c>
      <c r="X214" s="82" t="b">
        <v>0</v>
      </c>
      <c r="Y214" s="82" t="b">
        <v>0</v>
      </c>
      <c r="Z214" s="82" t="b">
        <v>1</v>
      </c>
      <c r="AA214" s="76" t="s">
        <v>2825</v>
      </c>
      <c r="AB214" s="127" t="b">
        <f t="shared" si="1"/>
        <v>1</v>
      </c>
      <c r="AC214" s="127" t="b">
        <f t="shared" si="2"/>
        <v>1</v>
      </c>
      <c r="AD214" s="127" t="b">
        <f t="shared" si="3"/>
        <v>1</v>
      </c>
      <c r="AE214" s="128" t="b">
        <f t="shared" si="4"/>
        <v>1</v>
      </c>
    </row>
    <row r="215" spans="1:31" x14ac:dyDescent="0.2">
      <c r="A215" s="129" t="s">
        <v>57</v>
      </c>
      <c r="B215" s="90">
        <v>10</v>
      </c>
      <c r="C215" s="86" t="s">
        <v>3319</v>
      </c>
      <c r="D215" s="87" t="s">
        <v>3320</v>
      </c>
      <c r="E215" s="86" t="s">
        <v>542</v>
      </c>
      <c r="F215" s="86" t="s">
        <v>467</v>
      </c>
      <c r="G215" s="86" t="s">
        <v>468</v>
      </c>
      <c r="H215" s="86" t="s">
        <v>469</v>
      </c>
      <c r="I215" s="86" t="s">
        <v>3321</v>
      </c>
      <c r="J215" s="86" t="s">
        <v>585</v>
      </c>
      <c r="K215" s="86"/>
      <c r="L215" s="86" t="s">
        <v>569</v>
      </c>
      <c r="M215" s="86" t="s">
        <v>580</v>
      </c>
      <c r="N215" s="86" t="s">
        <v>571</v>
      </c>
      <c r="O215" s="86"/>
      <c r="P215" s="86"/>
      <c r="Q215" s="86"/>
      <c r="R215" s="86"/>
      <c r="S215" s="88" t="b">
        <f t="shared" si="0"/>
        <v>0</v>
      </c>
      <c r="T215" s="89" t="s">
        <v>118</v>
      </c>
      <c r="U215" s="86" t="s">
        <v>581</v>
      </c>
      <c r="V215" s="87" t="s">
        <v>582</v>
      </c>
      <c r="W215" s="87" t="s">
        <v>583</v>
      </c>
      <c r="X215" s="90" t="b">
        <v>0</v>
      </c>
      <c r="Y215" s="90" t="b">
        <v>0</v>
      </c>
      <c r="Z215" s="90" t="b">
        <v>1</v>
      </c>
      <c r="AA215" s="86" t="s">
        <v>2825</v>
      </c>
      <c r="AB215" s="127" t="b">
        <f t="shared" si="1"/>
        <v>1</v>
      </c>
      <c r="AC215" s="127" t="b">
        <f t="shared" si="2"/>
        <v>1</v>
      </c>
      <c r="AD215" s="127" t="b">
        <f t="shared" si="3"/>
        <v>1</v>
      </c>
      <c r="AE215" s="128" t="b">
        <f t="shared" si="4"/>
        <v>1</v>
      </c>
    </row>
    <row r="216" spans="1:31" x14ac:dyDescent="0.2">
      <c r="A216" s="123" t="s">
        <v>57</v>
      </c>
      <c r="B216" s="82">
        <v>10</v>
      </c>
      <c r="C216" s="76" t="s">
        <v>3319</v>
      </c>
      <c r="D216" s="77" t="s">
        <v>3320</v>
      </c>
      <c r="E216" s="76" t="s">
        <v>635</v>
      </c>
      <c r="F216" s="76" t="s">
        <v>467</v>
      </c>
      <c r="G216" s="76" t="s">
        <v>468</v>
      </c>
      <c r="H216" s="76" t="s">
        <v>469</v>
      </c>
      <c r="I216" s="76" t="s">
        <v>3321</v>
      </c>
      <c r="J216" s="76" t="s">
        <v>579</v>
      </c>
      <c r="K216" s="76"/>
      <c r="L216" s="76" t="s">
        <v>569</v>
      </c>
      <c r="M216" s="76" t="s">
        <v>580</v>
      </c>
      <c r="N216" s="76" t="s">
        <v>571</v>
      </c>
      <c r="O216" s="76"/>
      <c r="P216" s="76"/>
      <c r="Q216" s="76"/>
      <c r="R216" s="76"/>
      <c r="S216" s="80" t="b">
        <f t="shared" si="0"/>
        <v>0</v>
      </c>
      <c r="T216" s="81" t="s">
        <v>118</v>
      </c>
      <c r="U216" s="76" t="s">
        <v>581</v>
      </c>
      <c r="V216" s="77" t="s">
        <v>582</v>
      </c>
      <c r="W216" s="77" t="s">
        <v>583</v>
      </c>
      <c r="X216" s="82" t="b">
        <v>0</v>
      </c>
      <c r="Y216" s="82" t="b">
        <v>0</v>
      </c>
      <c r="Z216" s="82" t="b">
        <v>1</v>
      </c>
      <c r="AA216" s="76" t="s">
        <v>2825</v>
      </c>
      <c r="AB216" s="127" t="b">
        <f t="shared" si="1"/>
        <v>1</v>
      </c>
      <c r="AC216" s="127" t="b">
        <f t="shared" si="2"/>
        <v>1</v>
      </c>
      <c r="AD216" s="127" t="b">
        <f t="shared" si="3"/>
        <v>1</v>
      </c>
      <c r="AE216" s="128" t="b">
        <f t="shared" si="4"/>
        <v>1</v>
      </c>
    </row>
    <row r="217" spans="1:31" x14ac:dyDescent="0.2">
      <c r="A217" s="129" t="s">
        <v>57</v>
      </c>
      <c r="B217" s="90">
        <v>10</v>
      </c>
      <c r="C217" s="86" t="s">
        <v>3319</v>
      </c>
      <c r="D217" s="87" t="s">
        <v>3320</v>
      </c>
      <c r="E217" s="86" t="s">
        <v>658</v>
      </c>
      <c r="F217" s="86" t="s">
        <v>467</v>
      </c>
      <c r="G217" s="86" t="s">
        <v>468</v>
      </c>
      <c r="H217" s="86" t="s">
        <v>469</v>
      </c>
      <c r="I217" s="86" t="s">
        <v>3321</v>
      </c>
      <c r="J217" s="86" t="s">
        <v>3327</v>
      </c>
      <c r="K217" s="86"/>
      <c r="L217" s="86" t="s">
        <v>569</v>
      </c>
      <c r="M217" s="86" t="s">
        <v>580</v>
      </c>
      <c r="N217" s="86" t="s">
        <v>571</v>
      </c>
      <c r="O217" s="86"/>
      <c r="P217" s="86"/>
      <c r="Q217" s="86"/>
      <c r="R217" s="86"/>
      <c r="S217" s="88" t="b">
        <f t="shared" si="0"/>
        <v>0</v>
      </c>
      <c r="T217" s="89" t="s">
        <v>118</v>
      </c>
      <c r="U217" s="86" t="s">
        <v>581</v>
      </c>
      <c r="V217" s="87" t="s">
        <v>582</v>
      </c>
      <c r="W217" s="87" t="s">
        <v>583</v>
      </c>
      <c r="X217" s="90" t="b">
        <v>0</v>
      </c>
      <c r="Y217" s="90" t="b">
        <v>0</v>
      </c>
      <c r="Z217" s="90" t="b">
        <v>1</v>
      </c>
      <c r="AA217" s="86" t="s">
        <v>2825</v>
      </c>
      <c r="AB217" s="127" t="b">
        <f t="shared" si="1"/>
        <v>1</v>
      </c>
      <c r="AC217" s="127" t="b">
        <f t="shared" si="2"/>
        <v>1</v>
      </c>
      <c r="AD217" s="127" t="b">
        <f t="shared" si="3"/>
        <v>1</v>
      </c>
      <c r="AE217" s="128" t="b">
        <f t="shared" si="4"/>
        <v>1</v>
      </c>
    </row>
    <row r="218" spans="1:31" x14ac:dyDescent="0.2">
      <c r="A218" s="123" t="s">
        <v>57</v>
      </c>
      <c r="B218" s="82">
        <v>10</v>
      </c>
      <c r="C218" s="76" t="s">
        <v>3328</v>
      </c>
      <c r="D218" s="77" t="s">
        <v>3329</v>
      </c>
      <c r="E218" s="76" t="s">
        <v>4</v>
      </c>
      <c r="F218" s="76" t="s">
        <v>467</v>
      </c>
      <c r="G218" s="76" t="s">
        <v>468</v>
      </c>
      <c r="H218" s="76" t="s">
        <v>469</v>
      </c>
      <c r="I218" s="76" t="s">
        <v>3330</v>
      </c>
      <c r="J218" s="76" t="s">
        <v>3331</v>
      </c>
      <c r="K218" s="76"/>
      <c r="L218" s="76" t="s">
        <v>3729</v>
      </c>
      <c r="M218" s="76" t="s">
        <v>586</v>
      </c>
      <c r="N218" s="76" t="s">
        <v>571</v>
      </c>
      <c r="O218" s="76"/>
      <c r="P218" s="76"/>
      <c r="Q218" s="76"/>
      <c r="R218" s="76"/>
      <c r="S218" s="80" t="b">
        <f t="shared" si="0"/>
        <v>0</v>
      </c>
      <c r="T218" s="81" t="s">
        <v>118</v>
      </c>
      <c r="U218" s="76" t="s">
        <v>581</v>
      </c>
      <c r="V218" s="77" t="s">
        <v>588</v>
      </c>
      <c r="W218" s="77" t="s">
        <v>589</v>
      </c>
      <c r="X218" s="82" t="b">
        <v>0</v>
      </c>
      <c r="Y218" s="82" t="b">
        <v>0</v>
      </c>
      <c r="Z218" s="82" t="b">
        <v>1</v>
      </c>
      <c r="AA218" s="76" t="s">
        <v>2825</v>
      </c>
      <c r="AB218" s="127" t="b">
        <f t="shared" si="1"/>
        <v>1</v>
      </c>
      <c r="AC218" s="127" t="b">
        <f t="shared" si="2"/>
        <v>1</v>
      </c>
      <c r="AD218" s="127" t="b">
        <f t="shared" si="3"/>
        <v>1</v>
      </c>
      <c r="AE218" s="128" t="b">
        <f t="shared" si="4"/>
        <v>1</v>
      </c>
    </row>
    <row r="219" spans="1:31" x14ac:dyDescent="0.2">
      <c r="A219" s="129" t="s">
        <v>57</v>
      </c>
      <c r="B219" s="90">
        <v>10</v>
      </c>
      <c r="C219" s="86" t="s">
        <v>3328</v>
      </c>
      <c r="D219" s="87" t="s">
        <v>3329</v>
      </c>
      <c r="E219" s="86" t="s">
        <v>45</v>
      </c>
      <c r="F219" s="86" t="s">
        <v>467</v>
      </c>
      <c r="G219" s="86" t="s">
        <v>468</v>
      </c>
      <c r="H219" s="86" t="s">
        <v>469</v>
      </c>
      <c r="I219" s="86" t="s">
        <v>3330</v>
      </c>
      <c r="J219" s="86" t="s">
        <v>579</v>
      </c>
      <c r="K219" s="86"/>
      <c r="L219" s="86" t="s">
        <v>3729</v>
      </c>
      <c r="M219" s="86" t="s">
        <v>586</v>
      </c>
      <c r="N219" s="86" t="s">
        <v>571</v>
      </c>
      <c r="O219" s="86"/>
      <c r="P219" s="86"/>
      <c r="Q219" s="86"/>
      <c r="R219" s="86"/>
      <c r="S219" s="88" t="b">
        <f t="shared" si="0"/>
        <v>0</v>
      </c>
      <c r="T219" s="89" t="s">
        <v>118</v>
      </c>
      <c r="U219" s="86" t="s">
        <v>581</v>
      </c>
      <c r="V219" s="87" t="s">
        <v>588</v>
      </c>
      <c r="W219" s="87" t="s">
        <v>589</v>
      </c>
      <c r="X219" s="90" t="b">
        <v>0</v>
      </c>
      <c r="Y219" s="90" t="b">
        <v>0</v>
      </c>
      <c r="Z219" s="90" t="b">
        <v>1</v>
      </c>
      <c r="AA219" s="86" t="s">
        <v>2825</v>
      </c>
      <c r="AB219" s="127" t="b">
        <f t="shared" si="1"/>
        <v>1</v>
      </c>
      <c r="AC219" s="127" t="b">
        <f t="shared" si="2"/>
        <v>1</v>
      </c>
      <c r="AD219" s="127" t="b">
        <f t="shared" si="3"/>
        <v>1</v>
      </c>
      <c r="AE219" s="128" t="b">
        <f t="shared" si="4"/>
        <v>1</v>
      </c>
    </row>
    <row r="220" spans="1:31" x14ac:dyDescent="0.2">
      <c r="A220" s="123" t="s">
        <v>57</v>
      </c>
      <c r="B220" s="82">
        <v>10</v>
      </c>
      <c r="C220" s="76" t="s">
        <v>3328</v>
      </c>
      <c r="D220" s="77" t="s">
        <v>3329</v>
      </c>
      <c r="E220" s="76" t="s">
        <v>71</v>
      </c>
      <c r="F220" s="76" t="s">
        <v>467</v>
      </c>
      <c r="G220" s="76" t="s">
        <v>468</v>
      </c>
      <c r="H220" s="76" t="s">
        <v>469</v>
      </c>
      <c r="I220" s="76" t="s">
        <v>3330</v>
      </c>
      <c r="J220" s="76" t="s">
        <v>3333</v>
      </c>
      <c r="K220" s="76"/>
      <c r="L220" s="76" t="s">
        <v>3729</v>
      </c>
      <c r="M220" s="76" t="s">
        <v>586</v>
      </c>
      <c r="N220" s="76" t="s">
        <v>571</v>
      </c>
      <c r="O220" s="76"/>
      <c r="P220" s="76"/>
      <c r="Q220" s="76"/>
      <c r="R220" s="76"/>
      <c r="S220" s="80" t="b">
        <f t="shared" si="0"/>
        <v>0</v>
      </c>
      <c r="T220" s="81" t="s">
        <v>118</v>
      </c>
      <c r="U220" s="76" t="s">
        <v>581</v>
      </c>
      <c r="V220" s="77" t="s">
        <v>588</v>
      </c>
      <c r="W220" s="77" t="s">
        <v>589</v>
      </c>
      <c r="X220" s="82" t="b">
        <v>0</v>
      </c>
      <c r="Y220" s="82" t="b">
        <v>0</v>
      </c>
      <c r="Z220" s="82" t="b">
        <v>1</v>
      </c>
      <c r="AA220" s="76" t="s">
        <v>2825</v>
      </c>
      <c r="AB220" s="127" t="b">
        <f t="shared" si="1"/>
        <v>1</v>
      </c>
      <c r="AC220" s="127" t="b">
        <f t="shared" si="2"/>
        <v>1</v>
      </c>
      <c r="AD220" s="127" t="b">
        <f t="shared" si="3"/>
        <v>1</v>
      </c>
      <c r="AE220" s="128" t="b">
        <f t="shared" si="4"/>
        <v>1</v>
      </c>
    </row>
    <row r="221" spans="1:31" x14ac:dyDescent="0.2">
      <c r="A221" s="129" t="s">
        <v>57</v>
      </c>
      <c r="B221" s="90">
        <v>10</v>
      </c>
      <c r="C221" s="86" t="s">
        <v>3328</v>
      </c>
      <c r="D221" s="87" t="s">
        <v>3329</v>
      </c>
      <c r="E221" s="86" t="s">
        <v>518</v>
      </c>
      <c r="F221" s="86" t="s">
        <v>467</v>
      </c>
      <c r="G221" s="86" t="s">
        <v>468</v>
      </c>
      <c r="H221" s="86" t="s">
        <v>469</v>
      </c>
      <c r="I221" s="86" t="s">
        <v>3330</v>
      </c>
      <c r="J221" s="86" t="s">
        <v>3334</v>
      </c>
      <c r="K221" s="86"/>
      <c r="L221" s="86" t="s">
        <v>3729</v>
      </c>
      <c r="M221" s="86" t="s">
        <v>586</v>
      </c>
      <c r="N221" s="86" t="s">
        <v>571</v>
      </c>
      <c r="O221" s="86"/>
      <c r="P221" s="86"/>
      <c r="Q221" s="86"/>
      <c r="R221" s="86"/>
      <c r="S221" s="88" t="b">
        <f t="shared" si="0"/>
        <v>0</v>
      </c>
      <c r="T221" s="89" t="s">
        <v>118</v>
      </c>
      <c r="U221" s="86" t="s">
        <v>581</v>
      </c>
      <c r="V221" s="87" t="s">
        <v>588</v>
      </c>
      <c r="W221" s="87" t="s">
        <v>589</v>
      </c>
      <c r="X221" s="90" t="b">
        <v>0</v>
      </c>
      <c r="Y221" s="90" t="b">
        <v>0</v>
      </c>
      <c r="Z221" s="90" t="b">
        <v>1</v>
      </c>
      <c r="AA221" s="86" t="s">
        <v>2825</v>
      </c>
      <c r="AB221" s="127" t="b">
        <f t="shared" si="1"/>
        <v>1</v>
      </c>
      <c r="AC221" s="127" t="b">
        <f t="shared" si="2"/>
        <v>1</v>
      </c>
      <c r="AD221" s="127" t="b">
        <f t="shared" si="3"/>
        <v>1</v>
      </c>
      <c r="AE221" s="128" t="b">
        <f t="shared" si="4"/>
        <v>1</v>
      </c>
    </row>
    <row r="222" spans="1:31" x14ac:dyDescent="0.2">
      <c r="A222" s="123" t="s">
        <v>57</v>
      </c>
      <c r="B222" s="82">
        <v>10</v>
      </c>
      <c r="C222" s="76" t="s">
        <v>3342</v>
      </c>
      <c r="D222" s="77" t="s">
        <v>3343</v>
      </c>
      <c r="E222" s="76" t="s">
        <v>2825</v>
      </c>
      <c r="F222" s="76" t="s">
        <v>246</v>
      </c>
      <c r="G222" s="76" t="s">
        <v>564</v>
      </c>
      <c r="H222" s="76" t="s">
        <v>564</v>
      </c>
      <c r="I222" s="76" t="s">
        <v>3344</v>
      </c>
      <c r="J222" s="76" t="s">
        <v>2825</v>
      </c>
      <c r="K222" s="76"/>
      <c r="L222" s="76"/>
      <c r="M222" s="76"/>
      <c r="N222" s="76"/>
      <c r="O222" s="76"/>
      <c r="P222" s="76"/>
      <c r="Q222" s="76"/>
      <c r="R222" s="76"/>
      <c r="S222" s="80" t="b">
        <f t="shared" si="0"/>
        <v>0</v>
      </c>
      <c r="T222" s="81"/>
      <c r="U222" s="76"/>
      <c r="V222" s="76"/>
      <c r="W222" s="76"/>
      <c r="X222" s="82" t="b">
        <v>0</v>
      </c>
      <c r="Y222" s="82" t="b">
        <v>0</v>
      </c>
      <c r="Z222" s="82" t="b">
        <v>1</v>
      </c>
      <c r="AA222" s="76" t="s">
        <v>2825</v>
      </c>
      <c r="AB222" s="127" t="b">
        <f t="shared" si="1"/>
        <v>1</v>
      </c>
      <c r="AC222" s="127" t="b">
        <f t="shared" si="2"/>
        <v>0</v>
      </c>
      <c r="AD222" s="127" t="b">
        <f t="shared" si="3"/>
        <v>0</v>
      </c>
      <c r="AE222" s="128" t="b">
        <f t="shared" si="4"/>
        <v>0</v>
      </c>
    </row>
    <row r="223" spans="1:31" x14ac:dyDescent="0.2">
      <c r="A223" s="129" t="s">
        <v>57</v>
      </c>
      <c r="B223" s="90">
        <v>10</v>
      </c>
      <c r="C223" s="86" t="s">
        <v>3345</v>
      </c>
      <c r="D223" s="87" t="s">
        <v>3346</v>
      </c>
      <c r="E223" s="86" t="s">
        <v>4</v>
      </c>
      <c r="F223" s="86" t="s">
        <v>467</v>
      </c>
      <c r="G223" s="86" t="s">
        <v>509</v>
      </c>
      <c r="H223" s="86" t="s">
        <v>564</v>
      </c>
      <c r="I223" s="86" t="s">
        <v>3347</v>
      </c>
      <c r="J223" s="86" t="s">
        <v>3348</v>
      </c>
      <c r="K223" s="86"/>
      <c r="L223" s="86"/>
      <c r="M223" s="86"/>
      <c r="N223" s="86"/>
      <c r="O223" s="86"/>
      <c r="P223" s="86"/>
      <c r="Q223" s="86"/>
      <c r="R223" s="86"/>
      <c r="S223" s="88" t="b">
        <f t="shared" si="0"/>
        <v>1</v>
      </c>
      <c r="T223" s="89"/>
      <c r="U223" s="86"/>
      <c r="V223" s="86"/>
      <c r="W223" s="86"/>
      <c r="X223" s="90" t="b">
        <v>0</v>
      </c>
      <c r="Y223" s="90" t="b">
        <v>0</v>
      </c>
      <c r="Z223" s="90" t="b">
        <v>1</v>
      </c>
      <c r="AA223" s="86" t="s">
        <v>2825</v>
      </c>
      <c r="AB223" s="127" t="b">
        <f t="shared" si="1"/>
        <v>1</v>
      </c>
      <c r="AC223" s="127" t="b">
        <f t="shared" si="2"/>
        <v>1</v>
      </c>
      <c r="AD223" s="127" t="b">
        <f t="shared" si="3"/>
        <v>0</v>
      </c>
      <c r="AE223" s="128" t="b">
        <f t="shared" si="4"/>
        <v>0</v>
      </c>
    </row>
    <row r="224" spans="1:31" x14ac:dyDescent="0.2">
      <c r="A224" s="123" t="s">
        <v>57</v>
      </c>
      <c r="B224" s="82">
        <v>10</v>
      </c>
      <c r="C224" s="76" t="s">
        <v>3345</v>
      </c>
      <c r="D224" s="77" t="s">
        <v>3346</v>
      </c>
      <c r="E224" s="76" t="s">
        <v>45</v>
      </c>
      <c r="F224" s="76" t="s">
        <v>467</v>
      </c>
      <c r="G224" s="76" t="s">
        <v>509</v>
      </c>
      <c r="H224" s="76" t="s">
        <v>564</v>
      </c>
      <c r="I224" s="76" t="s">
        <v>3347</v>
      </c>
      <c r="J224" s="76" t="s">
        <v>3349</v>
      </c>
      <c r="K224" s="76"/>
      <c r="L224" s="76"/>
      <c r="M224" s="76"/>
      <c r="N224" s="76"/>
      <c r="O224" s="76"/>
      <c r="P224" s="76"/>
      <c r="Q224" s="76"/>
      <c r="R224" s="76"/>
      <c r="S224" s="80" t="b">
        <f t="shared" si="0"/>
        <v>1</v>
      </c>
      <c r="T224" s="81"/>
      <c r="U224" s="76"/>
      <c r="V224" s="76"/>
      <c r="W224" s="76"/>
      <c r="X224" s="82" t="b">
        <v>0</v>
      </c>
      <c r="Y224" s="82" t="b">
        <v>0</v>
      </c>
      <c r="Z224" s="82" t="b">
        <v>1</v>
      </c>
      <c r="AA224" s="76" t="s">
        <v>2825</v>
      </c>
      <c r="AB224" s="127" t="b">
        <f t="shared" si="1"/>
        <v>1</v>
      </c>
      <c r="AC224" s="127" t="b">
        <f t="shared" si="2"/>
        <v>1</v>
      </c>
      <c r="AD224" s="127" t="b">
        <f t="shared" si="3"/>
        <v>0</v>
      </c>
      <c r="AE224" s="128" t="b">
        <f t="shared" si="4"/>
        <v>0</v>
      </c>
    </row>
    <row r="225" spans="1:31" x14ac:dyDescent="0.2">
      <c r="A225" s="129" t="s">
        <v>57</v>
      </c>
      <c r="B225" s="90">
        <v>10</v>
      </c>
      <c r="C225" s="86" t="s">
        <v>3350</v>
      </c>
      <c r="D225" s="87" t="s">
        <v>3351</v>
      </c>
      <c r="E225" s="86" t="s">
        <v>2825</v>
      </c>
      <c r="F225" s="86" t="s">
        <v>246</v>
      </c>
      <c r="G225" s="86" t="s">
        <v>564</v>
      </c>
      <c r="H225" s="86" t="s">
        <v>564</v>
      </c>
      <c r="I225" s="86"/>
      <c r="J225" s="86" t="s">
        <v>2825</v>
      </c>
      <c r="K225" s="86"/>
      <c r="L225" s="86"/>
      <c r="M225" s="86"/>
      <c r="N225" s="86"/>
      <c r="O225" s="86"/>
      <c r="P225" s="86"/>
      <c r="Q225" s="133" t="s">
        <v>3352</v>
      </c>
      <c r="R225" s="86"/>
      <c r="S225" s="88" t="b">
        <f t="shared" si="0"/>
        <v>1</v>
      </c>
      <c r="T225" s="89"/>
      <c r="U225" s="86"/>
      <c r="V225" s="86"/>
      <c r="W225" s="86"/>
      <c r="X225" s="90" t="b">
        <v>0</v>
      </c>
      <c r="Y225" s="90" t="b">
        <v>0</v>
      </c>
      <c r="Z225" s="90" t="b">
        <v>1</v>
      </c>
      <c r="AA225" s="86" t="s">
        <v>2825</v>
      </c>
      <c r="AB225" s="127" t="b">
        <f t="shared" si="1"/>
        <v>1</v>
      </c>
      <c r="AC225" s="127" t="b">
        <f t="shared" si="2"/>
        <v>0</v>
      </c>
      <c r="AD225" s="127" t="b">
        <f t="shared" si="3"/>
        <v>0</v>
      </c>
      <c r="AE225" s="128" t="b">
        <f t="shared" si="4"/>
        <v>0</v>
      </c>
    </row>
    <row r="226" spans="1:31" x14ac:dyDescent="0.2">
      <c r="A226" s="123" t="s">
        <v>57</v>
      </c>
      <c r="B226" s="82">
        <v>10</v>
      </c>
      <c r="C226" s="76" t="s">
        <v>3353</v>
      </c>
      <c r="D226" s="77" t="s">
        <v>3354</v>
      </c>
      <c r="E226" s="76" t="s">
        <v>4</v>
      </c>
      <c r="F226" s="76" t="s">
        <v>467</v>
      </c>
      <c r="G226" s="76" t="s">
        <v>468</v>
      </c>
      <c r="H226" s="76" t="s">
        <v>469</v>
      </c>
      <c r="I226" s="76" t="s">
        <v>3355</v>
      </c>
      <c r="J226" s="76" t="s">
        <v>3356</v>
      </c>
      <c r="K226" s="76"/>
      <c r="L226" s="76" t="s">
        <v>3730</v>
      </c>
      <c r="M226" s="76" t="s">
        <v>3358</v>
      </c>
      <c r="N226" s="76" t="s">
        <v>571</v>
      </c>
      <c r="O226" s="76"/>
      <c r="P226" s="76"/>
      <c r="Q226" s="76"/>
      <c r="R226" s="76"/>
      <c r="S226" s="80" t="b">
        <f t="shared" si="0"/>
        <v>0</v>
      </c>
      <c r="T226" s="81" t="s">
        <v>118</v>
      </c>
      <c r="U226" s="76" t="s">
        <v>581</v>
      </c>
      <c r="V226" s="77" t="s">
        <v>3359</v>
      </c>
      <c r="W226" s="77" t="s">
        <v>3360</v>
      </c>
      <c r="X226" s="82" t="b">
        <v>0</v>
      </c>
      <c r="Y226" s="82" t="b">
        <v>0</v>
      </c>
      <c r="Z226" s="82" t="b">
        <v>1</v>
      </c>
      <c r="AA226" s="76" t="s">
        <v>2825</v>
      </c>
      <c r="AB226" s="127" t="b">
        <f t="shared" si="1"/>
        <v>1</v>
      </c>
      <c r="AC226" s="127" t="b">
        <f t="shared" si="2"/>
        <v>1</v>
      </c>
      <c r="AD226" s="127" t="b">
        <f t="shared" si="3"/>
        <v>1</v>
      </c>
      <c r="AE226" s="128" t="b">
        <f t="shared" si="4"/>
        <v>1</v>
      </c>
    </row>
    <row r="227" spans="1:31" x14ac:dyDescent="0.2">
      <c r="A227" s="129" t="s">
        <v>57</v>
      </c>
      <c r="B227" s="90">
        <v>10</v>
      </c>
      <c r="C227" s="86" t="s">
        <v>3353</v>
      </c>
      <c r="D227" s="87" t="s">
        <v>3354</v>
      </c>
      <c r="E227" s="86" t="s">
        <v>45</v>
      </c>
      <c r="F227" s="86" t="s">
        <v>467</v>
      </c>
      <c r="G227" s="86" t="s">
        <v>468</v>
      </c>
      <c r="H227" s="86" t="s">
        <v>469</v>
      </c>
      <c r="I227" s="86" t="s">
        <v>3355</v>
      </c>
      <c r="J227" s="86" t="s">
        <v>3361</v>
      </c>
      <c r="K227" s="86"/>
      <c r="L227" s="86" t="s">
        <v>3730</v>
      </c>
      <c r="M227" s="86" t="s">
        <v>3358</v>
      </c>
      <c r="N227" s="86" t="s">
        <v>571</v>
      </c>
      <c r="O227" s="86"/>
      <c r="P227" s="86"/>
      <c r="Q227" s="86"/>
      <c r="R227" s="86"/>
      <c r="S227" s="88" t="b">
        <f t="shared" si="0"/>
        <v>0</v>
      </c>
      <c r="T227" s="89" t="s">
        <v>118</v>
      </c>
      <c r="U227" s="86" t="s">
        <v>581</v>
      </c>
      <c r="V227" s="87" t="s">
        <v>3359</v>
      </c>
      <c r="W227" s="87" t="s">
        <v>3360</v>
      </c>
      <c r="X227" s="90" t="b">
        <v>0</v>
      </c>
      <c r="Y227" s="90" t="b">
        <v>0</v>
      </c>
      <c r="Z227" s="90" t="b">
        <v>1</v>
      </c>
      <c r="AA227" s="86" t="s">
        <v>2825</v>
      </c>
      <c r="AB227" s="127" t="b">
        <f t="shared" si="1"/>
        <v>1</v>
      </c>
      <c r="AC227" s="127" t="b">
        <f t="shared" si="2"/>
        <v>1</v>
      </c>
      <c r="AD227" s="127" t="b">
        <f t="shared" si="3"/>
        <v>1</v>
      </c>
      <c r="AE227" s="128" t="b">
        <f t="shared" si="4"/>
        <v>1</v>
      </c>
    </row>
    <row r="228" spans="1:31" x14ac:dyDescent="0.2">
      <c r="A228" s="123" t="s">
        <v>57</v>
      </c>
      <c r="B228" s="82">
        <v>10</v>
      </c>
      <c r="C228" s="76" t="s">
        <v>3353</v>
      </c>
      <c r="D228" s="77" t="s">
        <v>3354</v>
      </c>
      <c r="E228" s="76" t="s">
        <v>71</v>
      </c>
      <c r="F228" s="76" t="s">
        <v>467</v>
      </c>
      <c r="G228" s="76" t="s">
        <v>468</v>
      </c>
      <c r="H228" s="76" t="s">
        <v>469</v>
      </c>
      <c r="I228" s="76" t="s">
        <v>3355</v>
      </c>
      <c r="J228" s="76" t="s">
        <v>3362</v>
      </c>
      <c r="K228" s="76"/>
      <c r="L228" s="76" t="s">
        <v>3730</v>
      </c>
      <c r="M228" s="76" t="s">
        <v>3358</v>
      </c>
      <c r="N228" s="76" t="s">
        <v>571</v>
      </c>
      <c r="O228" s="76"/>
      <c r="P228" s="76"/>
      <c r="Q228" s="76"/>
      <c r="R228" s="76"/>
      <c r="S228" s="80" t="b">
        <f t="shared" si="0"/>
        <v>0</v>
      </c>
      <c r="T228" s="81" t="s">
        <v>118</v>
      </c>
      <c r="U228" s="76" t="s">
        <v>581</v>
      </c>
      <c r="V228" s="77" t="s">
        <v>3359</v>
      </c>
      <c r="W228" s="77" t="s">
        <v>3360</v>
      </c>
      <c r="X228" s="82" t="b">
        <v>0</v>
      </c>
      <c r="Y228" s="82" t="b">
        <v>0</v>
      </c>
      <c r="Z228" s="82" t="b">
        <v>1</v>
      </c>
      <c r="AA228" s="76" t="s">
        <v>2825</v>
      </c>
      <c r="AB228" s="127" t="b">
        <f t="shared" si="1"/>
        <v>1</v>
      </c>
      <c r="AC228" s="127" t="b">
        <f t="shared" si="2"/>
        <v>1</v>
      </c>
      <c r="AD228" s="127" t="b">
        <f t="shared" si="3"/>
        <v>1</v>
      </c>
      <c r="AE228" s="128" t="b">
        <f t="shared" si="4"/>
        <v>1</v>
      </c>
    </row>
    <row r="229" spans="1:31" x14ac:dyDescent="0.2">
      <c r="A229" s="129" t="s">
        <v>57</v>
      </c>
      <c r="B229" s="90">
        <v>10</v>
      </c>
      <c r="C229" s="86" t="s">
        <v>3353</v>
      </c>
      <c r="D229" s="87" t="s">
        <v>3354</v>
      </c>
      <c r="E229" s="86" t="s">
        <v>518</v>
      </c>
      <c r="F229" s="86" t="s">
        <v>467</v>
      </c>
      <c r="G229" s="86" t="s">
        <v>468</v>
      </c>
      <c r="H229" s="86" t="s">
        <v>469</v>
      </c>
      <c r="I229" s="86" t="s">
        <v>3355</v>
      </c>
      <c r="J229" s="86" t="s">
        <v>3363</v>
      </c>
      <c r="K229" s="86"/>
      <c r="L229" s="86" t="s">
        <v>3730</v>
      </c>
      <c r="M229" s="86" t="s">
        <v>3358</v>
      </c>
      <c r="N229" s="86" t="s">
        <v>571</v>
      </c>
      <c r="O229" s="86"/>
      <c r="P229" s="86"/>
      <c r="Q229" s="86"/>
      <c r="R229" s="86"/>
      <c r="S229" s="88" t="b">
        <f t="shared" si="0"/>
        <v>0</v>
      </c>
      <c r="T229" s="89" t="s">
        <v>118</v>
      </c>
      <c r="U229" s="86" t="s">
        <v>581</v>
      </c>
      <c r="V229" s="87" t="s">
        <v>3359</v>
      </c>
      <c r="W229" s="87" t="s">
        <v>3360</v>
      </c>
      <c r="X229" s="90" t="b">
        <v>0</v>
      </c>
      <c r="Y229" s="90" t="b">
        <v>0</v>
      </c>
      <c r="Z229" s="90" t="b">
        <v>1</v>
      </c>
      <c r="AA229" s="86" t="s">
        <v>2825</v>
      </c>
      <c r="AB229" s="127" t="b">
        <f t="shared" si="1"/>
        <v>1</v>
      </c>
      <c r="AC229" s="127" t="b">
        <f t="shared" si="2"/>
        <v>1</v>
      </c>
      <c r="AD229" s="127" t="b">
        <f t="shared" si="3"/>
        <v>1</v>
      </c>
      <c r="AE229" s="128" t="b">
        <f t="shared" si="4"/>
        <v>1</v>
      </c>
    </row>
    <row r="230" spans="1:31" x14ac:dyDescent="0.2">
      <c r="A230" s="123" t="s">
        <v>57</v>
      </c>
      <c r="B230" s="82">
        <v>10</v>
      </c>
      <c r="C230" s="76" t="s">
        <v>3336</v>
      </c>
      <c r="D230" s="77" t="s">
        <v>3337</v>
      </c>
      <c r="E230" s="76" t="s">
        <v>2825</v>
      </c>
      <c r="F230" s="76" t="s">
        <v>246</v>
      </c>
      <c r="G230" s="76" t="s">
        <v>564</v>
      </c>
      <c r="H230" s="76" t="s">
        <v>564</v>
      </c>
      <c r="I230" s="76" t="s">
        <v>3338</v>
      </c>
      <c r="J230" s="76" t="s">
        <v>2825</v>
      </c>
      <c r="K230" s="76"/>
      <c r="L230" s="76"/>
      <c r="M230" s="76"/>
      <c r="N230" s="76"/>
      <c r="O230" s="76"/>
      <c r="P230" s="76"/>
      <c r="Q230" s="76"/>
      <c r="R230" s="76"/>
      <c r="S230" s="80" t="b">
        <f t="shared" si="0"/>
        <v>0</v>
      </c>
      <c r="T230" s="81"/>
      <c r="U230" s="76"/>
      <c r="V230" s="76"/>
      <c r="W230" s="76"/>
      <c r="X230" s="82" t="b">
        <v>0</v>
      </c>
      <c r="Y230" s="82" t="b">
        <v>0</v>
      </c>
      <c r="Z230" s="82" t="b">
        <v>1</v>
      </c>
      <c r="AA230" s="76" t="s">
        <v>2825</v>
      </c>
      <c r="AB230" s="127" t="b">
        <f t="shared" si="1"/>
        <v>1</v>
      </c>
      <c r="AC230" s="127" t="b">
        <f t="shared" si="2"/>
        <v>0</v>
      </c>
      <c r="AD230" s="127" t="b">
        <f t="shared" si="3"/>
        <v>0</v>
      </c>
      <c r="AE230" s="128" t="b">
        <f t="shared" si="4"/>
        <v>0</v>
      </c>
    </row>
    <row r="231" spans="1:31" x14ac:dyDescent="0.2">
      <c r="A231" s="129" t="s">
        <v>57</v>
      </c>
      <c r="B231" s="90">
        <v>10</v>
      </c>
      <c r="C231" s="86" t="s">
        <v>3339</v>
      </c>
      <c r="D231" s="87" t="s">
        <v>3340</v>
      </c>
      <c r="E231" s="86" t="s">
        <v>2825</v>
      </c>
      <c r="F231" s="86" t="s">
        <v>467</v>
      </c>
      <c r="G231" s="86" t="s">
        <v>509</v>
      </c>
      <c r="H231" s="86" t="s">
        <v>564</v>
      </c>
      <c r="I231" s="86" t="s">
        <v>3341</v>
      </c>
      <c r="J231" s="86" t="s">
        <v>2825</v>
      </c>
      <c r="K231" s="86"/>
      <c r="L231" s="86"/>
      <c r="M231" s="86"/>
      <c r="N231" s="86"/>
      <c r="O231" s="86"/>
      <c r="P231" s="86"/>
      <c r="Q231" s="86"/>
      <c r="R231" s="86"/>
      <c r="S231" s="88" t="b">
        <f t="shared" si="0"/>
        <v>1</v>
      </c>
      <c r="T231" s="89"/>
      <c r="U231" s="86"/>
      <c r="V231" s="86"/>
      <c r="W231" s="86"/>
      <c r="X231" s="90" t="b">
        <v>0</v>
      </c>
      <c r="Y231" s="90" t="b">
        <v>0</v>
      </c>
      <c r="Z231" s="90" t="b">
        <v>1</v>
      </c>
      <c r="AA231" s="86" t="s">
        <v>2825</v>
      </c>
      <c r="AB231" s="127" t="b">
        <f t="shared" si="1"/>
        <v>1</v>
      </c>
      <c r="AC231" s="127" t="b">
        <f t="shared" si="2"/>
        <v>1</v>
      </c>
      <c r="AD231" s="127" t="b">
        <f t="shared" si="3"/>
        <v>0</v>
      </c>
      <c r="AE231" s="128" t="b">
        <f t="shared" si="4"/>
        <v>0</v>
      </c>
    </row>
    <row r="232" spans="1:31" x14ac:dyDescent="0.2">
      <c r="A232" s="123" t="s">
        <v>57</v>
      </c>
      <c r="B232" s="82">
        <v>11</v>
      </c>
      <c r="C232" s="76" t="s">
        <v>3364</v>
      </c>
      <c r="D232" s="77" t="s">
        <v>3365</v>
      </c>
      <c r="E232" s="76" t="s">
        <v>2825</v>
      </c>
      <c r="F232" s="76" t="s">
        <v>246</v>
      </c>
      <c r="G232" s="76" t="s">
        <v>564</v>
      </c>
      <c r="H232" s="76" t="s">
        <v>564</v>
      </c>
      <c r="I232" s="76" t="s">
        <v>3366</v>
      </c>
      <c r="J232" s="76" t="s">
        <v>2825</v>
      </c>
      <c r="K232" s="76"/>
      <c r="L232" s="76"/>
      <c r="M232" s="76"/>
      <c r="N232" s="76"/>
      <c r="O232" s="76"/>
      <c r="P232" s="76"/>
      <c r="Q232" s="76"/>
      <c r="R232" s="76"/>
      <c r="S232" s="80" t="b">
        <f t="shared" si="0"/>
        <v>0</v>
      </c>
      <c r="T232" s="81"/>
      <c r="U232" s="76"/>
      <c r="V232" s="76"/>
      <c r="W232" s="76"/>
      <c r="X232" s="82" t="b">
        <v>0</v>
      </c>
      <c r="Y232" s="82" t="b">
        <v>0</v>
      </c>
      <c r="Z232" s="82" t="b">
        <v>1</v>
      </c>
      <c r="AA232" s="76" t="s">
        <v>2825</v>
      </c>
      <c r="AB232" s="127" t="b">
        <f t="shared" si="1"/>
        <v>1</v>
      </c>
      <c r="AC232" s="127" t="b">
        <f t="shared" si="2"/>
        <v>0</v>
      </c>
      <c r="AD232" s="127" t="b">
        <f t="shared" si="3"/>
        <v>0</v>
      </c>
      <c r="AE232" s="128" t="b">
        <f t="shared" si="4"/>
        <v>0</v>
      </c>
    </row>
    <row r="233" spans="1:31" x14ac:dyDescent="0.2">
      <c r="A233" s="129" t="s">
        <v>57</v>
      </c>
      <c r="B233" s="90">
        <v>11</v>
      </c>
      <c r="C233" s="86" t="s">
        <v>3367</v>
      </c>
      <c r="D233" s="87" t="s">
        <v>3368</v>
      </c>
      <c r="E233" s="86" t="s">
        <v>2825</v>
      </c>
      <c r="F233" s="86" t="s">
        <v>467</v>
      </c>
      <c r="G233" s="86" t="s">
        <v>509</v>
      </c>
      <c r="H233" s="86" t="s">
        <v>564</v>
      </c>
      <c r="I233" s="86" t="s">
        <v>3369</v>
      </c>
      <c r="J233" s="86" t="s">
        <v>2825</v>
      </c>
      <c r="K233" s="86"/>
      <c r="L233" s="86"/>
      <c r="M233" s="86"/>
      <c r="N233" s="86"/>
      <c r="O233" s="86"/>
      <c r="P233" s="86"/>
      <c r="Q233" s="86"/>
      <c r="R233" s="133" t="s">
        <v>3370</v>
      </c>
      <c r="S233" s="88" t="b">
        <f t="shared" si="0"/>
        <v>1</v>
      </c>
      <c r="T233" s="89"/>
      <c r="U233" s="86"/>
      <c r="V233" s="87" t="s">
        <v>3371</v>
      </c>
      <c r="W233" s="86" t="s">
        <v>3372</v>
      </c>
      <c r="X233" s="90" t="b">
        <v>0</v>
      </c>
      <c r="Y233" s="90" t="b">
        <v>0</v>
      </c>
      <c r="Z233" s="90" t="b">
        <v>1</v>
      </c>
      <c r="AA233" s="86" t="s">
        <v>2825</v>
      </c>
      <c r="AB233" s="127" t="b">
        <f t="shared" si="1"/>
        <v>1</v>
      </c>
      <c r="AC233" s="127" t="b">
        <f t="shared" si="2"/>
        <v>1</v>
      </c>
      <c r="AD233" s="127" t="b">
        <f t="shared" si="3"/>
        <v>0</v>
      </c>
      <c r="AE233" s="128" t="b">
        <f t="shared" si="4"/>
        <v>0</v>
      </c>
    </row>
    <row r="234" spans="1:31" x14ac:dyDescent="0.2">
      <c r="A234" s="123" t="s">
        <v>57</v>
      </c>
      <c r="B234" s="82">
        <v>11</v>
      </c>
      <c r="C234" s="76" t="s">
        <v>3373</v>
      </c>
      <c r="D234" s="77" t="s">
        <v>3374</v>
      </c>
      <c r="E234" s="76" t="s">
        <v>4</v>
      </c>
      <c r="F234" s="76" t="s">
        <v>467</v>
      </c>
      <c r="G234" s="76" t="s">
        <v>468</v>
      </c>
      <c r="H234" s="76" t="s">
        <v>469</v>
      </c>
      <c r="I234" s="76" t="s">
        <v>3375</v>
      </c>
      <c r="J234" s="76" t="s">
        <v>3376</v>
      </c>
      <c r="K234" s="76"/>
      <c r="L234" s="76" t="s">
        <v>3377</v>
      </c>
      <c r="M234" s="76" t="s">
        <v>3378</v>
      </c>
      <c r="N234" s="76" t="s">
        <v>3379</v>
      </c>
      <c r="O234" s="76"/>
      <c r="P234" s="76"/>
      <c r="Q234" s="76"/>
      <c r="R234" s="76"/>
      <c r="S234" s="80" t="b">
        <f t="shared" si="0"/>
        <v>0</v>
      </c>
      <c r="T234" s="81" t="s">
        <v>118</v>
      </c>
      <c r="U234" s="76" t="s">
        <v>3380</v>
      </c>
      <c r="V234" s="77" t="s">
        <v>3381</v>
      </c>
      <c r="W234" s="77" t="s">
        <v>3382</v>
      </c>
      <c r="X234" s="82" t="b">
        <v>0</v>
      </c>
      <c r="Y234" s="82" t="b">
        <v>0</v>
      </c>
      <c r="Z234" s="82" t="b">
        <v>1</v>
      </c>
      <c r="AA234" s="76" t="s">
        <v>2825</v>
      </c>
      <c r="AB234" s="127" t="b">
        <f t="shared" si="1"/>
        <v>1</v>
      </c>
      <c r="AC234" s="127" t="b">
        <f t="shared" si="2"/>
        <v>1</v>
      </c>
      <c r="AD234" s="127" t="b">
        <f t="shared" si="3"/>
        <v>1</v>
      </c>
      <c r="AE234" s="128" t="b">
        <f t="shared" si="4"/>
        <v>1</v>
      </c>
    </row>
    <row r="235" spans="1:31" x14ac:dyDescent="0.2">
      <c r="A235" s="129" t="s">
        <v>57</v>
      </c>
      <c r="B235" s="90">
        <v>11</v>
      </c>
      <c r="C235" s="86" t="s">
        <v>3373</v>
      </c>
      <c r="D235" s="87" t="s">
        <v>3374</v>
      </c>
      <c r="E235" s="86" t="s">
        <v>45</v>
      </c>
      <c r="F235" s="86" t="s">
        <v>467</v>
      </c>
      <c r="G235" s="86" t="s">
        <v>468</v>
      </c>
      <c r="H235" s="86" t="s">
        <v>469</v>
      </c>
      <c r="I235" s="86" t="s">
        <v>3383</v>
      </c>
      <c r="J235" s="86" t="s">
        <v>1460</v>
      </c>
      <c r="K235" s="86"/>
      <c r="L235" s="86" t="s">
        <v>3377</v>
      </c>
      <c r="M235" s="86" t="s">
        <v>3378</v>
      </c>
      <c r="N235" s="86" t="s">
        <v>3379</v>
      </c>
      <c r="O235" s="86"/>
      <c r="P235" s="86"/>
      <c r="Q235" s="86"/>
      <c r="R235" s="86"/>
      <c r="S235" s="88" t="b">
        <f t="shared" si="0"/>
        <v>0</v>
      </c>
      <c r="T235" s="89" t="s">
        <v>118</v>
      </c>
      <c r="U235" s="86" t="s">
        <v>3380</v>
      </c>
      <c r="V235" s="87" t="s">
        <v>3381</v>
      </c>
      <c r="W235" s="87" t="s">
        <v>3382</v>
      </c>
      <c r="X235" s="90" t="b">
        <v>0</v>
      </c>
      <c r="Y235" s="90" t="b">
        <v>0</v>
      </c>
      <c r="Z235" s="90" t="b">
        <v>1</v>
      </c>
      <c r="AA235" s="86" t="s">
        <v>2825</v>
      </c>
      <c r="AB235" s="127" t="b">
        <f t="shared" si="1"/>
        <v>1</v>
      </c>
      <c r="AC235" s="127" t="b">
        <f t="shared" si="2"/>
        <v>1</v>
      </c>
      <c r="AD235" s="127" t="b">
        <f t="shared" si="3"/>
        <v>1</v>
      </c>
      <c r="AE235" s="128" t="b">
        <f t="shared" si="4"/>
        <v>1</v>
      </c>
    </row>
    <row r="236" spans="1:31" x14ac:dyDescent="0.2">
      <c r="A236" s="123" t="s">
        <v>57</v>
      </c>
      <c r="B236" s="82">
        <v>11</v>
      </c>
      <c r="C236" s="76" t="s">
        <v>3373</v>
      </c>
      <c r="D236" s="77" t="s">
        <v>3374</v>
      </c>
      <c r="E236" s="76" t="s">
        <v>71</v>
      </c>
      <c r="F236" s="76" t="s">
        <v>467</v>
      </c>
      <c r="G236" s="76" t="s">
        <v>468</v>
      </c>
      <c r="H236" s="76" t="s">
        <v>469</v>
      </c>
      <c r="I236" s="76" t="s">
        <v>3384</v>
      </c>
      <c r="J236" s="76" t="s">
        <v>2120</v>
      </c>
      <c r="K236" s="76"/>
      <c r="L236" s="76" t="s">
        <v>3377</v>
      </c>
      <c r="M236" s="76" t="s">
        <v>3378</v>
      </c>
      <c r="N236" s="76" t="s">
        <v>3379</v>
      </c>
      <c r="O236" s="76"/>
      <c r="P236" s="76"/>
      <c r="Q236" s="76"/>
      <c r="R236" s="76"/>
      <c r="S236" s="80" t="b">
        <f t="shared" si="0"/>
        <v>0</v>
      </c>
      <c r="T236" s="81" t="s">
        <v>118</v>
      </c>
      <c r="U236" s="76" t="s">
        <v>3380</v>
      </c>
      <c r="V236" s="77" t="s">
        <v>3381</v>
      </c>
      <c r="W236" s="77" t="s">
        <v>3382</v>
      </c>
      <c r="X236" s="82" t="b">
        <v>0</v>
      </c>
      <c r="Y236" s="82" t="b">
        <v>0</v>
      </c>
      <c r="Z236" s="82" t="b">
        <v>1</v>
      </c>
      <c r="AA236" s="76" t="s">
        <v>2825</v>
      </c>
      <c r="AB236" s="127" t="b">
        <f t="shared" si="1"/>
        <v>1</v>
      </c>
      <c r="AC236" s="127" t="b">
        <f t="shared" si="2"/>
        <v>1</v>
      </c>
      <c r="AD236" s="127" t="b">
        <f t="shared" si="3"/>
        <v>1</v>
      </c>
      <c r="AE236" s="128" t="b">
        <f t="shared" si="4"/>
        <v>1</v>
      </c>
    </row>
    <row r="237" spans="1:31" x14ac:dyDescent="0.2">
      <c r="A237" s="129" t="s">
        <v>57</v>
      </c>
      <c r="B237" s="90">
        <v>11</v>
      </c>
      <c r="C237" s="86" t="s">
        <v>3373</v>
      </c>
      <c r="D237" s="87" t="s">
        <v>3374</v>
      </c>
      <c r="E237" s="86" t="s">
        <v>518</v>
      </c>
      <c r="F237" s="86" t="s">
        <v>467</v>
      </c>
      <c r="G237" s="86" t="s">
        <v>468</v>
      </c>
      <c r="H237" s="86" t="s">
        <v>469</v>
      </c>
      <c r="I237" s="86" t="s">
        <v>3385</v>
      </c>
      <c r="J237" s="86" t="s">
        <v>3386</v>
      </c>
      <c r="K237" s="86"/>
      <c r="L237" s="86" t="s">
        <v>3377</v>
      </c>
      <c r="M237" s="86" t="s">
        <v>3378</v>
      </c>
      <c r="N237" s="86" t="s">
        <v>3379</v>
      </c>
      <c r="O237" s="86"/>
      <c r="P237" s="86"/>
      <c r="Q237" s="86"/>
      <c r="R237" s="86"/>
      <c r="S237" s="88" t="b">
        <f t="shared" si="0"/>
        <v>0</v>
      </c>
      <c r="T237" s="89" t="s">
        <v>118</v>
      </c>
      <c r="U237" s="86" t="s">
        <v>3380</v>
      </c>
      <c r="V237" s="87" t="s">
        <v>3381</v>
      </c>
      <c r="W237" s="87" t="s">
        <v>3382</v>
      </c>
      <c r="X237" s="90" t="b">
        <v>0</v>
      </c>
      <c r="Y237" s="90" t="b">
        <v>0</v>
      </c>
      <c r="Z237" s="90" t="b">
        <v>1</v>
      </c>
      <c r="AA237" s="86" t="s">
        <v>2825</v>
      </c>
      <c r="AB237" s="127" t="b">
        <f t="shared" si="1"/>
        <v>1</v>
      </c>
      <c r="AC237" s="127" t="b">
        <f t="shared" si="2"/>
        <v>1</v>
      </c>
      <c r="AD237" s="127" t="b">
        <f t="shared" si="3"/>
        <v>1</v>
      </c>
      <c r="AE237" s="128" t="b">
        <f t="shared" si="4"/>
        <v>1</v>
      </c>
    </row>
    <row r="238" spans="1:31" x14ac:dyDescent="0.2">
      <c r="A238" s="123" t="s">
        <v>57</v>
      </c>
      <c r="B238" s="82">
        <v>11</v>
      </c>
      <c r="C238" s="76" t="s">
        <v>3373</v>
      </c>
      <c r="D238" s="77" t="s">
        <v>3374</v>
      </c>
      <c r="E238" s="76" t="s">
        <v>542</v>
      </c>
      <c r="F238" s="76" t="s">
        <v>467</v>
      </c>
      <c r="G238" s="76" t="s">
        <v>468</v>
      </c>
      <c r="H238" s="76" t="s">
        <v>469</v>
      </c>
      <c r="I238" s="76" t="s">
        <v>3387</v>
      </c>
      <c r="J238" s="76" t="s">
        <v>3388</v>
      </c>
      <c r="K238" s="76"/>
      <c r="L238" s="76" t="s">
        <v>3377</v>
      </c>
      <c r="M238" s="76" t="s">
        <v>3378</v>
      </c>
      <c r="N238" s="76" t="s">
        <v>3379</v>
      </c>
      <c r="O238" s="76"/>
      <c r="P238" s="76"/>
      <c r="Q238" s="76"/>
      <c r="R238" s="76"/>
      <c r="S238" s="80" t="b">
        <f t="shared" si="0"/>
        <v>0</v>
      </c>
      <c r="T238" s="81" t="s">
        <v>118</v>
      </c>
      <c r="U238" s="76" t="s">
        <v>3380</v>
      </c>
      <c r="V238" s="77" t="s">
        <v>3381</v>
      </c>
      <c r="W238" s="77" t="s">
        <v>3382</v>
      </c>
      <c r="X238" s="82" t="b">
        <v>0</v>
      </c>
      <c r="Y238" s="82" t="b">
        <v>0</v>
      </c>
      <c r="Z238" s="82" t="b">
        <v>1</v>
      </c>
      <c r="AA238" s="76" t="s">
        <v>2825</v>
      </c>
      <c r="AB238" s="127" t="b">
        <f t="shared" si="1"/>
        <v>1</v>
      </c>
      <c r="AC238" s="127" t="b">
        <f t="shared" si="2"/>
        <v>1</v>
      </c>
      <c r="AD238" s="127" t="b">
        <f t="shared" si="3"/>
        <v>1</v>
      </c>
      <c r="AE238" s="128" t="b">
        <f t="shared" si="4"/>
        <v>1</v>
      </c>
    </row>
    <row r="239" spans="1:31" x14ac:dyDescent="0.2">
      <c r="A239" s="129" t="s">
        <v>57</v>
      </c>
      <c r="B239" s="90">
        <v>11</v>
      </c>
      <c r="C239" s="86" t="s">
        <v>3373</v>
      </c>
      <c r="D239" s="87" t="s">
        <v>3374</v>
      </c>
      <c r="E239" s="86" t="s">
        <v>635</v>
      </c>
      <c r="F239" s="86" t="s">
        <v>467</v>
      </c>
      <c r="G239" s="86" t="s">
        <v>468</v>
      </c>
      <c r="H239" s="86" t="s">
        <v>469</v>
      </c>
      <c r="I239" s="86" t="s">
        <v>3389</v>
      </c>
      <c r="J239" s="86" t="s">
        <v>2123</v>
      </c>
      <c r="K239" s="86"/>
      <c r="L239" s="86" t="s">
        <v>3377</v>
      </c>
      <c r="M239" s="86" t="s">
        <v>3378</v>
      </c>
      <c r="N239" s="86" t="s">
        <v>3379</v>
      </c>
      <c r="O239" s="86"/>
      <c r="P239" s="86"/>
      <c r="Q239" s="86"/>
      <c r="R239" s="86"/>
      <c r="S239" s="88" t="b">
        <f t="shared" si="0"/>
        <v>0</v>
      </c>
      <c r="T239" s="89" t="s">
        <v>118</v>
      </c>
      <c r="U239" s="86" t="s">
        <v>3380</v>
      </c>
      <c r="V239" s="87" t="s">
        <v>3381</v>
      </c>
      <c r="W239" s="87" t="s">
        <v>3382</v>
      </c>
      <c r="X239" s="90" t="b">
        <v>0</v>
      </c>
      <c r="Y239" s="90" t="b">
        <v>0</v>
      </c>
      <c r="Z239" s="90" t="b">
        <v>1</v>
      </c>
      <c r="AA239" s="86" t="s">
        <v>2825</v>
      </c>
      <c r="AB239" s="127" t="b">
        <f t="shared" si="1"/>
        <v>1</v>
      </c>
      <c r="AC239" s="127" t="b">
        <f t="shared" si="2"/>
        <v>1</v>
      </c>
      <c r="AD239" s="127" t="b">
        <f t="shared" si="3"/>
        <v>1</v>
      </c>
      <c r="AE239" s="128" t="b">
        <f t="shared" si="4"/>
        <v>1</v>
      </c>
    </row>
    <row r="240" spans="1:31" x14ac:dyDescent="0.2">
      <c r="A240" s="123" t="s">
        <v>57</v>
      </c>
      <c r="B240" s="82">
        <v>11</v>
      </c>
      <c r="C240" s="76" t="s">
        <v>3373</v>
      </c>
      <c r="D240" s="77" t="s">
        <v>3374</v>
      </c>
      <c r="E240" s="76" t="s">
        <v>658</v>
      </c>
      <c r="F240" s="76" t="s">
        <v>467</v>
      </c>
      <c r="G240" s="76" t="s">
        <v>468</v>
      </c>
      <c r="H240" s="76" t="s">
        <v>469</v>
      </c>
      <c r="I240" s="76" t="s">
        <v>3390</v>
      </c>
      <c r="J240" s="76" t="s">
        <v>2124</v>
      </c>
      <c r="K240" s="76"/>
      <c r="L240" s="76" t="s">
        <v>3377</v>
      </c>
      <c r="M240" s="76" t="s">
        <v>3378</v>
      </c>
      <c r="N240" s="76" t="s">
        <v>3379</v>
      </c>
      <c r="O240" s="76"/>
      <c r="P240" s="76"/>
      <c r="Q240" s="76"/>
      <c r="R240" s="76"/>
      <c r="S240" s="80" t="b">
        <f t="shared" si="0"/>
        <v>0</v>
      </c>
      <c r="T240" s="81" t="s">
        <v>118</v>
      </c>
      <c r="U240" s="76" t="s">
        <v>3380</v>
      </c>
      <c r="V240" s="77" t="s">
        <v>3381</v>
      </c>
      <c r="W240" s="77" t="s">
        <v>3382</v>
      </c>
      <c r="X240" s="82" t="b">
        <v>0</v>
      </c>
      <c r="Y240" s="82" t="b">
        <v>0</v>
      </c>
      <c r="Z240" s="82" t="b">
        <v>1</v>
      </c>
      <c r="AA240" s="76" t="s">
        <v>2825</v>
      </c>
      <c r="AB240" s="127" t="b">
        <f t="shared" si="1"/>
        <v>1</v>
      </c>
      <c r="AC240" s="127" t="b">
        <f t="shared" si="2"/>
        <v>1</v>
      </c>
      <c r="AD240" s="127" t="b">
        <f t="shared" si="3"/>
        <v>1</v>
      </c>
      <c r="AE240" s="128" t="b">
        <f t="shared" si="4"/>
        <v>1</v>
      </c>
    </row>
    <row r="241" spans="1:31" x14ac:dyDescent="0.2">
      <c r="A241" s="129" t="s">
        <v>57</v>
      </c>
      <c r="B241" s="90">
        <v>11</v>
      </c>
      <c r="C241" s="86" t="s">
        <v>3373</v>
      </c>
      <c r="D241" s="87" t="s">
        <v>3374</v>
      </c>
      <c r="E241" s="86" t="s">
        <v>1464</v>
      </c>
      <c r="F241" s="86" t="s">
        <v>467</v>
      </c>
      <c r="G241" s="86" t="s">
        <v>468</v>
      </c>
      <c r="H241" s="86" t="s">
        <v>469</v>
      </c>
      <c r="I241" s="86" t="s">
        <v>3391</v>
      </c>
      <c r="J241" s="86" t="s">
        <v>2128</v>
      </c>
      <c r="K241" s="86"/>
      <c r="L241" s="86" t="s">
        <v>3377</v>
      </c>
      <c r="M241" s="86" t="s">
        <v>3378</v>
      </c>
      <c r="N241" s="86" t="s">
        <v>3379</v>
      </c>
      <c r="O241" s="86"/>
      <c r="P241" s="86"/>
      <c r="Q241" s="86"/>
      <c r="R241" s="86"/>
      <c r="S241" s="88" t="b">
        <f t="shared" si="0"/>
        <v>0</v>
      </c>
      <c r="T241" s="89" t="s">
        <v>118</v>
      </c>
      <c r="U241" s="86" t="s">
        <v>3380</v>
      </c>
      <c r="V241" s="87" t="s">
        <v>3381</v>
      </c>
      <c r="W241" s="87" t="s">
        <v>3382</v>
      </c>
      <c r="X241" s="90" t="b">
        <v>0</v>
      </c>
      <c r="Y241" s="90" t="b">
        <v>0</v>
      </c>
      <c r="Z241" s="90" t="b">
        <v>1</v>
      </c>
      <c r="AA241" s="86" t="s">
        <v>2825</v>
      </c>
      <c r="AB241" s="127" t="b">
        <f t="shared" si="1"/>
        <v>1</v>
      </c>
      <c r="AC241" s="127" t="b">
        <f t="shared" si="2"/>
        <v>1</v>
      </c>
      <c r="AD241" s="127" t="b">
        <f t="shared" si="3"/>
        <v>1</v>
      </c>
      <c r="AE241" s="128" t="b">
        <f t="shared" si="4"/>
        <v>1</v>
      </c>
    </row>
    <row r="242" spans="1:31" x14ac:dyDescent="0.2">
      <c r="A242" s="123" t="s">
        <v>57</v>
      </c>
      <c r="B242" s="82">
        <v>11</v>
      </c>
      <c r="C242" s="76" t="s">
        <v>3373</v>
      </c>
      <c r="D242" s="77" t="s">
        <v>3374</v>
      </c>
      <c r="E242" s="76" t="s">
        <v>1466</v>
      </c>
      <c r="F242" s="76" t="s">
        <v>467</v>
      </c>
      <c r="G242" s="76" t="s">
        <v>468</v>
      </c>
      <c r="H242" s="76" t="s">
        <v>469</v>
      </c>
      <c r="I242" s="76" t="s">
        <v>3392</v>
      </c>
      <c r="J242" s="76" t="s">
        <v>3393</v>
      </c>
      <c r="K242" s="76"/>
      <c r="L242" s="76" t="s">
        <v>3377</v>
      </c>
      <c r="M242" s="76" t="s">
        <v>3378</v>
      </c>
      <c r="N242" s="76" t="s">
        <v>3379</v>
      </c>
      <c r="O242" s="76"/>
      <c r="P242" s="76"/>
      <c r="Q242" s="76"/>
      <c r="R242" s="76"/>
      <c r="S242" s="80" t="b">
        <f t="shared" si="0"/>
        <v>0</v>
      </c>
      <c r="T242" s="81" t="s">
        <v>118</v>
      </c>
      <c r="U242" s="76" t="s">
        <v>3380</v>
      </c>
      <c r="V242" s="77" t="s">
        <v>3381</v>
      </c>
      <c r="W242" s="77" t="s">
        <v>3382</v>
      </c>
      <c r="X242" s="82" t="b">
        <v>0</v>
      </c>
      <c r="Y242" s="82" t="b">
        <v>0</v>
      </c>
      <c r="Z242" s="82" t="b">
        <v>1</v>
      </c>
      <c r="AA242" s="76" t="s">
        <v>2825</v>
      </c>
      <c r="AB242" s="127" t="b">
        <f t="shared" si="1"/>
        <v>1</v>
      </c>
      <c r="AC242" s="127" t="b">
        <f t="shared" si="2"/>
        <v>1</v>
      </c>
      <c r="AD242" s="127" t="b">
        <f t="shared" si="3"/>
        <v>1</v>
      </c>
      <c r="AE242" s="128" t="b">
        <f t="shared" si="4"/>
        <v>1</v>
      </c>
    </row>
    <row r="243" spans="1:31" x14ac:dyDescent="0.2">
      <c r="A243" s="129" t="s">
        <v>57</v>
      </c>
      <c r="B243" s="90">
        <v>11</v>
      </c>
      <c r="C243" s="86" t="s">
        <v>3373</v>
      </c>
      <c r="D243" s="87" t="s">
        <v>3374</v>
      </c>
      <c r="E243" s="86" t="s">
        <v>1468</v>
      </c>
      <c r="F243" s="86" t="s">
        <v>467</v>
      </c>
      <c r="G243" s="86" t="s">
        <v>468</v>
      </c>
      <c r="H243" s="86" t="s">
        <v>469</v>
      </c>
      <c r="I243" s="86" t="s">
        <v>3394</v>
      </c>
      <c r="J243" s="86" t="s">
        <v>3395</v>
      </c>
      <c r="K243" s="86"/>
      <c r="L243" s="86" t="s">
        <v>3377</v>
      </c>
      <c r="M243" s="86" t="s">
        <v>3378</v>
      </c>
      <c r="N243" s="86" t="s">
        <v>3379</v>
      </c>
      <c r="O243" s="86"/>
      <c r="P243" s="86"/>
      <c r="Q243" s="86"/>
      <c r="R243" s="86"/>
      <c r="S243" s="88" t="b">
        <f t="shared" si="0"/>
        <v>0</v>
      </c>
      <c r="T243" s="89" t="s">
        <v>118</v>
      </c>
      <c r="U243" s="86" t="s">
        <v>3380</v>
      </c>
      <c r="V243" s="87" t="s">
        <v>3381</v>
      </c>
      <c r="W243" s="87" t="s">
        <v>3382</v>
      </c>
      <c r="X243" s="90" t="b">
        <v>0</v>
      </c>
      <c r="Y243" s="90" t="b">
        <v>0</v>
      </c>
      <c r="Z243" s="90" t="b">
        <v>1</v>
      </c>
      <c r="AA243" s="86" t="s">
        <v>2825</v>
      </c>
      <c r="AB243" s="127" t="b">
        <f t="shared" si="1"/>
        <v>1</v>
      </c>
      <c r="AC243" s="127" t="b">
        <f t="shared" si="2"/>
        <v>1</v>
      </c>
      <c r="AD243" s="127" t="b">
        <f t="shared" si="3"/>
        <v>1</v>
      </c>
      <c r="AE243" s="128" t="b">
        <f t="shared" si="4"/>
        <v>1</v>
      </c>
    </row>
    <row r="244" spans="1:31" x14ac:dyDescent="0.2">
      <c r="A244" s="123" t="s">
        <v>57</v>
      </c>
      <c r="B244" s="82">
        <v>11</v>
      </c>
      <c r="C244" s="76" t="s">
        <v>3373</v>
      </c>
      <c r="D244" s="77" t="s">
        <v>3374</v>
      </c>
      <c r="E244" s="76" t="s">
        <v>1671</v>
      </c>
      <c r="F244" s="76" t="s">
        <v>467</v>
      </c>
      <c r="G244" s="76" t="s">
        <v>468</v>
      </c>
      <c r="H244" s="76" t="s">
        <v>469</v>
      </c>
      <c r="I244" s="76" t="s">
        <v>3396</v>
      </c>
      <c r="J244" s="76" t="s">
        <v>3397</v>
      </c>
      <c r="K244" s="76"/>
      <c r="L244" s="76" t="s">
        <v>3377</v>
      </c>
      <c r="M244" s="76" t="s">
        <v>3378</v>
      </c>
      <c r="N244" s="76" t="s">
        <v>3379</v>
      </c>
      <c r="O244" s="76"/>
      <c r="P244" s="76"/>
      <c r="Q244" s="76"/>
      <c r="R244" s="76"/>
      <c r="S244" s="80" t="b">
        <f t="shared" si="0"/>
        <v>0</v>
      </c>
      <c r="T244" s="81" t="s">
        <v>118</v>
      </c>
      <c r="U244" s="76" t="s">
        <v>3380</v>
      </c>
      <c r="V244" s="77" t="s">
        <v>3381</v>
      </c>
      <c r="W244" s="77" t="s">
        <v>3382</v>
      </c>
      <c r="X244" s="82" t="b">
        <v>0</v>
      </c>
      <c r="Y244" s="82" t="b">
        <v>0</v>
      </c>
      <c r="Z244" s="82" t="b">
        <v>1</v>
      </c>
      <c r="AA244" s="76" t="s">
        <v>2825</v>
      </c>
      <c r="AB244" s="127" t="b">
        <f t="shared" si="1"/>
        <v>1</v>
      </c>
      <c r="AC244" s="127" t="b">
        <f t="shared" si="2"/>
        <v>1</v>
      </c>
      <c r="AD244" s="127" t="b">
        <f t="shared" si="3"/>
        <v>1</v>
      </c>
      <c r="AE244" s="128" t="b">
        <f t="shared" si="4"/>
        <v>1</v>
      </c>
    </row>
    <row r="245" spans="1:31" x14ac:dyDescent="0.2">
      <c r="A245" s="129" t="s">
        <v>57</v>
      </c>
      <c r="B245" s="90">
        <v>11</v>
      </c>
      <c r="C245" s="86" t="s">
        <v>3373</v>
      </c>
      <c r="D245" s="87" t="s">
        <v>3374</v>
      </c>
      <c r="E245" s="86" t="s">
        <v>1673</v>
      </c>
      <c r="F245" s="86" t="s">
        <v>467</v>
      </c>
      <c r="G245" s="86" t="s">
        <v>468</v>
      </c>
      <c r="H245" s="86" t="s">
        <v>469</v>
      </c>
      <c r="I245" s="86" t="s">
        <v>3398</v>
      </c>
      <c r="J245" s="86" t="s">
        <v>1467</v>
      </c>
      <c r="K245" s="86"/>
      <c r="L245" s="86" t="s">
        <v>3377</v>
      </c>
      <c r="M245" s="86" t="s">
        <v>3378</v>
      </c>
      <c r="N245" s="86" t="s">
        <v>3379</v>
      </c>
      <c r="O245" s="86"/>
      <c r="P245" s="86"/>
      <c r="Q245" s="86"/>
      <c r="R245" s="86"/>
      <c r="S245" s="88" t="b">
        <f t="shared" si="0"/>
        <v>0</v>
      </c>
      <c r="T245" s="89" t="s">
        <v>118</v>
      </c>
      <c r="U245" s="86" t="s">
        <v>3380</v>
      </c>
      <c r="V245" s="87" t="s">
        <v>3381</v>
      </c>
      <c r="W245" s="87" t="s">
        <v>3382</v>
      </c>
      <c r="X245" s="90" t="b">
        <v>0</v>
      </c>
      <c r="Y245" s="90" t="b">
        <v>0</v>
      </c>
      <c r="Z245" s="90" t="b">
        <v>1</v>
      </c>
      <c r="AA245" s="86" t="s">
        <v>2825</v>
      </c>
      <c r="AB245" s="127" t="b">
        <f t="shared" si="1"/>
        <v>1</v>
      </c>
      <c r="AC245" s="127" t="b">
        <f t="shared" si="2"/>
        <v>1</v>
      </c>
      <c r="AD245" s="127" t="b">
        <f t="shared" si="3"/>
        <v>1</v>
      </c>
      <c r="AE245" s="128" t="b">
        <f t="shared" si="4"/>
        <v>1</v>
      </c>
    </row>
    <row r="246" spans="1:31" x14ac:dyDescent="0.2">
      <c r="A246" s="123" t="s">
        <v>57</v>
      </c>
      <c r="B246" s="82">
        <v>11</v>
      </c>
      <c r="C246" s="76" t="s">
        <v>3399</v>
      </c>
      <c r="D246" s="77" t="s">
        <v>3400</v>
      </c>
      <c r="E246" s="76" t="s">
        <v>2825</v>
      </c>
      <c r="F246" s="76" t="s">
        <v>467</v>
      </c>
      <c r="G246" s="76" t="s">
        <v>509</v>
      </c>
      <c r="H246" s="76" t="s">
        <v>564</v>
      </c>
      <c r="I246" s="76" t="s">
        <v>3401</v>
      </c>
      <c r="J246" s="76" t="s">
        <v>2825</v>
      </c>
      <c r="K246" s="76"/>
      <c r="L246" s="76"/>
      <c r="M246" s="76"/>
      <c r="N246" s="76"/>
      <c r="O246" s="76"/>
      <c r="P246" s="76"/>
      <c r="Q246" s="76"/>
      <c r="R246" s="133" t="s">
        <v>3402</v>
      </c>
      <c r="S246" s="80" t="b">
        <f t="shared" si="0"/>
        <v>1</v>
      </c>
      <c r="T246" s="81"/>
      <c r="U246" s="76"/>
      <c r="V246" s="76"/>
      <c r="W246" s="76"/>
      <c r="X246" s="82" t="b">
        <v>0</v>
      </c>
      <c r="Y246" s="82" t="b">
        <v>0</v>
      </c>
      <c r="Z246" s="82" t="b">
        <v>1</v>
      </c>
      <c r="AA246" s="76" t="s">
        <v>2825</v>
      </c>
      <c r="AB246" s="127" t="b">
        <f t="shared" si="1"/>
        <v>1</v>
      </c>
      <c r="AC246" s="127" t="b">
        <f t="shared" si="2"/>
        <v>1</v>
      </c>
      <c r="AD246" s="127" t="b">
        <f t="shared" si="3"/>
        <v>0</v>
      </c>
      <c r="AE246" s="128" t="b">
        <f t="shared" si="4"/>
        <v>0</v>
      </c>
    </row>
    <row r="247" spans="1:31" x14ac:dyDescent="0.2">
      <c r="A247" s="129" t="s">
        <v>57</v>
      </c>
      <c r="B247" s="90">
        <v>11</v>
      </c>
      <c r="C247" s="86" t="s">
        <v>3403</v>
      </c>
      <c r="D247" s="87" t="s">
        <v>3404</v>
      </c>
      <c r="E247" s="86" t="s">
        <v>2825</v>
      </c>
      <c r="F247" s="86" t="s">
        <v>467</v>
      </c>
      <c r="G247" s="86" t="s">
        <v>509</v>
      </c>
      <c r="H247" s="86" t="s">
        <v>564</v>
      </c>
      <c r="I247" s="86" t="s">
        <v>3405</v>
      </c>
      <c r="J247" s="86" t="s">
        <v>2825</v>
      </c>
      <c r="K247" s="86"/>
      <c r="L247" s="86"/>
      <c r="M247" s="86"/>
      <c r="N247" s="86"/>
      <c r="O247" s="86"/>
      <c r="P247" s="86"/>
      <c r="Q247" s="86"/>
      <c r="R247" s="86"/>
      <c r="S247" s="88" t="b">
        <f t="shared" si="0"/>
        <v>1</v>
      </c>
      <c r="T247" s="89"/>
      <c r="U247" s="86"/>
      <c r="V247" s="86"/>
      <c r="W247" s="86"/>
      <c r="X247" s="90" t="b">
        <v>0</v>
      </c>
      <c r="Y247" s="90" t="b">
        <v>0</v>
      </c>
      <c r="Z247" s="90" t="b">
        <v>1</v>
      </c>
      <c r="AA247" s="86" t="s">
        <v>2825</v>
      </c>
      <c r="AB247" s="127" t="b">
        <f t="shared" si="1"/>
        <v>1</v>
      </c>
      <c r="AC247" s="127" t="b">
        <f t="shared" si="2"/>
        <v>1</v>
      </c>
      <c r="AD247" s="127" t="b">
        <f t="shared" si="3"/>
        <v>0</v>
      </c>
      <c r="AE247" s="128" t="b">
        <f t="shared" si="4"/>
        <v>0</v>
      </c>
    </row>
    <row r="248" spans="1:31" x14ac:dyDescent="0.2">
      <c r="A248" s="123" t="s">
        <v>57</v>
      </c>
      <c r="B248" s="82">
        <v>11</v>
      </c>
      <c r="C248" s="76" t="s">
        <v>3406</v>
      </c>
      <c r="D248" s="77" t="s">
        <v>3407</v>
      </c>
      <c r="E248" s="76" t="s">
        <v>2825</v>
      </c>
      <c r="F248" s="76" t="s">
        <v>467</v>
      </c>
      <c r="G248" s="76" t="s">
        <v>509</v>
      </c>
      <c r="H248" s="76" t="s">
        <v>564</v>
      </c>
      <c r="I248" s="76" t="s">
        <v>3408</v>
      </c>
      <c r="J248" s="76" t="s">
        <v>2825</v>
      </c>
      <c r="K248" s="76"/>
      <c r="L248" s="76"/>
      <c r="M248" s="76"/>
      <c r="N248" s="76"/>
      <c r="O248" s="76"/>
      <c r="P248" s="76"/>
      <c r="Q248" s="76"/>
      <c r="R248" s="76"/>
      <c r="S248" s="80" t="b">
        <f t="shared" si="0"/>
        <v>1</v>
      </c>
      <c r="T248" s="81"/>
      <c r="U248" s="76"/>
      <c r="V248" s="76"/>
      <c r="W248" s="76"/>
      <c r="X248" s="82" t="b">
        <v>0</v>
      </c>
      <c r="Y248" s="82" t="b">
        <v>0</v>
      </c>
      <c r="Z248" s="82" t="b">
        <v>1</v>
      </c>
      <c r="AA248" s="76" t="s">
        <v>2825</v>
      </c>
      <c r="AB248" s="127" t="b">
        <f t="shared" si="1"/>
        <v>1</v>
      </c>
      <c r="AC248" s="127" t="b">
        <f t="shared" si="2"/>
        <v>1</v>
      </c>
      <c r="AD248" s="127" t="b">
        <f t="shared" si="3"/>
        <v>0</v>
      </c>
      <c r="AE248" s="128" t="b">
        <f t="shared" si="4"/>
        <v>0</v>
      </c>
    </row>
    <row r="249" spans="1:31" x14ac:dyDescent="0.2">
      <c r="A249" s="129" t="s">
        <v>57</v>
      </c>
      <c r="B249" s="90">
        <v>11</v>
      </c>
      <c r="C249" s="86" t="s">
        <v>3409</v>
      </c>
      <c r="D249" s="87" t="s">
        <v>3410</v>
      </c>
      <c r="E249" s="86" t="s">
        <v>2825</v>
      </c>
      <c r="F249" s="86" t="s">
        <v>467</v>
      </c>
      <c r="G249" s="86" t="s">
        <v>509</v>
      </c>
      <c r="H249" s="86" t="s">
        <v>564</v>
      </c>
      <c r="I249" s="86" t="s">
        <v>3408</v>
      </c>
      <c r="J249" s="86" t="s">
        <v>2825</v>
      </c>
      <c r="K249" s="86"/>
      <c r="L249" s="86"/>
      <c r="M249" s="86"/>
      <c r="N249" s="86"/>
      <c r="O249" s="86"/>
      <c r="P249" s="86"/>
      <c r="Q249" s="86"/>
      <c r="R249" s="86"/>
      <c r="S249" s="88" t="b">
        <f t="shared" si="0"/>
        <v>1</v>
      </c>
      <c r="T249" s="89"/>
      <c r="U249" s="86"/>
      <c r="V249" s="86"/>
      <c r="W249" s="86"/>
      <c r="X249" s="90" t="b">
        <v>0</v>
      </c>
      <c r="Y249" s="90" t="b">
        <v>0</v>
      </c>
      <c r="Z249" s="90" t="b">
        <v>1</v>
      </c>
      <c r="AA249" s="86" t="s">
        <v>2825</v>
      </c>
      <c r="AB249" s="127" t="b">
        <f t="shared" si="1"/>
        <v>1</v>
      </c>
      <c r="AC249" s="127" t="b">
        <f t="shared" si="2"/>
        <v>1</v>
      </c>
      <c r="AD249" s="127" t="b">
        <f t="shared" si="3"/>
        <v>0</v>
      </c>
      <c r="AE249" s="128" t="b">
        <f t="shared" si="4"/>
        <v>0</v>
      </c>
    </row>
    <row r="250" spans="1:31" x14ac:dyDescent="0.2">
      <c r="A250" s="123" t="s">
        <v>57</v>
      </c>
      <c r="B250" s="82">
        <v>11</v>
      </c>
      <c r="C250" s="76" t="s">
        <v>3411</v>
      </c>
      <c r="D250" s="77" t="s">
        <v>3412</v>
      </c>
      <c r="E250" s="76" t="s">
        <v>4</v>
      </c>
      <c r="F250" s="76" t="s">
        <v>467</v>
      </c>
      <c r="G250" s="76" t="s">
        <v>509</v>
      </c>
      <c r="H250" s="76" t="s">
        <v>564</v>
      </c>
      <c r="I250" s="76" t="s">
        <v>3413</v>
      </c>
      <c r="J250" s="76" t="s">
        <v>3414</v>
      </c>
      <c r="K250" s="76"/>
      <c r="L250" s="76"/>
      <c r="M250" s="76"/>
      <c r="N250" s="76"/>
      <c r="O250" s="76"/>
      <c r="P250" s="76"/>
      <c r="Q250" s="76"/>
      <c r="R250" s="76"/>
      <c r="S250" s="80" t="b">
        <f t="shared" si="0"/>
        <v>1</v>
      </c>
      <c r="T250" s="81"/>
      <c r="U250" s="76"/>
      <c r="V250" s="76"/>
      <c r="W250" s="76"/>
      <c r="X250" s="82" t="b">
        <v>0</v>
      </c>
      <c r="Y250" s="82" t="b">
        <v>0</v>
      </c>
      <c r="Z250" s="82" t="b">
        <v>1</v>
      </c>
      <c r="AA250" s="76" t="s">
        <v>2825</v>
      </c>
      <c r="AB250" s="127" t="b">
        <f t="shared" si="1"/>
        <v>1</v>
      </c>
      <c r="AC250" s="127" t="b">
        <f t="shared" si="2"/>
        <v>1</v>
      </c>
      <c r="AD250" s="127" t="b">
        <f t="shared" si="3"/>
        <v>0</v>
      </c>
      <c r="AE250" s="128" t="b">
        <f t="shared" si="4"/>
        <v>0</v>
      </c>
    </row>
    <row r="251" spans="1:31" x14ac:dyDescent="0.2">
      <c r="A251" s="129" t="s">
        <v>57</v>
      </c>
      <c r="B251" s="90">
        <v>11</v>
      </c>
      <c r="C251" s="86" t="s">
        <v>3411</v>
      </c>
      <c r="D251" s="87" t="s">
        <v>3412</v>
      </c>
      <c r="E251" s="86" t="s">
        <v>45</v>
      </c>
      <c r="F251" s="86" t="s">
        <v>467</v>
      </c>
      <c r="G251" s="86" t="s">
        <v>509</v>
      </c>
      <c r="H251" s="86" t="s">
        <v>564</v>
      </c>
      <c r="I251" s="86" t="s">
        <v>3413</v>
      </c>
      <c r="J251" s="86" t="s">
        <v>3415</v>
      </c>
      <c r="K251" s="86"/>
      <c r="L251" s="86"/>
      <c r="M251" s="86"/>
      <c r="N251" s="86"/>
      <c r="O251" s="86"/>
      <c r="P251" s="86"/>
      <c r="Q251" s="86"/>
      <c r="R251" s="86"/>
      <c r="S251" s="88" t="b">
        <f t="shared" si="0"/>
        <v>1</v>
      </c>
      <c r="T251" s="89"/>
      <c r="U251" s="86"/>
      <c r="V251" s="86"/>
      <c r="W251" s="86"/>
      <c r="X251" s="90" t="b">
        <v>0</v>
      </c>
      <c r="Y251" s="90" t="b">
        <v>0</v>
      </c>
      <c r="Z251" s="90" t="b">
        <v>1</v>
      </c>
      <c r="AA251" s="86" t="s">
        <v>2825</v>
      </c>
      <c r="AB251" s="127" t="b">
        <f t="shared" si="1"/>
        <v>1</v>
      </c>
      <c r="AC251" s="127" t="b">
        <f t="shared" si="2"/>
        <v>1</v>
      </c>
      <c r="AD251" s="127" t="b">
        <f t="shared" si="3"/>
        <v>0</v>
      </c>
      <c r="AE251" s="128" t="b">
        <f t="shared" si="4"/>
        <v>0</v>
      </c>
    </row>
    <row r="252" spans="1:31" x14ac:dyDescent="0.2">
      <c r="A252" s="123" t="s">
        <v>57</v>
      </c>
      <c r="B252" s="82">
        <v>11</v>
      </c>
      <c r="C252" s="76" t="s">
        <v>3416</v>
      </c>
      <c r="D252" s="77" t="s">
        <v>3417</v>
      </c>
      <c r="E252" s="76" t="s">
        <v>4</v>
      </c>
      <c r="F252" s="76" t="s">
        <v>467</v>
      </c>
      <c r="G252" s="76" t="s">
        <v>509</v>
      </c>
      <c r="H252" s="76" t="s">
        <v>564</v>
      </c>
      <c r="I252" s="76" t="s">
        <v>3418</v>
      </c>
      <c r="J252" s="76" t="s">
        <v>3414</v>
      </c>
      <c r="K252" s="76"/>
      <c r="L252" s="76"/>
      <c r="M252" s="76"/>
      <c r="N252" s="76"/>
      <c r="O252" s="76"/>
      <c r="P252" s="76"/>
      <c r="Q252" s="76"/>
      <c r="R252" s="133" t="s">
        <v>3419</v>
      </c>
      <c r="S252" s="80" t="b">
        <f t="shared" si="0"/>
        <v>1</v>
      </c>
      <c r="T252" s="81"/>
      <c r="U252" s="76"/>
      <c r="V252" s="77" t="s">
        <v>3371</v>
      </c>
      <c r="W252" s="76" t="s">
        <v>3420</v>
      </c>
      <c r="X252" s="82" t="b">
        <v>0</v>
      </c>
      <c r="Y252" s="82" t="b">
        <v>0</v>
      </c>
      <c r="Z252" s="82" t="b">
        <v>1</v>
      </c>
      <c r="AA252" s="76" t="s">
        <v>2825</v>
      </c>
      <c r="AB252" s="127" t="b">
        <f t="shared" si="1"/>
        <v>1</v>
      </c>
      <c r="AC252" s="127" t="b">
        <f t="shared" si="2"/>
        <v>1</v>
      </c>
      <c r="AD252" s="127" t="b">
        <f t="shared" si="3"/>
        <v>0</v>
      </c>
      <c r="AE252" s="128" t="b">
        <f t="shared" si="4"/>
        <v>0</v>
      </c>
    </row>
    <row r="253" spans="1:31" x14ac:dyDescent="0.2">
      <c r="A253" s="129" t="s">
        <v>57</v>
      </c>
      <c r="B253" s="90">
        <v>11</v>
      </c>
      <c r="C253" s="86" t="s">
        <v>3416</v>
      </c>
      <c r="D253" s="87" t="s">
        <v>3417</v>
      </c>
      <c r="E253" s="86" t="s">
        <v>45</v>
      </c>
      <c r="F253" s="86" t="s">
        <v>467</v>
      </c>
      <c r="G253" s="86" t="s">
        <v>509</v>
      </c>
      <c r="H253" s="86" t="s">
        <v>564</v>
      </c>
      <c r="I253" s="86" t="s">
        <v>3418</v>
      </c>
      <c r="J253" s="86" t="s">
        <v>3421</v>
      </c>
      <c r="K253" s="86"/>
      <c r="L253" s="86"/>
      <c r="M253" s="86"/>
      <c r="N253" s="86"/>
      <c r="O253" s="86"/>
      <c r="P253" s="86"/>
      <c r="Q253" s="86"/>
      <c r="R253" s="133" t="s">
        <v>3422</v>
      </c>
      <c r="S253" s="88" t="b">
        <f t="shared" si="0"/>
        <v>1</v>
      </c>
      <c r="T253" s="89"/>
      <c r="U253" s="86"/>
      <c r="V253" s="87" t="s">
        <v>3371</v>
      </c>
      <c r="W253" s="86" t="s">
        <v>3420</v>
      </c>
      <c r="X253" s="90" t="b">
        <v>0</v>
      </c>
      <c r="Y253" s="90" t="b">
        <v>0</v>
      </c>
      <c r="Z253" s="90" t="b">
        <v>1</v>
      </c>
      <c r="AA253" s="86" t="s">
        <v>2825</v>
      </c>
      <c r="AB253" s="127" t="b">
        <f t="shared" si="1"/>
        <v>1</v>
      </c>
      <c r="AC253" s="127" t="b">
        <f t="shared" si="2"/>
        <v>1</v>
      </c>
      <c r="AD253" s="127" t="b">
        <f t="shared" si="3"/>
        <v>0</v>
      </c>
      <c r="AE253" s="128" t="b">
        <f t="shared" si="4"/>
        <v>0</v>
      </c>
    </row>
    <row r="254" spans="1:31" x14ac:dyDescent="0.2">
      <c r="A254" s="123" t="s">
        <v>57</v>
      </c>
      <c r="B254" s="82">
        <v>11</v>
      </c>
      <c r="C254" s="76" t="s">
        <v>3416</v>
      </c>
      <c r="D254" s="77" t="s">
        <v>3417</v>
      </c>
      <c r="E254" s="76" t="s">
        <v>71</v>
      </c>
      <c r="F254" s="76" t="s">
        <v>467</v>
      </c>
      <c r="G254" s="76" t="s">
        <v>509</v>
      </c>
      <c r="H254" s="76" t="s">
        <v>564</v>
      </c>
      <c r="I254" s="76" t="s">
        <v>3418</v>
      </c>
      <c r="J254" s="76" t="s">
        <v>3423</v>
      </c>
      <c r="K254" s="76"/>
      <c r="L254" s="76"/>
      <c r="M254" s="76"/>
      <c r="N254" s="76"/>
      <c r="O254" s="76"/>
      <c r="P254" s="76"/>
      <c r="Q254" s="76"/>
      <c r="R254" s="133" t="s">
        <v>3422</v>
      </c>
      <c r="S254" s="80" t="b">
        <f t="shared" si="0"/>
        <v>1</v>
      </c>
      <c r="T254" s="81"/>
      <c r="U254" s="76"/>
      <c r="V254" s="77" t="s">
        <v>3371</v>
      </c>
      <c r="W254" s="76" t="s">
        <v>3420</v>
      </c>
      <c r="X254" s="82" t="b">
        <v>0</v>
      </c>
      <c r="Y254" s="82" t="b">
        <v>0</v>
      </c>
      <c r="Z254" s="82" t="b">
        <v>1</v>
      </c>
      <c r="AA254" s="76" t="s">
        <v>2825</v>
      </c>
      <c r="AB254" s="127" t="b">
        <f t="shared" si="1"/>
        <v>1</v>
      </c>
      <c r="AC254" s="127" t="b">
        <f t="shared" si="2"/>
        <v>1</v>
      </c>
      <c r="AD254" s="127" t="b">
        <f t="shared" si="3"/>
        <v>0</v>
      </c>
      <c r="AE254" s="128" t="b">
        <f t="shared" si="4"/>
        <v>0</v>
      </c>
    </row>
    <row r="255" spans="1:31" x14ac:dyDescent="0.2">
      <c r="A255" s="129" t="s">
        <v>57</v>
      </c>
      <c r="B255" s="90">
        <v>11</v>
      </c>
      <c r="C255" s="86" t="s">
        <v>3424</v>
      </c>
      <c r="D255" s="87" t="s">
        <v>3425</v>
      </c>
      <c r="E255" s="86" t="s">
        <v>4</v>
      </c>
      <c r="F255" s="86" t="s">
        <v>467</v>
      </c>
      <c r="G255" s="86" t="s">
        <v>509</v>
      </c>
      <c r="H255" s="86" t="s">
        <v>564</v>
      </c>
      <c r="I255" s="86" t="s">
        <v>3426</v>
      </c>
      <c r="J255" s="86" t="s">
        <v>3427</v>
      </c>
      <c r="K255" s="86"/>
      <c r="L255" s="86"/>
      <c r="M255" s="86"/>
      <c r="N255" s="86"/>
      <c r="O255" s="86"/>
      <c r="P255" s="86"/>
      <c r="Q255" s="86"/>
      <c r="R255" s="133" t="s">
        <v>3428</v>
      </c>
      <c r="S255" s="88" t="b">
        <f t="shared" si="0"/>
        <v>1</v>
      </c>
      <c r="T255" s="89"/>
      <c r="U255" s="86"/>
      <c r="V255" s="87" t="s">
        <v>3371</v>
      </c>
      <c r="W255" s="86" t="s">
        <v>3429</v>
      </c>
      <c r="X255" s="90" t="b">
        <v>0</v>
      </c>
      <c r="Y255" s="90" t="b">
        <v>0</v>
      </c>
      <c r="Z255" s="90" t="b">
        <v>1</v>
      </c>
      <c r="AA255" s="86" t="s">
        <v>2825</v>
      </c>
      <c r="AB255" s="127" t="b">
        <f t="shared" si="1"/>
        <v>1</v>
      </c>
      <c r="AC255" s="127" t="b">
        <f t="shared" si="2"/>
        <v>1</v>
      </c>
      <c r="AD255" s="127" t="b">
        <f t="shared" si="3"/>
        <v>0</v>
      </c>
      <c r="AE255" s="128" t="b">
        <f t="shared" si="4"/>
        <v>0</v>
      </c>
    </row>
    <row r="256" spans="1:31" x14ac:dyDescent="0.2">
      <c r="A256" s="123" t="s">
        <v>57</v>
      </c>
      <c r="B256" s="82">
        <v>11</v>
      </c>
      <c r="C256" s="76" t="s">
        <v>3424</v>
      </c>
      <c r="D256" s="77" t="s">
        <v>3425</v>
      </c>
      <c r="E256" s="76" t="s">
        <v>45</v>
      </c>
      <c r="F256" s="76" t="s">
        <v>467</v>
      </c>
      <c r="G256" s="76" t="s">
        <v>509</v>
      </c>
      <c r="H256" s="76" t="s">
        <v>564</v>
      </c>
      <c r="I256" s="76" t="s">
        <v>3426</v>
      </c>
      <c r="J256" s="76" t="s">
        <v>3430</v>
      </c>
      <c r="K256" s="76"/>
      <c r="L256" s="76"/>
      <c r="M256" s="76"/>
      <c r="N256" s="76"/>
      <c r="O256" s="76"/>
      <c r="P256" s="76"/>
      <c r="Q256" s="76"/>
      <c r="R256" s="133" t="s">
        <v>3428</v>
      </c>
      <c r="S256" s="80" t="b">
        <f t="shared" si="0"/>
        <v>1</v>
      </c>
      <c r="T256" s="81"/>
      <c r="U256" s="76"/>
      <c r="V256" s="77" t="s">
        <v>3371</v>
      </c>
      <c r="W256" s="76" t="s">
        <v>3429</v>
      </c>
      <c r="X256" s="82" t="b">
        <v>0</v>
      </c>
      <c r="Y256" s="82" t="b">
        <v>0</v>
      </c>
      <c r="Z256" s="82" t="b">
        <v>1</v>
      </c>
      <c r="AA256" s="76" t="s">
        <v>2825</v>
      </c>
      <c r="AB256" s="127" t="b">
        <f t="shared" si="1"/>
        <v>1</v>
      </c>
      <c r="AC256" s="127" t="b">
        <f t="shared" si="2"/>
        <v>1</v>
      </c>
      <c r="AD256" s="127" t="b">
        <f t="shared" si="3"/>
        <v>0</v>
      </c>
      <c r="AE256" s="128" t="b">
        <f t="shared" si="4"/>
        <v>0</v>
      </c>
    </row>
    <row r="257" spans="1:31" x14ac:dyDescent="0.2">
      <c r="A257" s="129" t="s">
        <v>57</v>
      </c>
      <c r="B257" s="90">
        <v>11</v>
      </c>
      <c r="C257" s="86" t="s">
        <v>3431</v>
      </c>
      <c r="D257" s="87" t="s">
        <v>3432</v>
      </c>
      <c r="E257" s="86" t="s">
        <v>4</v>
      </c>
      <c r="F257" s="86" t="s">
        <v>467</v>
      </c>
      <c r="G257" s="86" t="s">
        <v>468</v>
      </c>
      <c r="H257" s="86" t="s">
        <v>469</v>
      </c>
      <c r="I257" s="86" t="s">
        <v>3433</v>
      </c>
      <c r="J257" s="86" t="s">
        <v>3434</v>
      </c>
      <c r="K257" s="86"/>
      <c r="L257" s="86" t="s">
        <v>3377</v>
      </c>
      <c r="M257" s="86" t="s">
        <v>3435</v>
      </c>
      <c r="N257" s="86" t="s">
        <v>3436</v>
      </c>
      <c r="O257" s="86"/>
      <c r="P257" s="86"/>
      <c r="Q257" s="86"/>
      <c r="R257" s="86"/>
      <c r="S257" s="88" t="b">
        <f t="shared" ref="S257:S362" si="5">IF(AND(O257="",P257="",Q257="",OR(G257="N/A",G257="Found",G257="")),FALSE,TRUE)</f>
        <v>0</v>
      </c>
      <c r="T257" s="89" t="s">
        <v>118</v>
      </c>
      <c r="U257" s="86" t="s">
        <v>3437</v>
      </c>
      <c r="V257" s="87" t="s">
        <v>3438</v>
      </c>
      <c r="W257" s="87" t="s">
        <v>3439</v>
      </c>
      <c r="X257" s="90" t="b">
        <v>0</v>
      </c>
      <c r="Y257" s="90" t="b">
        <v>0</v>
      </c>
      <c r="Z257" s="90" t="b">
        <v>1</v>
      </c>
      <c r="AA257" s="86" t="s">
        <v>2825</v>
      </c>
      <c r="AB257" s="127" t="b">
        <f t="shared" ref="AB257:AB362" si="6">AND(X257=FALSE,Y257=FALSE)</f>
        <v>1</v>
      </c>
      <c r="AC257" s="127" t="b">
        <f t="shared" ref="AC257:AC362" si="7">AND(AB257=TRUE,F257="Quantitative")</f>
        <v>1</v>
      </c>
      <c r="AD257" s="127" t="b">
        <f t="shared" ref="AD257:AD362" si="8">AND(AC257=TRUE,G257="Found",S257=FALSE)</f>
        <v>1</v>
      </c>
      <c r="AE257" s="128" t="b">
        <f t="shared" ref="AE257:AE362" si="9">AND(AC257=TRUE,G257="Found")</f>
        <v>1</v>
      </c>
    </row>
    <row r="258" spans="1:31" x14ac:dyDescent="0.2">
      <c r="A258" s="123" t="s">
        <v>57</v>
      </c>
      <c r="B258" s="82">
        <v>11</v>
      </c>
      <c r="C258" s="76" t="s">
        <v>3431</v>
      </c>
      <c r="D258" s="77" t="s">
        <v>3432</v>
      </c>
      <c r="E258" s="76" t="s">
        <v>45</v>
      </c>
      <c r="F258" s="76" t="s">
        <v>467</v>
      </c>
      <c r="G258" s="76" t="s">
        <v>468</v>
      </c>
      <c r="H258" s="76" t="s">
        <v>469</v>
      </c>
      <c r="I258" s="76" t="s">
        <v>3433</v>
      </c>
      <c r="J258" s="76" t="s">
        <v>3440</v>
      </c>
      <c r="K258" s="76"/>
      <c r="L258" s="76" t="s">
        <v>3377</v>
      </c>
      <c r="M258" s="76" t="s">
        <v>3435</v>
      </c>
      <c r="N258" s="76" t="s">
        <v>3436</v>
      </c>
      <c r="O258" s="76"/>
      <c r="P258" s="76"/>
      <c r="Q258" s="76"/>
      <c r="R258" s="76"/>
      <c r="S258" s="80" t="b">
        <f t="shared" si="5"/>
        <v>0</v>
      </c>
      <c r="T258" s="81" t="s">
        <v>118</v>
      </c>
      <c r="U258" s="76" t="s">
        <v>3437</v>
      </c>
      <c r="V258" s="77" t="s">
        <v>3438</v>
      </c>
      <c r="W258" s="77" t="s">
        <v>3439</v>
      </c>
      <c r="X258" s="82" t="b">
        <v>0</v>
      </c>
      <c r="Y258" s="82" t="b">
        <v>0</v>
      </c>
      <c r="Z258" s="82" t="b">
        <v>1</v>
      </c>
      <c r="AA258" s="76" t="s">
        <v>2825</v>
      </c>
      <c r="AB258" s="127" t="b">
        <f t="shared" si="6"/>
        <v>1</v>
      </c>
      <c r="AC258" s="127" t="b">
        <f t="shared" si="7"/>
        <v>1</v>
      </c>
      <c r="AD258" s="127" t="b">
        <f t="shared" si="8"/>
        <v>1</v>
      </c>
      <c r="AE258" s="128" t="b">
        <f t="shared" si="9"/>
        <v>1</v>
      </c>
    </row>
    <row r="259" spans="1:31" x14ac:dyDescent="0.2">
      <c r="A259" s="129" t="s">
        <v>57</v>
      </c>
      <c r="B259" s="90">
        <v>11</v>
      </c>
      <c r="C259" s="86" t="s">
        <v>3431</v>
      </c>
      <c r="D259" s="87" t="s">
        <v>3432</v>
      </c>
      <c r="E259" s="86" t="s">
        <v>71</v>
      </c>
      <c r="F259" s="86" t="s">
        <v>467</v>
      </c>
      <c r="G259" s="86" t="s">
        <v>468</v>
      </c>
      <c r="H259" s="86" t="s">
        <v>469</v>
      </c>
      <c r="I259" s="86" t="s">
        <v>3433</v>
      </c>
      <c r="J259" s="86" t="s">
        <v>3441</v>
      </c>
      <c r="K259" s="86"/>
      <c r="L259" s="86" t="s">
        <v>3377</v>
      </c>
      <c r="M259" s="86" t="s">
        <v>3435</v>
      </c>
      <c r="N259" s="86" t="s">
        <v>3436</v>
      </c>
      <c r="O259" s="86"/>
      <c r="P259" s="86"/>
      <c r="Q259" s="86"/>
      <c r="R259" s="86"/>
      <c r="S259" s="88" t="b">
        <f t="shared" si="5"/>
        <v>0</v>
      </c>
      <c r="T259" s="89" t="s">
        <v>118</v>
      </c>
      <c r="U259" s="86" t="s">
        <v>3437</v>
      </c>
      <c r="V259" s="87" t="s">
        <v>3438</v>
      </c>
      <c r="W259" s="87" t="s">
        <v>3439</v>
      </c>
      <c r="X259" s="90" t="b">
        <v>0</v>
      </c>
      <c r="Y259" s="90" t="b">
        <v>0</v>
      </c>
      <c r="Z259" s="90" t="b">
        <v>1</v>
      </c>
      <c r="AA259" s="86" t="s">
        <v>2825</v>
      </c>
      <c r="AB259" s="127" t="b">
        <f t="shared" si="6"/>
        <v>1</v>
      </c>
      <c r="AC259" s="127" t="b">
        <f t="shared" si="7"/>
        <v>1</v>
      </c>
      <c r="AD259" s="127" t="b">
        <f t="shared" si="8"/>
        <v>1</v>
      </c>
      <c r="AE259" s="128" t="b">
        <f t="shared" si="9"/>
        <v>1</v>
      </c>
    </row>
    <row r="260" spans="1:31" x14ac:dyDescent="0.2">
      <c r="A260" s="123" t="s">
        <v>57</v>
      </c>
      <c r="B260" s="82">
        <v>11</v>
      </c>
      <c r="C260" s="76" t="s">
        <v>3431</v>
      </c>
      <c r="D260" s="77" t="s">
        <v>3432</v>
      </c>
      <c r="E260" s="76" t="s">
        <v>518</v>
      </c>
      <c r="F260" s="76" t="s">
        <v>467</v>
      </c>
      <c r="G260" s="76" t="s">
        <v>468</v>
      </c>
      <c r="H260" s="76" t="s">
        <v>469</v>
      </c>
      <c r="I260" s="76" t="s">
        <v>3433</v>
      </c>
      <c r="J260" s="76" t="s">
        <v>3434</v>
      </c>
      <c r="K260" s="76"/>
      <c r="L260" s="76" t="s">
        <v>3377</v>
      </c>
      <c r="M260" s="76" t="s">
        <v>3435</v>
      </c>
      <c r="N260" s="76" t="s">
        <v>3436</v>
      </c>
      <c r="O260" s="76"/>
      <c r="P260" s="76"/>
      <c r="Q260" s="76"/>
      <c r="R260" s="76"/>
      <c r="S260" s="80" t="b">
        <f t="shared" si="5"/>
        <v>0</v>
      </c>
      <c r="T260" s="81" t="s">
        <v>118</v>
      </c>
      <c r="U260" s="76" t="s">
        <v>3437</v>
      </c>
      <c r="V260" s="77" t="s">
        <v>3438</v>
      </c>
      <c r="W260" s="77" t="s">
        <v>3439</v>
      </c>
      <c r="X260" s="82" t="b">
        <v>0</v>
      </c>
      <c r="Y260" s="82" t="b">
        <v>0</v>
      </c>
      <c r="Z260" s="82" t="b">
        <v>1</v>
      </c>
      <c r="AA260" s="76" t="s">
        <v>2825</v>
      </c>
      <c r="AB260" s="127" t="b">
        <f t="shared" si="6"/>
        <v>1</v>
      </c>
      <c r="AC260" s="127" t="b">
        <f t="shared" si="7"/>
        <v>1</v>
      </c>
      <c r="AD260" s="127" t="b">
        <f t="shared" si="8"/>
        <v>1</v>
      </c>
      <c r="AE260" s="128" t="b">
        <f t="shared" si="9"/>
        <v>1</v>
      </c>
    </row>
    <row r="261" spans="1:31" x14ac:dyDescent="0.2">
      <c r="A261" s="129" t="s">
        <v>57</v>
      </c>
      <c r="B261" s="90">
        <v>11</v>
      </c>
      <c r="C261" s="86" t="s">
        <v>3431</v>
      </c>
      <c r="D261" s="87" t="s">
        <v>3432</v>
      </c>
      <c r="E261" s="86" t="s">
        <v>542</v>
      </c>
      <c r="F261" s="86" t="s">
        <v>467</v>
      </c>
      <c r="G261" s="86" t="s">
        <v>468</v>
      </c>
      <c r="H261" s="86" t="s">
        <v>469</v>
      </c>
      <c r="I261" s="86" t="s">
        <v>3433</v>
      </c>
      <c r="J261" s="86" t="s">
        <v>3440</v>
      </c>
      <c r="K261" s="86"/>
      <c r="L261" s="86" t="s">
        <v>3377</v>
      </c>
      <c r="M261" s="86" t="s">
        <v>3435</v>
      </c>
      <c r="N261" s="86" t="s">
        <v>3436</v>
      </c>
      <c r="O261" s="86"/>
      <c r="P261" s="86"/>
      <c r="Q261" s="86"/>
      <c r="R261" s="86"/>
      <c r="S261" s="88" t="b">
        <f t="shared" si="5"/>
        <v>0</v>
      </c>
      <c r="T261" s="89" t="s">
        <v>118</v>
      </c>
      <c r="U261" s="86" t="s">
        <v>3437</v>
      </c>
      <c r="V261" s="87" t="s">
        <v>3438</v>
      </c>
      <c r="W261" s="87" t="s">
        <v>3439</v>
      </c>
      <c r="X261" s="90" t="b">
        <v>0</v>
      </c>
      <c r="Y261" s="90" t="b">
        <v>0</v>
      </c>
      <c r="Z261" s="90" t="b">
        <v>1</v>
      </c>
      <c r="AA261" s="86" t="s">
        <v>2825</v>
      </c>
      <c r="AB261" s="127" t="b">
        <f t="shared" si="6"/>
        <v>1</v>
      </c>
      <c r="AC261" s="127" t="b">
        <f t="shared" si="7"/>
        <v>1</v>
      </c>
      <c r="AD261" s="127" t="b">
        <f t="shared" si="8"/>
        <v>1</v>
      </c>
      <c r="AE261" s="128" t="b">
        <f t="shared" si="9"/>
        <v>1</v>
      </c>
    </row>
    <row r="262" spans="1:31" x14ac:dyDescent="0.2">
      <c r="A262" s="123" t="s">
        <v>57</v>
      </c>
      <c r="B262" s="82">
        <v>11</v>
      </c>
      <c r="C262" s="76" t="s">
        <v>3431</v>
      </c>
      <c r="D262" s="77" t="s">
        <v>3432</v>
      </c>
      <c r="E262" s="76" t="s">
        <v>635</v>
      </c>
      <c r="F262" s="76" t="s">
        <v>467</v>
      </c>
      <c r="G262" s="76" t="s">
        <v>468</v>
      </c>
      <c r="H262" s="76" t="s">
        <v>469</v>
      </c>
      <c r="I262" s="76" t="s">
        <v>3433</v>
      </c>
      <c r="J262" s="76" t="s">
        <v>3441</v>
      </c>
      <c r="K262" s="76"/>
      <c r="L262" s="76" t="s">
        <v>3377</v>
      </c>
      <c r="M262" s="76" t="s">
        <v>3435</v>
      </c>
      <c r="N262" s="76" t="s">
        <v>3436</v>
      </c>
      <c r="O262" s="76"/>
      <c r="P262" s="76"/>
      <c r="Q262" s="76"/>
      <c r="R262" s="76"/>
      <c r="S262" s="80" t="b">
        <f t="shared" si="5"/>
        <v>0</v>
      </c>
      <c r="T262" s="81" t="s">
        <v>118</v>
      </c>
      <c r="U262" s="76" t="s">
        <v>3437</v>
      </c>
      <c r="V262" s="77" t="s">
        <v>3438</v>
      </c>
      <c r="W262" s="77" t="s">
        <v>3439</v>
      </c>
      <c r="X262" s="82" t="b">
        <v>0</v>
      </c>
      <c r="Y262" s="82" t="b">
        <v>0</v>
      </c>
      <c r="Z262" s="82" t="b">
        <v>1</v>
      </c>
      <c r="AA262" s="76" t="s">
        <v>2825</v>
      </c>
      <c r="AB262" s="127" t="b">
        <f t="shared" si="6"/>
        <v>1</v>
      </c>
      <c r="AC262" s="127" t="b">
        <f t="shared" si="7"/>
        <v>1</v>
      </c>
      <c r="AD262" s="127" t="b">
        <f t="shared" si="8"/>
        <v>1</v>
      </c>
      <c r="AE262" s="128" t="b">
        <f t="shared" si="9"/>
        <v>1</v>
      </c>
    </row>
    <row r="263" spans="1:31" x14ac:dyDescent="0.2">
      <c r="A263" s="129" t="s">
        <v>57</v>
      </c>
      <c r="B263" s="90">
        <v>11</v>
      </c>
      <c r="C263" s="86" t="s">
        <v>3442</v>
      </c>
      <c r="D263" s="87" t="s">
        <v>3443</v>
      </c>
      <c r="E263" s="86" t="s">
        <v>2825</v>
      </c>
      <c r="F263" s="86" t="s">
        <v>467</v>
      </c>
      <c r="G263" s="86" t="s">
        <v>509</v>
      </c>
      <c r="H263" s="86" t="s">
        <v>564</v>
      </c>
      <c r="I263" s="86" t="s">
        <v>3444</v>
      </c>
      <c r="J263" s="86" t="s">
        <v>2825</v>
      </c>
      <c r="K263" s="86"/>
      <c r="L263" s="86"/>
      <c r="M263" s="86"/>
      <c r="N263" s="86"/>
      <c r="O263" s="86"/>
      <c r="P263" s="86"/>
      <c r="Q263" s="86"/>
      <c r="R263" s="133" t="s">
        <v>3370</v>
      </c>
      <c r="S263" s="88" t="b">
        <f t="shared" si="5"/>
        <v>1</v>
      </c>
      <c r="T263" s="89"/>
      <c r="U263" s="86"/>
      <c r="V263" s="87" t="s">
        <v>3371</v>
      </c>
      <c r="W263" s="86" t="s">
        <v>3445</v>
      </c>
      <c r="X263" s="90" t="b">
        <v>0</v>
      </c>
      <c r="Y263" s="90" t="b">
        <v>0</v>
      </c>
      <c r="Z263" s="90" t="b">
        <v>1</v>
      </c>
      <c r="AA263" s="86" t="s">
        <v>2825</v>
      </c>
      <c r="AB263" s="127" t="b">
        <f t="shared" si="6"/>
        <v>1</v>
      </c>
      <c r="AC263" s="127" t="b">
        <f t="shared" si="7"/>
        <v>1</v>
      </c>
      <c r="AD263" s="127" t="b">
        <f t="shared" si="8"/>
        <v>0</v>
      </c>
      <c r="AE263" s="128" t="b">
        <f t="shared" si="9"/>
        <v>0</v>
      </c>
    </row>
    <row r="264" spans="1:31" x14ac:dyDescent="0.2">
      <c r="A264" s="123" t="s">
        <v>57</v>
      </c>
      <c r="B264" s="82">
        <v>11</v>
      </c>
      <c r="C264" s="76" t="s">
        <v>3446</v>
      </c>
      <c r="D264" s="77" t="s">
        <v>3447</v>
      </c>
      <c r="E264" s="76" t="s">
        <v>4</v>
      </c>
      <c r="F264" s="76" t="s">
        <v>467</v>
      </c>
      <c r="G264" s="76" t="s">
        <v>509</v>
      </c>
      <c r="H264" s="76" t="s">
        <v>564</v>
      </c>
      <c r="I264" s="76" t="s">
        <v>3448</v>
      </c>
      <c r="J264" s="76" t="s">
        <v>3449</v>
      </c>
      <c r="K264" s="76"/>
      <c r="L264" s="76"/>
      <c r="M264" s="76"/>
      <c r="N264" s="76"/>
      <c r="O264" s="76"/>
      <c r="P264" s="76"/>
      <c r="Q264" s="76"/>
      <c r="R264" s="133" t="s">
        <v>3450</v>
      </c>
      <c r="S264" s="80" t="b">
        <f t="shared" si="5"/>
        <v>1</v>
      </c>
      <c r="T264" s="81"/>
      <c r="U264" s="76"/>
      <c r="V264" s="76"/>
      <c r="W264" s="76"/>
      <c r="X264" s="82" t="b">
        <v>0</v>
      </c>
      <c r="Y264" s="82" t="b">
        <v>0</v>
      </c>
      <c r="Z264" s="82" t="b">
        <v>1</v>
      </c>
      <c r="AA264" s="76" t="s">
        <v>2825</v>
      </c>
      <c r="AB264" s="127" t="b">
        <f t="shared" si="6"/>
        <v>1</v>
      </c>
      <c r="AC264" s="127" t="b">
        <f t="shared" si="7"/>
        <v>1</v>
      </c>
      <c r="AD264" s="127" t="b">
        <f t="shared" si="8"/>
        <v>0</v>
      </c>
      <c r="AE264" s="128" t="b">
        <f t="shared" si="9"/>
        <v>0</v>
      </c>
    </row>
    <row r="265" spans="1:31" x14ac:dyDescent="0.2">
      <c r="A265" s="129" t="s">
        <v>57</v>
      </c>
      <c r="B265" s="90">
        <v>11</v>
      </c>
      <c r="C265" s="86" t="s">
        <v>3446</v>
      </c>
      <c r="D265" s="87" t="s">
        <v>3447</v>
      </c>
      <c r="E265" s="86" t="s">
        <v>45</v>
      </c>
      <c r="F265" s="86" t="s">
        <v>467</v>
      </c>
      <c r="G265" s="86" t="s">
        <v>509</v>
      </c>
      <c r="H265" s="86" t="s">
        <v>564</v>
      </c>
      <c r="I265" s="86" t="s">
        <v>3448</v>
      </c>
      <c r="J265" s="86" t="s">
        <v>3451</v>
      </c>
      <c r="K265" s="86"/>
      <c r="L265" s="86"/>
      <c r="M265" s="86"/>
      <c r="N265" s="86"/>
      <c r="O265" s="86"/>
      <c r="P265" s="86"/>
      <c r="Q265" s="86"/>
      <c r="R265" s="133" t="s">
        <v>3452</v>
      </c>
      <c r="S265" s="88" t="b">
        <f t="shared" si="5"/>
        <v>1</v>
      </c>
      <c r="T265" s="89"/>
      <c r="U265" s="86"/>
      <c r="V265" s="87" t="s">
        <v>3371</v>
      </c>
      <c r="W265" s="86" t="s">
        <v>3453</v>
      </c>
      <c r="X265" s="90" t="b">
        <v>0</v>
      </c>
      <c r="Y265" s="90" t="b">
        <v>0</v>
      </c>
      <c r="Z265" s="90" t="b">
        <v>1</v>
      </c>
      <c r="AA265" s="86" t="s">
        <v>2825</v>
      </c>
      <c r="AB265" s="127" t="b">
        <f t="shared" si="6"/>
        <v>1</v>
      </c>
      <c r="AC265" s="127" t="b">
        <f t="shared" si="7"/>
        <v>1</v>
      </c>
      <c r="AD265" s="127" t="b">
        <f t="shared" si="8"/>
        <v>0</v>
      </c>
      <c r="AE265" s="128" t="b">
        <f t="shared" si="9"/>
        <v>0</v>
      </c>
    </row>
    <row r="266" spans="1:31" x14ac:dyDescent="0.2">
      <c r="A266" s="123" t="s">
        <v>57</v>
      </c>
      <c r="B266" s="82">
        <v>11</v>
      </c>
      <c r="C266" s="76" t="s">
        <v>3446</v>
      </c>
      <c r="D266" s="77" t="s">
        <v>3447</v>
      </c>
      <c r="E266" s="76" t="s">
        <v>71</v>
      </c>
      <c r="F266" s="76" t="s">
        <v>467</v>
      </c>
      <c r="G266" s="76" t="s">
        <v>509</v>
      </c>
      <c r="H266" s="76" t="s">
        <v>564</v>
      </c>
      <c r="I266" s="76" t="s">
        <v>3448</v>
      </c>
      <c r="J266" s="76" t="s">
        <v>3454</v>
      </c>
      <c r="K266" s="76"/>
      <c r="L266" s="76"/>
      <c r="M266" s="76"/>
      <c r="N266" s="76"/>
      <c r="O266" s="76"/>
      <c r="P266" s="76"/>
      <c r="Q266" s="76"/>
      <c r="R266" s="133" t="s">
        <v>3455</v>
      </c>
      <c r="S266" s="80" t="b">
        <f t="shared" si="5"/>
        <v>1</v>
      </c>
      <c r="T266" s="81"/>
      <c r="U266" s="76"/>
      <c r="V266" s="77" t="s">
        <v>3371</v>
      </c>
      <c r="W266" s="76" t="s">
        <v>3453</v>
      </c>
      <c r="X266" s="82" t="b">
        <v>0</v>
      </c>
      <c r="Y266" s="82" t="b">
        <v>0</v>
      </c>
      <c r="Z266" s="82" t="b">
        <v>1</v>
      </c>
      <c r="AA266" s="76" t="s">
        <v>2825</v>
      </c>
      <c r="AB266" s="127" t="b">
        <f t="shared" si="6"/>
        <v>1</v>
      </c>
      <c r="AC266" s="127" t="b">
        <f t="shared" si="7"/>
        <v>1</v>
      </c>
      <c r="AD266" s="127" t="b">
        <f t="shared" si="8"/>
        <v>0</v>
      </c>
      <c r="AE266" s="128" t="b">
        <f t="shared" si="9"/>
        <v>0</v>
      </c>
    </row>
    <row r="267" spans="1:31" x14ac:dyDescent="0.2">
      <c r="A267" s="129" t="s">
        <v>57</v>
      </c>
      <c r="B267" s="90">
        <v>11</v>
      </c>
      <c r="C267" s="86" t="s">
        <v>3456</v>
      </c>
      <c r="D267" s="87" t="s">
        <v>3457</v>
      </c>
      <c r="E267" s="86" t="s">
        <v>4</v>
      </c>
      <c r="F267" s="86" t="s">
        <v>467</v>
      </c>
      <c r="G267" s="86" t="s">
        <v>509</v>
      </c>
      <c r="H267" s="86" t="s">
        <v>564</v>
      </c>
      <c r="I267" s="86" t="s">
        <v>3458</v>
      </c>
      <c r="J267" s="86" t="s">
        <v>1236</v>
      </c>
      <c r="K267" s="86"/>
      <c r="L267" s="86"/>
      <c r="M267" s="86"/>
      <c r="N267" s="86"/>
      <c r="O267" s="86"/>
      <c r="P267" s="86"/>
      <c r="Q267" s="133" t="s">
        <v>3352</v>
      </c>
      <c r="R267" s="133" t="s">
        <v>3370</v>
      </c>
      <c r="S267" s="88" t="b">
        <f t="shared" si="5"/>
        <v>1</v>
      </c>
      <c r="T267" s="89"/>
      <c r="U267" s="86"/>
      <c r="V267" s="87" t="s">
        <v>3371</v>
      </c>
      <c r="W267" s="86" t="s">
        <v>3459</v>
      </c>
      <c r="X267" s="90" t="b">
        <v>0</v>
      </c>
      <c r="Y267" s="90" t="b">
        <v>0</v>
      </c>
      <c r="Z267" s="90" t="b">
        <v>1</v>
      </c>
      <c r="AA267" s="86" t="s">
        <v>2825</v>
      </c>
      <c r="AB267" s="127" t="b">
        <f t="shared" si="6"/>
        <v>1</v>
      </c>
      <c r="AC267" s="127" t="b">
        <f t="shared" si="7"/>
        <v>1</v>
      </c>
      <c r="AD267" s="127" t="b">
        <f t="shared" si="8"/>
        <v>0</v>
      </c>
      <c r="AE267" s="128" t="b">
        <f t="shared" si="9"/>
        <v>0</v>
      </c>
    </row>
    <row r="268" spans="1:31" x14ac:dyDescent="0.2">
      <c r="A268" s="123" t="s">
        <v>57</v>
      </c>
      <c r="B268" s="82">
        <v>11</v>
      </c>
      <c r="C268" s="76" t="s">
        <v>3456</v>
      </c>
      <c r="D268" s="77" t="s">
        <v>3457</v>
      </c>
      <c r="E268" s="76" t="s">
        <v>45</v>
      </c>
      <c r="F268" s="76" t="s">
        <v>467</v>
      </c>
      <c r="G268" s="76" t="s">
        <v>509</v>
      </c>
      <c r="H268" s="76" t="s">
        <v>564</v>
      </c>
      <c r="I268" s="76" t="s">
        <v>3458</v>
      </c>
      <c r="J268" s="76" t="s">
        <v>3460</v>
      </c>
      <c r="K268" s="76"/>
      <c r="L268" s="76"/>
      <c r="M268" s="76"/>
      <c r="N268" s="76"/>
      <c r="O268" s="76"/>
      <c r="P268" s="76"/>
      <c r="Q268" s="133" t="s">
        <v>3352</v>
      </c>
      <c r="R268" s="133" t="s">
        <v>3370</v>
      </c>
      <c r="S268" s="80" t="b">
        <f t="shared" si="5"/>
        <v>1</v>
      </c>
      <c r="T268" s="81"/>
      <c r="U268" s="76"/>
      <c r="V268" s="77" t="s">
        <v>3371</v>
      </c>
      <c r="W268" s="76" t="s">
        <v>3459</v>
      </c>
      <c r="X268" s="82" t="b">
        <v>0</v>
      </c>
      <c r="Y268" s="82" t="b">
        <v>0</v>
      </c>
      <c r="Z268" s="82" t="b">
        <v>1</v>
      </c>
      <c r="AA268" s="76" t="s">
        <v>2825</v>
      </c>
      <c r="AB268" s="127" t="b">
        <f t="shared" si="6"/>
        <v>1</v>
      </c>
      <c r="AC268" s="127" t="b">
        <f t="shared" si="7"/>
        <v>1</v>
      </c>
      <c r="AD268" s="127" t="b">
        <f t="shared" si="8"/>
        <v>0</v>
      </c>
      <c r="AE268" s="128" t="b">
        <f t="shared" si="9"/>
        <v>0</v>
      </c>
    </row>
    <row r="269" spans="1:31" x14ac:dyDescent="0.2">
      <c r="A269" s="129" t="s">
        <v>57</v>
      </c>
      <c r="B269" s="90">
        <v>11</v>
      </c>
      <c r="C269" s="86" t="s">
        <v>3456</v>
      </c>
      <c r="D269" s="87" t="s">
        <v>3457</v>
      </c>
      <c r="E269" s="86" t="s">
        <v>71</v>
      </c>
      <c r="F269" s="86" t="s">
        <v>467</v>
      </c>
      <c r="G269" s="86" t="s">
        <v>509</v>
      </c>
      <c r="H269" s="86" t="s">
        <v>564</v>
      </c>
      <c r="I269" s="86" t="s">
        <v>3458</v>
      </c>
      <c r="J269" s="86" t="s">
        <v>3461</v>
      </c>
      <c r="K269" s="86"/>
      <c r="L269" s="86"/>
      <c r="M269" s="86"/>
      <c r="N269" s="86"/>
      <c r="O269" s="86"/>
      <c r="P269" s="86"/>
      <c r="Q269" s="133" t="s">
        <v>3352</v>
      </c>
      <c r="R269" s="133" t="s">
        <v>3370</v>
      </c>
      <c r="S269" s="88" t="b">
        <f t="shared" si="5"/>
        <v>1</v>
      </c>
      <c r="T269" s="89"/>
      <c r="U269" s="86"/>
      <c r="V269" s="87" t="s">
        <v>3371</v>
      </c>
      <c r="W269" s="86" t="s">
        <v>3459</v>
      </c>
      <c r="X269" s="90" t="b">
        <v>0</v>
      </c>
      <c r="Y269" s="90" t="b">
        <v>0</v>
      </c>
      <c r="Z269" s="90" t="b">
        <v>1</v>
      </c>
      <c r="AA269" s="86" t="s">
        <v>2825</v>
      </c>
      <c r="AB269" s="127" t="b">
        <f t="shared" si="6"/>
        <v>1</v>
      </c>
      <c r="AC269" s="127" t="b">
        <f t="shared" si="7"/>
        <v>1</v>
      </c>
      <c r="AD269" s="127" t="b">
        <f t="shared" si="8"/>
        <v>0</v>
      </c>
      <c r="AE269" s="128" t="b">
        <f t="shared" si="9"/>
        <v>0</v>
      </c>
    </row>
    <row r="270" spans="1:31" x14ac:dyDescent="0.2">
      <c r="A270" s="123" t="s">
        <v>57</v>
      </c>
      <c r="B270" s="82">
        <v>11</v>
      </c>
      <c r="C270" s="76" t="s">
        <v>3462</v>
      </c>
      <c r="D270" s="77" t="s">
        <v>3463</v>
      </c>
      <c r="E270" s="76" t="s">
        <v>2825</v>
      </c>
      <c r="F270" s="76" t="s">
        <v>467</v>
      </c>
      <c r="G270" s="76" t="s">
        <v>509</v>
      </c>
      <c r="H270" s="76" t="s">
        <v>564</v>
      </c>
      <c r="I270" s="76" t="s">
        <v>3464</v>
      </c>
      <c r="J270" s="76" t="s">
        <v>2825</v>
      </c>
      <c r="K270" s="76"/>
      <c r="L270" s="76"/>
      <c r="M270" s="76"/>
      <c r="N270" s="76"/>
      <c r="O270" s="76"/>
      <c r="P270" s="76"/>
      <c r="Q270" s="76"/>
      <c r="R270" s="133" t="s">
        <v>3370</v>
      </c>
      <c r="S270" s="80" t="b">
        <f t="shared" si="5"/>
        <v>1</v>
      </c>
      <c r="T270" s="81"/>
      <c r="U270" s="76"/>
      <c r="V270" s="77" t="s">
        <v>3371</v>
      </c>
      <c r="W270" s="76" t="s">
        <v>3465</v>
      </c>
      <c r="X270" s="82" t="b">
        <v>0</v>
      </c>
      <c r="Y270" s="82" t="b">
        <v>0</v>
      </c>
      <c r="Z270" s="82" t="b">
        <v>1</v>
      </c>
      <c r="AA270" s="76" t="s">
        <v>2825</v>
      </c>
      <c r="AB270" s="127" t="b">
        <f t="shared" si="6"/>
        <v>1</v>
      </c>
      <c r="AC270" s="127" t="b">
        <f t="shared" si="7"/>
        <v>1</v>
      </c>
      <c r="AD270" s="127" t="b">
        <f t="shared" si="8"/>
        <v>0</v>
      </c>
      <c r="AE270" s="128" t="b">
        <f t="shared" si="9"/>
        <v>0</v>
      </c>
    </row>
    <row r="271" spans="1:31" x14ac:dyDescent="0.2">
      <c r="A271" s="129" t="s">
        <v>57</v>
      </c>
      <c r="B271" s="90">
        <v>11</v>
      </c>
      <c r="C271" s="86" t="s">
        <v>3466</v>
      </c>
      <c r="D271" s="87" t="s">
        <v>3467</v>
      </c>
      <c r="E271" s="86" t="s">
        <v>4</v>
      </c>
      <c r="F271" s="86" t="s">
        <v>467</v>
      </c>
      <c r="G271" s="86" t="s">
        <v>468</v>
      </c>
      <c r="H271" s="86" t="s">
        <v>469</v>
      </c>
      <c r="I271" s="86" t="s">
        <v>3468</v>
      </c>
      <c r="J271" s="86" t="s">
        <v>3434</v>
      </c>
      <c r="K271" s="86"/>
      <c r="L271" s="86" t="s">
        <v>3377</v>
      </c>
      <c r="M271" s="86" t="s">
        <v>3469</v>
      </c>
      <c r="N271" s="86" t="s">
        <v>3436</v>
      </c>
      <c r="O271" s="86"/>
      <c r="P271" s="86"/>
      <c r="Q271" s="86"/>
      <c r="R271" s="86"/>
      <c r="S271" s="88" t="b">
        <f t="shared" si="5"/>
        <v>0</v>
      </c>
      <c r="T271" s="89" t="s">
        <v>118</v>
      </c>
      <c r="U271" s="86" t="s">
        <v>3437</v>
      </c>
      <c r="V271" s="87" t="s">
        <v>3470</v>
      </c>
      <c r="W271" s="87" t="s">
        <v>3471</v>
      </c>
      <c r="X271" s="90" t="b">
        <v>0</v>
      </c>
      <c r="Y271" s="90" t="b">
        <v>0</v>
      </c>
      <c r="Z271" s="90" t="b">
        <v>1</v>
      </c>
      <c r="AA271" s="86" t="s">
        <v>2825</v>
      </c>
      <c r="AB271" s="127" t="b">
        <f t="shared" si="6"/>
        <v>1</v>
      </c>
      <c r="AC271" s="127" t="b">
        <f t="shared" si="7"/>
        <v>1</v>
      </c>
      <c r="AD271" s="127" t="b">
        <f t="shared" si="8"/>
        <v>1</v>
      </c>
      <c r="AE271" s="128" t="b">
        <f t="shared" si="9"/>
        <v>1</v>
      </c>
    </row>
    <row r="272" spans="1:31" x14ac:dyDescent="0.2">
      <c r="A272" s="123" t="s">
        <v>57</v>
      </c>
      <c r="B272" s="82">
        <v>11</v>
      </c>
      <c r="C272" s="76" t="s">
        <v>3466</v>
      </c>
      <c r="D272" s="77" t="s">
        <v>3467</v>
      </c>
      <c r="E272" s="76" t="s">
        <v>45</v>
      </c>
      <c r="F272" s="76" t="s">
        <v>467</v>
      </c>
      <c r="G272" s="76" t="s">
        <v>468</v>
      </c>
      <c r="H272" s="76" t="s">
        <v>469</v>
      </c>
      <c r="I272" s="76" t="s">
        <v>3468</v>
      </c>
      <c r="J272" s="76" t="s">
        <v>3440</v>
      </c>
      <c r="K272" s="76"/>
      <c r="L272" s="76" t="s">
        <v>3377</v>
      </c>
      <c r="M272" s="76" t="s">
        <v>3469</v>
      </c>
      <c r="N272" s="76" t="s">
        <v>3436</v>
      </c>
      <c r="O272" s="76"/>
      <c r="P272" s="76"/>
      <c r="Q272" s="76"/>
      <c r="R272" s="76"/>
      <c r="S272" s="80" t="b">
        <f t="shared" si="5"/>
        <v>0</v>
      </c>
      <c r="T272" s="81" t="s">
        <v>118</v>
      </c>
      <c r="U272" s="76" t="s">
        <v>3437</v>
      </c>
      <c r="V272" s="77" t="s">
        <v>3470</v>
      </c>
      <c r="W272" s="77" t="s">
        <v>3471</v>
      </c>
      <c r="X272" s="82" t="b">
        <v>0</v>
      </c>
      <c r="Y272" s="82" t="b">
        <v>0</v>
      </c>
      <c r="Z272" s="82" t="b">
        <v>1</v>
      </c>
      <c r="AA272" s="76" t="s">
        <v>2825</v>
      </c>
      <c r="AB272" s="127" t="b">
        <f t="shared" si="6"/>
        <v>1</v>
      </c>
      <c r="AC272" s="127" t="b">
        <f t="shared" si="7"/>
        <v>1</v>
      </c>
      <c r="AD272" s="127" t="b">
        <f t="shared" si="8"/>
        <v>1</v>
      </c>
      <c r="AE272" s="128" t="b">
        <f t="shared" si="9"/>
        <v>1</v>
      </c>
    </row>
    <row r="273" spans="1:31" x14ac:dyDescent="0.2">
      <c r="A273" s="129" t="s">
        <v>57</v>
      </c>
      <c r="B273" s="90">
        <v>11</v>
      </c>
      <c r="C273" s="86" t="s">
        <v>3466</v>
      </c>
      <c r="D273" s="87" t="s">
        <v>3467</v>
      </c>
      <c r="E273" s="86" t="s">
        <v>71</v>
      </c>
      <c r="F273" s="86" t="s">
        <v>467</v>
      </c>
      <c r="G273" s="86" t="s">
        <v>468</v>
      </c>
      <c r="H273" s="86" t="s">
        <v>469</v>
      </c>
      <c r="I273" s="86" t="s">
        <v>3468</v>
      </c>
      <c r="J273" s="86" t="s">
        <v>3441</v>
      </c>
      <c r="K273" s="86"/>
      <c r="L273" s="86" t="s">
        <v>3377</v>
      </c>
      <c r="M273" s="86" t="s">
        <v>3469</v>
      </c>
      <c r="N273" s="86" t="s">
        <v>3436</v>
      </c>
      <c r="O273" s="86"/>
      <c r="P273" s="86"/>
      <c r="Q273" s="86"/>
      <c r="R273" s="86"/>
      <c r="S273" s="88" t="b">
        <f t="shared" si="5"/>
        <v>0</v>
      </c>
      <c r="T273" s="89" t="s">
        <v>118</v>
      </c>
      <c r="U273" s="86" t="s">
        <v>3437</v>
      </c>
      <c r="V273" s="87" t="s">
        <v>3470</v>
      </c>
      <c r="W273" s="87" t="s">
        <v>3471</v>
      </c>
      <c r="X273" s="90" t="b">
        <v>0</v>
      </c>
      <c r="Y273" s="90" t="b">
        <v>0</v>
      </c>
      <c r="Z273" s="90" t="b">
        <v>1</v>
      </c>
      <c r="AA273" s="86" t="s">
        <v>2825</v>
      </c>
      <c r="AB273" s="127" t="b">
        <f t="shared" si="6"/>
        <v>1</v>
      </c>
      <c r="AC273" s="127" t="b">
        <f t="shared" si="7"/>
        <v>1</v>
      </c>
      <c r="AD273" s="127" t="b">
        <f t="shared" si="8"/>
        <v>1</v>
      </c>
      <c r="AE273" s="128" t="b">
        <f t="shared" si="9"/>
        <v>1</v>
      </c>
    </row>
    <row r="274" spans="1:31" x14ac:dyDescent="0.2">
      <c r="A274" s="123" t="s">
        <v>57</v>
      </c>
      <c r="B274" s="82">
        <v>11</v>
      </c>
      <c r="C274" s="76" t="s">
        <v>3472</v>
      </c>
      <c r="D274" s="77" t="s">
        <v>3473</v>
      </c>
      <c r="E274" s="76" t="s">
        <v>4</v>
      </c>
      <c r="F274" s="76" t="s">
        <v>467</v>
      </c>
      <c r="G274" s="76" t="s">
        <v>509</v>
      </c>
      <c r="H274" s="76" t="s">
        <v>564</v>
      </c>
      <c r="I274" s="76" t="s">
        <v>3474</v>
      </c>
      <c r="J274" s="76" t="s">
        <v>3475</v>
      </c>
      <c r="K274" s="76"/>
      <c r="L274" s="76"/>
      <c r="M274" s="76"/>
      <c r="N274" s="76"/>
      <c r="O274" s="76"/>
      <c r="P274" s="76"/>
      <c r="Q274" s="76"/>
      <c r="R274" s="133" t="s">
        <v>3476</v>
      </c>
      <c r="S274" s="80" t="b">
        <f t="shared" si="5"/>
        <v>1</v>
      </c>
      <c r="T274" s="81"/>
      <c r="U274" s="76"/>
      <c r="V274" s="77" t="s">
        <v>3371</v>
      </c>
      <c r="W274" s="76" t="s">
        <v>3477</v>
      </c>
      <c r="X274" s="82" t="b">
        <v>0</v>
      </c>
      <c r="Y274" s="82" t="b">
        <v>0</v>
      </c>
      <c r="Z274" s="82" t="b">
        <v>1</v>
      </c>
      <c r="AA274" s="76" t="s">
        <v>2825</v>
      </c>
      <c r="AB274" s="127" t="b">
        <f t="shared" si="6"/>
        <v>1</v>
      </c>
      <c r="AC274" s="127" t="b">
        <f t="shared" si="7"/>
        <v>1</v>
      </c>
      <c r="AD274" s="127" t="b">
        <f t="shared" si="8"/>
        <v>0</v>
      </c>
      <c r="AE274" s="128" t="b">
        <f t="shared" si="9"/>
        <v>0</v>
      </c>
    </row>
    <row r="275" spans="1:31" x14ac:dyDescent="0.2">
      <c r="A275" s="129" t="s">
        <v>57</v>
      </c>
      <c r="B275" s="90">
        <v>11</v>
      </c>
      <c r="C275" s="86" t="s">
        <v>3472</v>
      </c>
      <c r="D275" s="87" t="s">
        <v>3473</v>
      </c>
      <c r="E275" s="86" t="s">
        <v>45</v>
      </c>
      <c r="F275" s="86" t="s">
        <v>467</v>
      </c>
      <c r="G275" s="86" t="s">
        <v>509</v>
      </c>
      <c r="H275" s="86" t="s">
        <v>564</v>
      </c>
      <c r="I275" s="86" t="s">
        <v>3478</v>
      </c>
      <c r="J275" s="86" t="s">
        <v>3479</v>
      </c>
      <c r="K275" s="86"/>
      <c r="L275" s="86"/>
      <c r="M275" s="86"/>
      <c r="N275" s="86"/>
      <c r="O275" s="86"/>
      <c r="P275" s="86"/>
      <c r="Q275" s="86"/>
      <c r="R275" s="133" t="s">
        <v>3480</v>
      </c>
      <c r="S275" s="88" t="b">
        <f t="shared" si="5"/>
        <v>1</v>
      </c>
      <c r="T275" s="89"/>
      <c r="U275" s="86"/>
      <c r="V275" s="87" t="s">
        <v>3371</v>
      </c>
      <c r="W275" s="86" t="s">
        <v>3477</v>
      </c>
      <c r="X275" s="90" t="b">
        <v>0</v>
      </c>
      <c r="Y275" s="90" t="b">
        <v>0</v>
      </c>
      <c r="Z275" s="90" t="b">
        <v>1</v>
      </c>
      <c r="AA275" s="86" t="s">
        <v>2825</v>
      </c>
      <c r="AB275" s="127" t="b">
        <f t="shared" si="6"/>
        <v>1</v>
      </c>
      <c r="AC275" s="127" t="b">
        <f t="shared" si="7"/>
        <v>1</v>
      </c>
      <c r="AD275" s="127" t="b">
        <f t="shared" si="8"/>
        <v>0</v>
      </c>
      <c r="AE275" s="128" t="b">
        <f t="shared" si="9"/>
        <v>0</v>
      </c>
    </row>
    <row r="276" spans="1:31" x14ac:dyDescent="0.2">
      <c r="A276" s="123" t="s">
        <v>57</v>
      </c>
      <c r="B276" s="82">
        <v>11</v>
      </c>
      <c r="C276" s="76" t="s">
        <v>3472</v>
      </c>
      <c r="D276" s="77" t="s">
        <v>3473</v>
      </c>
      <c r="E276" s="76" t="s">
        <v>71</v>
      </c>
      <c r="F276" s="76" t="s">
        <v>467</v>
      </c>
      <c r="G276" s="76" t="s">
        <v>509</v>
      </c>
      <c r="H276" s="76" t="s">
        <v>564</v>
      </c>
      <c r="I276" s="76" t="s">
        <v>3481</v>
      </c>
      <c r="J276" s="76" t="s">
        <v>3482</v>
      </c>
      <c r="K276" s="76"/>
      <c r="L276" s="76"/>
      <c r="M276" s="76"/>
      <c r="N276" s="76"/>
      <c r="O276" s="76"/>
      <c r="P276" s="76"/>
      <c r="Q276" s="76"/>
      <c r="R276" s="133" t="s">
        <v>3480</v>
      </c>
      <c r="S276" s="80" t="b">
        <f t="shared" si="5"/>
        <v>1</v>
      </c>
      <c r="T276" s="81"/>
      <c r="U276" s="76"/>
      <c r="V276" s="77" t="s">
        <v>3371</v>
      </c>
      <c r="W276" s="76" t="s">
        <v>3477</v>
      </c>
      <c r="X276" s="82" t="b">
        <v>0</v>
      </c>
      <c r="Y276" s="82" t="b">
        <v>0</v>
      </c>
      <c r="Z276" s="82" t="b">
        <v>1</v>
      </c>
      <c r="AA276" s="76" t="s">
        <v>2825</v>
      </c>
      <c r="AB276" s="127" t="b">
        <f t="shared" si="6"/>
        <v>1</v>
      </c>
      <c r="AC276" s="127" t="b">
        <f t="shared" si="7"/>
        <v>1</v>
      </c>
      <c r="AD276" s="127" t="b">
        <f t="shared" si="8"/>
        <v>0</v>
      </c>
      <c r="AE276" s="128" t="b">
        <f t="shared" si="9"/>
        <v>0</v>
      </c>
    </row>
    <row r="277" spans="1:31" x14ac:dyDescent="0.2">
      <c r="A277" s="129" t="s">
        <v>57</v>
      </c>
      <c r="B277" s="90">
        <v>11</v>
      </c>
      <c r="C277" s="86" t="s">
        <v>3483</v>
      </c>
      <c r="D277" s="87" t="s">
        <v>3484</v>
      </c>
      <c r="E277" s="86" t="s">
        <v>4</v>
      </c>
      <c r="F277" s="86" t="s">
        <v>467</v>
      </c>
      <c r="G277" s="86" t="s">
        <v>509</v>
      </c>
      <c r="H277" s="86" t="s">
        <v>564</v>
      </c>
      <c r="I277" s="86" t="s">
        <v>3485</v>
      </c>
      <c r="J277" s="86" t="s">
        <v>3486</v>
      </c>
      <c r="K277" s="86"/>
      <c r="L277" s="86"/>
      <c r="M277" s="86"/>
      <c r="N277" s="86"/>
      <c r="O277" s="86"/>
      <c r="P277" s="86"/>
      <c r="Q277" s="86"/>
      <c r="R277" s="133" t="s">
        <v>3370</v>
      </c>
      <c r="S277" s="88" t="b">
        <f t="shared" si="5"/>
        <v>1</v>
      </c>
      <c r="T277" s="89"/>
      <c r="U277" s="86"/>
      <c r="V277" s="87" t="s">
        <v>3371</v>
      </c>
      <c r="W277" s="86" t="s">
        <v>3487</v>
      </c>
      <c r="X277" s="90" t="b">
        <v>0</v>
      </c>
      <c r="Y277" s="90" t="b">
        <v>0</v>
      </c>
      <c r="Z277" s="90" t="b">
        <v>1</v>
      </c>
      <c r="AA277" s="86" t="s">
        <v>2825</v>
      </c>
      <c r="AB277" s="127" t="b">
        <f t="shared" si="6"/>
        <v>1</v>
      </c>
      <c r="AC277" s="127" t="b">
        <f t="shared" si="7"/>
        <v>1</v>
      </c>
      <c r="AD277" s="127" t="b">
        <f t="shared" si="8"/>
        <v>0</v>
      </c>
      <c r="AE277" s="128" t="b">
        <f t="shared" si="9"/>
        <v>0</v>
      </c>
    </row>
    <row r="278" spans="1:31" x14ac:dyDescent="0.2">
      <c r="A278" s="123" t="s">
        <v>57</v>
      </c>
      <c r="B278" s="82">
        <v>11</v>
      </c>
      <c r="C278" s="76" t="s">
        <v>3483</v>
      </c>
      <c r="D278" s="77" t="s">
        <v>3484</v>
      </c>
      <c r="E278" s="76" t="s">
        <v>45</v>
      </c>
      <c r="F278" s="76" t="s">
        <v>467</v>
      </c>
      <c r="G278" s="76" t="s">
        <v>509</v>
      </c>
      <c r="H278" s="76" t="s">
        <v>564</v>
      </c>
      <c r="I278" s="76" t="s">
        <v>3485</v>
      </c>
      <c r="J278" s="76" t="s">
        <v>3488</v>
      </c>
      <c r="K278" s="76"/>
      <c r="L278" s="76"/>
      <c r="M278" s="76"/>
      <c r="N278" s="76"/>
      <c r="O278" s="76"/>
      <c r="P278" s="76"/>
      <c r="Q278" s="76"/>
      <c r="R278" s="133" t="s">
        <v>3370</v>
      </c>
      <c r="S278" s="80" t="b">
        <f t="shared" si="5"/>
        <v>1</v>
      </c>
      <c r="T278" s="81"/>
      <c r="U278" s="76"/>
      <c r="V278" s="77" t="s">
        <v>3371</v>
      </c>
      <c r="W278" s="76" t="s">
        <v>3487</v>
      </c>
      <c r="X278" s="82" t="b">
        <v>0</v>
      </c>
      <c r="Y278" s="82" t="b">
        <v>0</v>
      </c>
      <c r="Z278" s="82" t="b">
        <v>1</v>
      </c>
      <c r="AA278" s="76" t="s">
        <v>2825</v>
      </c>
      <c r="AB278" s="127" t="b">
        <f t="shared" si="6"/>
        <v>1</v>
      </c>
      <c r="AC278" s="127" t="b">
        <f t="shared" si="7"/>
        <v>1</v>
      </c>
      <c r="AD278" s="127" t="b">
        <f t="shared" si="8"/>
        <v>0</v>
      </c>
      <c r="AE278" s="128" t="b">
        <f t="shared" si="9"/>
        <v>0</v>
      </c>
    </row>
    <row r="279" spans="1:31" x14ac:dyDescent="0.2">
      <c r="A279" s="129" t="s">
        <v>57</v>
      </c>
      <c r="B279" s="90">
        <v>11</v>
      </c>
      <c r="C279" s="86" t="s">
        <v>3483</v>
      </c>
      <c r="D279" s="87" t="s">
        <v>3484</v>
      </c>
      <c r="E279" s="86" t="s">
        <v>71</v>
      </c>
      <c r="F279" s="86" t="s">
        <v>467</v>
      </c>
      <c r="G279" s="86" t="s">
        <v>509</v>
      </c>
      <c r="H279" s="86" t="s">
        <v>564</v>
      </c>
      <c r="I279" s="86" t="s">
        <v>3485</v>
      </c>
      <c r="J279" s="86" t="s">
        <v>3489</v>
      </c>
      <c r="K279" s="86"/>
      <c r="L279" s="86"/>
      <c r="M279" s="86"/>
      <c r="N279" s="86"/>
      <c r="O279" s="86"/>
      <c r="P279" s="86"/>
      <c r="Q279" s="86"/>
      <c r="R279" s="133" t="s">
        <v>3370</v>
      </c>
      <c r="S279" s="88" t="b">
        <f t="shared" si="5"/>
        <v>1</v>
      </c>
      <c r="T279" s="89"/>
      <c r="U279" s="86"/>
      <c r="V279" s="87" t="s">
        <v>3371</v>
      </c>
      <c r="W279" s="86" t="s">
        <v>3487</v>
      </c>
      <c r="X279" s="90" t="b">
        <v>0</v>
      </c>
      <c r="Y279" s="90" t="b">
        <v>0</v>
      </c>
      <c r="Z279" s="90" t="b">
        <v>1</v>
      </c>
      <c r="AA279" s="86" t="s">
        <v>2825</v>
      </c>
      <c r="AB279" s="127" t="b">
        <f t="shared" si="6"/>
        <v>1</v>
      </c>
      <c r="AC279" s="127" t="b">
        <f t="shared" si="7"/>
        <v>1</v>
      </c>
      <c r="AD279" s="127" t="b">
        <f t="shared" si="8"/>
        <v>0</v>
      </c>
      <c r="AE279" s="128" t="b">
        <f t="shared" si="9"/>
        <v>0</v>
      </c>
    </row>
    <row r="280" spans="1:31" x14ac:dyDescent="0.2">
      <c r="A280" s="123" t="s">
        <v>57</v>
      </c>
      <c r="B280" s="82">
        <v>11</v>
      </c>
      <c r="C280" s="76" t="s">
        <v>3490</v>
      </c>
      <c r="D280" s="77" t="s">
        <v>3491</v>
      </c>
      <c r="E280" s="76" t="s">
        <v>4</v>
      </c>
      <c r="F280" s="76" t="s">
        <v>467</v>
      </c>
      <c r="G280" s="76" t="s">
        <v>468</v>
      </c>
      <c r="H280" s="76" t="s">
        <v>469</v>
      </c>
      <c r="I280" s="76" t="s">
        <v>3492</v>
      </c>
      <c r="J280" s="76" t="s">
        <v>3434</v>
      </c>
      <c r="K280" s="76"/>
      <c r="L280" s="76" t="s">
        <v>3377</v>
      </c>
      <c r="M280" s="76" t="s">
        <v>3493</v>
      </c>
      <c r="N280" s="76" t="s">
        <v>3379</v>
      </c>
      <c r="O280" s="76"/>
      <c r="P280" s="76"/>
      <c r="Q280" s="76"/>
      <c r="R280" s="133" t="s">
        <v>3494</v>
      </c>
      <c r="S280" s="80" t="b">
        <f t="shared" si="5"/>
        <v>0</v>
      </c>
      <c r="T280" s="81" t="s">
        <v>118</v>
      </c>
      <c r="U280" s="76" t="s">
        <v>3380</v>
      </c>
      <c r="V280" s="77" t="s">
        <v>3495</v>
      </c>
      <c r="W280" s="77" t="s">
        <v>3496</v>
      </c>
      <c r="X280" s="82" t="b">
        <v>0</v>
      </c>
      <c r="Y280" s="82" t="b">
        <v>0</v>
      </c>
      <c r="Z280" s="82" t="b">
        <v>1</v>
      </c>
      <c r="AA280" s="76" t="s">
        <v>2825</v>
      </c>
      <c r="AB280" s="127" t="b">
        <f t="shared" si="6"/>
        <v>1</v>
      </c>
      <c r="AC280" s="127" t="b">
        <f t="shared" si="7"/>
        <v>1</v>
      </c>
      <c r="AD280" s="127" t="b">
        <f t="shared" si="8"/>
        <v>1</v>
      </c>
      <c r="AE280" s="128" t="b">
        <f t="shared" si="9"/>
        <v>1</v>
      </c>
    </row>
    <row r="281" spans="1:31" x14ac:dyDescent="0.2">
      <c r="A281" s="129" t="s">
        <v>57</v>
      </c>
      <c r="B281" s="90">
        <v>11</v>
      </c>
      <c r="C281" s="86" t="s">
        <v>3490</v>
      </c>
      <c r="D281" s="87" t="s">
        <v>3491</v>
      </c>
      <c r="E281" s="86" t="s">
        <v>45</v>
      </c>
      <c r="F281" s="86" t="s">
        <v>467</v>
      </c>
      <c r="G281" s="86" t="s">
        <v>468</v>
      </c>
      <c r="H281" s="86" t="s">
        <v>469</v>
      </c>
      <c r="I281" s="86" t="s">
        <v>3492</v>
      </c>
      <c r="J281" s="86" t="s">
        <v>3440</v>
      </c>
      <c r="K281" s="86"/>
      <c r="L281" s="86" t="s">
        <v>3377</v>
      </c>
      <c r="M281" s="86" t="s">
        <v>3493</v>
      </c>
      <c r="N281" s="86" t="s">
        <v>3379</v>
      </c>
      <c r="O281" s="86"/>
      <c r="P281" s="86"/>
      <c r="Q281" s="86"/>
      <c r="R281" s="133" t="s">
        <v>3494</v>
      </c>
      <c r="S281" s="88" t="b">
        <f t="shared" si="5"/>
        <v>0</v>
      </c>
      <c r="T281" s="89" t="s">
        <v>118</v>
      </c>
      <c r="U281" s="86" t="s">
        <v>3380</v>
      </c>
      <c r="V281" s="87" t="s">
        <v>3495</v>
      </c>
      <c r="W281" s="87" t="s">
        <v>3496</v>
      </c>
      <c r="X281" s="90" t="b">
        <v>0</v>
      </c>
      <c r="Y281" s="90" t="b">
        <v>0</v>
      </c>
      <c r="Z281" s="90" t="b">
        <v>1</v>
      </c>
      <c r="AA281" s="86" t="s">
        <v>2825</v>
      </c>
      <c r="AB281" s="127" t="b">
        <f t="shared" si="6"/>
        <v>1</v>
      </c>
      <c r="AC281" s="127" t="b">
        <f t="shared" si="7"/>
        <v>1</v>
      </c>
      <c r="AD281" s="127" t="b">
        <f t="shared" si="8"/>
        <v>1</v>
      </c>
      <c r="AE281" s="128" t="b">
        <f t="shared" si="9"/>
        <v>1</v>
      </c>
    </row>
    <row r="282" spans="1:31" x14ac:dyDescent="0.2">
      <c r="A282" s="123" t="s">
        <v>57</v>
      </c>
      <c r="B282" s="82">
        <v>11</v>
      </c>
      <c r="C282" s="76" t="s">
        <v>3490</v>
      </c>
      <c r="D282" s="77" t="s">
        <v>3491</v>
      </c>
      <c r="E282" s="76" t="s">
        <v>71</v>
      </c>
      <c r="F282" s="76" t="s">
        <v>467</v>
      </c>
      <c r="G282" s="76" t="s">
        <v>468</v>
      </c>
      <c r="H282" s="76" t="s">
        <v>469</v>
      </c>
      <c r="I282" s="76" t="s">
        <v>3492</v>
      </c>
      <c r="J282" s="76" t="s">
        <v>3441</v>
      </c>
      <c r="K282" s="76"/>
      <c r="L282" s="76" t="s">
        <v>3377</v>
      </c>
      <c r="M282" s="76" t="s">
        <v>3493</v>
      </c>
      <c r="N282" s="76" t="s">
        <v>3379</v>
      </c>
      <c r="O282" s="76"/>
      <c r="P282" s="76"/>
      <c r="Q282" s="76"/>
      <c r="R282" s="133" t="s">
        <v>3494</v>
      </c>
      <c r="S282" s="80" t="b">
        <f t="shared" si="5"/>
        <v>0</v>
      </c>
      <c r="T282" s="81" t="s">
        <v>118</v>
      </c>
      <c r="U282" s="76" t="s">
        <v>3380</v>
      </c>
      <c r="V282" s="77" t="s">
        <v>3495</v>
      </c>
      <c r="W282" s="77" t="s">
        <v>3496</v>
      </c>
      <c r="X282" s="82" t="b">
        <v>0</v>
      </c>
      <c r="Y282" s="82" t="b">
        <v>0</v>
      </c>
      <c r="Z282" s="82" t="b">
        <v>1</v>
      </c>
      <c r="AA282" s="76" t="s">
        <v>2825</v>
      </c>
      <c r="AB282" s="127" t="b">
        <f t="shared" si="6"/>
        <v>1</v>
      </c>
      <c r="AC282" s="127" t="b">
        <f t="shared" si="7"/>
        <v>1</v>
      </c>
      <c r="AD282" s="127" t="b">
        <f t="shared" si="8"/>
        <v>1</v>
      </c>
      <c r="AE282" s="128" t="b">
        <f t="shared" si="9"/>
        <v>1</v>
      </c>
    </row>
    <row r="283" spans="1:31" x14ac:dyDescent="0.2">
      <c r="A283" s="129" t="s">
        <v>57</v>
      </c>
      <c r="B283" s="90">
        <v>11</v>
      </c>
      <c r="C283" s="86" t="s">
        <v>3490</v>
      </c>
      <c r="D283" s="87" t="s">
        <v>3491</v>
      </c>
      <c r="E283" s="86" t="s">
        <v>518</v>
      </c>
      <c r="F283" s="86" t="s">
        <v>467</v>
      </c>
      <c r="G283" s="86" t="s">
        <v>468</v>
      </c>
      <c r="H283" s="86" t="s">
        <v>469</v>
      </c>
      <c r="I283" s="86" t="s">
        <v>3492</v>
      </c>
      <c r="J283" s="86" t="s">
        <v>3434</v>
      </c>
      <c r="K283" s="86"/>
      <c r="L283" s="86" t="s">
        <v>3377</v>
      </c>
      <c r="M283" s="86" t="s">
        <v>3493</v>
      </c>
      <c r="N283" s="86" t="s">
        <v>3379</v>
      </c>
      <c r="O283" s="86"/>
      <c r="P283" s="86"/>
      <c r="Q283" s="86"/>
      <c r="R283" s="133" t="s">
        <v>3494</v>
      </c>
      <c r="S283" s="88" t="b">
        <f t="shared" si="5"/>
        <v>0</v>
      </c>
      <c r="T283" s="89" t="s">
        <v>118</v>
      </c>
      <c r="U283" s="86" t="s">
        <v>3380</v>
      </c>
      <c r="V283" s="87" t="s">
        <v>3495</v>
      </c>
      <c r="W283" s="87" t="s">
        <v>3496</v>
      </c>
      <c r="X283" s="90" t="b">
        <v>0</v>
      </c>
      <c r="Y283" s="90" t="b">
        <v>0</v>
      </c>
      <c r="Z283" s="90" t="b">
        <v>1</v>
      </c>
      <c r="AA283" s="86" t="s">
        <v>2825</v>
      </c>
      <c r="AB283" s="127" t="b">
        <f t="shared" si="6"/>
        <v>1</v>
      </c>
      <c r="AC283" s="127" t="b">
        <f t="shared" si="7"/>
        <v>1</v>
      </c>
      <c r="AD283" s="127" t="b">
        <f t="shared" si="8"/>
        <v>1</v>
      </c>
      <c r="AE283" s="128" t="b">
        <f t="shared" si="9"/>
        <v>1</v>
      </c>
    </row>
    <row r="284" spans="1:31" x14ac:dyDescent="0.2">
      <c r="A284" s="123" t="s">
        <v>57</v>
      </c>
      <c r="B284" s="82">
        <v>11</v>
      </c>
      <c r="C284" s="76" t="s">
        <v>3490</v>
      </c>
      <c r="D284" s="77" t="s">
        <v>3491</v>
      </c>
      <c r="E284" s="76" t="s">
        <v>542</v>
      </c>
      <c r="F284" s="76" t="s">
        <v>467</v>
      </c>
      <c r="G284" s="76" t="s">
        <v>468</v>
      </c>
      <c r="H284" s="76" t="s">
        <v>469</v>
      </c>
      <c r="I284" s="76" t="s">
        <v>3492</v>
      </c>
      <c r="J284" s="76" t="s">
        <v>3440</v>
      </c>
      <c r="K284" s="76"/>
      <c r="L284" s="76" t="s">
        <v>3377</v>
      </c>
      <c r="M284" s="76" t="s">
        <v>3493</v>
      </c>
      <c r="N284" s="76" t="s">
        <v>3379</v>
      </c>
      <c r="O284" s="76"/>
      <c r="P284" s="76"/>
      <c r="Q284" s="76"/>
      <c r="R284" s="133" t="s">
        <v>3494</v>
      </c>
      <c r="S284" s="80" t="b">
        <f t="shared" si="5"/>
        <v>0</v>
      </c>
      <c r="T284" s="81" t="s">
        <v>118</v>
      </c>
      <c r="U284" s="76" t="s">
        <v>3380</v>
      </c>
      <c r="V284" s="77" t="s">
        <v>3495</v>
      </c>
      <c r="W284" s="77" t="s">
        <v>3496</v>
      </c>
      <c r="X284" s="82" t="b">
        <v>0</v>
      </c>
      <c r="Y284" s="82" t="b">
        <v>0</v>
      </c>
      <c r="Z284" s="82" t="b">
        <v>1</v>
      </c>
      <c r="AA284" s="76" t="s">
        <v>2825</v>
      </c>
      <c r="AB284" s="127" t="b">
        <f t="shared" si="6"/>
        <v>1</v>
      </c>
      <c r="AC284" s="127" t="b">
        <f t="shared" si="7"/>
        <v>1</v>
      </c>
      <c r="AD284" s="127" t="b">
        <f t="shared" si="8"/>
        <v>1</v>
      </c>
      <c r="AE284" s="128" t="b">
        <f t="shared" si="9"/>
        <v>1</v>
      </c>
    </row>
    <row r="285" spans="1:31" x14ac:dyDescent="0.2">
      <c r="A285" s="129" t="s">
        <v>57</v>
      </c>
      <c r="B285" s="90">
        <v>11</v>
      </c>
      <c r="C285" s="86" t="s">
        <v>3490</v>
      </c>
      <c r="D285" s="87" t="s">
        <v>3491</v>
      </c>
      <c r="E285" s="86" t="s">
        <v>635</v>
      </c>
      <c r="F285" s="86" t="s">
        <v>467</v>
      </c>
      <c r="G285" s="86" t="s">
        <v>468</v>
      </c>
      <c r="H285" s="86" t="s">
        <v>469</v>
      </c>
      <c r="I285" s="86" t="s">
        <v>3492</v>
      </c>
      <c r="J285" s="86" t="s">
        <v>3441</v>
      </c>
      <c r="K285" s="86"/>
      <c r="L285" s="86" t="s">
        <v>3377</v>
      </c>
      <c r="M285" s="86" t="s">
        <v>3493</v>
      </c>
      <c r="N285" s="86" t="s">
        <v>3379</v>
      </c>
      <c r="O285" s="86"/>
      <c r="P285" s="86"/>
      <c r="Q285" s="86"/>
      <c r="R285" s="133" t="s">
        <v>3494</v>
      </c>
      <c r="S285" s="88" t="b">
        <f t="shared" si="5"/>
        <v>0</v>
      </c>
      <c r="T285" s="89" t="s">
        <v>118</v>
      </c>
      <c r="U285" s="86" t="s">
        <v>3380</v>
      </c>
      <c r="V285" s="87" t="s">
        <v>3495</v>
      </c>
      <c r="W285" s="87" t="s">
        <v>3496</v>
      </c>
      <c r="X285" s="90" t="b">
        <v>0</v>
      </c>
      <c r="Y285" s="90" t="b">
        <v>0</v>
      </c>
      <c r="Z285" s="90" t="b">
        <v>1</v>
      </c>
      <c r="AA285" s="86" t="s">
        <v>2825</v>
      </c>
      <c r="AB285" s="127" t="b">
        <f t="shared" si="6"/>
        <v>1</v>
      </c>
      <c r="AC285" s="127" t="b">
        <f t="shared" si="7"/>
        <v>1</v>
      </c>
      <c r="AD285" s="127" t="b">
        <f t="shared" si="8"/>
        <v>1</v>
      </c>
      <c r="AE285" s="128" t="b">
        <f t="shared" si="9"/>
        <v>1</v>
      </c>
    </row>
    <row r="286" spans="1:31" x14ac:dyDescent="0.2">
      <c r="A286" s="123" t="s">
        <v>57</v>
      </c>
      <c r="B286" s="82">
        <v>11</v>
      </c>
      <c r="C286" s="76" t="s">
        <v>3490</v>
      </c>
      <c r="D286" s="77" t="s">
        <v>3491</v>
      </c>
      <c r="E286" s="76" t="s">
        <v>658</v>
      </c>
      <c r="F286" s="76" t="s">
        <v>467</v>
      </c>
      <c r="G286" s="76" t="s">
        <v>468</v>
      </c>
      <c r="H286" s="76" t="s">
        <v>469</v>
      </c>
      <c r="I286" s="76" t="s">
        <v>3492</v>
      </c>
      <c r="J286" s="76" t="s">
        <v>3434</v>
      </c>
      <c r="K286" s="76"/>
      <c r="L286" s="76" t="s">
        <v>3377</v>
      </c>
      <c r="M286" s="76" t="s">
        <v>3493</v>
      </c>
      <c r="N286" s="76" t="s">
        <v>3379</v>
      </c>
      <c r="O286" s="76"/>
      <c r="P286" s="76"/>
      <c r="Q286" s="76"/>
      <c r="R286" s="133" t="s">
        <v>3494</v>
      </c>
      <c r="S286" s="80" t="b">
        <f t="shared" si="5"/>
        <v>0</v>
      </c>
      <c r="T286" s="81" t="s">
        <v>118</v>
      </c>
      <c r="U286" s="76" t="s">
        <v>3380</v>
      </c>
      <c r="V286" s="77" t="s">
        <v>3495</v>
      </c>
      <c r="W286" s="77" t="s">
        <v>3496</v>
      </c>
      <c r="X286" s="82" t="b">
        <v>0</v>
      </c>
      <c r="Y286" s="82" t="b">
        <v>0</v>
      </c>
      <c r="Z286" s="82" t="b">
        <v>1</v>
      </c>
      <c r="AA286" s="76" t="s">
        <v>2825</v>
      </c>
      <c r="AB286" s="127" t="b">
        <f t="shared" si="6"/>
        <v>1</v>
      </c>
      <c r="AC286" s="127" t="b">
        <f t="shared" si="7"/>
        <v>1</v>
      </c>
      <c r="AD286" s="127" t="b">
        <f t="shared" si="8"/>
        <v>1</v>
      </c>
      <c r="AE286" s="128" t="b">
        <f t="shared" si="9"/>
        <v>1</v>
      </c>
    </row>
    <row r="287" spans="1:31" x14ac:dyDescent="0.2">
      <c r="A287" s="129" t="s">
        <v>57</v>
      </c>
      <c r="B287" s="90">
        <v>11</v>
      </c>
      <c r="C287" s="86" t="s">
        <v>3490</v>
      </c>
      <c r="D287" s="87" t="s">
        <v>3491</v>
      </c>
      <c r="E287" s="86" t="s">
        <v>1464</v>
      </c>
      <c r="F287" s="86" t="s">
        <v>467</v>
      </c>
      <c r="G287" s="86" t="s">
        <v>468</v>
      </c>
      <c r="H287" s="86" t="s">
        <v>469</v>
      </c>
      <c r="I287" s="86" t="s">
        <v>3492</v>
      </c>
      <c r="J287" s="86" t="s">
        <v>3440</v>
      </c>
      <c r="K287" s="86"/>
      <c r="L287" s="86" t="s">
        <v>3377</v>
      </c>
      <c r="M287" s="86" t="s">
        <v>3493</v>
      </c>
      <c r="N287" s="86" t="s">
        <v>3379</v>
      </c>
      <c r="O287" s="86"/>
      <c r="P287" s="86"/>
      <c r="Q287" s="86"/>
      <c r="R287" s="133" t="s">
        <v>3494</v>
      </c>
      <c r="S287" s="88" t="b">
        <f t="shared" si="5"/>
        <v>0</v>
      </c>
      <c r="T287" s="89" t="s">
        <v>118</v>
      </c>
      <c r="U287" s="86" t="s">
        <v>3380</v>
      </c>
      <c r="V287" s="87" t="s">
        <v>3495</v>
      </c>
      <c r="W287" s="87" t="s">
        <v>3496</v>
      </c>
      <c r="X287" s="90" t="b">
        <v>0</v>
      </c>
      <c r="Y287" s="90" t="b">
        <v>0</v>
      </c>
      <c r="Z287" s="90" t="b">
        <v>1</v>
      </c>
      <c r="AA287" s="86" t="s">
        <v>2825</v>
      </c>
      <c r="AB287" s="127" t="b">
        <f t="shared" si="6"/>
        <v>1</v>
      </c>
      <c r="AC287" s="127" t="b">
        <f t="shared" si="7"/>
        <v>1</v>
      </c>
      <c r="AD287" s="127" t="b">
        <f t="shared" si="8"/>
        <v>1</v>
      </c>
      <c r="AE287" s="128" t="b">
        <f t="shared" si="9"/>
        <v>1</v>
      </c>
    </row>
    <row r="288" spans="1:31" x14ac:dyDescent="0.2">
      <c r="A288" s="123" t="s">
        <v>57</v>
      </c>
      <c r="B288" s="82">
        <v>11</v>
      </c>
      <c r="C288" s="76" t="s">
        <v>3490</v>
      </c>
      <c r="D288" s="77" t="s">
        <v>3491</v>
      </c>
      <c r="E288" s="76" t="s">
        <v>1466</v>
      </c>
      <c r="F288" s="76" t="s">
        <v>467</v>
      </c>
      <c r="G288" s="76" t="s">
        <v>468</v>
      </c>
      <c r="H288" s="76" t="s">
        <v>469</v>
      </c>
      <c r="I288" s="76" t="s">
        <v>3492</v>
      </c>
      <c r="J288" s="76" t="s">
        <v>3441</v>
      </c>
      <c r="K288" s="76"/>
      <c r="L288" s="76" t="s">
        <v>3377</v>
      </c>
      <c r="M288" s="76" t="s">
        <v>3493</v>
      </c>
      <c r="N288" s="76" t="s">
        <v>3379</v>
      </c>
      <c r="O288" s="76"/>
      <c r="P288" s="76"/>
      <c r="Q288" s="76"/>
      <c r="R288" s="133" t="s">
        <v>3494</v>
      </c>
      <c r="S288" s="80" t="b">
        <f t="shared" si="5"/>
        <v>0</v>
      </c>
      <c r="T288" s="81" t="s">
        <v>118</v>
      </c>
      <c r="U288" s="76" t="s">
        <v>3380</v>
      </c>
      <c r="V288" s="77" t="s">
        <v>3495</v>
      </c>
      <c r="W288" s="77" t="s">
        <v>3496</v>
      </c>
      <c r="X288" s="82" t="b">
        <v>0</v>
      </c>
      <c r="Y288" s="82" t="b">
        <v>0</v>
      </c>
      <c r="Z288" s="82" t="b">
        <v>1</v>
      </c>
      <c r="AA288" s="76" t="s">
        <v>2825</v>
      </c>
      <c r="AB288" s="127" t="b">
        <f t="shared" si="6"/>
        <v>1</v>
      </c>
      <c r="AC288" s="127" t="b">
        <f t="shared" si="7"/>
        <v>1</v>
      </c>
      <c r="AD288" s="127" t="b">
        <f t="shared" si="8"/>
        <v>1</v>
      </c>
      <c r="AE288" s="128" t="b">
        <f t="shared" si="9"/>
        <v>1</v>
      </c>
    </row>
    <row r="289" spans="1:31" x14ac:dyDescent="0.2">
      <c r="A289" s="129" t="s">
        <v>57</v>
      </c>
      <c r="B289" s="90">
        <v>11</v>
      </c>
      <c r="C289" s="86" t="s">
        <v>3490</v>
      </c>
      <c r="D289" s="87" t="s">
        <v>3491</v>
      </c>
      <c r="E289" s="86" t="s">
        <v>1468</v>
      </c>
      <c r="F289" s="86" t="s">
        <v>467</v>
      </c>
      <c r="G289" s="86" t="s">
        <v>468</v>
      </c>
      <c r="H289" s="86" t="s">
        <v>469</v>
      </c>
      <c r="I289" s="86" t="s">
        <v>3492</v>
      </c>
      <c r="J289" s="86" t="s">
        <v>3434</v>
      </c>
      <c r="K289" s="86"/>
      <c r="L289" s="86" t="s">
        <v>3377</v>
      </c>
      <c r="M289" s="86" t="s">
        <v>3493</v>
      </c>
      <c r="N289" s="86" t="s">
        <v>3379</v>
      </c>
      <c r="O289" s="86"/>
      <c r="P289" s="86"/>
      <c r="Q289" s="86"/>
      <c r="R289" s="133" t="s">
        <v>3494</v>
      </c>
      <c r="S289" s="88" t="b">
        <f t="shared" si="5"/>
        <v>0</v>
      </c>
      <c r="T289" s="89" t="s">
        <v>118</v>
      </c>
      <c r="U289" s="86" t="s">
        <v>3380</v>
      </c>
      <c r="V289" s="87" t="s">
        <v>3495</v>
      </c>
      <c r="W289" s="87" t="s">
        <v>3496</v>
      </c>
      <c r="X289" s="90" t="b">
        <v>0</v>
      </c>
      <c r="Y289" s="90" t="b">
        <v>0</v>
      </c>
      <c r="Z289" s="90" t="b">
        <v>1</v>
      </c>
      <c r="AA289" s="86" t="s">
        <v>2825</v>
      </c>
      <c r="AB289" s="127" t="b">
        <f t="shared" si="6"/>
        <v>1</v>
      </c>
      <c r="AC289" s="127" t="b">
        <f t="shared" si="7"/>
        <v>1</v>
      </c>
      <c r="AD289" s="127" t="b">
        <f t="shared" si="8"/>
        <v>1</v>
      </c>
      <c r="AE289" s="128" t="b">
        <f t="shared" si="9"/>
        <v>1</v>
      </c>
    </row>
    <row r="290" spans="1:31" x14ac:dyDescent="0.2">
      <c r="A290" s="123" t="s">
        <v>57</v>
      </c>
      <c r="B290" s="82">
        <v>11</v>
      </c>
      <c r="C290" s="76" t="s">
        <v>3490</v>
      </c>
      <c r="D290" s="77" t="s">
        <v>3491</v>
      </c>
      <c r="E290" s="76" t="s">
        <v>1671</v>
      </c>
      <c r="F290" s="76" t="s">
        <v>467</v>
      </c>
      <c r="G290" s="76" t="s">
        <v>468</v>
      </c>
      <c r="H290" s="76" t="s">
        <v>469</v>
      </c>
      <c r="I290" s="76" t="s">
        <v>3492</v>
      </c>
      <c r="J290" s="76" t="s">
        <v>3440</v>
      </c>
      <c r="K290" s="76"/>
      <c r="L290" s="76" t="s">
        <v>3377</v>
      </c>
      <c r="M290" s="76" t="s">
        <v>3493</v>
      </c>
      <c r="N290" s="76" t="s">
        <v>3379</v>
      </c>
      <c r="O290" s="76"/>
      <c r="P290" s="76"/>
      <c r="Q290" s="76"/>
      <c r="R290" s="133" t="s">
        <v>3494</v>
      </c>
      <c r="S290" s="80" t="b">
        <f t="shared" si="5"/>
        <v>0</v>
      </c>
      <c r="T290" s="81" t="s">
        <v>118</v>
      </c>
      <c r="U290" s="76" t="s">
        <v>3380</v>
      </c>
      <c r="V290" s="77" t="s">
        <v>3495</v>
      </c>
      <c r="W290" s="77" t="s">
        <v>3496</v>
      </c>
      <c r="X290" s="82" t="b">
        <v>0</v>
      </c>
      <c r="Y290" s="82" t="b">
        <v>0</v>
      </c>
      <c r="Z290" s="82" t="b">
        <v>1</v>
      </c>
      <c r="AA290" s="76" t="s">
        <v>2825</v>
      </c>
      <c r="AB290" s="127" t="b">
        <f t="shared" si="6"/>
        <v>1</v>
      </c>
      <c r="AC290" s="127" t="b">
        <f t="shared" si="7"/>
        <v>1</v>
      </c>
      <c r="AD290" s="127" t="b">
        <f t="shared" si="8"/>
        <v>1</v>
      </c>
      <c r="AE290" s="128" t="b">
        <f t="shared" si="9"/>
        <v>1</v>
      </c>
    </row>
    <row r="291" spans="1:31" x14ac:dyDescent="0.2">
      <c r="A291" s="129" t="s">
        <v>57</v>
      </c>
      <c r="B291" s="90">
        <v>11</v>
      </c>
      <c r="C291" s="86" t="s">
        <v>3490</v>
      </c>
      <c r="D291" s="87" t="s">
        <v>3491</v>
      </c>
      <c r="E291" s="86" t="s">
        <v>1673</v>
      </c>
      <c r="F291" s="86" t="s">
        <v>467</v>
      </c>
      <c r="G291" s="86" t="s">
        <v>468</v>
      </c>
      <c r="H291" s="86" t="s">
        <v>469</v>
      </c>
      <c r="I291" s="86" t="s">
        <v>3492</v>
      </c>
      <c r="J291" s="86" t="s">
        <v>3441</v>
      </c>
      <c r="K291" s="86"/>
      <c r="L291" s="86" t="s">
        <v>3377</v>
      </c>
      <c r="M291" s="86" t="s">
        <v>3493</v>
      </c>
      <c r="N291" s="86" t="s">
        <v>3379</v>
      </c>
      <c r="O291" s="86"/>
      <c r="P291" s="86"/>
      <c r="Q291" s="86"/>
      <c r="R291" s="133" t="s">
        <v>3494</v>
      </c>
      <c r="S291" s="88" t="b">
        <f t="shared" si="5"/>
        <v>0</v>
      </c>
      <c r="T291" s="89" t="s">
        <v>118</v>
      </c>
      <c r="U291" s="86" t="s">
        <v>3380</v>
      </c>
      <c r="V291" s="87" t="s">
        <v>3495</v>
      </c>
      <c r="W291" s="87" t="s">
        <v>3496</v>
      </c>
      <c r="X291" s="90" t="b">
        <v>0</v>
      </c>
      <c r="Y291" s="90" t="b">
        <v>0</v>
      </c>
      <c r="Z291" s="90" t="b">
        <v>1</v>
      </c>
      <c r="AA291" s="86" t="s">
        <v>2825</v>
      </c>
      <c r="AB291" s="127" t="b">
        <f t="shared" si="6"/>
        <v>1</v>
      </c>
      <c r="AC291" s="127" t="b">
        <f t="shared" si="7"/>
        <v>1</v>
      </c>
      <c r="AD291" s="127" t="b">
        <f t="shared" si="8"/>
        <v>1</v>
      </c>
      <c r="AE291" s="128" t="b">
        <f t="shared" si="9"/>
        <v>1</v>
      </c>
    </row>
    <row r="292" spans="1:31" x14ac:dyDescent="0.2">
      <c r="A292" s="123" t="s">
        <v>57</v>
      </c>
      <c r="B292" s="82">
        <v>11</v>
      </c>
      <c r="C292" s="76" t="s">
        <v>3497</v>
      </c>
      <c r="D292" s="77" t="s">
        <v>3498</v>
      </c>
      <c r="E292" s="76" t="s">
        <v>2825</v>
      </c>
      <c r="F292" s="76" t="s">
        <v>467</v>
      </c>
      <c r="G292" s="76" t="s">
        <v>509</v>
      </c>
      <c r="H292" s="76" t="s">
        <v>564</v>
      </c>
      <c r="I292" s="76" t="s">
        <v>3499</v>
      </c>
      <c r="J292" s="76" t="s">
        <v>2825</v>
      </c>
      <c r="K292" s="76"/>
      <c r="L292" s="76"/>
      <c r="M292" s="76"/>
      <c r="N292" s="76"/>
      <c r="O292" s="76"/>
      <c r="P292" s="76"/>
      <c r="Q292" s="76"/>
      <c r="R292" s="133" t="s">
        <v>3500</v>
      </c>
      <c r="S292" s="80" t="b">
        <f t="shared" si="5"/>
        <v>1</v>
      </c>
      <c r="T292" s="81"/>
      <c r="U292" s="76"/>
      <c r="V292" s="76"/>
      <c r="W292" s="76"/>
      <c r="X292" s="82" t="b">
        <v>0</v>
      </c>
      <c r="Y292" s="82" t="b">
        <v>0</v>
      </c>
      <c r="Z292" s="82" t="b">
        <v>1</v>
      </c>
      <c r="AA292" s="76" t="s">
        <v>2825</v>
      </c>
      <c r="AB292" s="127" t="b">
        <f t="shared" si="6"/>
        <v>1</v>
      </c>
      <c r="AC292" s="127" t="b">
        <f t="shared" si="7"/>
        <v>1</v>
      </c>
      <c r="AD292" s="127" t="b">
        <f t="shared" si="8"/>
        <v>0</v>
      </c>
      <c r="AE292" s="128" t="b">
        <f t="shared" si="9"/>
        <v>0</v>
      </c>
    </row>
    <row r="293" spans="1:31" x14ac:dyDescent="0.2">
      <c r="A293" s="129" t="s">
        <v>57</v>
      </c>
      <c r="B293" s="90">
        <v>11</v>
      </c>
      <c r="C293" s="86" t="s">
        <v>3501</v>
      </c>
      <c r="D293" s="87" t="s">
        <v>3502</v>
      </c>
      <c r="E293" s="86" t="s">
        <v>4</v>
      </c>
      <c r="F293" s="86" t="s">
        <v>467</v>
      </c>
      <c r="G293" s="86" t="s">
        <v>509</v>
      </c>
      <c r="H293" s="86" t="s">
        <v>564</v>
      </c>
      <c r="I293" s="86" t="s">
        <v>3503</v>
      </c>
      <c r="J293" s="86" t="s">
        <v>3504</v>
      </c>
      <c r="K293" s="86"/>
      <c r="L293" s="86"/>
      <c r="M293" s="86"/>
      <c r="N293" s="86"/>
      <c r="O293" s="86"/>
      <c r="P293" s="86"/>
      <c r="Q293" s="86"/>
      <c r="R293" s="133" t="s">
        <v>3505</v>
      </c>
      <c r="S293" s="88" t="b">
        <f t="shared" si="5"/>
        <v>1</v>
      </c>
      <c r="T293" s="89"/>
      <c r="U293" s="86"/>
      <c r="V293" s="87" t="s">
        <v>3371</v>
      </c>
      <c r="W293" s="86" t="s">
        <v>3506</v>
      </c>
      <c r="X293" s="90" t="b">
        <v>0</v>
      </c>
      <c r="Y293" s="90" t="b">
        <v>0</v>
      </c>
      <c r="Z293" s="90" t="b">
        <v>1</v>
      </c>
      <c r="AA293" s="86" t="s">
        <v>2825</v>
      </c>
      <c r="AB293" s="127" t="b">
        <f t="shared" si="6"/>
        <v>1</v>
      </c>
      <c r="AC293" s="127" t="b">
        <f t="shared" si="7"/>
        <v>1</v>
      </c>
      <c r="AD293" s="127" t="b">
        <f t="shared" si="8"/>
        <v>0</v>
      </c>
      <c r="AE293" s="128" t="b">
        <f t="shared" si="9"/>
        <v>0</v>
      </c>
    </row>
    <row r="294" spans="1:31" x14ac:dyDescent="0.2">
      <c r="A294" s="123" t="s">
        <v>57</v>
      </c>
      <c r="B294" s="82">
        <v>11</v>
      </c>
      <c r="C294" s="76" t="s">
        <v>3501</v>
      </c>
      <c r="D294" s="77" t="s">
        <v>3502</v>
      </c>
      <c r="E294" s="76" t="s">
        <v>45</v>
      </c>
      <c r="F294" s="76" t="s">
        <v>467</v>
      </c>
      <c r="G294" s="76" t="s">
        <v>509</v>
      </c>
      <c r="H294" s="76" t="s">
        <v>564</v>
      </c>
      <c r="I294" s="76" t="s">
        <v>3503</v>
      </c>
      <c r="J294" s="76" t="s">
        <v>3507</v>
      </c>
      <c r="K294" s="76"/>
      <c r="L294" s="76"/>
      <c r="M294" s="76"/>
      <c r="N294" s="76"/>
      <c r="O294" s="76"/>
      <c r="P294" s="76"/>
      <c r="Q294" s="76"/>
      <c r="R294" s="133" t="s">
        <v>3370</v>
      </c>
      <c r="S294" s="80" t="b">
        <f t="shared" si="5"/>
        <v>1</v>
      </c>
      <c r="T294" s="81"/>
      <c r="U294" s="76"/>
      <c r="V294" s="77" t="s">
        <v>3371</v>
      </c>
      <c r="W294" s="76" t="s">
        <v>3506</v>
      </c>
      <c r="X294" s="82" t="b">
        <v>0</v>
      </c>
      <c r="Y294" s="82" t="b">
        <v>0</v>
      </c>
      <c r="Z294" s="82" t="b">
        <v>1</v>
      </c>
      <c r="AA294" s="76" t="s">
        <v>2825</v>
      </c>
      <c r="AB294" s="127" t="b">
        <f t="shared" si="6"/>
        <v>1</v>
      </c>
      <c r="AC294" s="127" t="b">
        <f t="shared" si="7"/>
        <v>1</v>
      </c>
      <c r="AD294" s="127" t="b">
        <f t="shared" si="8"/>
        <v>0</v>
      </c>
      <c r="AE294" s="128" t="b">
        <f t="shared" si="9"/>
        <v>0</v>
      </c>
    </row>
    <row r="295" spans="1:31" x14ac:dyDescent="0.2">
      <c r="A295" s="129" t="s">
        <v>57</v>
      </c>
      <c r="B295" s="90">
        <v>11</v>
      </c>
      <c r="C295" s="86" t="s">
        <v>3501</v>
      </c>
      <c r="D295" s="87" t="s">
        <v>3502</v>
      </c>
      <c r="E295" s="86" t="s">
        <v>71</v>
      </c>
      <c r="F295" s="86" t="s">
        <v>467</v>
      </c>
      <c r="G295" s="86" t="s">
        <v>509</v>
      </c>
      <c r="H295" s="86" t="s">
        <v>564</v>
      </c>
      <c r="I295" s="86" t="s">
        <v>3503</v>
      </c>
      <c r="J295" s="86" t="s">
        <v>3508</v>
      </c>
      <c r="K295" s="86"/>
      <c r="L295" s="86"/>
      <c r="M295" s="86"/>
      <c r="N295" s="86"/>
      <c r="O295" s="86"/>
      <c r="P295" s="86"/>
      <c r="Q295" s="86"/>
      <c r="R295" s="133" t="s">
        <v>3370</v>
      </c>
      <c r="S295" s="88" t="b">
        <f t="shared" si="5"/>
        <v>1</v>
      </c>
      <c r="T295" s="89"/>
      <c r="U295" s="86"/>
      <c r="V295" s="87" t="s">
        <v>3371</v>
      </c>
      <c r="W295" s="86" t="s">
        <v>3506</v>
      </c>
      <c r="X295" s="90" t="b">
        <v>0</v>
      </c>
      <c r="Y295" s="90" t="b">
        <v>0</v>
      </c>
      <c r="Z295" s="90" t="b">
        <v>1</v>
      </c>
      <c r="AA295" s="86" t="s">
        <v>2825</v>
      </c>
      <c r="AB295" s="127" t="b">
        <f t="shared" si="6"/>
        <v>1</v>
      </c>
      <c r="AC295" s="127" t="b">
        <f t="shared" si="7"/>
        <v>1</v>
      </c>
      <c r="AD295" s="127" t="b">
        <f t="shared" si="8"/>
        <v>0</v>
      </c>
      <c r="AE295" s="128" t="b">
        <f t="shared" si="9"/>
        <v>0</v>
      </c>
    </row>
    <row r="296" spans="1:31" x14ac:dyDescent="0.2">
      <c r="A296" s="123" t="s">
        <v>57</v>
      </c>
      <c r="B296" s="82">
        <v>11</v>
      </c>
      <c r="C296" s="76" t="s">
        <v>3509</v>
      </c>
      <c r="D296" s="77" t="s">
        <v>3510</v>
      </c>
      <c r="E296" s="76" t="s">
        <v>2825</v>
      </c>
      <c r="F296" s="76" t="s">
        <v>467</v>
      </c>
      <c r="G296" s="76" t="s">
        <v>509</v>
      </c>
      <c r="H296" s="76" t="s">
        <v>564</v>
      </c>
      <c r="I296" s="76" t="s">
        <v>3511</v>
      </c>
      <c r="J296" s="76" t="s">
        <v>2825</v>
      </c>
      <c r="K296" s="76"/>
      <c r="L296" s="76"/>
      <c r="M296" s="76"/>
      <c r="N296" s="76"/>
      <c r="O296" s="76"/>
      <c r="P296" s="76"/>
      <c r="Q296" s="76"/>
      <c r="R296" s="76"/>
      <c r="S296" s="80" t="b">
        <f t="shared" si="5"/>
        <v>1</v>
      </c>
      <c r="T296" s="81"/>
      <c r="U296" s="76"/>
      <c r="V296" s="77" t="s">
        <v>3371</v>
      </c>
      <c r="W296" s="76" t="s">
        <v>3512</v>
      </c>
      <c r="X296" s="82" t="b">
        <v>0</v>
      </c>
      <c r="Y296" s="82" t="b">
        <v>0</v>
      </c>
      <c r="Z296" s="82" t="b">
        <v>1</v>
      </c>
      <c r="AA296" s="76" t="s">
        <v>2825</v>
      </c>
      <c r="AB296" s="127" t="b">
        <f t="shared" si="6"/>
        <v>1</v>
      </c>
      <c r="AC296" s="127" t="b">
        <f t="shared" si="7"/>
        <v>1</v>
      </c>
      <c r="AD296" s="127" t="b">
        <f t="shared" si="8"/>
        <v>0</v>
      </c>
      <c r="AE296" s="128" t="b">
        <f t="shared" si="9"/>
        <v>0</v>
      </c>
    </row>
    <row r="297" spans="1:31" x14ac:dyDescent="0.2">
      <c r="A297" s="129" t="s">
        <v>57</v>
      </c>
      <c r="B297" s="90">
        <v>11</v>
      </c>
      <c r="C297" s="86" t="s">
        <v>3513</v>
      </c>
      <c r="D297" s="87" t="s">
        <v>3514</v>
      </c>
      <c r="E297" s="86" t="s">
        <v>2825</v>
      </c>
      <c r="F297" s="86" t="s">
        <v>467</v>
      </c>
      <c r="G297" s="86" t="s">
        <v>509</v>
      </c>
      <c r="H297" s="86" t="s">
        <v>564</v>
      </c>
      <c r="I297" s="86" t="s">
        <v>3515</v>
      </c>
      <c r="J297" s="86" t="s">
        <v>2825</v>
      </c>
      <c r="K297" s="86"/>
      <c r="L297" s="86"/>
      <c r="M297" s="86"/>
      <c r="N297" s="86"/>
      <c r="O297" s="86"/>
      <c r="P297" s="86"/>
      <c r="Q297" s="86"/>
      <c r="R297" s="86"/>
      <c r="S297" s="88" t="b">
        <f t="shared" si="5"/>
        <v>1</v>
      </c>
      <c r="T297" s="89"/>
      <c r="U297" s="86"/>
      <c r="V297" s="87" t="s">
        <v>3371</v>
      </c>
      <c r="W297" s="86" t="s">
        <v>3516</v>
      </c>
      <c r="X297" s="90" t="b">
        <v>0</v>
      </c>
      <c r="Y297" s="90" t="b">
        <v>0</v>
      </c>
      <c r="Z297" s="90" t="b">
        <v>1</v>
      </c>
      <c r="AA297" s="86" t="s">
        <v>2825</v>
      </c>
      <c r="AB297" s="127" t="b">
        <f t="shared" si="6"/>
        <v>1</v>
      </c>
      <c r="AC297" s="127" t="b">
        <f t="shared" si="7"/>
        <v>1</v>
      </c>
      <c r="AD297" s="127" t="b">
        <f t="shared" si="8"/>
        <v>0</v>
      </c>
      <c r="AE297" s="128" t="b">
        <f t="shared" si="9"/>
        <v>0</v>
      </c>
    </row>
    <row r="298" spans="1:31" x14ac:dyDescent="0.2">
      <c r="A298" s="123" t="s">
        <v>57</v>
      </c>
      <c r="B298" s="82">
        <v>11</v>
      </c>
      <c r="C298" s="76" t="s">
        <v>3517</v>
      </c>
      <c r="D298" s="77" t="s">
        <v>3518</v>
      </c>
      <c r="E298" s="76" t="s">
        <v>2825</v>
      </c>
      <c r="F298" s="76" t="s">
        <v>246</v>
      </c>
      <c r="G298" s="76" t="s">
        <v>564</v>
      </c>
      <c r="H298" s="76" t="s">
        <v>564</v>
      </c>
      <c r="I298" s="76" t="s">
        <v>3519</v>
      </c>
      <c r="J298" s="76" t="s">
        <v>2825</v>
      </c>
      <c r="K298" s="76"/>
      <c r="L298" s="76"/>
      <c r="M298" s="76"/>
      <c r="N298" s="76"/>
      <c r="O298" s="76"/>
      <c r="P298" s="76"/>
      <c r="Q298" s="76"/>
      <c r="R298" s="76"/>
      <c r="S298" s="80" t="b">
        <f t="shared" si="5"/>
        <v>0</v>
      </c>
      <c r="T298" s="81"/>
      <c r="U298" s="76"/>
      <c r="V298" s="76"/>
      <c r="W298" s="76"/>
      <c r="X298" s="82" t="b">
        <v>0</v>
      </c>
      <c r="Y298" s="82" t="b">
        <v>0</v>
      </c>
      <c r="Z298" s="82" t="b">
        <v>1</v>
      </c>
      <c r="AA298" s="76" t="s">
        <v>2825</v>
      </c>
      <c r="AB298" s="127" t="b">
        <f t="shared" si="6"/>
        <v>1</v>
      </c>
      <c r="AC298" s="127" t="b">
        <f t="shared" si="7"/>
        <v>0</v>
      </c>
      <c r="AD298" s="127" t="b">
        <f t="shared" si="8"/>
        <v>0</v>
      </c>
      <c r="AE298" s="128" t="b">
        <f t="shared" si="9"/>
        <v>0</v>
      </c>
    </row>
    <row r="299" spans="1:31" x14ac:dyDescent="0.2">
      <c r="A299" s="129" t="s">
        <v>57</v>
      </c>
      <c r="B299" s="90">
        <v>11</v>
      </c>
      <c r="C299" s="86" t="s">
        <v>3520</v>
      </c>
      <c r="D299" s="87" t="s">
        <v>3521</v>
      </c>
      <c r="E299" s="86" t="s">
        <v>4</v>
      </c>
      <c r="F299" s="86" t="s">
        <v>467</v>
      </c>
      <c r="G299" s="86" t="s">
        <v>509</v>
      </c>
      <c r="H299" s="86" t="s">
        <v>564</v>
      </c>
      <c r="I299" s="86" t="s">
        <v>3522</v>
      </c>
      <c r="J299" s="86" t="s">
        <v>622</v>
      </c>
      <c r="K299" s="86"/>
      <c r="L299" s="86"/>
      <c r="M299" s="86"/>
      <c r="N299" s="86"/>
      <c r="O299" s="86"/>
      <c r="P299" s="86"/>
      <c r="Q299" s="86"/>
      <c r="R299" s="86"/>
      <c r="S299" s="88" t="b">
        <f t="shared" si="5"/>
        <v>1</v>
      </c>
      <c r="T299" s="89"/>
      <c r="U299" s="86"/>
      <c r="V299" s="86"/>
      <c r="W299" s="86"/>
      <c r="X299" s="90" t="b">
        <v>0</v>
      </c>
      <c r="Y299" s="90" t="b">
        <v>0</v>
      </c>
      <c r="Z299" s="90" t="b">
        <v>1</v>
      </c>
      <c r="AA299" s="86" t="s">
        <v>2825</v>
      </c>
      <c r="AB299" s="127" t="b">
        <f t="shared" si="6"/>
        <v>1</v>
      </c>
      <c r="AC299" s="127" t="b">
        <f t="shared" si="7"/>
        <v>1</v>
      </c>
      <c r="AD299" s="127" t="b">
        <f t="shared" si="8"/>
        <v>0</v>
      </c>
      <c r="AE299" s="128" t="b">
        <f t="shared" si="9"/>
        <v>0</v>
      </c>
    </row>
    <row r="300" spans="1:31" x14ac:dyDescent="0.2">
      <c r="A300" s="123" t="s">
        <v>57</v>
      </c>
      <c r="B300" s="82">
        <v>11</v>
      </c>
      <c r="C300" s="76" t="s">
        <v>3520</v>
      </c>
      <c r="D300" s="77" t="s">
        <v>3521</v>
      </c>
      <c r="E300" s="76" t="s">
        <v>45</v>
      </c>
      <c r="F300" s="76" t="s">
        <v>467</v>
      </c>
      <c r="G300" s="76" t="s">
        <v>509</v>
      </c>
      <c r="H300" s="76" t="s">
        <v>564</v>
      </c>
      <c r="I300" s="76" t="s">
        <v>3522</v>
      </c>
      <c r="J300" s="76" t="s">
        <v>2736</v>
      </c>
      <c r="K300" s="76"/>
      <c r="L300" s="76"/>
      <c r="M300" s="76"/>
      <c r="N300" s="76"/>
      <c r="O300" s="76"/>
      <c r="P300" s="76"/>
      <c r="Q300" s="76"/>
      <c r="R300" s="76"/>
      <c r="S300" s="80" t="b">
        <f t="shared" si="5"/>
        <v>1</v>
      </c>
      <c r="T300" s="81"/>
      <c r="U300" s="76"/>
      <c r="V300" s="76"/>
      <c r="W300" s="76"/>
      <c r="X300" s="82" t="b">
        <v>0</v>
      </c>
      <c r="Y300" s="82" t="b">
        <v>0</v>
      </c>
      <c r="Z300" s="82" t="b">
        <v>1</v>
      </c>
      <c r="AA300" s="76" t="s">
        <v>2825</v>
      </c>
      <c r="AB300" s="127" t="b">
        <f t="shared" si="6"/>
        <v>1</v>
      </c>
      <c r="AC300" s="127" t="b">
        <f t="shared" si="7"/>
        <v>1</v>
      </c>
      <c r="AD300" s="127" t="b">
        <f t="shared" si="8"/>
        <v>0</v>
      </c>
      <c r="AE300" s="128" t="b">
        <f t="shared" si="9"/>
        <v>0</v>
      </c>
    </row>
    <row r="301" spans="1:31" x14ac:dyDescent="0.2">
      <c r="A301" s="129" t="s">
        <v>57</v>
      </c>
      <c r="B301" s="90">
        <v>11</v>
      </c>
      <c r="C301" s="86" t="s">
        <v>3520</v>
      </c>
      <c r="D301" s="87" t="s">
        <v>3521</v>
      </c>
      <c r="E301" s="86" t="s">
        <v>71</v>
      </c>
      <c r="F301" s="86" t="s">
        <v>467</v>
      </c>
      <c r="G301" s="86" t="s">
        <v>509</v>
      </c>
      <c r="H301" s="86" t="s">
        <v>564</v>
      </c>
      <c r="I301" s="86" t="s">
        <v>3522</v>
      </c>
      <c r="J301" s="86" t="s">
        <v>632</v>
      </c>
      <c r="K301" s="86"/>
      <c r="L301" s="86"/>
      <c r="M301" s="86"/>
      <c r="N301" s="86"/>
      <c r="O301" s="86"/>
      <c r="P301" s="86"/>
      <c r="Q301" s="86"/>
      <c r="R301" s="86"/>
      <c r="S301" s="88" t="b">
        <f t="shared" si="5"/>
        <v>1</v>
      </c>
      <c r="T301" s="89"/>
      <c r="U301" s="86"/>
      <c r="V301" s="86"/>
      <c r="W301" s="86"/>
      <c r="X301" s="90" t="b">
        <v>0</v>
      </c>
      <c r="Y301" s="90" t="b">
        <v>0</v>
      </c>
      <c r="Z301" s="90" t="b">
        <v>1</v>
      </c>
      <c r="AA301" s="86" t="s">
        <v>2825</v>
      </c>
      <c r="AB301" s="127" t="b">
        <f t="shared" si="6"/>
        <v>1</v>
      </c>
      <c r="AC301" s="127" t="b">
        <f t="shared" si="7"/>
        <v>1</v>
      </c>
      <c r="AD301" s="127" t="b">
        <f t="shared" si="8"/>
        <v>0</v>
      </c>
      <c r="AE301" s="128" t="b">
        <f t="shared" si="9"/>
        <v>0</v>
      </c>
    </row>
    <row r="302" spans="1:31" x14ac:dyDescent="0.2">
      <c r="A302" s="123" t="s">
        <v>57</v>
      </c>
      <c r="B302" s="82">
        <v>11</v>
      </c>
      <c r="C302" s="76" t="s">
        <v>3520</v>
      </c>
      <c r="D302" s="77" t="s">
        <v>3521</v>
      </c>
      <c r="E302" s="76" t="s">
        <v>518</v>
      </c>
      <c r="F302" s="76" t="s">
        <v>467</v>
      </c>
      <c r="G302" s="76" t="s">
        <v>509</v>
      </c>
      <c r="H302" s="76" t="s">
        <v>564</v>
      </c>
      <c r="I302" s="76" t="s">
        <v>3522</v>
      </c>
      <c r="J302" s="76" t="s">
        <v>622</v>
      </c>
      <c r="K302" s="76"/>
      <c r="L302" s="76"/>
      <c r="M302" s="76"/>
      <c r="N302" s="76"/>
      <c r="O302" s="76"/>
      <c r="P302" s="76"/>
      <c r="Q302" s="76"/>
      <c r="R302" s="76"/>
      <c r="S302" s="80" t="b">
        <f t="shared" si="5"/>
        <v>1</v>
      </c>
      <c r="T302" s="81"/>
      <c r="U302" s="76"/>
      <c r="V302" s="76"/>
      <c r="W302" s="76"/>
      <c r="X302" s="82" t="b">
        <v>0</v>
      </c>
      <c r="Y302" s="82" t="b">
        <v>0</v>
      </c>
      <c r="Z302" s="82" t="b">
        <v>1</v>
      </c>
      <c r="AA302" s="76" t="s">
        <v>2825</v>
      </c>
      <c r="AB302" s="127" t="b">
        <f t="shared" si="6"/>
        <v>1</v>
      </c>
      <c r="AC302" s="127" t="b">
        <f t="shared" si="7"/>
        <v>1</v>
      </c>
      <c r="AD302" s="127" t="b">
        <f t="shared" si="8"/>
        <v>0</v>
      </c>
      <c r="AE302" s="128" t="b">
        <f t="shared" si="9"/>
        <v>0</v>
      </c>
    </row>
    <row r="303" spans="1:31" x14ac:dyDescent="0.2">
      <c r="A303" s="129" t="s">
        <v>57</v>
      </c>
      <c r="B303" s="90">
        <v>11</v>
      </c>
      <c r="C303" s="86" t="s">
        <v>3520</v>
      </c>
      <c r="D303" s="87" t="s">
        <v>3521</v>
      </c>
      <c r="E303" s="86" t="s">
        <v>542</v>
      </c>
      <c r="F303" s="86" t="s">
        <v>467</v>
      </c>
      <c r="G303" s="86" t="s">
        <v>509</v>
      </c>
      <c r="H303" s="86" t="s">
        <v>564</v>
      </c>
      <c r="I303" s="86" t="s">
        <v>3522</v>
      </c>
      <c r="J303" s="86" t="s">
        <v>2736</v>
      </c>
      <c r="K303" s="86"/>
      <c r="L303" s="86"/>
      <c r="M303" s="86"/>
      <c r="N303" s="86"/>
      <c r="O303" s="86"/>
      <c r="P303" s="86"/>
      <c r="Q303" s="86"/>
      <c r="R303" s="86"/>
      <c r="S303" s="88" t="b">
        <f t="shared" si="5"/>
        <v>1</v>
      </c>
      <c r="T303" s="89"/>
      <c r="U303" s="86"/>
      <c r="V303" s="86"/>
      <c r="W303" s="86"/>
      <c r="X303" s="90" t="b">
        <v>0</v>
      </c>
      <c r="Y303" s="90" t="b">
        <v>0</v>
      </c>
      <c r="Z303" s="90" t="b">
        <v>1</v>
      </c>
      <c r="AA303" s="86" t="s">
        <v>2825</v>
      </c>
      <c r="AB303" s="127" t="b">
        <f t="shared" si="6"/>
        <v>1</v>
      </c>
      <c r="AC303" s="127" t="b">
        <f t="shared" si="7"/>
        <v>1</v>
      </c>
      <c r="AD303" s="127" t="b">
        <f t="shared" si="8"/>
        <v>0</v>
      </c>
      <c r="AE303" s="128" t="b">
        <f t="shared" si="9"/>
        <v>0</v>
      </c>
    </row>
    <row r="304" spans="1:31" x14ac:dyDescent="0.2">
      <c r="A304" s="123" t="s">
        <v>57</v>
      </c>
      <c r="B304" s="82">
        <v>11</v>
      </c>
      <c r="C304" s="76" t="s">
        <v>3520</v>
      </c>
      <c r="D304" s="77" t="s">
        <v>3521</v>
      </c>
      <c r="E304" s="76" t="s">
        <v>635</v>
      </c>
      <c r="F304" s="76" t="s">
        <v>467</v>
      </c>
      <c r="G304" s="76" t="s">
        <v>509</v>
      </c>
      <c r="H304" s="76" t="s">
        <v>564</v>
      </c>
      <c r="I304" s="76" t="s">
        <v>3522</v>
      </c>
      <c r="J304" s="76" t="s">
        <v>632</v>
      </c>
      <c r="K304" s="76"/>
      <c r="L304" s="76"/>
      <c r="M304" s="76"/>
      <c r="N304" s="76"/>
      <c r="O304" s="76"/>
      <c r="P304" s="76"/>
      <c r="Q304" s="76"/>
      <c r="R304" s="76"/>
      <c r="S304" s="80" t="b">
        <f t="shared" si="5"/>
        <v>1</v>
      </c>
      <c r="T304" s="81"/>
      <c r="U304" s="76"/>
      <c r="V304" s="76"/>
      <c r="W304" s="76"/>
      <c r="X304" s="82" t="b">
        <v>0</v>
      </c>
      <c r="Y304" s="82" t="b">
        <v>0</v>
      </c>
      <c r="Z304" s="82" t="b">
        <v>1</v>
      </c>
      <c r="AA304" s="76" t="s">
        <v>2825</v>
      </c>
      <c r="AB304" s="127" t="b">
        <f t="shared" si="6"/>
        <v>1</v>
      </c>
      <c r="AC304" s="127" t="b">
        <f t="shared" si="7"/>
        <v>1</v>
      </c>
      <c r="AD304" s="127" t="b">
        <f t="shared" si="8"/>
        <v>0</v>
      </c>
      <c r="AE304" s="128" t="b">
        <f t="shared" si="9"/>
        <v>0</v>
      </c>
    </row>
    <row r="305" spans="1:31" x14ac:dyDescent="0.2">
      <c r="A305" s="129" t="s">
        <v>57</v>
      </c>
      <c r="B305" s="90">
        <v>11</v>
      </c>
      <c r="C305" s="86" t="s">
        <v>3520</v>
      </c>
      <c r="D305" s="87" t="s">
        <v>3521</v>
      </c>
      <c r="E305" s="86" t="s">
        <v>658</v>
      </c>
      <c r="F305" s="86" t="s">
        <v>467</v>
      </c>
      <c r="G305" s="86" t="s">
        <v>509</v>
      </c>
      <c r="H305" s="86" t="s">
        <v>564</v>
      </c>
      <c r="I305" s="86" t="s">
        <v>3522</v>
      </c>
      <c r="J305" s="86" t="s">
        <v>3523</v>
      </c>
      <c r="K305" s="86"/>
      <c r="L305" s="86"/>
      <c r="M305" s="86"/>
      <c r="N305" s="86"/>
      <c r="O305" s="86"/>
      <c r="P305" s="86"/>
      <c r="Q305" s="86"/>
      <c r="R305" s="86"/>
      <c r="S305" s="88" t="b">
        <f t="shared" si="5"/>
        <v>1</v>
      </c>
      <c r="T305" s="89"/>
      <c r="U305" s="86"/>
      <c r="V305" s="86"/>
      <c r="W305" s="86"/>
      <c r="X305" s="90" t="b">
        <v>0</v>
      </c>
      <c r="Y305" s="90" t="b">
        <v>0</v>
      </c>
      <c r="Z305" s="90" t="b">
        <v>1</v>
      </c>
      <c r="AA305" s="86" t="s">
        <v>2825</v>
      </c>
      <c r="AB305" s="127" t="b">
        <f t="shared" si="6"/>
        <v>1</v>
      </c>
      <c r="AC305" s="127" t="b">
        <f t="shared" si="7"/>
        <v>1</v>
      </c>
      <c r="AD305" s="127" t="b">
        <f t="shared" si="8"/>
        <v>0</v>
      </c>
      <c r="AE305" s="128" t="b">
        <f t="shared" si="9"/>
        <v>0</v>
      </c>
    </row>
    <row r="306" spans="1:31" x14ac:dyDescent="0.2">
      <c r="A306" s="123" t="s">
        <v>57</v>
      </c>
      <c r="B306" s="82">
        <v>11</v>
      </c>
      <c r="C306" s="76" t="s">
        <v>3520</v>
      </c>
      <c r="D306" s="77" t="s">
        <v>3521</v>
      </c>
      <c r="E306" s="76" t="s">
        <v>1464</v>
      </c>
      <c r="F306" s="76" t="s">
        <v>467</v>
      </c>
      <c r="G306" s="76" t="s">
        <v>509</v>
      </c>
      <c r="H306" s="76" t="s">
        <v>564</v>
      </c>
      <c r="I306" s="76" t="s">
        <v>3522</v>
      </c>
      <c r="J306" s="76" t="s">
        <v>3524</v>
      </c>
      <c r="K306" s="76"/>
      <c r="L306" s="76"/>
      <c r="M306" s="76"/>
      <c r="N306" s="76"/>
      <c r="O306" s="76"/>
      <c r="P306" s="76"/>
      <c r="Q306" s="76"/>
      <c r="R306" s="76"/>
      <c r="S306" s="80" t="b">
        <f t="shared" si="5"/>
        <v>1</v>
      </c>
      <c r="T306" s="81"/>
      <c r="U306" s="76"/>
      <c r="V306" s="76"/>
      <c r="W306" s="76"/>
      <c r="X306" s="82" t="b">
        <v>0</v>
      </c>
      <c r="Y306" s="82" t="b">
        <v>0</v>
      </c>
      <c r="Z306" s="82" t="b">
        <v>1</v>
      </c>
      <c r="AA306" s="76" t="s">
        <v>2825</v>
      </c>
      <c r="AB306" s="127" t="b">
        <f t="shared" si="6"/>
        <v>1</v>
      </c>
      <c r="AC306" s="127" t="b">
        <f t="shared" si="7"/>
        <v>1</v>
      </c>
      <c r="AD306" s="127" t="b">
        <f t="shared" si="8"/>
        <v>0</v>
      </c>
      <c r="AE306" s="128" t="b">
        <f t="shared" si="9"/>
        <v>0</v>
      </c>
    </row>
    <row r="307" spans="1:31" x14ac:dyDescent="0.2">
      <c r="A307" s="129" t="s">
        <v>57</v>
      </c>
      <c r="B307" s="90">
        <v>11</v>
      </c>
      <c r="C307" s="86" t="s">
        <v>845</v>
      </c>
      <c r="D307" s="86" t="s">
        <v>3525</v>
      </c>
      <c r="E307" s="86" t="s">
        <v>2825</v>
      </c>
      <c r="F307" s="86" t="s">
        <v>467</v>
      </c>
      <c r="G307" s="86" t="s">
        <v>509</v>
      </c>
      <c r="H307" s="86" t="s">
        <v>564</v>
      </c>
      <c r="I307" s="86" t="s">
        <v>3526</v>
      </c>
      <c r="J307" s="86" t="s">
        <v>2825</v>
      </c>
      <c r="K307" s="86"/>
      <c r="L307" s="86"/>
      <c r="M307" s="86"/>
      <c r="N307" s="86"/>
      <c r="O307" s="86"/>
      <c r="P307" s="86"/>
      <c r="Q307" s="86"/>
      <c r="R307" s="86"/>
      <c r="S307" s="88" t="b">
        <f t="shared" si="5"/>
        <v>1</v>
      </c>
      <c r="T307" s="89"/>
      <c r="U307" s="86"/>
      <c r="V307" s="86"/>
      <c r="W307" s="86"/>
      <c r="X307" s="90" t="b">
        <v>0</v>
      </c>
      <c r="Y307" s="90" t="b">
        <v>0</v>
      </c>
      <c r="Z307" s="90" t="b">
        <v>1</v>
      </c>
      <c r="AA307" s="86" t="s">
        <v>2825</v>
      </c>
      <c r="AB307" s="127" t="b">
        <f t="shared" si="6"/>
        <v>1</v>
      </c>
      <c r="AC307" s="127" t="b">
        <f t="shared" si="7"/>
        <v>1</v>
      </c>
      <c r="AD307" s="127" t="b">
        <f t="shared" si="8"/>
        <v>0</v>
      </c>
      <c r="AE307" s="128" t="b">
        <f t="shared" si="9"/>
        <v>0</v>
      </c>
    </row>
    <row r="308" spans="1:31" x14ac:dyDescent="0.2">
      <c r="A308" s="123" t="s">
        <v>57</v>
      </c>
      <c r="B308" s="82">
        <v>11</v>
      </c>
      <c r="C308" s="76" t="s">
        <v>3527</v>
      </c>
      <c r="D308" s="77" t="s">
        <v>3528</v>
      </c>
      <c r="E308" s="76" t="s">
        <v>2825</v>
      </c>
      <c r="F308" s="76" t="s">
        <v>467</v>
      </c>
      <c r="G308" s="76" t="s">
        <v>468</v>
      </c>
      <c r="H308" s="76" t="s">
        <v>469</v>
      </c>
      <c r="I308" s="76" t="s">
        <v>3529</v>
      </c>
      <c r="J308" s="76" t="s">
        <v>2825</v>
      </c>
      <c r="K308" s="76"/>
      <c r="L308" s="76" t="s">
        <v>3377</v>
      </c>
      <c r="M308" s="76" t="s">
        <v>3731</v>
      </c>
      <c r="N308" s="76" t="s">
        <v>3379</v>
      </c>
      <c r="O308" s="76"/>
      <c r="P308" s="76"/>
      <c r="Q308" s="76"/>
      <c r="R308" s="133" t="s">
        <v>3531</v>
      </c>
      <c r="S308" s="80" t="b">
        <f t="shared" si="5"/>
        <v>0</v>
      </c>
      <c r="T308" s="81" t="s">
        <v>118</v>
      </c>
      <c r="U308" s="76" t="s">
        <v>3380</v>
      </c>
      <c r="V308" s="76"/>
      <c r="W308" s="77" t="s">
        <v>3532</v>
      </c>
      <c r="X308" s="82" t="b">
        <v>0</v>
      </c>
      <c r="Y308" s="82" t="b">
        <v>0</v>
      </c>
      <c r="Z308" s="82" t="b">
        <v>1</v>
      </c>
      <c r="AA308" s="76" t="s">
        <v>2825</v>
      </c>
      <c r="AB308" s="127" t="b">
        <f t="shared" si="6"/>
        <v>1</v>
      </c>
      <c r="AC308" s="127" t="b">
        <f t="shared" si="7"/>
        <v>1</v>
      </c>
      <c r="AD308" s="127" t="b">
        <f t="shared" si="8"/>
        <v>1</v>
      </c>
      <c r="AE308" s="128" t="b">
        <f t="shared" si="9"/>
        <v>1</v>
      </c>
    </row>
    <row r="309" spans="1:31" x14ac:dyDescent="0.2">
      <c r="A309" s="129" t="s">
        <v>57</v>
      </c>
      <c r="B309" s="90">
        <v>11</v>
      </c>
      <c r="C309" s="86" t="s">
        <v>3533</v>
      </c>
      <c r="D309" s="87" t="s">
        <v>3534</v>
      </c>
      <c r="E309" s="86" t="s">
        <v>2825</v>
      </c>
      <c r="F309" s="86" t="s">
        <v>246</v>
      </c>
      <c r="G309" s="86" t="s">
        <v>564</v>
      </c>
      <c r="H309" s="86" t="s">
        <v>564</v>
      </c>
      <c r="I309" s="86" t="s">
        <v>3535</v>
      </c>
      <c r="J309" s="86" t="s">
        <v>2825</v>
      </c>
      <c r="K309" s="86"/>
      <c r="L309" s="86"/>
      <c r="M309" s="86"/>
      <c r="N309" s="86"/>
      <c r="O309" s="86"/>
      <c r="P309" s="86"/>
      <c r="Q309" s="86"/>
      <c r="R309" s="86"/>
      <c r="S309" s="88" t="b">
        <f t="shared" si="5"/>
        <v>0</v>
      </c>
      <c r="T309" s="89"/>
      <c r="U309" s="86"/>
      <c r="V309" s="86"/>
      <c r="W309" s="86"/>
      <c r="X309" s="90" t="b">
        <v>0</v>
      </c>
      <c r="Y309" s="90" t="b">
        <v>0</v>
      </c>
      <c r="Z309" s="90" t="b">
        <v>1</v>
      </c>
      <c r="AA309" s="86" t="s">
        <v>2825</v>
      </c>
      <c r="AB309" s="127" t="b">
        <f t="shared" si="6"/>
        <v>1</v>
      </c>
      <c r="AC309" s="127" t="b">
        <f t="shared" si="7"/>
        <v>0</v>
      </c>
      <c r="AD309" s="127" t="b">
        <f t="shared" si="8"/>
        <v>0</v>
      </c>
      <c r="AE309" s="128" t="b">
        <f t="shared" si="9"/>
        <v>0</v>
      </c>
    </row>
    <row r="310" spans="1:31" x14ac:dyDescent="0.2">
      <c r="A310" s="123" t="s">
        <v>57</v>
      </c>
      <c r="B310" s="82">
        <v>11</v>
      </c>
      <c r="C310" s="76" t="s">
        <v>3536</v>
      </c>
      <c r="D310" s="77" t="s">
        <v>3537</v>
      </c>
      <c r="E310" s="76" t="s">
        <v>2825</v>
      </c>
      <c r="F310" s="76" t="s">
        <v>467</v>
      </c>
      <c r="G310" s="76" t="s">
        <v>509</v>
      </c>
      <c r="H310" s="76" t="s">
        <v>564</v>
      </c>
      <c r="I310" s="76" t="s">
        <v>3538</v>
      </c>
      <c r="J310" s="76" t="s">
        <v>2825</v>
      </c>
      <c r="K310" s="76"/>
      <c r="L310" s="76"/>
      <c r="M310" s="76"/>
      <c r="N310" s="76"/>
      <c r="O310" s="76"/>
      <c r="P310" s="76"/>
      <c r="Q310" s="133" t="s">
        <v>3539</v>
      </c>
      <c r="S310" s="80" t="b">
        <f t="shared" si="5"/>
        <v>1</v>
      </c>
      <c r="T310" s="81"/>
      <c r="U310" s="76"/>
      <c r="V310" s="76"/>
      <c r="W310" s="76"/>
      <c r="X310" s="82" t="b">
        <v>0</v>
      </c>
      <c r="Y310" s="82" t="b">
        <v>0</v>
      </c>
      <c r="Z310" s="82" t="b">
        <v>1</v>
      </c>
      <c r="AA310" s="76" t="s">
        <v>2825</v>
      </c>
      <c r="AB310" s="127" t="b">
        <f t="shared" si="6"/>
        <v>1</v>
      </c>
      <c r="AC310" s="127" t="b">
        <f t="shared" si="7"/>
        <v>1</v>
      </c>
      <c r="AD310" s="127" t="b">
        <f t="shared" si="8"/>
        <v>0</v>
      </c>
      <c r="AE310" s="128" t="b">
        <f t="shared" si="9"/>
        <v>0</v>
      </c>
    </row>
    <row r="311" spans="1:31" x14ac:dyDescent="0.2">
      <c r="A311" s="129" t="s">
        <v>57</v>
      </c>
      <c r="B311" s="90">
        <v>12</v>
      </c>
      <c r="C311" s="86" t="s">
        <v>3540</v>
      </c>
      <c r="D311" s="87" t="s">
        <v>3541</v>
      </c>
      <c r="E311" s="86" t="s">
        <v>2825</v>
      </c>
      <c r="F311" s="86" t="s">
        <v>246</v>
      </c>
      <c r="G311" s="86" t="s">
        <v>564</v>
      </c>
      <c r="H311" s="86" t="s">
        <v>564</v>
      </c>
      <c r="I311" s="86" t="s">
        <v>3542</v>
      </c>
      <c r="J311" s="86" t="s">
        <v>2825</v>
      </c>
      <c r="K311" s="86"/>
      <c r="L311" s="86"/>
      <c r="M311" s="86"/>
      <c r="N311" s="86"/>
      <c r="O311" s="86"/>
      <c r="P311" s="86"/>
      <c r="Q311" s="86"/>
      <c r="R311" s="86"/>
      <c r="S311" s="88" t="b">
        <f t="shared" si="5"/>
        <v>0</v>
      </c>
      <c r="T311" s="89"/>
      <c r="U311" s="86"/>
      <c r="V311" s="86"/>
      <c r="W311" s="86"/>
      <c r="X311" s="90" t="b">
        <v>0</v>
      </c>
      <c r="Y311" s="90" t="b">
        <v>0</v>
      </c>
      <c r="Z311" s="90" t="b">
        <v>1</v>
      </c>
      <c r="AA311" s="86" t="s">
        <v>2825</v>
      </c>
      <c r="AB311" s="127" t="b">
        <f t="shared" si="6"/>
        <v>1</v>
      </c>
      <c r="AC311" s="127" t="b">
        <f t="shared" si="7"/>
        <v>0</v>
      </c>
      <c r="AD311" s="127" t="b">
        <f t="shared" si="8"/>
        <v>0</v>
      </c>
      <c r="AE311" s="128" t="b">
        <f t="shared" si="9"/>
        <v>0</v>
      </c>
    </row>
    <row r="312" spans="1:31" x14ac:dyDescent="0.2">
      <c r="A312" s="123" t="s">
        <v>57</v>
      </c>
      <c r="B312" s="82">
        <v>12</v>
      </c>
      <c r="C312" s="76" t="s">
        <v>3543</v>
      </c>
      <c r="D312" s="77" t="s">
        <v>3544</v>
      </c>
      <c r="E312" s="76" t="s">
        <v>2825</v>
      </c>
      <c r="F312" s="76" t="s">
        <v>246</v>
      </c>
      <c r="G312" s="76" t="s">
        <v>564</v>
      </c>
      <c r="H312" s="76" t="s">
        <v>564</v>
      </c>
      <c r="I312" s="76" t="s">
        <v>3545</v>
      </c>
      <c r="J312" s="76" t="s">
        <v>2825</v>
      </c>
      <c r="K312" s="76"/>
      <c r="L312" s="76"/>
      <c r="M312" s="76"/>
      <c r="N312" s="76"/>
      <c r="O312" s="76"/>
      <c r="P312" s="76"/>
      <c r="Q312" s="76"/>
      <c r="R312" s="76"/>
      <c r="S312" s="80" t="b">
        <f t="shared" si="5"/>
        <v>0</v>
      </c>
      <c r="T312" s="81"/>
      <c r="U312" s="76"/>
      <c r="V312" s="76"/>
      <c r="W312" s="76"/>
      <c r="X312" s="82" t="b">
        <v>0</v>
      </c>
      <c r="Y312" s="82" t="b">
        <v>0</v>
      </c>
      <c r="Z312" s="82" t="b">
        <v>1</v>
      </c>
      <c r="AA312" s="76" t="s">
        <v>2825</v>
      </c>
      <c r="AB312" s="127" t="b">
        <f t="shared" si="6"/>
        <v>1</v>
      </c>
      <c r="AC312" s="127" t="b">
        <f t="shared" si="7"/>
        <v>0</v>
      </c>
      <c r="AD312" s="127" t="b">
        <f t="shared" si="8"/>
        <v>0</v>
      </c>
      <c r="AE312" s="128" t="b">
        <f t="shared" si="9"/>
        <v>0</v>
      </c>
    </row>
    <row r="313" spans="1:31" x14ac:dyDescent="0.2">
      <c r="A313" s="129" t="s">
        <v>57</v>
      </c>
      <c r="B313" s="90">
        <v>12</v>
      </c>
      <c r="C313" s="86" t="s">
        <v>3546</v>
      </c>
      <c r="D313" s="87" t="s">
        <v>3547</v>
      </c>
      <c r="E313" s="86" t="s">
        <v>2825</v>
      </c>
      <c r="F313" s="86" t="s">
        <v>467</v>
      </c>
      <c r="G313" s="86" t="s">
        <v>509</v>
      </c>
      <c r="H313" s="86" t="s">
        <v>564</v>
      </c>
      <c r="I313" s="86" t="s">
        <v>3548</v>
      </c>
      <c r="J313" s="86" t="s">
        <v>2825</v>
      </c>
      <c r="K313" s="86"/>
      <c r="L313" s="86"/>
      <c r="M313" s="86"/>
      <c r="N313" s="86"/>
      <c r="O313" s="86"/>
      <c r="P313" s="86"/>
      <c r="Q313" s="86"/>
      <c r="R313" s="86" t="s">
        <v>971</v>
      </c>
      <c r="S313" s="88" t="b">
        <f t="shared" si="5"/>
        <v>1</v>
      </c>
      <c r="T313" s="88"/>
      <c r="U313" s="86"/>
      <c r="V313" s="86"/>
      <c r="W313" s="86"/>
      <c r="X313" s="90" t="b">
        <v>0</v>
      </c>
      <c r="Y313" s="90" t="b">
        <v>0</v>
      </c>
      <c r="Z313" s="90" t="b">
        <v>1</v>
      </c>
      <c r="AA313" s="86" t="s">
        <v>2825</v>
      </c>
      <c r="AB313" s="127" t="b">
        <f t="shared" si="6"/>
        <v>1</v>
      </c>
      <c r="AC313" s="127" t="b">
        <f t="shared" si="7"/>
        <v>1</v>
      </c>
      <c r="AD313" s="127" t="b">
        <f t="shared" si="8"/>
        <v>0</v>
      </c>
      <c r="AE313" s="128" t="b">
        <f t="shared" si="9"/>
        <v>0</v>
      </c>
    </row>
    <row r="314" spans="1:31" x14ac:dyDescent="0.2">
      <c r="A314" s="123" t="s">
        <v>57</v>
      </c>
      <c r="B314" s="82">
        <v>12</v>
      </c>
      <c r="C314" s="76" t="s">
        <v>3549</v>
      </c>
      <c r="D314" s="77" t="s">
        <v>3550</v>
      </c>
      <c r="E314" s="76" t="s">
        <v>4</v>
      </c>
      <c r="F314" s="76" t="s">
        <v>467</v>
      </c>
      <c r="G314" s="76" t="s">
        <v>468</v>
      </c>
      <c r="H314" s="76" t="s">
        <v>469</v>
      </c>
      <c r="I314" s="76" t="s">
        <v>3551</v>
      </c>
      <c r="J314" s="76" t="s">
        <v>3552</v>
      </c>
      <c r="K314" s="76"/>
      <c r="L314" s="76" t="s">
        <v>3553</v>
      </c>
      <c r="M314" s="76" t="s">
        <v>3554</v>
      </c>
      <c r="N314" s="76" t="s">
        <v>3555</v>
      </c>
      <c r="O314" s="76"/>
      <c r="P314" s="76"/>
      <c r="Q314" s="76"/>
      <c r="R314" s="76"/>
      <c r="S314" s="80" t="b">
        <f t="shared" si="5"/>
        <v>0</v>
      </c>
      <c r="T314" s="80" t="s">
        <v>118</v>
      </c>
      <c r="U314" s="76" t="s">
        <v>3100</v>
      </c>
      <c r="V314" s="77" t="s">
        <v>3556</v>
      </c>
      <c r="W314" s="77" t="s">
        <v>3557</v>
      </c>
      <c r="X314" s="82" t="b">
        <v>0</v>
      </c>
      <c r="Y314" s="82" t="b">
        <v>0</v>
      </c>
      <c r="Z314" s="82" t="b">
        <v>1</v>
      </c>
      <c r="AA314" s="76" t="s">
        <v>2825</v>
      </c>
      <c r="AB314" s="127" t="b">
        <f t="shared" si="6"/>
        <v>1</v>
      </c>
      <c r="AC314" s="127" t="b">
        <f t="shared" si="7"/>
        <v>1</v>
      </c>
      <c r="AD314" s="127" t="b">
        <f t="shared" si="8"/>
        <v>1</v>
      </c>
      <c r="AE314" s="128" t="b">
        <f t="shared" si="9"/>
        <v>1</v>
      </c>
    </row>
    <row r="315" spans="1:31" x14ac:dyDescent="0.2">
      <c r="A315" s="129" t="s">
        <v>57</v>
      </c>
      <c r="B315" s="90">
        <v>12</v>
      </c>
      <c r="C315" s="86" t="s">
        <v>3549</v>
      </c>
      <c r="D315" s="87" t="s">
        <v>3550</v>
      </c>
      <c r="E315" s="86" t="s">
        <v>45</v>
      </c>
      <c r="F315" s="86" t="s">
        <v>467</v>
      </c>
      <c r="G315" s="86" t="s">
        <v>468</v>
      </c>
      <c r="H315" s="86" t="s">
        <v>469</v>
      </c>
      <c r="I315" s="86" t="s">
        <v>3551</v>
      </c>
      <c r="J315" s="86" t="s">
        <v>3558</v>
      </c>
      <c r="K315" s="86"/>
      <c r="L315" s="86" t="s">
        <v>3553</v>
      </c>
      <c r="M315" s="86" t="s">
        <v>3554</v>
      </c>
      <c r="N315" s="86" t="s">
        <v>3555</v>
      </c>
      <c r="O315" s="86"/>
      <c r="P315" s="86"/>
      <c r="Q315" s="86"/>
      <c r="R315" s="86"/>
      <c r="S315" s="88" t="b">
        <f t="shared" si="5"/>
        <v>0</v>
      </c>
      <c r="T315" s="88" t="s">
        <v>118</v>
      </c>
      <c r="U315" s="86" t="s">
        <v>3100</v>
      </c>
      <c r="V315" s="87" t="s">
        <v>3556</v>
      </c>
      <c r="W315" s="87" t="s">
        <v>3557</v>
      </c>
      <c r="X315" s="90" t="b">
        <v>0</v>
      </c>
      <c r="Y315" s="90" t="b">
        <v>0</v>
      </c>
      <c r="Z315" s="90" t="b">
        <v>1</v>
      </c>
      <c r="AA315" s="86" t="s">
        <v>2825</v>
      </c>
      <c r="AB315" s="127" t="b">
        <f t="shared" si="6"/>
        <v>1</v>
      </c>
      <c r="AC315" s="127" t="b">
        <f t="shared" si="7"/>
        <v>1</v>
      </c>
      <c r="AD315" s="127" t="b">
        <f t="shared" si="8"/>
        <v>1</v>
      </c>
      <c r="AE315" s="128" t="b">
        <f t="shared" si="9"/>
        <v>1</v>
      </c>
    </row>
    <row r="316" spans="1:31" x14ac:dyDescent="0.2">
      <c r="A316" s="123" t="s">
        <v>57</v>
      </c>
      <c r="B316" s="82">
        <v>12</v>
      </c>
      <c r="C316" s="76" t="s">
        <v>3549</v>
      </c>
      <c r="D316" s="77" t="s">
        <v>3550</v>
      </c>
      <c r="E316" s="76" t="s">
        <v>71</v>
      </c>
      <c r="F316" s="76" t="s">
        <v>467</v>
      </c>
      <c r="G316" s="76" t="s">
        <v>468</v>
      </c>
      <c r="H316" s="76" t="s">
        <v>469</v>
      </c>
      <c r="I316" s="76" t="s">
        <v>3551</v>
      </c>
      <c r="J316" s="76" t="s">
        <v>3559</v>
      </c>
      <c r="K316" s="76"/>
      <c r="L316" s="76" t="s">
        <v>3553</v>
      </c>
      <c r="M316" s="76" t="s">
        <v>3554</v>
      </c>
      <c r="N316" s="76" t="s">
        <v>3555</v>
      </c>
      <c r="O316" s="76"/>
      <c r="P316" s="76"/>
      <c r="Q316" s="76"/>
      <c r="R316" s="76"/>
      <c r="S316" s="80" t="b">
        <f t="shared" si="5"/>
        <v>0</v>
      </c>
      <c r="T316" s="80" t="s">
        <v>118</v>
      </c>
      <c r="U316" s="76" t="s">
        <v>3100</v>
      </c>
      <c r="V316" s="77" t="s">
        <v>3556</v>
      </c>
      <c r="W316" s="77" t="s">
        <v>3557</v>
      </c>
      <c r="X316" s="82" t="b">
        <v>0</v>
      </c>
      <c r="Y316" s="82" t="b">
        <v>0</v>
      </c>
      <c r="Z316" s="82" t="b">
        <v>1</v>
      </c>
      <c r="AA316" s="76" t="s">
        <v>2825</v>
      </c>
      <c r="AB316" s="127" t="b">
        <f t="shared" si="6"/>
        <v>1</v>
      </c>
      <c r="AC316" s="127" t="b">
        <f t="shared" si="7"/>
        <v>1</v>
      </c>
      <c r="AD316" s="127" t="b">
        <f t="shared" si="8"/>
        <v>1</v>
      </c>
      <c r="AE316" s="128" t="b">
        <f t="shared" si="9"/>
        <v>1</v>
      </c>
    </row>
    <row r="317" spans="1:31" x14ac:dyDescent="0.2">
      <c r="A317" s="129" t="s">
        <v>57</v>
      </c>
      <c r="B317" s="90">
        <v>12</v>
      </c>
      <c r="C317" s="86" t="s">
        <v>3549</v>
      </c>
      <c r="D317" s="87" t="s">
        <v>3550</v>
      </c>
      <c r="E317" s="86" t="s">
        <v>518</v>
      </c>
      <c r="F317" s="86" t="s">
        <v>467</v>
      </c>
      <c r="G317" s="86" t="s">
        <v>468</v>
      </c>
      <c r="H317" s="86" t="s">
        <v>469</v>
      </c>
      <c r="I317" s="86" t="s">
        <v>3551</v>
      </c>
      <c r="J317" s="86" t="s">
        <v>3560</v>
      </c>
      <c r="K317" s="86"/>
      <c r="L317" s="86" t="s">
        <v>3553</v>
      </c>
      <c r="M317" s="86" t="s">
        <v>3554</v>
      </c>
      <c r="N317" s="86" t="s">
        <v>3555</v>
      </c>
      <c r="O317" s="86"/>
      <c r="P317" s="86"/>
      <c r="Q317" s="86"/>
      <c r="R317" s="86"/>
      <c r="S317" s="88" t="b">
        <f t="shared" si="5"/>
        <v>0</v>
      </c>
      <c r="T317" s="88" t="s">
        <v>118</v>
      </c>
      <c r="U317" s="86" t="s">
        <v>3100</v>
      </c>
      <c r="V317" s="87" t="s">
        <v>3556</v>
      </c>
      <c r="W317" s="87" t="s">
        <v>3557</v>
      </c>
      <c r="X317" s="90" t="b">
        <v>0</v>
      </c>
      <c r="Y317" s="90" t="b">
        <v>0</v>
      </c>
      <c r="Z317" s="90" t="b">
        <v>1</v>
      </c>
      <c r="AA317" s="86" t="s">
        <v>2825</v>
      </c>
      <c r="AB317" s="127" t="b">
        <f t="shared" si="6"/>
        <v>1</v>
      </c>
      <c r="AC317" s="127" t="b">
        <f t="shared" si="7"/>
        <v>1</v>
      </c>
      <c r="AD317" s="127" t="b">
        <f t="shared" si="8"/>
        <v>1</v>
      </c>
      <c r="AE317" s="128" t="b">
        <f t="shared" si="9"/>
        <v>1</v>
      </c>
    </row>
    <row r="318" spans="1:31" x14ac:dyDescent="0.2">
      <c r="A318" s="123" t="s">
        <v>57</v>
      </c>
      <c r="B318" s="82">
        <v>12</v>
      </c>
      <c r="C318" s="76" t="s">
        <v>3549</v>
      </c>
      <c r="D318" s="77" t="s">
        <v>3550</v>
      </c>
      <c r="E318" s="76" t="s">
        <v>542</v>
      </c>
      <c r="F318" s="76" t="s">
        <v>467</v>
      </c>
      <c r="G318" s="76" t="s">
        <v>468</v>
      </c>
      <c r="H318" s="76" t="s">
        <v>469</v>
      </c>
      <c r="I318" s="76" t="s">
        <v>3551</v>
      </c>
      <c r="J318" s="76" t="s">
        <v>3561</v>
      </c>
      <c r="K318" s="76"/>
      <c r="L318" s="76" t="s">
        <v>3553</v>
      </c>
      <c r="M318" s="76" t="s">
        <v>3554</v>
      </c>
      <c r="N318" s="76" t="s">
        <v>3555</v>
      </c>
      <c r="O318" s="76"/>
      <c r="P318" s="76"/>
      <c r="Q318" s="76"/>
      <c r="R318" s="76"/>
      <c r="S318" s="80" t="b">
        <f t="shared" si="5"/>
        <v>0</v>
      </c>
      <c r="T318" s="80" t="s">
        <v>118</v>
      </c>
      <c r="U318" s="76" t="s">
        <v>3100</v>
      </c>
      <c r="V318" s="77" t="s">
        <v>3556</v>
      </c>
      <c r="W318" s="77" t="s">
        <v>3557</v>
      </c>
      <c r="X318" s="82" t="b">
        <v>0</v>
      </c>
      <c r="Y318" s="82" t="b">
        <v>0</v>
      </c>
      <c r="Z318" s="82" t="b">
        <v>1</v>
      </c>
      <c r="AA318" s="76" t="s">
        <v>2825</v>
      </c>
      <c r="AB318" s="127" t="b">
        <f t="shared" si="6"/>
        <v>1</v>
      </c>
      <c r="AC318" s="127" t="b">
        <f t="shared" si="7"/>
        <v>1</v>
      </c>
      <c r="AD318" s="127" t="b">
        <f t="shared" si="8"/>
        <v>1</v>
      </c>
      <c r="AE318" s="128" t="b">
        <f t="shared" si="9"/>
        <v>1</v>
      </c>
    </row>
    <row r="319" spans="1:31" x14ac:dyDescent="0.2">
      <c r="A319" s="129" t="s">
        <v>57</v>
      </c>
      <c r="B319" s="90">
        <v>12</v>
      </c>
      <c r="C319" s="86" t="s">
        <v>3549</v>
      </c>
      <c r="D319" s="87" t="s">
        <v>3550</v>
      </c>
      <c r="E319" s="86" t="s">
        <v>635</v>
      </c>
      <c r="F319" s="86" t="s">
        <v>467</v>
      </c>
      <c r="G319" s="86" t="s">
        <v>468</v>
      </c>
      <c r="H319" s="86" t="s">
        <v>469</v>
      </c>
      <c r="I319" s="86" t="s">
        <v>3551</v>
      </c>
      <c r="J319" s="86" t="s">
        <v>3562</v>
      </c>
      <c r="K319" s="86"/>
      <c r="L319" s="86" t="s">
        <v>3553</v>
      </c>
      <c r="M319" s="86" t="s">
        <v>3554</v>
      </c>
      <c r="N319" s="86" t="s">
        <v>3555</v>
      </c>
      <c r="O319" s="86"/>
      <c r="P319" s="86"/>
      <c r="Q319" s="86"/>
      <c r="R319" s="86"/>
      <c r="S319" s="88" t="b">
        <f t="shared" si="5"/>
        <v>0</v>
      </c>
      <c r="T319" s="88" t="s">
        <v>118</v>
      </c>
      <c r="U319" s="86" t="s">
        <v>3100</v>
      </c>
      <c r="V319" s="87" t="s">
        <v>3556</v>
      </c>
      <c r="W319" s="87" t="s">
        <v>3557</v>
      </c>
      <c r="X319" s="90" t="b">
        <v>0</v>
      </c>
      <c r="Y319" s="90" t="b">
        <v>0</v>
      </c>
      <c r="Z319" s="90" t="b">
        <v>1</v>
      </c>
      <c r="AA319" s="86" t="s">
        <v>2825</v>
      </c>
      <c r="AB319" s="127" t="b">
        <f t="shared" si="6"/>
        <v>1</v>
      </c>
      <c r="AC319" s="127" t="b">
        <f t="shared" si="7"/>
        <v>1</v>
      </c>
      <c r="AD319" s="127" t="b">
        <f t="shared" si="8"/>
        <v>1</v>
      </c>
      <c r="AE319" s="128" t="b">
        <f t="shared" si="9"/>
        <v>1</v>
      </c>
    </row>
    <row r="320" spans="1:31" x14ac:dyDescent="0.2">
      <c r="A320" s="123" t="s">
        <v>57</v>
      </c>
      <c r="B320" s="82">
        <v>12</v>
      </c>
      <c r="C320" s="76" t="s">
        <v>3549</v>
      </c>
      <c r="D320" s="77" t="s">
        <v>3550</v>
      </c>
      <c r="E320" s="76" t="s">
        <v>658</v>
      </c>
      <c r="F320" s="76" t="s">
        <v>467</v>
      </c>
      <c r="G320" s="76" t="s">
        <v>468</v>
      </c>
      <c r="H320" s="76" t="s">
        <v>469</v>
      </c>
      <c r="I320" s="76" t="s">
        <v>3551</v>
      </c>
      <c r="J320" s="76" t="s">
        <v>3563</v>
      </c>
      <c r="K320" s="76"/>
      <c r="L320" s="76" t="s">
        <v>3553</v>
      </c>
      <c r="M320" s="76" t="s">
        <v>3554</v>
      </c>
      <c r="N320" s="76" t="s">
        <v>3555</v>
      </c>
      <c r="O320" s="76"/>
      <c r="P320" s="76"/>
      <c r="Q320" s="76"/>
      <c r="R320" s="76"/>
      <c r="S320" s="80" t="b">
        <f t="shared" si="5"/>
        <v>0</v>
      </c>
      <c r="T320" s="80" t="s">
        <v>118</v>
      </c>
      <c r="U320" s="76" t="s">
        <v>3100</v>
      </c>
      <c r="V320" s="77" t="s">
        <v>3556</v>
      </c>
      <c r="W320" s="77" t="s">
        <v>3557</v>
      </c>
      <c r="X320" s="82" t="b">
        <v>0</v>
      </c>
      <c r="Y320" s="82" t="b">
        <v>0</v>
      </c>
      <c r="Z320" s="82" t="b">
        <v>1</v>
      </c>
      <c r="AA320" s="76" t="s">
        <v>2825</v>
      </c>
      <c r="AB320" s="127" t="b">
        <f t="shared" si="6"/>
        <v>1</v>
      </c>
      <c r="AC320" s="127" t="b">
        <f t="shared" si="7"/>
        <v>1</v>
      </c>
      <c r="AD320" s="127" t="b">
        <f t="shared" si="8"/>
        <v>1</v>
      </c>
      <c r="AE320" s="128" t="b">
        <f t="shared" si="9"/>
        <v>1</v>
      </c>
    </row>
    <row r="321" spans="1:31" x14ac:dyDescent="0.2">
      <c r="A321" s="129" t="s">
        <v>57</v>
      </c>
      <c r="B321" s="90">
        <v>12</v>
      </c>
      <c r="C321" s="86" t="s">
        <v>3549</v>
      </c>
      <c r="D321" s="87" t="s">
        <v>3550</v>
      </c>
      <c r="E321" s="86" t="s">
        <v>1464</v>
      </c>
      <c r="F321" s="86" t="s">
        <v>467</v>
      </c>
      <c r="G321" s="86" t="s">
        <v>468</v>
      </c>
      <c r="H321" s="86" t="s">
        <v>469</v>
      </c>
      <c r="I321" s="86" t="s">
        <v>3551</v>
      </c>
      <c r="J321" s="86" t="s">
        <v>3564</v>
      </c>
      <c r="K321" s="86"/>
      <c r="L321" s="86" t="s">
        <v>3553</v>
      </c>
      <c r="M321" s="86" t="s">
        <v>3554</v>
      </c>
      <c r="N321" s="86" t="s">
        <v>3555</v>
      </c>
      <c r="O321" s="86"/>
      <c r="P321" s="86"/>
      <c r="Q321" s="86"/>
      <c r="R321" s="86"/>
      <c r="S321" s="88" t="b">
        <f t="shared" si="5"/>
        <v>0</v>
      </c>
      <c r="T321" s="88" t="s">
        <v>118</v>
      </c>
      <c r="U321" s="86" t="s">
        <v>3100</v>
      </c>
      <c r="V321" s="87" t="s">
        <v>3556</v>
      </c>
      <c r="W321" s="87" t="s">
        <v>3557</v>
      </c>
      <c r="X321" s="90" t="b">
        <v>0</v>
      </c>
      <c r="Y321" s="90" t="b">
        <v>0</v>
      </c>
      <c r="Z321" s="90" t="b">
        <v>1</v>
      </c>
      <c r="AA321" s="86" t="s">
        <v>2825</v>
      </c>
      <c r="AB321" s="127" t="b">
        <f t="shared" si="6"/>
        <v>1</v>
      </c>
      <c r="AC321" s="127" t="b">
        <f t="shared" si="7"/>
        <v>1</v>
      </c>
      <c r="AD321" s="127" t="b">
        <f t="shared" si="8"/>
        <v>1</v>
      </c>
      <c r="AE321" s="128" t="b">
        <f t="shared" si="9"/>
        <v>1</v>
      </c>
    </row>
    <row r="322" spans="1:31" x14ac:dyDescent="0.2">
      <c r="A322" s="123" t="s">
        <v>57</v>
      </c>
      <c r="B322" s="82">
        <v>12</v>
      </c>
      <c r="C322" s="76" t="s">
        <v>3549</v>
      </c>
      <c r="D322" s="77" t="s">
        <v>3550</v>
      </c>
      <c r="E322" s="76" t="s">
        <v>1466</v>
      </c>
      <c r="F322" s="76" t="s">
        <v>467</v>
      </c>
      <c r="G322" s="76" t="s">
        <v>468</v>
      </c>
      <c r="H322" s="76" t="s">
        <v>469</v>
      </c>
      <c r="I322" s="76" t="s">
        <v>3551</v>
      </c>
      <c r="J322" s="76" t="s">
        <v>3565</v>
      </c>
      <c r="K322" s="76"/>
      <c r="L322" s="76" t="s">
        <v>3553</v>
      </c>
      <c r="M322" s="76" t="s">
        <v>3554</v>
      </c>
      <c r="N322" s="76" t="s">
        <v>3555</v>
      </c>
      <c r="O322" s="76"/>
      <c r="P322" s="76"/>
      <c r="Q322" s="76"/>
      <c r="R322" s="76"/>
      <c r="S322" s="80" t="b">
        <f t="shared" si="5"/>
        <v>0</v>
      </c>
      <c r="T322" s="80" t="s">
        <v>118</v>
      </c>
      <c r="U322" s="76" t="s">
        <v>3100</v>
      </c>
      <c r="V322" s="77" t="s">
        <v>3556</v>
      </c>
      <c r="W322" s="77" t="s">
        <v>3557</v>
      </c>
      <c r="X322" s="82" t="b">
        <v>0</v>
      </c>
      <c r="Y322" s="82" t="b">
        <v>0</v>
      </c>
      <c r="Z322" s="82" t="b">
        <v>1</v>
      </c>
      <c r="AA322" s="76" t="s">
        <v>2825</v>
      </c>
      <c r="AB322" s="127" t="b">
        <f t="shared" si="6"/>
        <v>1</v>
      </c>
      <c r="AC322" s="127" t="b">
        <f t="shared" si="7"/>
        <v>1</v>
      </c>
      <c r="AD322" s="127" t="b">
        <f t="shared" si="8"/>
        <v>1</v>
      </c>
      <c r="AE322" s="128" t="b">
        <f t="shared" si="9"/>
        <v>1</v>
      </c>
    </row>
    <row r="323" spans="1:31" x14ac:dyDescent="0.2">
      <c r="A323" s="129" t="s">
        <v>57</v>
      </c>
      <c r="B323" s="90">
        <v>12</v>
      </c>
      <c r="C323" s="86" t="s">
        <v>3549</v>
      </c>
      <c r="D323" s="87" t="s">
        <v>3550</v>
      </c>
      <c r="E323" s="86" t="s">
        <v>1468</v>
      </c>
      <c r="F323" s="86" t="s">
        <v>467</v>
      </c>
      <c r="G323" s="86" t="s">
        <v>468</v>
      </c>
      <c r="H323" s="86" t="s">
        <v>469</v>
      </c>
      <c r="I323" s="86" t="s">
        <v>3551</v>
      </c>
      <c r="J323" s="86" t="s">
        <v>3566</v>
      </c>
      <c r="K323" s="86"/>
      <c r="L323" s="86" t="s">
        <v>3553</v>
      </c>
      <c r="M323" s="86" t="s">
        <v>3554</v>
      </c>
      <c r="N323" s="86" t="s">
        <v>3555</v>
      </c>
      <c r="O323" s="86"/>
      <c r="P323" s="86"/>
      <c r="Q323" s="86"/>
      <c r="R323" s="86"/>
      <c r="S323" s="88" t="b">
        <f t="shared" si="5"/>
        <v>0</v>
      </c>
      <c r="T323" s="88" t="s">
        <v>118</v>
      </c>
      <c r="U323" s="86" t="s">
        <v>3100</v>
      </c>
      <c r="V323" s="87" t="s">
        <v>3556</v>
      </c>
      <c r="W323" s="87" t="s">
        <v>3557</v>
      </c>
      <c r="X323" s="90" t="b">
        <v>0</v>
      </c>
      <c r="Y323" s="90" t="b">
        <v>0</v>
      </c>
      <c r="Z323" s="90" t="b">
        <v>1</v>
      </c>
      <c r="AA323" s="86" t="s">
        <v>2825</v>
      </c>
      <c r="AB323" s="127" t="b">
        <f t="shared" si="6"/>
        <v>1</v>
      </c>
      <c r="AC323" s="127" t="b">
        <f t="shared" si="7"/>
        <v>1</v>
      </c>
      <c r="AD323" s="127" t="b">
        <f t="shared" si="8"/>
        <v>1</v>
      </c>
      <c r="AE323" s="128" t="b">
        <f t="shared" si="9"/>
        <v>1</v>
      </c>
    </row>
    <row r="324" spans="1:31" x14ac:dyDescent="0.2">
      <c r="A324" s="123" t="s">
        <v>57</v>
      </c>
      <c r="B324" s="82">
        <v>12</v>
      </c>
      <c r="C324" s="76" t="s">
        <v>3549</v>
      </c>
      <c r="D324" s="77" t="s">
        <v>3550</v>
      </c>
      <c r="E324" s="76" t="s">
        <v>1671</v>
      </c>
      <c r="F324" s="76" t="s">
        <v>467</v>
      </c>
      <c r="G324" s="76" t="s">
        <v>468</v>
      </c>
      <c r="H324" s="76" t="s">
        <v>469</v>
      </c>
      <c r="I324" s="76" t="s">
        <v>3551</v>
      </c>
      <c r="J324" s="76" t="s">
        <v>3567</v>
      </c>
      <c r="K324" s="76"/>
      <c r="L324" s="76" t="s">
        <v>3553</v>
      </c>
      <c r="M324" s="76" t="s">
        <v>3554</v>
      </c>
      <c r="N324" s="76" t="s">
        <v>3555</v>
      </c>
      <c r="O324" s="76"/>
      <c r="P324" s="76"/>
      <c r="Q324" s="76"/>
      <c r="R324" s="76"/>
      <c r="S324" s="80" t="b">
        <f t="shared" si="5"/>
        <v>0</v>
      </c>
      <c r="T324" s="80" t="s">
        <v>118</v>
      </c>
      <c r="U324" s="76" t="s">
        <v>3100</v>
      </c>
      <c r="V324" s="77" t="s">
        <v>3556</v>
      </c>
      <c r="W324" s="77" t="s">
        <v>3557</v>
      </c>
      <c r="X324" s="82" t="b">
        <v>0</v>
      </c>
      <c r="Y324" s="82" t="b">
        <v>0</v>
      </c>
      <c r="Z324" s="82" t="b">
        <v>1</v>
      </c>
      <c r="AA324" s="76" t="s">
        <v>2825</v>
      </c>
      <c r="AB324" s="127" t="b">
        <f t="shared" si="6"/>
        <v>1</v>
      </c>
      <c r="AC324" s="127" t="b">
        <f t="shared" si="7"/>
        <v>1</v>
      </c>
      <c r="AD324" s="127" t="b">
        <f t="shared" si="8"/>
        <v>1</v>
      </c>
      <c r="AE324" s="128" t="b">
        <f t="shared" si="9"/>
        <v>1</v>
      </c>
    </row>
    <row r="325" spans="1:31" x14ac:dyDescent="0.2">
      <c r="A325" s="129" t="s">
        <v>57</v>
      </c>
      <c r="B325" s="90">
        <v>12</v>
      </c>
      <c r="C325" s="86" t="s">
        <v>3549</v>
      </c>
      <c r="D325" s="87" t="s">
        <v>3550</v>
      </c>
      <c r="E325" s="86" t="s">
        <v>1673</v>
      </c>
      <c r="F325" s="86" t="s">
        <v>467</v>
      </c>
      <c r="G325" s="86" t="s">
        <v>468</v>
      </c>
      <c r="H325" s="86" t="s">
        <v>469</v>
      </c>
      <c r="I325" s="86" t="s">
        <v>3551</v>
      </c>
      <c r="J325" s="86" t="s">
        <v>3568</v>
      </c>
      <c r="K325" s="86"/>
      <c r="L325" s="86" t="s">
        <v>3553</v>
      </c>
      <c r="M325" s="86" t="s">
        <v>3554</v>
      </c>
      <c r="N325" s="86" t="s">
        <v>3555</v>
      </c>
      <c r="O325" s="86"/>
      <c r="P325" s="86"/>
      <c r="Q325" s="86"/>
      <c r="R325" s="86"/>
      <c r="S325" s="88" t="b">
        <f t="shared" si="5"/>
        <v>0</v>
      </c>
      <c r="T325" s="88" t="s">
        <v>118</v>
      </c>
      <c r="U325" s="86" t="s">
        <v>3100</v>
      </c>
      <c r="V325" s="87" t="s">
        <v>3556</v>
      </c>
      <c r="W325" s="87" t="s">
        <v>3557</v>
      </c>
      <c r="X325" s="90" t="b">
        <v>0</v>
      </c>
      <c r="Y325" s="90" t="b">
        <v>0</v>
      </c>
      <c r="Z325" s="90" t="b">
        <v>1</v>
      </c>
      <c r="AA325" s="86" t="s">
        <v>2825</v>
      </c>
      <c r="AB325" s="127" t="b">
        <f t="shared" si="6"/>
        <v>1</v>
      </c>
      <c r="AC325" s="127" t="b">
        <f t="shared" si="7"/>
        <v>1</v>
      </c>
      <c r="AD325" s="127" t="b">
        <f t="shared" si="8"/>
        <v>1</v>
      </c>
      <c r="AE325" s="128" t="b">
        <f t="shared" si="9"/>
        <v>1</v>
      </c>
    </row>
    <row r="326" spans="1:31" x14ac:dyDescent="0.2">
      <c r="A326" s="123" t="s">
        <v>57</v>
      </c>
      <c r="B326" s="82">
        <v>12</v>
      </c>
      <c r="C326" s="76" t="s">
        <v>3549</v>
      </c>
      <c r="D326" s="77" t="s">
        <v>3550</v>
      </c>
      <c r="E326" s="76" t="s">
        <v>2129</v>
      </c>
      <c r="F326" s="76" t="s">
        <v>467</v>
      </c>
      <c r="G326" s="76" t="s">
        <v>468</v>
      </c>
      <c r="H326" s="76" t="s">
        <v>469</v>
      </c>
      <c r="I326" s="76" t="s">
        <v>3551</v>
      </c>
      <c r="J326" s="76" t="s">
        <v>3569</v>
      </c>
      <c r="K326" s="76"/>
      <c r="L326" s="76" t="s">
        <v>3553</v>
      </c>
      <c r="M326" s="76" t="s">
        <v>3554</v>
      </c>
      <c r="N326" s="76" t="s">
        <v>3555</v>
      </c>
      <c r="O326" s="76"/>
      <c r="P326" s="76"/>
      <c r="Q326" s="76"/>
      <c r="R326" s="76"/>
      <c r="S326" s="80" t="b">
        <f t="shared" si="5"/>
        <v>0</v>
      </c>
      <c r="T326" s="80" t="s">
        <v>118</v>
      </c>
      <c r="U326" s="76" t="s">
        <v>3100</v>
      </c>
      <c r="V326" s="77" t="s">
        <v>3556</v>
      </c>
      <c r="W326" s="77" t="s">
        <v>3557</v>
      </c>
      <c r="X326" s="82" t="b">
        <v>0</v>
      </c>
      <c r="Y326" s="82" t="b">
        <v>0</v>
      </c>
      <c r="Z326" s="82" t="b">
        <v>1</v>
      </c>
      <c r="AA326" s="76" t="s">
        <v>2825</v>
      </c>
      <c r="AB326" s="127" t="b">
        <f t="shared" si="6"/>
        <v>1</v>
      </c>
      <c r="AC326" s="127" t="b">
        <f t="shared" si="7"/>
        <v>1</v>
      </c>
      <c r="AD326" s="127" t="b">
        <f t="shared" si="8"/>
        <v>1</v>
      </c>
      <c r="AE326" s="128" t="b">
        <f t="shared" si="9"/>
        <v>1</v>
      </c>
    </row>
    <row r="327" spans="1:31" x14ac:dyDescent="0.2">
      <c r="A327" s="129" t="s">
        <v>57</v>
      </c>
      <c r="B327" s="90">
        <v>12</v>
      </c>
      <c r="C327" s="86" t="s">
        <v>3549</v>
      </c>
      <c r="D327" s="87" t="s">
        <v>3550</v>
      </c>
      <c r="E327" s="86" t="s">
        <v>2131</v>
      </c>
      <c r="F327" s="86" t="s">
        <v>467</v>
      </c>
      <c r="G327" s="86" t="s">
        <v>468</v>
      </c>
      <c r="H327" s="86" t="s">
        <v>469</v>
      </c>
      <c r="I327" s="86" t="s">
        <v>3551</v>
      </c>
      <c r="J327" s="86" t="s">
        <v>3570</v>
      </c>
      <c r="K327" s="86"/>
      <c r="L327" s="86" t="s">
        <v>3553</v>
      </c>
      <c r="M327" s="86" t="s">
        <v>3554</v>
      </c>
      <c r="N327" s="86" t="s">
        <v>3555</v>
      </c>
      <c r="O327" s="86"/>
      <c r="P327" s="86"/>
      <c r="Q327" s="86"/>
      <c r="R327" s="86"/>
      <c r="S327" s="88" t="b">
        <f t="shared" si="5"/>
        <v>0</v>
      </c>
      <c r="T327" s="88" t="s">
        <v>118</v>
      </c>
      <c r="U327" s="86" t="s">
        <v>3100</v>
      </c>
      <c r="V327" s="87" t="s">
        <v>3556</v>
      </c>
      <c r="W327" s="87" t="s">
        <v>3557</v>
      </c>
      <c r="X327" s="90" t="b">
        <v>0</v>
      </c>
      <c r="Y327" s="90" t="b">
        <v>0</v>
      </c>
      <c r="Z327" s="90" t="b">
        <v>1</v>
      </c>
      <c r="AA327" s="86" t="s">
        <v>2825</v>
      </c>
      <c r="AB327" s="127" t="b">
        <f t="shared" si="6"/>
        <v>1</v>
      </c>
      <c r="AC327" s="127" t="b">
        <f t="shared" si="7"/>
        <v>1</v>
      </c>
      <c r="AD327" s="127" t="b">
        <f t="shared" si="8"/>
        <v>1</v>
      </c>
      <c r="AE327" s="128" t="b">
        <f t="shared" si="9"/>
        <v>1</v>
      </c>
    </row>
    <row r="328" spans="1:31" x14ac:dyDescent="0.2">
      <c r="A328" s="123" t="s">
        <v>57</v>
      </c>
      <c r="B328" s="82">
        <v>12</v>
      </c>
      <c r="C328" s="76" t="s">
        <v>3549</v>
      </c>
      <c r="D328" s="77" t="s">
        <v>3550</v>
      </c>
      <c r="E328" s="76" t="s">
        <v>2133</v>
      </c>
      <c r="F328" s="76" t="s">
        <v>467</v>
      </c>
      <c r="G328" s="76" t="s">
        <v>468</v>
      </c>
      <c r="H328" s="76" t="s">
        <v>469</v>
      </c>
      <c r="I328" s="76" t="s">
        <v>3551</v>
      </c>
      <c r="J328" s="76" t="s">
        <v>3571</v>
      </c>
      <c r="K328" s="76"/>
      <c r="L328" s="76" t="s">
        <v>3553</v>
      </c>
      <c r="M328" s="76" t="s">
        <v>3554</v>
      </c>
      <c r="N328" s="76" t="s">
        <v>3555</v>
      </c>
      <c r="O328" s="76"/>
      <c r="P328" s="76"/>
      <c r="Q328" s="76"/>
      <c r="R328" s="76"/>
      <c r="S328" s="80" t="b">
        <f t="shared" si="5"/>
        <v>0</v>
      </c>
      <c r="T328" s="80" t="s">
        <v>118</v>
      </c>
      <c r="U328" s="76" t="s">
        <v>3100</v>
      </c>
      <c r="V328" s="77" t="s">
        <v>3556</v>
      </c>
      <c r="W328" s="77" t="s">
        <v>3557</v>
      </c>
      <c r="X328" s="82" t="b">
        <v>0</v>
      </c>
      <c r="Y328" s="82" t="b">
        <v>0</v>
      </c>
      <c r="Z328" s="82" t="b">
        <v>1</v>
      </c>
      <c r="AA328" s="76" t="s">
        <v>2825</v>
      </c>
      <c r="AB328" s="127" t="b">
        <f t="shared" si="6"/>
        <v>1</v>
      </c>
      <c r="AC328" s="127" t="b">
        <f t="shared" si="7"/>
        <v>1</v>
      </c>
      <c r="AD328" s="127" t="b">
        <f t="shared" si="8"/>
        <v>1</v>
      </c>
      <c r="AE328" s="128" t="b">
        <f t="shared" si="9"/>
        <v>1</v>
      </c>
    </row>
    <row r="329" spans="1:31" x14ac:dyDescent="0.2">
      <c r="A329" s="129" t="s">
        <v>57</v>
      </c>
      <c r="B329" s="90">
        <v>12</v>
      </c>
      <c r="C329" s="86" t="s">
        <v>3549</v>
      </c>
      <c r="D329" s="87" t="s">
        <v>3550</v>
      </c>
      <c r="E329" s="86" t="s">
        <v>2135</v>
      </c>
      <c r="F329" s="86" t="s">
        <v>467</v>
      </c>
      <c r="G329" s="86" t="s">
        <v>468</v>
      </c>
      <c r="H329" s="86" t="s">
        <v>469</v>
      </c>
      <c r="I329" s="86" t="s">
        <v>3551</v>
      </c>
      <c r="J329" s="86" t="s">
        <v>3572</v>
      </c>
      <c r="K329" s="86"/>
      <c r="L329" s="86" t="s">
        <v>3553</v>
      </c>
      <c r="M329" s="86" t="s">
        <v>3554</v>
      </c>
      <c r="N329" s="86" t="s">
        <v>3555</v>
      </c>
      <c r="O329" s="86"/>
      <c r="P329" s="86"/>
      <c r="Q329" s="86"/>
      <c r="R329" s="86"/>
      <c r="S329" s="88" t="b">
        <f t="shared" si="5"/>
        <v>0</v>
      </c>
      <c r="T329" s="88" t="s">
        <v>118</v>
      </c>
      <c r="U329" s="86" t="s">
        <v>3100</v>
      </c>
      <c r="V329" s="87" t="s">
        <v>3556</v>
      </c>
      <c r="W329" s="87" t="s">
        <v>3557</v>
      </c>
      <c r="X329" s="90" t="b">
        <v>0</v>
      </c>
      <c r="Y329" s="90" t="b">
        <v>0</v>
      </c>
      <c r="Z329" s="90" t="b">
        <v>1</v>
      </c>
      <c r="AA329" s="86" t="s">
        <v>2825</v>
      </c>
      <c r="AB329" s="127" t="b">
        <f t="shared" si="6"/>
        <v>1</v>
      </c>
      <c r="AC329" s="127" t="b">
        <f t="shared" si="7"/>
        <v>1</v>
      </c>
      <c r="AD329" s="127" t="b">
        <f t="shared" si="8"/>
        <v>1</v>
      </c>
      <c r="AE329" s="128" t="b">
        <f t="shared" si="9"/>
        <v>1</v>
      </c>
    </row>
    <row r="330" spans="1:31" x14ac:dyDescent="0.2">
      <c r="A330" s="123" t="s">
        <v>57</v>
      </c>
      <c r="B330" s="82">
        <v>12</v>
      </c>
      <c r="C330" s="76" t="s">
        <v>3549</v>
      </c>
      <c r="D330" s="77" t="s">
        <v>3550</v>
      </c>
      <c r="E330" s="76" t="s">
        <v>3573</v>
      </c>
      <c r="F330" s="76" t="s">
        <v>467</v>
      </c>
      <c r="G330" s="76" t="s">
        <v>468</v>
      </c>
      <c r="H330" s="76" t="s">
        <v>469</v>
      </c>
      <c r="I330" s="76" t="s">
        <v>3551</v>
      </c>
      <c r="J330" s="76" t="s">
        <v>3574</v>
      </c>
      <c r="K330" s="76"/>
      <c r="L330" s="76" t="s">
        <v>3553</v>
      </c>
      <c r="M330" s="76" t="s">
        <v>3554</v>
      </c>
      <c r="N330" s="76" t="s">
        <v>3555</v>
      </c>
      <c r="O330" s="76"/>
      <c r="P330" s="76"/>
      <c r="Q330" s="76"/>
      <c r="R330" s="76"/>
      <c r="S330" s="80" t="b">
        <f t="shared" si="5"/>
        <v>0</v>
      </c>
      <c r="T330" s="80" t="s">
        <v>118</v>
      </c>
      <c r="U330" s="76" t="s">
        <v>3100</v>
      </c>
      <c r="V330" s="77" t="s">
        <v>3556</v>
      </c>
      <c r="W330" s="77" t="s">
        <v>3557</v>
      </c>
      <c r="X330" s="82" t="b">
        <v>0</v>
      </c>
      <c r="Y330" s="82" t="b">
        <v>0</v>
      </c>
      <c r="Z330" s="82" t="b">
        <v>1</v>
      </c>
      <c r="AA330" s="76" t="s">
        <v>2825</v>
      </c>
      <c r="AB330" s="127" t="b">
        <f t="shared" si="6"/>
        <v>1</v>
      </c>
      <c r="AC330" s="127" t="b">
        <f t="shared" si="7"/>
        <v>1</v>
      </c>
      <c r="AD330" s="127" t="b">
        <f t="shared" si="8"/>
        <v>1</v>
      </c>
      <c r="AE330" s="128" t="b">
        <f t="shared" si="9"/>
        <v>1</v>
      </c>
    </row>
    <row r="331" spans="1:31" x14ac:dyDescent="0.2">
      <c r="A331" s="129" t="s">
        <v>57</v>
      </c>
      <c r="B331" s="90">
        <v>12</v>
      </c>
      <c r="C331" s="86" t="s">
        <v>3549</v>
      </c>
      <c r="D331" s="87" t="s">
        <v>3550</v>
      </c>
      <c r="E331" s="86" t="s">
        <v>3575</v>
      </c>
      <c r="F331" s="86" t="s">
        <v>467</v>
      </c>
      <c r="G331" s="86" t="s">
        <v>468</v>
      </c>
      <c r="H331" s="86" t="s">
        <v>469</v>
      </c>
      <c r="I331" s="86" t="s">
        <v>3551</v>
      </c>
      <c r="J331" s="86" t="s">
        <v>3576</v>
      </c>
      <c r="K331" s="86"/>
      <c r="L331" s="86" t="s">
        <v>3553</v>
      </c>
      <c r="M331" s="86" t="s">
        <v>3554</v>
      </c>
      <c r="N331" s="86" t="s">
        <v>3555</v>
      </c>
      <c r="O331" s="86"/>
      <c r="P331" s="86"/>
      <c r="Q331" s="86"/>
      <c r="R331" s="86"/>
      <c r="S331" s="88" t="b">
        <f t="shared" si="5"/>
        <v>0</v>
      </c>
      <c r="T331" s="88" t="s">
        <v>118</v>
      </c>
      <c r="U331" s="86" t="s">
        <v>3100</v>
      </c>
      <c r="V331" s="87" t="s">
        <v>3556</v>
      </c>
      <c r="W331" s="87" t="s">
        <v>3557</v>
      </c>
      <c r="X331" s="90" t="b">
        <v>0</v>
      </c>
      <c r="Y331" s="90" t="b">
        <v>0</v>
      </c>
      <c r="Z331" s="90" t="b">
        <v>1</v>
      </c>
      <c r="AA331" s="86" t="s">
        <v>2825</v>
      </c>
      <c r="AB331" s="127" t="b">
        <f t="shared" si="6"/>
        <v>1</v>
      </c>
      <c r="AC331" s="127" t="b">
        <f t="shared" si="7"/>
        <v>1</v>
      </c>
      <c r="AD331" s="127" t="b">
        <f t="shared" si="8"/>
        <v>1</v>
      </c>
      <c r="AE331" s="128" t="b">
        <f t="shared" si="9"/>
        <v>1</v>
      </c>
    </row>
    <row r="332" spans="1:31" x14ac:dyDescent="0.2">
      <c r="A332" s="123" t="s">
        <v>57</v>
      </c>
      <c r="B332" s="82">
        <v>12</v>
      </c>
      <c r="C332" s="76" t="s">
        <v>3577</v>
      </c>
      <c r="D332" s="77" t="s">
        <v>3578</v>
      </c>
      <c r="E332" s="76" t="s">
        <v>4</v>
      </c>
      <c r="F332" s="76" t="s">
        <v>467</v>
      </c>
      <c r="G332" s="76" t="s">
        <v>468</v>
      </c>
      <c r="H332" s="76" t="s">
        <v>469</v>
      </c>
      <c r="I332" s="76" t="s">
        <v>3579</v>
      </c>
      <c r="J332" s="76" t="s">
        <v>3580</v>
      </c>
      <c r="K332" s="76"/>
      <c r="L332" s="76" t="s">
        <v>3581</v>
      </c>
      <c r="M332" s="76" t="s">
        <v>3582</v>
      </c>
      <c r="N332" s="76" t="s">
        <v>3555</v>
      </c>
      <c r="O332" s="76"/>
      <c r="P332" s="76"/>
      <c r="Q332" s="76"/>
      <c r="R332" s="76"/>
      <c r="S332" s="80" t="b">
        <f t="shared" si="5"/>
        <v>0</v>
      </c>
      <c r="T332" s="80" t="s">
        <v>118</v>
      </c>
      <c r="U332" s="76" t="s">
        <v>3583</v>
      </c>
      <c r="V332" s="77" t="s">
        <v>3584</v>
      </c>
      <c r="W332" s="77" t="s">
        <v>3585</v>
      </c>
      <c r="X332" s="82" t="b">
        <v>0</v>
      </c>
      <c r="Y332" s="82" t="b">
        <v>0</v>
      </c>
      <c r="Z332" s="82" t="b">
        <v>1</v>
      </c>
      <c r="AA332" s="76" t="s">
        <v>2825</v>
      </c>
      <c r="AB332" s="127" t="b">
        <f t="shared" si="6"/>
        <v>1</v>
      </c>
      <c r="AC332" s="127" t="b">
        <f t="shared" si="7"/>
        <v>1</v>
      </c>
      <c r="AD332" s="127" t="b">
        <f t="shared" si="8"/>
        <v>1</v>
      </c>
      <c r="AE332" s="128" t="b">
        <f t="shared" si="9"/>
        <v>1</v>
      </c>
    </row>
    <row r="333" spans="1:31" x14ac:dyDescent="0.2">
      <c r="A333" s="129" t="s">
        <v>57</v>
      </c>
      <c r="B333" s="90">
        <v>12</v>
      </c>
      <c r="C333" s="86" t="s">
        <v>3577</v>
      </c>
      <c r="D333" s="87" t="s">
        <v>3578</v>
      </c>
      <c r="E333" s="86" t="s">
        <v>45</v>
      </c>
      <c r="F333" s="86" t="s">
        <v>467</v>
      </c>
      <c r="G333" s="86" t="s">
        <v>468</v>
      </c>
      <c r="H333" s="86" t="s">
        <v>469</v>
      </c>
      <c r="I333" s="86" t="s">
        <v>3579</v>
      </c>
      <c r="J333" s="86" t="s">
        <v>3586</v>
      </c>
      <c r="K333" s="86"/>
      <c r="L333" s="86" t="s">
        <v>3581</v>
      </c>
      <c r="M333" s="86" t="s">
        <v>3582</v>
      </c>
      <c r="N333" s="86" t="s">
        <v>3555</v>
      </c>
      <c r="O333" s="86"/>
      <c r="P333" s="86"/>
      <c r="Q333" s="86"/>
      <c r="R333" s="86"/>
      <c r="S333" s="88" t="b">
        <f t="shared" si="5"/>
        <v>0</v>
      </c>
      <c r="T333" s="88" t="s">
        <v>118</v>
      </c>
      <c r="U333" s="86" t="s">
        <v>3583</v>
      </c>
      <c r="V333" s="87" t="s">
        <v>3584</v>
      </c>
      <c r="W333" s="87" t="s">
        <v>3585</v>
      </c>
      <c r="X333" s="90" t="b">
        <v>0</v>
      </c>
      <c r="Y333" s="90" t="b">
        <v>0</v>
      </c>
      <c r="Z333" s="90" t="b">
        <v>1</v>
      </c>
      <c r="AA333" s="86" t="s">
        <v>2825</v>
      </c>
      <c r="AB333" s="127" t="b">
        <f t="shared" si="6"/>
        <v>1</v>
      </c>
      <c r="AC333" s="127" t="b">
        <f t="shared" si="7"/>
        <v>1</v>
      </c>
      <c r="AD333" s="127" t="b">
        <f t="shared" si="8"/>
        <v>1</v>
      </c>
      <c r="AE333" s="128" t="b">
        <f t="shared" si="9"/>
        <v>1</v>
      </c>
    </row>
    <row r="334" spans="1:31" x14ac:dyDescent="0.2">
      <c r="A334" s="123" t="s">
        <v>57</v>
      </c>
      <c r="B334" s="82">
        <v>12</v>
      </c>
      <c r="C334" s="76" t="s">
        <v>3577</v>
      </c>
      <c r="D334" s="77" t="s">
        <v>3578</v>
      </c>
      <c r="E334" s="76" t="s">
        <v>71</v>
      </c>
      <c r="F334" s="76" t="s">
        <v>467</v>
      </c>
      <c r="G334" s="76" t="s">
        <v>468</v>
      </c>
      <c r="H334" s="76" t="s">
        <v>469</v>
      </c>
      <c r="I334" s="76" t="s">
        <v>3579</v>
      </c>
      <c r="J334" s="76" t="s">
        <v>2825</v>
      </c>
      <c r="K334" s="76"/>
      <c r="L334" s="76" t="s">
        <v>3581</v>
      </c>
      <c r="M334" s="76" t="s">
        <v>3582</v>
      </c>
      <c r="N334" s="76" t="s">
        <v>3555</v>
      </c>
      <c r="O334" s="76"/>
      <c r="P334" s="76"/>
      <c r="Q334" s="76"/>
      <c r="R334" s="76"/>
      <c r="S334" s="80" t="b">
        <f t="shared" si="5"/>
        <v>0</v>
      </c>
      <c r="T334" s="80" t="s">
        <v>118</v>
      </c>
      <c r="U334" s="76" t="s">
        <v>3583</v>
      </c>
      <c r="V334" s="77" t="s">
        <v>3584</v>
      </c>
      <c r="W334" s="77" t="s">
        <v>3585</v>
      </c>
      <c r="X334" s="82" t="b">
        <v>0</v>
      </c>
      <c r="Y334" s="82" t="b">
        <v>0</v>
      </c>
      <c r="Z334" s="82" t="b">
        <v>1</v>
      </c>
      <c r="AA334" s="76" t="s">
        <v>2825</v>
      </c>
      <c r="AB334" s="127" t="b">
        <f t="shared" si="6"/>
        <v>1</v>
      </c>
      <c r="AC334" s="127" t="b">
        <f t="shared" si="7"/>
        <v>1</v>
      </c>
      <c r="AD334" s="127" t="b">
        <f t="shared" si="8"/>
        <v>1</v>
      </c>
      <c r="AE334" s="128" t="b">
        <f t="shared" si="9"/>
        <v>1</v>
      </c>
    </row>
    <row r="335" spans="1:31" x14ac:dyDescent="0.2">
      <c r="A335" s="129" t="s">
        <v>57</v>
      </c>
      <c r="B335" s="90">
        <v>12</v>
      </c>
      <c r="C335" s="86" t="s">
        <v>3577</v>
      </c>
      <c r="D335" s="87" t="s">
        <v>3578</v>
      </c>
      <c r="E335" s="86" t="s">
        <v>518</v>
      </c>
      <c r="F335" s="86" t="s">
        <v>467</v>
      </c>
      <c r="G335" s="86" t="s">
        <v>468</v>
      </c>
      <c r="H335" s="86" t="s">
        <v>469</v>
      </c>
      <c r="I335" s="86" t="s">
        <v>3579</v>
      </c>
      <c r="J335" s="86" t="s">
        <v>2825</v>
      </c>
      <c r="K335" s="86"/>
      <c r="L335" s="86" t="s">
        <v>3581</v>
      </c>
      <c r="M335" s="86" t="s">
        <v>3582</v>
      </c>
      <c r="N335" s="86" t="s">
        <v>3555</v>
      </c>
      <c r="O335" s="86"/>
      <c r="P335" s="86"/>
      <c r="Q335" s="86"/>
      <c r="R335" s="86"/>
      <c r="S335" s="88" t="b">
        <f t="shared" si="5"/>
        <v>0</v>
      </c>
      <c r="T335" s="88" t="s">
        <v>118</v>
      </c>
      <c r="U335" s="86" t="s">
        <v>3583</v>
      </c>
      <c r="V335" s="87" t="s">
        <v>3584</v>
      </c>
      <c r="W335" s="87" t="s">
        <v>3585</v>
      </c>
      <c r="X335" s="90" t="b">
        <v>0</v>
      </c>
      <c r="Y335" s="90" t="b">
        <v>0</v>
      </c>
      <c r="Z335" s="90" t="b">
        <v>1</v>
      </c>
      <c r="AA335" s="86" t="s">
        <v>2825</v>
      </c>
      <c r="AB335" s="127" t="b">
        <f t="shared" si="6"/>
        <v>1</v>
      </c>
      <c r="AC335" s="127" t="b">
        <f t="shared" si="7"/>
        <v>1</v>
      </c>
      <c r="AD335" s="127" t="b">
        <f t="shared" si="8"/>
        <v>1</v>
      </c>
      <c r="AE335" s="128" t="b">
        <f t="shared" si="9"/>
        <v>1</v>
      </c>
    </row>
    <row r="336" spans="1:31" x14ac:dyDescent="0.2">
      <c r="A336" s="123" t="s">
        <v>57</v>
      </c>
      <c r="B336" s="82">
        <v>12</v>
      </c>
      <c r="C336" s="76" t="s">
        <v>3587</v>
      </c>
      <c r="D336" s="77" t="s">
        <v>3588</v>
      </c>
      <c r="E336" s="76" t="s">
        <v>4</v>
      </c>
      <c r="F336" s="76" t="s">
        <v>467</v>
      </c>
      <c r="G336" s="76" t="s">
        <v>468</v>
      </c>
      <c r="H336" s="76" t="s">
        <v>469</v>
      </c>
      <c r="I336" s="76" t="s">
        <v>3589</v>
      </c>
      <c r="J336" s="76" t="s">
        <v>3580</v>
      </c>
      <c r="K336" s="76"/>
      <c r="L336" s="76" t="s">
        <v>3581</v>
      </c>
      <c r="M336" s="76" t="s">
        <v>3590</v>
      </c>
      <c r="N336" s="76" t="s">
        <v>3555</v>
      </c>
      <c r="O336" s="76"/>
      <c r="P336" s="76"/>
      <c r="Q336" s="76"/>
      <c r="R336" s="76"/>
      <c r="S336" s="80" t="b">
        <f t="shared" si="5"/>
        <v>0</v>
      </c>
      <c r="T336" s="80" t="s">
        <v>118</v>
      </c>
      <c r="U336" s="76" t="s">
        <v>3583</v>
      </c>
      <c r="V336" s="77" t="s">
        <v>3591</v>
      </c>
      <c r="W336" s="77" t="s">
        <v>3592</v>
      </c>
      <c r="X336" s="82" t="b">
        <v>0</v>
      </c>
      <c r="Y336" s="82" t="b">
        <v>0</v>
      </c>
      <c r="Z336" s="82" t="b">
        <v>1</v>
      </c>
      <c r="AA336" s="76" t="s">
        <v>2825</v>
      </c>
      <c r="AB336" s="127" t="b">
        <f t="shared" si="6"/>
        <v>1</v>
      </c>
      <c r="AC336" s="127" t="b">
        <f t="shared" si="7"/>
        <v>1</v>
      </c>
      <c r="AD336" s="127" t="b">
        <f t="shared" si="8"/>
        <v>1</v>
      </c>
      <c r="AE336" s="128" t="b">
        <f t="shared" si="9"/>
        <v>1</v>
      </c>
    </row>
    <row r="337" spans="1:31" x14ac:dyDescent="0.2">
      <c r="A337" s="129" t="s">
        <v>57</v>
      </c>
      <c r="B337" s="90">
        <v>12</v>
      </c>
      <c r="C337" s="86" t="s">
        <v>3587</v>
      </c>
      <c r="D337" s="87" t="s">
        <v>3588</v>
      </c>
      <c r="E337" s="86" t="s">
        <v>45</v>
      </c>
      <c r="F337" s="86" t="s">
        <v>467</v>
      </c>
      <c r="G337" s="86" t="s">
        <v>468</v>
      </c>
      <c r="H337" s="86" t="s">
        <v>469</v>
      </c>
      <c r="I337" s="86" t="s">
        <v>3589</v>
      </c>
      <c r="J337" s="86" t="s">
        <v>3586</v>
      </c>
      <c r="K337" s="86"/>
      <c r="L337" s="86" t="s">
        <v>3581</v>
      </c>
      <c r="M337" s="86" t="s">
        <v>3590</v>
      </c>
      <c r="N337" s="86" t="s">
        <v>3555</v>
      </c>
      <c r="O337" s="86"/>
      <c r="P337" s="86"/>
      <c r="Q337" s="86"/>
      <c r="R337" s="86"/>
      <c r="S337" s="88" t="b">
        <f t="shared" si="5"/>
        <v>0</v>
      </c>
      <c r="T337" s="88" t="s">
        <v>118</v>
      </c>
      <c r="U337" s="86" t="s">
        <v>3583</v>
      </c>
      <c r="V337" s="87" t="s">
        <v>3591</v>
      </c>
      <c r="W337" s="87" t="s">
        <v>3592</v>
      </c>
      <c r="X337" s="90" t="b">
        <v>0</v>
      </c>
      <c r="Y337" s="90" t="b">
        <v>0</v>
      </c>
      <c r="Z337" s="90" t="b">
        <v>1</v>
      </c>
      <c r="AA337" s="86" t="s">
        <v>2825</v>
      </c>
      <c r="AB337" s="127" t="b">
        <f t="shared" si="6"/>
        <v>1</v>
      </c>
      <c r="AC337" s="127" t="b">
        <f t="shared" si="7"/>
        <v>1</v>
      </c>
      <c r="AD337" s="127" t="b">
        <f t="shared" si="8"/>
        <v>1</v>
      </c>
      <c r="AE337" s="128" t="b">
        <f t="shared" si="9"/>
        <v>1</v>
      </c>
    </row>
    <row r="338" spans="1:31" x14ac:dyDescent="0.2">
      <c r="A338" s="123" t="s">
        <v>57</v>
      </c>
      <c r="B338" s="82">
        <v>12</v>
      </c>
      <c r="C338" s="76" t="s">
        <v>3587</v>
      </c>
      <c r="D338" s="77" t="s">
        <v>3588</v>
      </c>
      <c r="E338" s="76" t="s">
        <v>71</v>
      </c>
      <c r="F338" s="76" t="s">
        <v>467</v>
      </c>
      <c r="G338" s="76" t="s">
        <v>468</v>
      </c>
      <c r="H338" s="76" t="s">
        <v>469</v>
      </c>
      <c r="I338" s="76" t="s">
        <v>3589</v>
      </c>
      <c r="J338" s="76" t="s">
        <v>2825</v>
      </c>
      <c r="K338" s="76"/>
      <c r="L338" s="76" t="s">
        <v>3581</v>
      </c>
      <c r="M338" s="76" t="s">
        <v>3590</v>
      </c>
      <c r="N338" s="76" t="s">
        <v>3555</v>
      </c>
      <c r="O338" s="76"/>
      <c r="P338" s="76"/>
      <c r="Q338" s="76"/>
      <c r="R338" s="76"/>
      <c r="S338" s="80" t="b">
        <f t="shared" si="5"/>
        <v>0</v>
      </c>
      <c r="T338" s="80" t="s">
        <v>118</v>
      </c>
      <c r="U338" s="76" t="s">
        <v>3583</v>
      </c>
      <c r="V338" s="77" t="s">
        <v>3591</v>
      </c>
      <c r="W338" s="77" t="s">
        <v>3592</v>
      </c>
      <c r="X338" s="82" t="b">
        <v>0</v>
      </c>
      <c r="Y338" s="82" t="b">
        <v>0</v>
      </c>
      <c r="Z338" s="82" t="b">
        <v>1</v>
      </c>
      <c r="AA338" s="76" t="s">
        <v>2825</v>
      </c>
      <c r="AB338" s="127" t="b">
        <f t="shared" si="6"/>
        <v>1</v>
      </c>
      <c r="AC338" s="127" t="b">
        <f t="shared" si="7"/>
        <v>1</v>
      </c>
      <c r="AD338" s="127" t="b">
        <f t="shared" si="8"/>
        <v>1</v>
      </c>
      <c r="AE338" s="128" t="b">
        <f t="shared" si="9"/>
        <v>1</v>
      </c>
    </row>
    <row r="339" spans="1:31" x14ac:dyDescent="0.2">
      <c r="A339" s="129" t="s">
        <v>57</v>
      </c>
      <c r="B339" s="90">
        <v>12</v>
      </c>
      <c r="C339" s="86" t="s">
        <v>3587</v>
      </c>
      <c r="D339" s="87" t="s">
        <v>3588</v>
      </c>
      <c r="E339" s="86" t="s">
        <v>518</v>
      </c>
      <c r="F339" s="86" t="s">
        <v>467</v>
      </c>
      <c r="G339" s="86" t="s">
        <v>468</v>
      </c>
      <c r="H339" s="86" t="s">
        <v>469</v>
      </c>
      <c r="I339" s="86" t="s">
        <v>3589</v>
      </c>
      <c r="J339" s="86" t="s">
        <v>2825</v>
      </c>
      <c r="K339" s="86"/>
      <c r="L339" s="86" t="s">
        <v>3581</v>
      </c>
      <c r="M339" s="86" t="s">
        <v>3590</v>
      </c>
      <c r="N339" s="86" t="s">
        <v>3555</v>
      </c>
      <c r="O339" s="86"/>
      <c r="P339" s="86"/>
      <c r="Q339" s="86"/>
      <c r="R339" s="86"/>
      <c r="S339" s="88" t="b">
        <f t="shared" si="5"/>
        <v>0</v>
      </c>
      <c r="T339" s="88" t="s">
        <v>118</v>
      </c>
      <c r="U339" s="86" t="s">
        <v>3583</v>
      </c>
      <c r="V339" s="87" t="s">
        <v>3591</v>
      </c>
      <c r="W339" s="87" t="s">
        <v>3592</v>
      </c>
      <c r="X339" s="90" t="b">
        <v>0</v>
      </c>
      <c r="Y339" s="90" t="b">
        <v>0</v>
      </c>
      <c r="Z339" s="90" t="b">
        <v>1</v>
      </c>
      <c r="AA339" s="86" t="s">
        <v>2825</v>
      </c>
      <c r="AB339" s="127" t="b">
        <f t="shared" si="6"/>
        <v>1</v>
      </c>
      <c r="AC339" s="127" t="b">
        <f t="shared" si="7"/>
        <v>1</v>
      </c>
      <c r="AD339" s="127" t="b">
        <f t="shared" si="8"/>
        <v>1</v>
      </c>
      <c r="AE339" s="128" t="b">
        <f t="shared" si="9"/>
        <v>1</v>
      </c>
    </row>
    <row r="340" spans="1:31" x14ac:dyDescent="0.2">
      <c r="A340" s="123" t="s">
        <v>57</v>
      </c>
      <c r="B340" s="82">
        <v>12</v>
      </c>
      <c r="C340" s="76" t="s">
        <v>3593</v>
      </c>
      <c r="D340" s="77" t="s">
        <v>3594</v>
      </c>
      <c r="E340" s="76" t="s">
        <v>4</v>
      </c>
      <c r="F340" s="76" t="s">
        <v>467</v>
      </c>
      <c r="G340" s="76" t="s">
        <v>468</v>
      </c>
      <c r="H340" s="76" t="s">
        <v>469</v>
      </c>
      <c r="I340" s="76" t="s">
        <v>3595</v>
      </c>
      <c r="J340" s="76" t="s">
        <v>3580</v>
      </c>
      <c r="K340" s="76"/>
      <c r="L340" s="76" t="s">
        <v>3732</v>
      </c>
      <c r="M340" s="76" t="s">
        <v>3596</v>
      </c>
      <c r="N340" s="76" t="s">
        <v>3555</v>
      </c>
      <c r="O340" s="76"/>
      <c r="P340" s="76"/>
      <c r="Q340" s="76"/>
      <c r="R340" s="76"/>
      <c r="S340" s="80" t="b">
        <f t="shared" si="5"/>
        <v>0</v>
      </c>
      <c r="T340" s="80" t="s">
        <v>118</v>
      </c>
      <c r="U340" s="76" t="s">
        <v>3583</v>
      </c>
      <c r="V340" s="77" t="s">
        <v>3597</v>
      </c>
      <c r="W340" s="77" t="s">
        <v>3598</v>
      </c>
      <c r="X340" s="82" t="b">
        <v>0</v>
      </c>
      <c r="Y340" s="82" t="b">
        <v>0</v>
      </c>
      <c r="Z340" s="82" t="b">
        <v>1</v>
      </c>
      <c r="AA340" s="76" t="s">
        <v>2825</v>
      </c>
      <c r="AB340" s="127" t="b">
        <f t="shared" si="6"/>
        <v>1</v>
      </c>
      <c r="AC340" s="127" t="b">
        <f t="shared" si="7"/>
        <v>1</v>
      </c>
      <c r="AD340" s="127" t="b">
        <f t="shared" si="8"/>
        <v>1</v>
      </c>
      <c r="AE340" s="128" t="b">
        <f t="shared" si="9"/>
        <v>1</v>
      </c>
    </row>
    <row r="341" spans="1:31" x14ac:dyDescent="0.2">
      <c r="A341" s="129" t="s">
        <v>57</v>
      </c>
      <c r="B341" s="90">
        <v>12</v>
      </c>
      <c r="C341" s="86" t="s">
        <v>3593</v>
      </c>
      <c r="D341" s="87" t="s">
        <v>3594</v>
      </c>
      <c r="E341" s="86" t="s">
        <v>45</v>
      </c>
      <c r="F341" s="86" t="s">
        <v>467</v>
      </c>
      <c r="G341" s="86" t="s">
        <v>468</v>
      </c>
      <c r="H341" s="86" t="s">
        <v>469</v>
      </c>
      <c r="I341" s="86" t="s">
        <v>3595</v>
      </c>
      <c r="J341" s="86" t="s">
        <v>3586</v>
      </c>
      <c r="K341" s="86"/>
      <c r="L341" s="86" t="s">
        <v>3732</v>
      </c>
      <c r="M341" s="86" t="s">
        <v>3596</v>
      </c>
      <c r="N341" s="86" t="s">
        <v>3555</v>
      </c>
      <c r="O341" s="86"/>
      <c r="P341" s="86"/>
      <c r="Q341" s="86"/>
      <c r="R341" s="86"/>
      <c r="S341" s="88" t="b">
        <f t="shared" si="5"/>
        <v>0</v>
      </c>
      <c r="T341" s="88" t="s">
        <v>118</v>
      </c>
      <c r="U341" s="86" t="s">
        <v>3583</v>
      </c>
      <c r="V341" s="87" t="s">
        <v>3597</v>
      </c>
      <c r="W341" s="87" t="s">
        <v>3598</v>
      </c>
      <c r="X341" s="90" t="b">
        <v>0</v>
      </c>
      <c r="Y341" s="90" t="b">
        <v>0</v>
      </c>
      <c r="Z341" s="90" t="b">
        <v>1</v>
      </c>
      <c r="AA341" s="86" t="s">
        <v>2825</v>
      </c>
      <c r="AB341" s="127" t="b">
        <f t="shared" si="6"/>
        <v>1</v>
      </c>
      <c r="AC341" s="127" t="b">
        <f t="shared" si="7"/>
        <v>1</v>
      </c>
      <c r="AD341" s="127" t="b">
        <f t="shared" si="8"/>
        <v>1</v>
      </c>
      <c r="AE341" s="128" t="b">
        <f t="shared" si="9"/>
        <v>1</v>
      </c>
    </row>
    <row r="342" spans="1:31" x14ac:dyDescent="0.2">
      <c r="A342" s="123" t="s">
        <v>57</v>
      </c>
      <c r="B342" s="82">
        <v>12</v>
      </c>
      <c r="C342" s="76" t="s">
        <v>3593</v>
      </c>
      <c r="D342" s="77" t="s">
        <v>3594</v>
      </c>
      <c r="E342" s="76" t="s">
        <v>71</v>
      </c>
      <c r="F342" s="76" t="s">
        <v>467</v>
      </c>
      <c r="G342" s="76" t="s">
        <v>468</v>
      </c>
      <c r="H342" s="76" t="s">
        <v>469</v>
      </c>
      <c r="I342" s="76" t="s">
        <v>3595</v>
      </c>
      <c r="J342" s="76" t="s">
        <v>2825</v>
      </c>
      <c r="K342" s="76"/>
      <c r="L342" s="76" t="s">
        <v>3732</v>
      </c>
      <c r="M342" s="76" t="s">
        <v>3596</v>
      </c>
      <c r="N342" s="76" t="s">
        <v>3555</v>
      </c>
      <c r="O342" s="76"/>
      <c r="P342" s="76"/>
      <c r="Q342" s="76"/>
      <c r="R342" s="76"/>
      <c r="S342" s="80" t="b">
        <f t="shared" si="5"/>
        <v>0</v>
      </c>
      <c r="T342" s="80" t="s">
        <v>118</v>
      </c>
      <c r="U342" s="76" t="s">
        <v>3583</v>
      </c>
      <c r="V342" s="77" t="s">
        <v>3597</v>
      </c>
      <c r="W342" s="77" t="s">
        <v>3598</v>
      </c>
      <c r="X342" s="82" t="b">
        <v>0</v>
      </c>
      <c r="Y342" s="82" t="b">
        <v>0</v>
      </c>
      <c r="Z342" s="82" t="b">
        <v>1</v>
      </c>
      <c r="AA342" s="76" t="s">
        <v>2825</v>
      </c>
      <c r="AB342" s="127" t="b">
        <f t="shared" si="6"/>
        <v>1</v>
      </c>
      <c r="AC342" s="127" t="b">
        <f t="shared" si="7"/>
        <v>1</v>
      </c>
      <c r="AD342" s="127" t="b">
        <f t="shared" si="8"/>
        <v>1</v>
      </c>
      <c r="AE342" s="128" t="b">
        <f t="shared" si="9"/>
        <v>1</v>
      </c>
    </row>
    <row r="343" spans="1:31" x14ac:dyDescent="0.2">
      <c r="A343" s="129" t="s">
        <v>57</v>
      </c>
      <c r="B343" s="90">
        <v>12</v>
      </c>
      <c r="C343" s="86" t="s">
        <v>3593</v>
      </c>
      <c r="D343" s="87" t="s">
        <v>3594</v>
      </c>
      <c r="E343" s="86" t="s">
        <v>518</v>
      </c>
      <c r="F343" s="86" t="s">
        <v>467</v>
      </c>
      <c r="G343" s="86" t="s">
        <v>468</v>
      </c>
      <c r="H343" s="86" t="s">
        <v>469</v>
      </c>
      <c r="I343" s="86" t="s">
        <v>3595</v>
      </c>
      <c r="J343" s="86" t="s">
        <v>2825</v>
      </c>
      <c r="K343" s="86"/>
      <c r="L343" s="86" t="s">
        <v>3732</v>
      </c>
      <c r="M343" s="86" t="s">
        <v>3596</v>
      </c>
      <c r="N343" s="86" t="s">
        <v>3555</v>
      </c>
      <c r="O343" s="86"/>
      <c r="P343" s="86"/>
      <c r="Q343" s="86"/>
      <c r="R343" s="86"/>
      <c r="S343" s="88" t="b">
        <f t="shared" si="5"/>
        <v>0</v>
      </c>
      <c r="T343" s="88" t="s">
        <v>118</v>
      </c>
      <c r="U343" s="86" t="s">
        <v>3583</v>
      </c>
      <c r="V343" s="87" t="s">
        <v>3597</v>
      </c>
      <c r="W343" s="87" t="s">
        <v>3598</v>
      </c>
      <c r="X343" s="90" t="b">
        <v>0</v>
      </c>
      <c r="Y343" s="90" t="b">
        <v>0</v>
      </c>
      <c r="Z343" s="90" t="b">
        <v>1</v>
      </c>
      <c r="AA343" s="86" t="s">
        <v>2825</v>
      </c>
      <c r="AB343" s="127" t="b">
        <f t="shared" si="6"/>
        <v>1</v>
      </c>
      <c r="AC343" s="127" t="b">
        <f t="shared" si="7"/>
        <v>1</v>
      </c>
      <c r="AD343" s="127" t="b">
        <f t="shared" si="8"/>
        <v>1</v>
      </c>
      <c r="AE343" s="128" t="b">
        <f t="shared" si="9"/>
        <v>1</v>
      </c>
    </row>
    <row r="344" spans="1:31" x14ac:dyDescent="0.2">
      <c r="A344" s="123" t="s">
        <v>57</v>
      </c>
      <c r="B344" s="82">
        <v>12</v>
      </c>
      <c r="C344" s="76" t="s">
        <v>3599</v>
      </c>
      <c r="D344" s="77" t="s">
        <v>3600</v>
      </c>
      <c r="E344" s="76" t="s">
        <v>4</v>
      </c>
      <c r="F344" s="76" t="s">
        <v>467</v>
      </c>
      <c r="G344" s="76" t="s">
        <v>468</v>
      </c>
      <c r="H344" s="76" t="s">
        <v>469</v>
      </c>
      <c r="I344" s="76" t="s">
        <v>3601</v>
      </c>
      <c r="J344" s="76" t="s">
        <v>3580</v>
      </c>
      <c r="K344" s="76"/>
      <c r="L344" s="76" t="s">
        <v>3602</v>
      </c>
      <c r="M344" s="76" t="s">
        <v>3603</v>
      </c>
      <c r="N344" s="76" t="s">
        <v>3555</v>
      </c>
      <c r="O344" s="76"/>
      <c r="P344" s="76"/>
      <c r="Q344" s="76"/>
      <c r="R344" s="76"/>
      <c r="S344" s="80" t="b">
        <f t="shared" si="5"/>
        <v>0</v>
      </c>
      <c r="T344" s="80" t="s">
        <v>118</v>
      </c>
      <c r="U344" s="76" t="s">
        <v>3583</v>
      </c>
      <c r="V344" s="77" t="s">
        <v>3604</v>
      </c>
      <c r="W344" s="77" t="s">
        <v>3605</v>
      </c>
      <c r="X344" s="82" t="b">
        <v>0</v>
      </c>
      <c r="Y344" s="82" t="b">
        <v>0</v>
      </c>
      <c r="Z344" s="82" t="b">
        <v>1</v>
      </c>
      <c r="AA344" s="76" t="s">
        <v>2825</v>
      </c>
      <c r="AB344" s="127" t="b">
        <f t="shared" si="6"/>
        <v>1</v>
      </c>
      <c r="AC344" s="127" t="b">
        <f t="shared" si="7"/>
        <v>1</v>
      </c>
      <c r="AD344" s="127" t="b">
        <f t="shared" si="8"/>
        <v>1</v>
      </c>
      <c r="AE344" s="128" t="b">
        <f t="shared" si="9"/>
        <v>1</v>
      </c>
    </row>
    <row r="345" spans="1:31" x14ac:dyDescent="0.2">
      <c r="A345" s="129" t="s">
        <v>57</v>
      </c>
      <c r="B345" s="90">
        <v>12</v>
      </c>
      <c r="C345" s="86" t="s">
        <v>3599</v>
      </c>
      <c r="D345" s="87" t="s">
        <v>3600</v>
      </c>
      <c r="E345" s="86" t="s">
        <v>45</v>
      </c>
      <c r="F345" s="86" t="s">
        <v>467</v>
      </c>
      <c r="G345" s="86" t="s">
        <v>468</v>
      </c>
      <c r="H345" s="86" t="s">
        <v>469</v>
      </c>
      <c r="I345" s="86" t="s">
        <v>3601</v>
      </c>
      <c r="J345" s="86" t="s">
        <v>3586</v>
      </c>
      <c r="K345" s="86"/>
      <c r="L345" s="86" t="s">
        <v>3602</v>
      </c>
      <c r="M345" s="86" t="s">
        <v>3603</v>
      </c>
      <c r="N345" s="86" t="s">
        <v>3555</v>
      </c>
      <c r="O345" s="86"/>
      <c r="P345" s="86"/>
      <c r="Q345" s="86"/>
      <c r="R345" s="86"/>
      <c r="S345" s="88" t="b">
        <f t="shared" si="5"/>
        <v>0</v>
      </c>
      <c r="T345" s="88" t="s">
        <v>118</v>
      </c>
      <c r="U345" s="86" t="s">
        <v>3583</v>
      </c>
      <c r="V345" s="87" t="s">
        <v>3604</v>
      </c>
      <c r="W345" s="87" t="s">
        <v>3605</v>
      </c>
      <c r="X345" s="90" t="b">
        <v>0</v>
      </c>
      <c r="Y345" s="90" t="b">
        <v>0</v>
      </c>
      <c r="Z345" s="90" t="b">
        <v>1</v>
      </c>
      <c r="AA345" s="86" t="s">
        <v>2825</v>
      </c>
      <c r="AB345" s="127" t="b">
        <f t="shared" si="6"/>
        <v>1</v>
      </c>
      <c r="AC345" s="127" t="b">
        <f t="shared" si="7"/>
        <v>1</v>
      </c>
      <c r="AD345" s="127" t="b">
        <f t="shared" si="8"/>
        <v>1</v>
      </c>
      <c r="AE345" s="128" t="b">
        <f t="shared" si="9"/>
        <v>1</v>
      </c>
    </row>
    <row r="346" spans="1:31" x14ac:dyDescent="0.2">
      <c r="A346" s="123" t="s">
        <v>57</v>
      </c>
      <c r="B346" s="82">
        <v>12</v>
      </c>
      <c r="C346" s="76" t="s">
        <v>3599</v>
      </c>
      <c r="D346" s="77" t="s">
        <v>3600</v>
      </c>
      <c r="E346" s="76" t="s">
        <v>71</v>
      </c>
      <c r="F346" s="76" t="s">
        <v>467</v>
      </c>
      <c r="G346" s="76" t="s">
        <v>468</v>
      </c>
      <c r="H346" s="76" t="s">
        <v>469</v>
      </c>
      <c r="I346" s="76" t="s">
        <v>3601</v>
      </c>
      <c r="J346" s="76" t="s">
        <v>2825</v>
      </c>
      <c r="K346" s="76"/>
      <c r="L346" s="76" t="s">
        <v>3602</v>
      </c>
      <c r="M346" s="76" t="s">
        <v>3603</v>
      </c>
      <c r="N346" s="76" t="s">
        <v>3555</v>
      </c>
      <c r="O346" s="76"/>
      <c r="P346" s="76"/>
      <c r="Q346" s="76"/>
      <c r="R346" s="76"/>
      <c r="S346" s="80" t="b">
        <f t="shared" si="5"/>
        <v>0</v>
      </c>
      <c r="T346" s="80" t="s">
        <v>118</v>
      </c>
      <c r="U346" s="76" t="s">
        <v>3583</v>
      </c>
      <c r="V346" s="77" t="s">
        <v>3604</v>
      </c>
      <c r="W346" s="77" t="s">
        <v>3605</v>
      </c>
      <c r="X346" s="82" t="b">
        <v>0</v>
      </c>
      <c r="Y346" s="82" t="b">
        <v>0</v>
      </c>
      <c r="Z346" s="82" t="b">
        <v>1</v>
      </c>
      <c r="AA346" s="76" t="s">
        <v>2825</v>
      </c>
      <c r="AB346" s="127" t="b">
        <f t="shared" si="6"/>
        <v>1</v>
      </c>
      <c r="AC346" s="127" t="b">
        <f t="shared" si="7"/>
        <v>1</v>
      </c>
      <c r="AD346" s="127" t="b">
        <f t="shared" si="8"/>
        <v>1</v>
      </c>
      <c r="AE346" s="128" t="b">
        <f t="shared" si="9"/>
        <v>1</v>
      </c>
    </row>
    <row r="347" spans="1:31" x14ac:dyDescent="0.2">
      <c r="A347" s="129" t="s">
        <v>57</v>
      </c>
      <c r="B347" s="90">
        <v>12</v>
      </c>
      <c r="C347" s="86" t="s">
        <v>3599</v>
      </c>
      <c r="D347" s="87" t="s">
        <v>3600</v>
      </c>
      <c r="E347" s="86" t="s">
        <v>518</v>
      </c>
      <c r="F347" s="86" t="s">
        <v>467</v>
      </c>
      <c r="G347" s="86" t="s">
        <v>468</v>
      </c>
      <c r="H347" s="86" t="s">
        <v>469</v>
      </c>
      <c r="I347" s="86" t="s">
        <v>3601</v>
      </c>
      <c r="J347" s="86" t="s">
        <v>2825</v>
      </c>
      <c r="K347" s="86"/>
      <c r="L347" s="86" t="s">
        <v>3602</v>
      </c>
      <c r="M347" s="86" t="s">
        <v>3603</v>
      </c>
      <c r="N347" s="86" t="s">
        <v>3555</v>
      </c>
      <c r="O347" s="86"/>
      <c r="P347" s="86"/>
      <c r="Q347" s="86"/>
      <c r="R347" s="86"/>
      <c r="S347" s="88" t="b">
        <f t="shared" si="5"/>
        <v>0</v>
      </c>
      <c r="T347" s="88" t="s">
        <v>118</v>
      </c>
      <c r="U347" s="86" t="s">
        <v>3583</v>
      </c>
      <c r="V347" s="87" t="s">
        <v>3604</v>
      </c>
      <c r="W347" s="87" t="s">
        <v>3605</v>
      </c>
      <c r="X347" s="90" t="b">
        <v>0</v>
      </c>
      <c r="Y347" s="90" t="b">
        <v>0</v>
      </c>
      <c r="Z347" s="90" t="b">
        <v>1</v>
      </c>
      <c r="AA347" s="86" t="s">
        <v>2825</v>
      </c>
      <c r="AB347" s="127" t="b">
        <f t="shared" si="6"/>
        <v>1</v>
      </c>
      <c r="AC347" s="127" t="b">
        <f t="shared" si="7"/>
        <v>1</v>
      </c>
      <c r="AD347" s="127" t="b">
        <f t="shared" si="8"/>
        <v>1</v>
      </c>
      <c r="AE347" s="128" t="b">
        <f t="shared" si="9"/>
        <v>1</v>
      </c>
    </row>
    <row r="348" spans="1:31" x14ac:dyDescent="0.2">
      <c r="A348" s="123" t="s">
        <v>57</v>
      </c>
      <c r="B348" s="82">
        <v>12</v>
      </c>
      <c r="C348" s="76" t="s">
        <v>3606</v>
      </c>
      <c r="D348" s="77" t="s">
        <v>3607</v>
      </c>
      <c r="E348" s="76" t="s">
        <v>4</v>
      </c>
      <c r="F348" s="76" t="s">
        <v>467</v>
      </c>
      <c r="G348" s="76" t="s">
        <v>468</v>
      </c>
      <c r="H348" s="76" t="s">
        <v>469</v>
      </c>
      <c r="I348" s="76" t="s">
        <v>3608</v>
      </c>
      <c r="J348" s="76" t="s">
        <v>3580</v>
      </c>
      <c r="K348" s="76"/>
      <c r="L348" s="76" t="s">
        <v>3581</v>
      </c>
      <c r="M348" s="76" t="s">
        <v>3609</v>
      </c>
      <c r="N348" s="76" t="s">
        <v>3555</v>
      </c>
      <c r="O348" s="76"/>
      <c r="P348" s="76"/>
      <c r="Q348" s="76"/>
      <c r="R348" s="76"/>
      <c r="S348" s="80" t="b">
        <f t="shared" si="5"/>
        <v>0</v>
      </c>
      <c r="T348" s="80" t="s">
        <v>118</v>
      </c>
      <c r="U348" s="76" t="s">
        <v>3583</v>
      </c>
      <c r="V348" s="77" t="s">
        <v>3610</v>
      </c>
      <c r="W348" s="77" t="s">
        <v>3611</v>
      </c>
      <c r="X348" s="82" t="b">
        <v>0</v>
      </c>
      <c r="Y348" s="82" t="b">
        <v>0</v>
      </c>
      <c r="Z348" s="82" t="b">
        <v>1</v>
      </c>
      <c r="AA348" s="76" t="s">
        <v>2825</v>
      </c>
      <c r="AB348" s="127" t="b">
        <f t="shared" si="6"/>
        <v>1</v>
      </c>
      <c r="AC348" s="127" t="b">
        <f t="shared" si="7"/>
        <v>1</v>
      </c>
      <c r="AD348" s="127" t="b">
        <f t="shared" si="8"/>
        <v>1</v>
      </c>
      <c r="AE348" s="128" t="b">
        <f t="shared" si="9"/>
        <v>1</v>
      </c>
    </row>
    <row r="349" spans="1:31" x14ac:dyDescent="0.2">
      <c r="A349" s="129" t="s">
        <v>57</v>
      </c>
      <c r="B349" s="90">
        <v>12</v>
      </c>
      <c r="C349" s="86" t="s">
        <v>3606</v>
      </c>
      <c r="D349" s="87" t="s">
        <v>3607</v>
      </c>
      <c r="E349" s="86" t="s">
        <v>45</v>
      </c>
      <c r="F349" s="86" t="s">
        <v>467</v>
      </c>
      <c r="G349" s="86" t="s">
        <v>468</v>
      </c>
      <c r="H349" s="86" t="s">
        <v>469</v>
      </c>
      <c r="I349" s="86" t="s">
        <v>3608</v>
      </c>
      <c r="J349" s="86" t="s">
        <v>3612</v>
      </c>
      <c r="K349" s="86"/>
      <c r="L349" s="86" t="s">
        <v>3581</v>
      </c>
      <c r="M349" s="86" t="s">
        <v>3609</v>
      </c>
      <c r="N349" s="86" t="s">
        <v>3555</v>
      </c>
      <c r="O349" s="86"/>
      <c r="P349" s="86"/>
      <c r="Q349" s="86"/>
      <c r="R349" s="86"/>
      <c r="S349" s="88" t="b">
        <f t="shared" si="5"/>
        <v>0</v>
      </c>
      <c r="T349" s="88" t="s">
        <v>118</v>
      </c>
      <c r="U349" s="86" t="s">
        <v>3583</v>
      </c>
      <c r="V349" s="87" t="s">
        <v>3610</v>
      </c>
      <c r="W349" s="87" t="s">
        <v>3611</v>
      </c>
      <c r="X349" s="90" t="b">
        <v>0</v>
      </c>
      <c r="Y349" s="90" t="b">
        <v>0</v>
      </c>
      <c r="Z349" s="90" t="b">
        <v>1</v>
      </c>
      <c r="AA349" s="86" t="s">
        <v>2825</v>
      </c>
      <c r="AB349" s="127" t="b">
        <f t="shared" si="6"/>
        <v>1</v>
      </c>
      <c r="AC349" s="127" t="b">
        <f t="shared" si="7"/>
        <v>1</v>
      </c>
      <c r="AD349" s="127" t="b">
        <f t="shared" si="8"/>
        <v>1</v>
      </c>
      <c r="AE349" s="128" t="b">
        <f t="shared" si="9"/>
        <v>1</v>
      </c>
    </row>
    <row r="350" spans="1:31" x14ac:dyDescent="0.2">
      <c r="A350" s="123" t="s">
        <v>57</v>
      </c>
      <c r="B350" s="82">
        <v>12</v>
      </c>
      <c r="C350" s="76" t="s">
        <v>3606</v>
      </c>
      <c r="D350" s="77" t="s">
        <v>3607</v>
      </c>
      <c r="E350" s="76" t="s">
        <v>71</v>
      </c>
      <c r="F350" s="76" t="s">
        <v>467</v>
      </c>
      <c r="G350" s="76" t="s">
        <v>468</v>
      </c>
      <c r="H350" s="76" t="s">
        <v>469</v>
      </c>
      <c r="I350" s="76" t="s">
        <v>3608</v>
      </c>
      <c r="J350" s="76" t="s">
        <v>2825</v>
      </c>
      <c r="K350" s="76"/>
      <c r="L350" s="76" t="s">
        <v>3581</v>
      </c>
      <c r="M350" s="76" t="s">
        <v>3609</v>
      </c>
      <c r="N350" s="76" t="s">
        <v>3555</v>
      </c>
      <c r="O350" s="76"/>
      <c r="P350" s="76"/>
      <c r="Q350" s="76"/>
      <c r="R350" s="76"/>
      <c r="S350" s="80" t="b">
        <f t="shared" si="5"/>
        <v>0</v>
      </c>
      <c r="T350" s="80" t="s">
        <v>118</v>
      </c>
      <c r="U350" s="76" t="s">
        <v>3583</v>
      </c>
      <c r="V350" s="77" t="s">
        <v>3610</v>
      </c>
      <c r="W350" s="77" t="s">
        <v>3611</v>
      </c>
      <c r="X350" s="82" t="b">
        <v>0</v>
      </c>
      <c r="Y350" s="82" t="b">
        <v>0</v>
      </c>
      <c r="Z350" s="82" t="b">
        <v>1</v>
      </c>
      <c r="AA350" s="76" t="s">
        <v>2825</v>
      </c>
      <c r="AB350" s="127" t="b">
        <f t="shared" si="6"/>
        <v>1</v>
      </c>
      <c r="AC350" s="127" t="b">
        <f t="shared" si="7"/>
        <v>1</v>
      </c>
      <c r="AD350" s="127" t="b">
        <f t="shared" si="8"/>
        <v>1</v>
      </c>
      <c r="AE350" s="128" t="b">
        <f t="shared" si="9"/>
        <v>1</v>
      </c>
    </row>
    <row r="351" spans="1:31" x14ac:dyDescent="0.2">
      <c r="A351" s="129" t="s">
        <v>57</v>
      </c>
      <c r="B351" s="90">
        <v>12</v>
      </c>
      <c r="C351" s="86" t="s">
        <v>3606</v>
      </c>
      <c r="D351" s="87" t="s">
        <v>3607</v>
      </c>
      <c r="E351" s="86" t="s">
        <v>518</v>
      </c>
      <c r="F351" s="86" t="s">
        <v>467</v>
      </c>
      <c r="G351" s="86" t="s">
        <v>468</v>
      </c>
      <c r="H351" s="86" t="s">
        <v>469</v>
      </c>
      <c r="I351" s="86" t="s">
        <v>3608</v>
      </c>
      <c r="J351" s="86" t="s">
        <v>2825</v>
      </c>
      <c r="K351" s="86"/>
      <c r="L351" s="86" t="s">
        <v>3581</v>
      </c>
      <c r="M351" s="86" t="s">
        <v>3609</v>
      </c>
      <c r="N351" s="86" t="s">
        <v>3555</v>
      </c>
      <c r="O351" s="86"/>
      <c r="P351" s="86"/>
      <c r="Q351" s="86"/>
      <c r="R351" s="86"/>
      <c r="S351" s="88" t="b">
        <f t="shared" si="5"/>
        <v>0</v>
      </c>
      <c r="T351" s="88" t="s">
        <v>118</v>
      </c>
      <c r="U351" s="86" t="s">
        <v>3583</v>
      </c>
      <c r="V351" s="87" t="s">
        <v>3610</v>
      </c>
      <c r="W351" s="87" t="s">
        <v>3611</v>
      </c>
      <c r="X351" s="90" t="b">
        <v>0</v>
      </c>
      <c r="Y351" s="90" t="b">
        <v>0</v>
      </c>
      <c r="Z351" s="90" t="b">
        <v>1</v>
      </c>
      <c r="AA351" s="86" t="s">
        <v>2825</v>
      </c>
      <c r="AB351" s="127" t="b">
        <f t="shared" si="6"/>
        <v>1</v>
      </c>
      <c r="AC351" s="127" t="b">
        <f t="shared" si="7"/>
        <v>1</v>
      </c>
      <c r="AD351" s="127" t="b">
        <f t="shared" si="8"/>
        <v>1</v>
      </c>
      <c r="AE351" s="128" t="b">
        <f t="shared" si="9"/>
        <v>1</v>
      </c>
    </row>
    <row r="352" spans="1:31" x14ac:dyDescent="0.2">
      <c r="A352" s="123" t="s">
        <v>57</v>
      </c>
      <c r="B352" s="82">
        <v>12</v>
      </c>
      <c r="C352" s="76" t="s">
        <v>3613</v>
      </c>
      <c r="D352" s="77" t="s">
        <v>3614</v>
      </c>
      <c r="E352" s="76" t="s">
        <v>4</v>
      </c>
      <c r="F352" s="76" t="s">
        <v>467</v>
      </c>
      <c r="G352" s="76" t="s">
        <v>468</v>
      </c>
      <c r="H352" s="76" t="s">
        <v>469</v>
      </c>
      <c r="I352" s="76" t="s">
        <v>3615</v>
      </c>
      <c r="J352" s="76" t="s">
        <v>3580</v>
      </c>
      <c r="K352" s="76"/>
      <c r="L352" s="76" t="s">
        <v>3581</v>
      </c>
      <c r="M352" s="76" t="s">
        <v>3616</v>
      </c>
      <c r="N352" s="76" t="s">
        <v>3555</v>
      </c>
      <c r="O352" s="76"/>
      <c r="P352" s="76"/>
      <c r="Q352" s="76"/>
      <c r="R352" s="76"/>
      <c r="S352" s="80" t="b">
        <f t="shared" si="5"/>
        <v>0</v>
      </c>
      <c r="T352" s="80" t="s">
        <v>118</v>
      </c>
      <c r="U352" s="76" t="s">
        <v>3583</v>
      </c>
      <c r="V352" s="77" t="s">
        <v>3617</v>
      </c>
      <c r="W352" s="77" t="s">
        <v>3618</v>
      </c>
      <c r="X352" s="82" t="b">
        <v>0</v>
      </c>
      <c r="Y352" s="82" t="b">
        <v>0</v>
      </c>
      <c r="Z352" s="82" t="b">
        <v>1</v>
      </c>
      <c r="AA352" s="76" t="s">
        <v>2825</v>
      </c>
      <c r="AB352" s="127" t="b">
        <f t="shared" si="6"/>
        <v>1</v>
      </c>
      <c r="AC352" s="127" t="b">
        <f t="shared" si="7"/>
        <v>1</v>
      </c>
      <c r="AD352" s="127" t="b">
        <f t="shared" si="8"/>
        <v>1</v>
      </c>
      <c r="AE352" s="128" t="b">
        <f t="shared" si="9"/>
        <v>1</v>
      </c>
    </row>
    <row r="353" spans="1:31" x14ac:dyDescent="0.2">
      <c r="A353" s="129" t="s">
        <v>57</v>
      </c>
      <c r="B353" s="90">
        <v>12</v>
      </c>
      <c r="C353" s="86" t="s">
        <v>3613</v>
      </c>
      <c r="D353" s="87" t="s">
        <v>3614</v>
      </c>
      <c r="E353" s="86" t="s">
        <v>45</v>
      </c>
      <c r="F353" s="86" t="s">
        <v>467</v>
      </c>
      <c r="G353" s="86" t="s">
        <v>468</v>
      </c>
      <c r="H353" s="86" t="s">
        <v>469</v>
      </c>
      <c r="I353" s="86" t="s">
        <v>3615</v>
      </c>
      <c r="J353" s="86" t="s">
        <v>3612</v>
      </c>
      <c r="K353" s="86"/>
      <c r="L353" s="86" t="s">
        <v>3581</v>
      </c>
      <c r="M353" s="86" t="s">
        <v>3616</v>
      </c>
      <c r="N353" s="86" t="s">
        <v>3555</v>
      </c>
      <c r="O353" s="86"/>
      <c r="P353" s="86"/>
      <c r="Q353" s="86"/>
      <c r="R353" s="86"/>
      <c r="S353" s="88" t="b">
        <f t="shared" si="5"/>
        <v>0</v>
      </c>
      <c r="T353" s="88" t="s">
        <v>118</v>
      </c>
      <c r="U353" s="86" t="s">
        <v>3583</v>
      </c>
      <c r="V353" s="87" t="s">
        <v>3617</v>
      </c>
      <c r="W353" s="87" t="s">
        <v>3618</v>
      </c>
      <c r="X353" s="90" t="b">
        <v>0</v>
      </c>
      <c r="Y353" s="90" t="b">
        <v>0</v>
      </c>
      <c r="Z353" s="90" t="b">
        <v>1</v>
      </c>
      <c r="AA353" s="86" t="s">
        <v>2825</v>
      </c>
      <c r="AB353" s="127" t="b">
        <f t="shared" si="6"/>
        <v>1</v>
      </c>
      <c r="AC353" s="127" t="b">
        <f t="shared" si="7"/>
        <v>1</v>
      </c>
      <c r="AD353" s="127" t="b">
        <f t="shared" si="8"/>
        <v>1</v>
      </c>
      <c r="AE353" s="128" t="b">
        <f t="shared" si="9"/>
        <v>1</v>
      </c>
    </row>
    <row r="354" spans="1:31" x14ac:dyDescent="0.2">
      <c r="A354" s="123" t="s">
        <v>57</v>
      </c>
      <c r="B354" s="82">
        <v>12</v>
      </c>
      <c r="C354" s="76" t="s">
        <v>3613</v>
      </c>
      <c r="D354" s="77" t="s">
        <v>3614</v>
      </c>
      <c r="E354" s="76" t="s">
        <v>71</v>
      </c>
      <c r="F354" s="76" t="s">
        <v>467</v>
      </c>
      <c r="G354" s="76" t="s">
        <v>468</v>
      </c>
      <c r="H354" s="76" t="s">
        <v>469</v>
      </c>
      <c r="I354" s="76" t="s">
        <v>3615</v>
      </c>
      <c r="J354" s="76" t="s">
        <v>2825</v>
      </c>
      <c r="K354" s="76"/>
      <c r="L354" s="76" t="s">
        <v>3581</v>
      </c>
      <c r="M354" s="76" t="s">
        <v>3616</v>
      </c>
      <c r="N354" s="76" t="s">
        <v>3555</v>
      </c>
      <c r="O354" s="76"/>
      <c r="P354" s="76"/>
      <c r="Q354" s="76"/>
      <c r="R354" s="76"/>
      <c r="S354" s="80" t="b">
        <f t="shared" si="5"/>
        <v>0</v>
      </c>
      <c r="T354" s="80" t="s">
        <v>118</v>
      </c>
      <c r="U354" s="76" t="s">
        <v>3583</v>
      </c>
      <c r="V354" s="77" t="s">
        <v>3617</v>
      </c>
      <c r="W354" s="77" t="s">
        <v>3618</v>
      </c>
      <c r="X354" s="82" t="b">
        <v>0</v>
      </c>
      <c r="Y354" s="82" t="b">
        <v>0</v>
      </c>
      <c r="Z354" s="82" t="b">
        <v>1</v>
      </c>
      <c r="AA354" s="76" t="s">
        <v>2825</v>
      </c>
      <c r="AB354" s="127" t="b">
        <f t="shared" si="6"/>
        <v>1</v>
      </c>
      <c r="AC354" s="127" t="b">
        <f t="shared" si="7"/>
        <v>1</v>
      </c>
      <c r="AD354" s="127" t="b">
        <f t="shared" si="8"/>
        <v>1</v>
      </c>
      <c r="AE354" s="128" t="b">
        <f t="shared" si="9"/>
        <v>1</v>
      </c>
    </row>
    <row r="355" spans="1:31" x14ac:dyDescent="0.2">
      <c r="A355" s="129" t="s">
        <v>57</v>
      </c>
      <c r="B355" s="90">
        <v>12</v>
      </c>
      <c r="C355" s="86" t="s">
        <v>3613</v>
      </c>
      <c r="D355" s="87" t="s">
        <v>3614</v>
      </c>
      <c r="E355" s="86" t="s">
        <v>518</v>
      </c>
      <c r="F355" s="86" t="s">
        <v>467</v>
      </c>
      <c r="G355" s="86" t="s">
        <v>468</v>
      </c>
      <c r="H355" s="86" t="s">
        <v>469</v>
      </c>
      <c r="I355" s="86" t="s">
        <v>3615</v>
      </c>
      <c r="J355" s="86" t="s">
        <v>2825</v>
      </c>
      <c r="K355" s="86"/>
      <c r="L355" s="86" t="s">
        <v>3581</v>
      </c>
      <c r="M355" s="86" t="s">
        <v>3616</v>
      </c>
      <c r="N355" s="86" t="s">
        <v>3555</v>
      </c>
      <c r="O355" s="86"/>
      <c r="P355" s="86"/>
      <c r="Q355" s="86"/>
      <c r="R355" s="86"/>
      <c r="S355" s="88" t="b">
        <f t="shared" si="5"/>
        <v>0</v>
      </c>
      <c r="T355" s="88" t="s">
        <v>118</v>
      </c>
      <c r="U355" s="86" t="s">
        <v>3583</v>
      </c>
      <c r="V355" s="87" t="s">
        <v>3617</v>
      </c>
      <c r="W355" s="87" t="s">
        <v>3618</v>
      </c>
      <c r="X355" s="90" t="b">
        <v>0</v>
      </c>
      <c r="Y355" s="90" t="b">
        <v>0</v>
      </c>
      <c r="Z355" s="90" t="b">
        <v>1</v>
      </c>
      <c r="AA355" s="86" t="s">
        <v>2825</v>
      </c>
      <c r="AB355" s="127" t="b">
        <f t="shared" si="6"/>
        <v>1</v>
      </c>
      <c r="AC355" s="127" t="b">
        <f t="shared" si="7"/>
        <v>1</v>
      </c>
      <c r="AD355" s="127" t="b">
        <f t="shared" si="8"/>
        <v>1</v>
      </c>
      <c r="AE355" s="128" t="b">
        <f t="shared" si="9"/>
        <v>1</v>
      </c>
    </row>
    <row r="356" spans="1:31" x14ac:dyDescent="0.2">
      <c r="A356" s="123" t="s">
        <v>57</v>
      </c>
      <c r="B356" s="82">
        <v>12</v>
      </c>
      <c r="C356" s="76" t="s">
        <v>3619</v>
      </c>
      <c r="D356" s="77" t="s">
        <v>3620</v>
      </c>
      <c r="E356" s="76" t="s">
        <v>2825</v>
      </c>
      <c r="F356" s="76" t="s">
        <v>467</v>
      </c>
      <c r="G356" s="76" t="s">
        <v>509</v>
      </c>
      <c r="H356" s="76" t="s">
        <v>564</v>
      </c>
      <c r="I356" s="76" t="s">
        <v>3621</v>
      </c>
      <c r="J356" s="76" t="s">
        <v>2825</v>
      </c>
      <c r="K356" s="76"/>
      <c r="L356" s="76"/>
      <c r="M356" s="76"/>
      <c r="N356" s="76"/>
      <c r="O356" s="76"/>
      <c r="P356" s="76"/>
      <c r="Q356" s="76"/>
      <c r="R356" s="76"/>
      <c r="S356" s="80" t="b">
        <f t="shared" si="5"/>
        <v>1</v>
      </c>
      <c r="T356" s="80"/>
      <c r="U356" s="76"/>
      <c r="V356" s="76"/>
      <c r="W356" s="76"/>
      <c r="X356" s="82" t="b">
        <v>0</v>
      </c>
      <c r="Y356" s="82" t="b">
        <v>0</v>
      </c>
      <c r="Z356" s="82" t="b">
        <v>1</v>
      </c>
      <c r="AA356" s="76" t="s">
        <v>2825</v>
      </c>
      <c r="AB356" s="127" t="b">
        <f t="shared" si="6"/>
        <v>1</v>
      </c>
      <c r="AC356" s="127" t="b">
        <f t="shared" si="7"/>
        <v>1</v>
      </c>
      <c r="AD356" s="127" t="b">
        <f t="shared" si="8"/>
        <v>0</v>
      </c>
      <c r="AE356" s="128" t="b">
        <f t="shared" si="9"/>
        <v>0</v>
      </c>
    </row>
    <row r="357" spans="1:31" x14ac:dyDescent="0.2">
      <c r="A357" s="129" t="s">
        <v>57</v>
      </c>
      <c r="B357" s="90">
        <v>12</v>
      </c>
      <c r="C357" s="86" t="s">
        <v>3622</v>
      </c>
      <c r="D357" s="87" t="s">
        <v>3623</v>
      </c>
      <c r="E357" s="86" t="s">
        <v>2825</v>
      </c>
      <c r="F357" s="86" t="s">
        <v>246</v>
      </c>
      <c r="G357" s="86" t="s">
        <v>564</v>
      </c>
      <c r="H357" s="86" t="s">
        <v>564</v>
      </c>
      <c r="I357" s="86" t="s">
        <v>3624</v>
      </c>
      <c r="J357" s="86" t="s">
        <v>2825</v>
      </c>
      <c r="K357" s="86"/>
      <c r="L357" s="86"/>
      <c r="M357" s="86"/>
      <c r="N357" s="86"/>
      <c r="O357" s="86"/>
      <c r="P357" s="86"/>
      <c r="Q357" s="86"/>
      <c r="R357" s="86"/>
      <c r="S357" s="88" t="b">
        <f t="shared" si="5"/>
        <v>0</v>
      </c>
      <c r="T357" s="89"/>
      <c r="U357" s="86"/>
      <c r="V357" s="86"/>
      <c r="W357" s="86"/>
      <c r="X357" s="90" t="b">
        <v>0</v>
      </c>
      <c r="Y357" s="90" t="b">
        <v>0</v>
      </c>
      <c r="Z357" s="90" t="b">
        <v>1</v>
      </c>
      <c r="AA357" s="86" t="s">
        <v>2825</v>
      </c>
      <c r="AB357" s="127" t="b">
        <f t="shared" si="6"/>
        <v>1</v>
      </c>
      <c r="AC357" s="127" t="b">
        <f t="shared" si="7"/>
        <v>0</v>
      </c>
      <c r="AD357" s="127" t="b">
        <f t="shared" si="8"/>
        <v>0</v>
      </c>
      <c r="AE357" s="128" t="b">
        <f t="shared" si="9"/>
        <v>0</v>
      </c>
    </row>
    <row r="358" spans="1:31" x14ac:dyDescent="0.2">
      <c r="A358" s="123" t="s">
        <v>57</v>
      </c>
      <c r="B358" s="82">
        <v>12</v>
      </c>
      <c r="C358" s="76" t="s">
        <v>3625</v>
      </c>
      <c r="D358" s="98" t="s">
        <v>3626</v>
      </c>
      <c r="E358" s="76" t="s">
        <v>2825</v>
      </c>
      <c r="F358" s="76" t="s">
        <v>246</v>
      </c>
      <c r="G358" s="76" t="s">
        <v>564</v>
      </c>
      <c r="H358" s="76" t="s">
        <v>564</v>
      </c>
      <c r="I358" s="76" t="s">
        <v>3627</v>
      </c>
      <c r="J358" s="76" t="s">
        <v>2825</v>
      </c>
      <c r="K358" s="76"/>
      <c r="L358" s="76"/>
      <c r="M358" s="76"/>
      <c r="N358" s="76"/>
      <c r="O358" s="76"/>
      <c r="P358" s="76"/>
      <c r="Q358" s="76"/>
      <c r="R358" s="76"/>
      <c r="S358" s="80" t="b">
        <f t="shared" si="5"/>
        <v>0</v>
      </c>
      <c r="T358" s="80"/>
      <c r="U358" s="76"/>
      <c r="V358" s="76"/>
      <c r="W358" s="76"/>
      <c r="X358" s="82" t="b">
        <v>0</v>
      </c>
      <c r="Y358" s="82" t="b">
        <v>0</v>
      </c>
      <c r="Z358" s="82" t="b">
        <v>1</v>
      </c>
      <c r="AA358" s="76" t="s">
        <v>2825</v>
      </c>
      <c r="AB358" s="127" t="b">
        <f t="shared" si="6"/>
        <v>1</v>
      </c>
      <c r="AC358" s="127" t="b">
        <f t="shared" si="7"/>
        <v>0</v>
      </c>
      <c r="AD358" s="127" t="b">
        <f t="shared" si="8"/>
        <v>0</v>
      </c>
      <c r="AE358" s="128" t="b">
        <f t="shared" si="9"/>
        <v>0</v>
      </c>
    </row>
    <row r="359" spans="1:31" x14ac:dyDescent="0.2">
      <c r="A359" s="129" t="s">
        <v>57</v>
      </c>
      <c r="B359" s="90">
        <v>12</v>
      </c>
      <c r="C359" s="86" t="s">
        <v>3628</v>
      </c>
      <c r="D359" s="87" t="s">
        <v>3629</v>
      </c>
      <c r="E359" s="86" t="s">
        <v>2825</v>
      </c>
      <c r="F359" s="86" t="s">
        <v>246</v>
      </c>
      <c r="G359" s="86" t="s">
        <v>564</v>
      </c>
      <c r="H359" s="86" t="s">
        <v>564</v>
      </c>
      <c r="I359" s="86" t="s">
        <v>3630</v>
      </c>
      <c r="J359" s="86" t="s">
        <v>2825</v>
      </c>
      <c r="K359" s="86"/>
      <c r="L359" s="86"/>
      <c r="M359" s="86"/>
      <c r="N359" s="86"/>
      <c r="O359" s="86"/>
      <c r="P359" s="86"/>
      <c r="Q359" s="86"/>
      <c r="R359" s="86"/>
      <c r="S359" s="88" t="b">
        <f t="shared" si="5"/>
        <v>0</v>
      </c>
      <c r="T359" s="89"/>
      <c r="U359" s="86"/>
      <c r="V359" s="86"/>
      <c r="W359" s="86"/>
      <c r="X359" s="90" t="b">
        <v>0</v>
      </c>
      <c r="Y359" s="90" t="b">
        <v>0</v>
      </c>
      <c r="Z359" s="90" t="b">
        <v>1</v>
      </c>
      <c r="AA359" s="86" t="s">
        <v>2825</v>
      </c>
      <c r="AB359" s="127" t="b">
        <f t="shared" si="6"/>
        <v>1</v>
      </c>
      <c r="AC359" s="127" t="b">
        <f t="shared" si="7"/>
        <v>0</v>
      </c>
      <c r="AD359" s="127" t="b">
        <f t="shared" si="8"/>
        <v>0</v>
      </c>
      <c r="AE359" s="128" t="b">
        <f t="shared" si="9"/>
        <v>0</v>
      </c>
    </row>
    <row r="360" spans="1:31" x14ac:dyDescent="0.2">
      <c r="A360" s="123" t="s">
        <v>57</v>
      </c>
      <c r="B360" s="82">
        <v>12</v>
      </c>
      <c r="C360" s="76" t="s">
        <v>3631</v>
      </c>
      <c r="D360" s="77" t="s">
        <v>3632</v>
      </c>
      <c r="E360" s="76" t="s">
        <v>2825</v>
      </c>
      <c r="F360" s="76" t="s">
        <v>246</v>
      </c>
      <c r="G360" s="76" t="s">
        <v>564</v>
      </c>
      <c r="H360" s="76" t="s">
        <v>564</v>
      </c>
      <c r="I360" s="76" t="s">
        <v>3633</v>
      </c>
      <c r="J360" s="76" t="s">
        <v>2825</v>
      </c>
      <c r="K360" s="76"/>
      <c r="L360" s="76"/>
      <c r="M360" s="76"/>
      <c r="N360" s="76"/>
      <c r="O360" s="76"/>
      <c r="P360" s="76"/>
      <c r="Q360" s="76"/>
      <c r="R360" s="76"/>
      <c r="S360" s="80" t="b">
        <f t="shared" si="5"/>
        <v>0</v>
      </c>
      <c r="T360" s="80"/>
      <c r="U360" s="76"/>
      <c r="V360" s="76"/>
      <c r="W360" s="76"/>
      <c r="X360" s="82" t="b">
        <v>0</v>
      </c>
      <c r="Y360" s="82" t="b">
        <v>0</v>
      </c>
      <c r="Z360" s="82" t="b">
        <v>1</v>
      </c>
      <c r="AA360" s="76" t="s">
        <v>2825</v>
      </c>
      <c r="AB360" s="127" t="b">
        <f t="shared" si="6"/>
        <v>1</v>
      </c>
      <c r="AC360" s="127" t="b">
        <f t="shared" si="7"/>
        <v>0</v>
      </c>
      <c r="AD360" s="127" t="b">
        <f t="shared" si="8"/>
        <v>0</v>
      </c>
      <c r="AE360" s="128" t="b">
        <f t="shared" si="9"/>
        <v>0</v>
      </c>
    </row>
    <row r="361" spans="1:31" x14ac:dyDescent="0.2">
      <c r="A361" s="129" t="s">
        <v>57</v>
      </c>
      <c r="B361" s="90">
        <v>12</v>
      </c>
      <c r="C361" s="86" t="s">
        <v>3634</v>
      </c>
      <c r="D361" s="87" t="s">
        <v>3635</v>
      </c>
      <c r="E361" s="86" t="s">
        <v>2825</v>
      </c>
      <c r="F361" s="86" t="s">
        <v>246</v>
      </c>
      <c r="G361" s="86" t="s">
        <v>564</v>
      </c>
      <c r="H361" s="86" t="s">
        <v>564</v>
      </c>
      <c r="I361" s="86" t="s">
        <v>3636</v>
      </c>
      <c r="J361" s="86" t="s">
        <v>2825</v>
      </c>
      <c r="K361" s="86"/>
      <c r="L361" s="86"/>
      <c r="M361" s="86"/>
      <c r="N361" s="86"/>
      <c r="O361" s="86"/>
      <c r="P361" s="86"/>
      <c r="Q361" s="86"/>
      <c r="R361" s="86"/>
      <c r="S361" s="88" t="b">
        <f t="shared" si="5"/>
        <v>0</v>
      </c>
      <c r="T361" s="88"/>
      <c r="U361" s="86"/>
      <c r="V361" s="86"/>
      <c r="W361" s="86"/>
      <c r="X361" s="90" t="b">
        <v>0</v>
      </c>
      <c r="Y361" s="90" t="b">
        <v>0</v>
      </c>
      <c r="Z361" s="90" t="b">
        <v>1</v>
      </c>
      <c r="AA361" s="86" t="s">
        <v>2825</v>
      </c>
      <c r="AB361" s="127" t="b">
        <f t="shared" si="6"/>
        <v>1</v>
      </c>
      <c r="AC361" s="127" t="b">
        <f t="shared" si="7"/>
        <v>0</v>
      </c>
      <c r="AD361" s="127" t="b">
        <f t="shared" si="8"/>
        <v>0</v>
      </c>
      <c r="AE361" s="128" t="b">
        <f t="shared" si="9"/>
        <v>0</v>
      </c>
    </row>
    <row r="362" spans="1:31" x14ac:dyDescent="0.2">
      <c r="A362" s="186" t="s">
        <v>57</v>
      </c>
      <c r="B362" s="179">
        <v>12</v>
      </c>
      <c r="C362" s="176" t="s">
        <v>3637</v>
      </c>
      <c r="D362" s="177" t="s">
        <v>3638</v>
      </c>
      <c r="E362" s="176" t="s">
        <v>2825</v>
      </c>
      <c r="F362" s="176" t="s">
        <v>467</v>
      </c>
      <c r="G362" s="176" t="s">
        <v>509</v>
      </c>
      <c r="H362" s="176" t="s">
        <v>564</v>
      </c>
      <c r="I362" s="176" t="s">
        <v>3639</v>
      </c>
      <c r="J362" s="176" t="s">
        <v>2825</v>
      </c>
      <c r="K362" s="176"/>
      <c r="L362" s="176"/>
      <c r="M362" s="176"/>
      <c r="N362" s="176"/>
      <c r="O362" s="176"/>
      <c r="P362" s="176"/>
      <c r="Q362" s="176"/>
      <c r="R362" s="176"/>
      <c r="S362" s="178" t="b">
        <f t="shared" si="5"/>
        <v>1</v>
      </c>
      <c r="T362" s="187"/>
      <c r="U362" s="176"/>
      <c r="V362" s="176"/>
      <c r="W362" s="176"/>
      <c r="X362" s="179" t="b">
        <v>0</v>
      </c>
      <c r="Y362" s="179" t="b">
        <v>0</v>
      </c>
      <c r="Z362" s="179" t="b">
        <v>1</v>
      </c>
      <c r="AA362" s="176" t="s">
        <v>2825</v>
      </c>
      <c r="AB362" s="127" t="b">
        <f t="shared" si="6"/>
        <v>1</v>
      </c>
      <c r="AC362" s="127" t="b">
        <f t="shared" si="7"/>
        <v>1</v>
      </c>
      <c r="AD362" s="127" t="b">
        <f t="shared" si="8"/>
        <v>0</v>
      </c>
      <c r="AE362" s="128" t="b">
        <f t="shared" si="9"/>
        <v>0</v>
      </c>
    </row>
  </sheetData>
  <dataValidations count="3">
    <dataValidation type="list" allowBlank="1" sqref="H2:H362" xr:uid="{00000000-0002-0000-0700-000000000000}">
      <formula1>"N/A,Not Started,Started,Complete,Data Issues"</formula1>
    </dataValidation>
    <dataValidation type="list" allowBlank="1" sqref="G2:G362" xr:uid="{00000000-0002-0000-0700-000001000000}">
      <formula1>"N/A,Found,Not Found"</formula1>
    </dataValidation>
    <dataValidation type="list" allowBlank="1" sqref="F2:F362" xr:uid="{00000000-0002-0000-0700-000002000000}">
      <formula1>"Conceptual,Quantitative"</formula1>
    </dataValidation>
  </dataValidations>
  <hyperlinks>
    <hyperlink ref="D2" r:id="rId1" xr:uid="{00000000-0004-0000-0700-000000000000}"/>
    <hyperlink ref="D3" r:id="rId2" xr:uid="{00000000-0004-0000-0700-000001000000}"/>
    <hyperlink ref="D4" r:id="rId3" xr:uid="{00000000-0004-0000-0700-000002000000}"/>
    <hyperlink ref="V4" r:id="rId4" xr:uid="{00000000-0004-0000-0700-000003000000}"/>
    <hyperlink ref="W4" r:id="rId5" xr:uid="{00000000-0004-0000-0700-000004000000}"/>
    <hyperlink ref="D5" r:id="rId6" xr:uid="{00000000-0004-0000-0700-000005000000}"/>
    <hyperlink ref="V5" r:id="rId7" xr:uid="{00000000-0004-0000-0700-000006000000}"/>
    <hyperlink ref="W5" r:id="rId8" xr:uid="{00000000-0004-0000-0700-000007000000}"/>
    <hyperlink ref="D6" r:id="rId9" xr:uid="{00000000-0004-0000-0700-000008000000}"/>
    <hyperlink ref="V6" r:id="rId10" xr:uid="{00000000-0004-0000-0700-000009000000}"/>
    <hyperlink ref="W6" r:id="rId11" xr:uid="{00000000-0004-0000-0700-00000A000000}"/>
    <hyperlink ref="D7" r:id="rId12" xr:uid="{00000000-0004-0000-0700-00000B000000}"/>
    <hyperlink ref="V7" r:id="rId13" xr:uid="{00000000-0004-0000-0700-00000C000000}"/>
    <hyperlink ref="W7" r:id="rId14" xr:uid="{00000000-0004-0000-0700-00000D000000}"/>
    <hyperlink ref="D8" r:id="rId15" xr:uid="{00000000-0004-0000-0700-00000E000000}"/>
    <hyperlink ref="V8" r:id="rId16" xr:uid="{00000000-0004-0000-0700-00000F000000}"/>
    <hyperlink ref="W8" r:id="rId17" xr:uid="{00000000-0004-0000-0700-000010000000}"/>
    <hyperlink ref="D9" r:id="rId18" xr:uid="{00000000-0004-0000-0700-000011000000}"/>
    <hyperlink ref="V9" r:id="rId19" xr:uid="{00000000-0004-0000-0700-000012000000}"/>
    <hyperlink ref="W9" r:id="rId20" xr:uid="{00000000-0004-0000-0700-000013000000}"/>
    <hyperlink ref="D10" r:id="rId21" xr:uid="{00000000-0004-0000-0700-000014000000}"/>
    <hyperlink ref="V10" r:id="rId22" xr:uid="{00000000-0004-0000-0700-000015000000}"/>
    <hyperlink ref="W10" r:id="rId23" xr:uid="{00000000-0004-0000-0700-000016000000}"/>
    <hyperlink ref="D11" r:id="rId24" xr:uid="{00000000-0004-0000-0700-000017000000}"/>
    <hyperlink ref="V11" r:id="rId25" xr:uid="{00000000-0004-0000-0700-000018000000}"/>
    <hyperlink ref="W11" r:id="rId26" xr:uid="{00000000-0004-0000-0700-000019000000}"/>
    <hyperlink ref="D12" r:id="rId27" xr:uid="{00000000-0004-0000-0700-00001A000000}"/>
    <hyperlink ref="V12" r:id="rId28" xr:uid="{00000000-0004-0000-0700-00001B000000}"/>
    <hyperlink ref="W12" r:id="rId29" xr:uid="{00000000-0004-0000-0700-00001C000000}"/>
    <hyperlink ref="D13" r:id="rId30" xr:uid="{00000000-0004-0000-0700-00001D000000}"/>
    <hyperlink ref="V13" r:id="rId31" xr:uid="{00000000-0004-0000-0700-00001E000000}"/>
    <hyperlink ref="W13" r:id="rId32" xr:uid="{00000000-0004-0000-0700-00001F000000}"/>
    <hyperlink ref="D14" r:id="rId33" xr:uid="{00000000-0004-0000-0700-000020000000}"/>
    <hyperlink ref="V14" r:id="rId34" xr:uid="{00000000-0004-0000-0700-000021000000}"/>
    <hyperlink ref="W14" r:id="rId35" xr:uid="{00000000-0004-0000-0700-000022000000}"/>
    <hyperlink ref="D15" r:id="rId36" xr:uid="{00000000-0004-0000-0700-000023000000}"/>
    <hyperlink ref="V15" r:id="rId37" xr:uid="{00000000-0004-0000-0700-000024000000}"/>
    <hyperlink ref="W15" r:id="rId38" xr:uid="{00000000-0004-0000-0700-000025000000}"/>
    <hyperlink ref="D16" r:id="rId39" xr:uid="{00000000-0004-0000-0700-000026000000}"/>
    <hyperlink ref="V16" r:id="rId40" xr:uid="{00000000-0004-0000-0700-000027000000}"/>
    <hyperlink ref="W16" r:id="rId41" xr:uid="{00000000-0004-0000-0700-000028000000}"/>
    <hyperlink ref="D17" r:id="rId42" xr:uid="{00000000-0004-0000-0700-000029000000}"/>
    <hyperlink ref="V17" r:id="rId43" xr:uid="{00000000-0004-0000-0700-00002A000000}"/>
    <hyperlink ref="W17" r:id="rId44" xr:uid="{00000000-0004-0000-0700-00002B000000}"/>
    <hyperlink ref="D18" r:id="rId45" xr:uid="{00000000-0004-0000-0700-00002C000000}"/>
    <hyperlink ref="V18" r:id="rId46" xr:uid="{00000000-0004-0000-0700-00002D000000}"/>
    <hyperlink ref="W18" r:id="rId47" xr:uid="{00000000-0004-0000-0700-00002E000000}"/>
    <hyperlink ref="D19" r:id="rId48" xr:uid="{00000000-0004-0000-0700-00002F000000}"/>
    <hyperlink ref="V19" r:id="rId49" xr:uid="{00000000-0004-0000-0700-000030000000}"/>
    <hyperlink ref="W19" r:id="rId50" xr:uid="{00000000-0004-0000-0700-000031000000}"/>
    <hyperlink ref="D20" r:id="rId51" xr:uid="{00000000-0004-0000-0700-000032000000}"/>
    <hyperlink ref="V20" r:id="rId52" xr:uid="{00000000-0004-0000-0700-000033000000}"/>
    <hyperlink ref="W20" r:id="rId53" xr:uid="{00000000-0004-0000-0700-000034000000}"/>
    <hyperlink ref="D21" r:id="rId54" xr:uid="{00000000-0004-0000-0700-000035000000}"/>
    <hyperlink ref="V21" r:id="rId55" xr:uid="{00000000-0004-0000-0700-000036000000}"/>
    <hyperlink ref="W21" r:id="rId56" xr:uid="{00000000-0004-0000-0700-000037000000}"/>
    <hyperlink ref="D22" r:id="rId57" xr:uid="{00000000-0004-0000-0700-000038000000}"/>
    <hyperlink ref="V22" r:id="rId58" xr:uid="{00000000-0004-0000-0700-000039000000}"/>
    <hyperlink ref="W22" r:id="rId59" xr:uid="{00000000-0004-0000-0700-00003A000000}"/>
    <hyperlink ref="D23" r:id="rId60" xr:uid="{00000000-0004-0000-0700-00003B000000}"/>
    <hyperlink ref="V23" r:id="rId61" xr:uid="{00000000-0004-0000-0700-00003C000000}"/>
    <hyperlink ref="W23" r:id="rId62" xr:uid="{00000000-0004-0000-0700-00003D000000}"/>
    <hyperlink ref="D24" r:id="rId63" xr:uid="{00000000-0004-0000-0700-00003E000000}"/>
    <hyperlink ref="V24" r:id="rId64" xr:uid="{00000000-0004-0000-0700-00003F000000}"/>
    <hyperlink ref="W24" r:id="rId65" xr:uid="{00000000-0004-0000-0700-000040000000}"/>
    <hyperlink ref="D25" r:id="rId66" xr:uid="{00000000-0004-0000-0700-000041000000}"/>
    <hyperlink ref="V25" r:id="rId67" xr:uid="{00000000-0004-0000-0700-000042000000}"/>
    <hyperlink ref="W25" r:id="rId68" xr:uid="{00000000-0004-0000-0700-000043000000}"/>
    <hyperlink ref="D26" r:id="rId69" xr:uid="{00000000-0004-0000-0700-000044000000}"/>
    <hyperlink ref="V26" r:id="rId70" xr:uid="{00000000-0004-0000-0700-000045000000}"/>
    <hyperlink ref="W26" r:id="rId71" xr:uid="{00000000-0004-0000-0700-000046000000}"/>
    <hyperlink ref="D27" r:id="rId72" xr:uid="{00000000-0004-0000-0700-000047000000}"/>
    <hyperlink ref="V27" r:id="rId73" xr:uid="{00000000-0004-0000-0700-000048000000}"/>
    <hyperlink ref="W27" r:id="rId74" xr:uid="{00000000-0004-0000-0700-000049000000}"/>
    <hyperlink ref="D28" r:id="rId75" xr:uid="{00000000-0004-0000-0700-00004A000000}"/>
    <hyperlink ref="V28" r:id="rId76" xr:uid="{00000000-0004-0000-0700-00004B000000}"/>
    <hyperlink ref="W28" r:id="rId77" xr:uid="{00000000-0004-0000-0700-00004C000000}"/>
    <hyperlink ref="D29" r:id="rId78" xr:uid="{00000000-0004-0000-0700-00004D000000}"/>
    <hyperlink ref="V29" r:id="rId79" xr:uid="{00000000-0004-0000-0700-00004E000000}"/>
    <hyperlink ref="W29" r:id="rId80" xr:uid="{00000000-0004-0000-0700-00004F000000}"/>
    <hyperlink ref="D30" r:id="rId81" xr:uid="{00000000-0004-0000-0700-000050000000}"/>
    <hyperlink ref="V30" r:id="rId82" xr:uid="{00000000-0004-0000-0700-000051000000}"/>
    <hyperlink ref="W30" r:id="rId83" xr:uid="{00000000-0004-0000-0700-000052000000}"/>
    <hyperlink ref="D31" r:id="rId84" xr:uid="{00000000-0004-0000-0700-000053000000}"/>
    <hyperlink ref="V31" r:id="rId85" xr:uid="{00000000-0004-0000-0700-000054000000}"/>
    <hyperlink ref="W31" r:id="rId86" xr:uid="{00000000-0004-0000-0700-000055000000}"/>
    <hyperlink ref="D32" r:id="rId87" xr:uid="{00000000-0004-0000-0700-000056000000}"/>
    <hyperlink ref="V32" r:id="rId88" xr:uid="{00000000-0004-0000-0700-000057000000}"/>
    <hyperlink ref="W32" r:id="rId89" xr:uid="{00000000-0004-0000-0700-000058000000}"/>
    <hyperlink ref="D33" r:id="rId90" xr:uid="{00000000-0004-0000-0700-000059000000}"/>
    <hyperlink ref="V33" r:id="rId91" xr:uid="{00000000-0004-0000-0700-00005A000000}"/>
    <hyperlink ref="W33" r:id="rId92" xr:uid="{00000000-0004-0000-0700-00005B000000}"/>
    <hyperlink ref="D34" r:id="rId93" xr:uid="{00000000-0004-0000-0700-00005C000000}"/>
    <hyperlink ref="V34" r:id="rId94" xr:uid="{00000000-0004-0000-0700-00005D000000}"/>
    <hyperlink ref="W34" r:id="rId95" xr:uid="{00000000-0004-0000-0700-00005E000000}"/>
    <hyperlink ref="D35" r:id="rId96" xr:uid="{00000000-0004-0000-0700-00005F000000}"/>
    <hyperlink ref="V35" r:id="rId97" xr:uid="{00000000-0004-0000-0700-000060000000}"/>
    <hyperlink ref="W35" r:id="rId98" xr:uid="{00000000-0004-0000-0700-000061000000}"/>
    <hyperlink ref="D36" r:id="rId99" xr:uid="{00000000-0004-0000-0700-000062000000}"/>
    <hyperlink ref="V36" r:id="rId100" xr:uid="{00000000-0004-0000-0700-000063000000}"/>
    <hyperlink ref="W36" r:id="rId101" xr:uid="{00000000-0004-0000-0700-000064000000}"/>
    <hyperlink ref="D37" r:id="rId102" xr:uid="{00000000-0004-0000-0700-000065000000}"/>
    <hyperlink ref="V37" r:id="rId103" xr:uid="{00000000-0004-0000-0700-000066000000}"/>
    <hyperlink ref="W37" r:id="rId104" xr:uid="{00000000-0004-0000-0700-000067000000}"/>
    <hyperlink ref="D38" r:id="rId105" xr:uid="{00000000-0004-0000-0700-000068000000}"/>
    <hyperlink ref="V38" r:id="rId106" xr:uid="{00000000-0004-0000-0700-000069000000}"/>
    <hyperlink ref="W38" r:id="rId107" xr:uid="{00000000-0004-0000-0700-00006A000000}"/>
    <hyperlink ref="D39" r:id="rId108" xr:uid="{00000000-0004-0000-0700-00006B000000}"/>
    <hyperlink ref="V39" r:id="rId109" xr:uid="{00000000-0004-0000-0700-00006C000000}"/>
    <hyperlink ref="W39" r:id="rId110" xr:uid="{00000000-0004-0000-0700-00006D000000}"/>
    <hyperlink ref="D40" r:id="rId111" xr:uid="{00000000-0004-0000-0700-00006E000000}"/>
    <hyperlink ref="V40" r:id="rId112" xr:uid="{00000000-0004-0000-0700-00006F000000}"/>
    <hyperlink ref="W40" r:id="rId113" xr:uid="{00000000-0004-0000-0700-000070000000}"/>
    <hyperlink ref="D41" r:id="rId114" xr:uid="{00000000-0004-0000-0700-000071000000}"/>
    <hyperlink ref="V41" r:id="rId115" xr:uid="{00000000-0004-0000-0700-000072000000}"/>
    <hyperlink ref="W41" r:id="rId116" xr:uid="{00000000-0004-0000-0700-000073000000}"/>
    <hyperlink ref="D42" r:id="rId117" xr:uid="{00000000-0004-0000-0700-000074000000}"/>
    <hyperlink ref="V42" r:id="rId118" xr:uid="{00000000-0004-0000-0700-000075000000}"/>
    <hyperlink ref="W42" r:id="rId119" xr:uid="{00000000-0004-0000-0700-000076000000}"/>
    <hyperlink ref="D43" r:id="rId120" xr:uid="{00000000-0004-0000-0700-000077000000}"/>
    <hyperlink ref="V43" r:id="rId121" xr:uid="{00000000-0004-0000-0700-000078000000}"/>
    <hyperlink ref="W43" r:id="rId122" xr:uid="{00000000-0004-0000-0700-000079000000}"/>
    <hyperlink ref="D44" r:id="rId123" xr:uid="{00000000-0004-0000-0700-00007A000000}"/>
    <hyperlink ref="V44" r:id="rId124" xr:uid="{00000000-0004-0000-0700-00007B000000}"/>
    <hyperlink ref="W44" r:id="rId125" xr:uid="{00000000-0004-0000-0700-00007C000000}"/>
    <hyperlink ref="D45" r:id="rId126" xr:uid="{00000000-0004-0000-0700-00007D000000}"/>
    <hyperlink ref="V45" r:id="rId127" xr:uid="{00000000-0004-0000-0700-00007E000000}"/>
    <hyperlink ref="W45" r:id="rId128" xr:uid="{00000000-0004-0000-0700-00007F000000}"/>
    <hyperlink ref="D46" r:id="rId129" xr:uid="{00000000-0004-0000-0700-000080000000}"/>
    <hyperlink ref="V46" r:id="rId130" xr:uid="{00000000-0004-0000-0700-000081000000}"/>
    <hyperlink ref="W46" r:id="rId131" xr:uid="{00000000-0004-0000-0700-000082000000}"/>
    <hyperlink ref="D47" r:id="rId132" xr:uid="{00000000-0004-0000-0700-000083000000}"/>
    <hyperlink ref="V47" r:id="rId133" xr:uid="{00000000-0004-0000-0700-000084000000}"/>
    <hyperlink ref="W47" r:id="rId134" xr:uid="{00000000-0004-0000-0700-000085000000}"/>
    <hyperlink ref="D48" r:id="rId135" xr:uid="{00000000-0004-0000-0700-000086000000}"/>
    <hyperlink ref="V48" r:id="rId136" xr:uid="{00000000-0004-0000-0700-000087000000}"/>
    <hyperlink ref="W48" r:id="rId137" xr:uid="{00000000-0004-0000-0700-000088000000}"/>
    <hyperlink ref="D49" r:id="rId138" xr:uid="{00000000-0004-0000-0700-000089000000}"/>
    <hyperlink ref="V49" r:id="rId139" xr:uid="{00000000-0004-0000-0700-00008A000000}"/>
    <hyperlink ref="W49" r:id="rId140" xr:uid="{00000000-0004-0000-0700-00008B000000}"/>
    <hyperlink ref="D50" r:id="rId141" xr:uid="{00000000-0004-0000-0700-00008C000000}"/>
    <hyperlink ref="V50" r:id="rId142" xr:uid="{00000000-0004-0000-0700-00008D000000}"/>
    <hyperlink ref="W50" r:id="rId143" xr:uid="{00000000-0004-0000-0700-00008E000000}"/>
    <hyperlink ref="D51" r:id="rId144" xr:uid="{00000000-0004-0000-0700-00008F000000}"/>
    <hyperlink ref="V51" r:id="rId145" xr:uid="{00000000-0004-0000-0700-000090000000}"/>
    <hyperlink ref="W51" r:id="rId146" xr:uid="{00000000-0004-0000-0700-000091000000}"/>
    <hyperlink ref="D52" r:id="rId147" xr:uid="{00000000-0004-0000-0700-000092000000}"/>
    <hyperlink ref="V52" r:id="rId148" xr:uid="{00000000-0004-0000-0700-000093000000}"/>
    <hyperlink ref="W52" r:id="rId149" xr:uid="{00000000-0004-0000-0700-000094000000}"/>
    <hyperlink ref="D53" r:id="rId150" xr:uid="{00000000-0004-0000-0700-000095000000}"/>
    <hyperlink ref="V53" r:id="rId151" xr:uid="{00000000-0004-0000-0700-000096000000}"/>
    <hyperlink ref="W53" r:id="rId152" xr:uid="{00000000-0004-0000-0700-000097000000}"/>
    <hyperlink ref="D54" r:id="rId153" xr:uid="{00000000-0004-0000-0700-000098000000}"/>
    <hyperlink ref="V54" r:id="rId154" xr:uid="{00000000-0004-0000-0700-000099000000}"/>
    <hyperlink ref="W54" r:id="rId155" xr:uid="{00000000-0004-0000-0700-00009A000000}"/>
    <hyperlink ref="D55" r:id="rId156" xr:uid="{00000000-0004-0000-0700-00009B000000}"/>
    <hyperlink ref="V55" r:id="rId157" xr:uid="{00000000-0004-0000-0700-00009C000000}"/>
    <hyperlink ref="W55" r:id="rId158" xr:uid="{00000000-0004-0000-0700-00009D000000}"/>
    <hyperlink ref="D56" r:id="rId159" xr:uid="{00000000-0004-0000-0700-00009E000000}"/>
    <hyperlink ref="V56" r:id="rId160" xr:uid="{00000000-0004-0000-0700-00009F000000}"/>
    <hyperlink ref="W56" r:id="rId161" xr:uid="{00000000-0004-0000-0700-0000A0000000}"/>
    <hyperlink ref="D57" r:id="rId162" xr:uid="{00000000-0004-0000-0700-0000A1000000}"/>
    <hyperlink ref="V57" r:id="rId163" xr:uid="{00000000-0004-0000-0700-0000A2000000}"/>
    <hyperlink ref="W57" r:id="rId164" xr:uid="{00000000-0004-0000-0700-0000A3000000}"/>
    <hyperlink ref="D58" r:id="rId165" xr:uid="{00000000-0004-0000-0700-0000A4000000}"/>
    <hyperlink ref="V58" r:id="rId166" xr:uid="{00000000-0004-0000-0700-0000A5000000}"/>
    <hyperlink ref="W58" r:id="rId167" xr:uid="{00000000-0004-0000-0700-0000A6000000}"/>
    <hyperlink ref="D59" r:id="rId168" xr:uid="{00000000-0004-0000-0700-0000A7000000}"/>
    <hyperlink ref="V59" r:id="rId169" xr:uid="{00000000-0004-0000-0700-0000A8000000}"/>
    <hyperlink ref="W59" r:id="rId170" xr:uid="{00000000-0004-0000-0700-0000A9000000}"/>
    <hyperlink ref="D60" r:id="rId171" xr:uid="{00000000-0004-0000-0700-0000AA000000}"/>
    <hyperlink ref="V60" r:id="rId172" xr:uid="{00000000-0004-0000-0700-0000AB000000}"/>
    <hyperlink ref="W60" r:id="rId173" xr:uid="{00000000-0004-0000-0700-0000AC000000}"/>
    <hyperlink ref="D61" r:id="rId174" xr:uid="{00000000-0004-0000-0700-0000AD000000}"/>
    <hyperlink ref="V61" r:id="rId175" xr:uid="{00000000-0004-0000-0700-0000AE000000}"/>
    <hyperlink ref="W61" r:id="rId176" xr:uid="{00000000-0004-0000-0700-0000AF000000}"/>
    <hyperlink ref="D62" r:id="rId177" xr:uid="{00000000-0004-0000-0700-0000B0000000}"/>
    <hyperlink ref="V62" r:id="rId178" xr:uid="{00000000-0004-0000-0700-0000B1000000}"/>
    <hyperlink ref="W62" r:id="rId179" xr:uid="{00000000-0004-0000-0700-0000B2000000}"/>
    <hyperlink ref="D63" r:id="rId180" xr:uid="{00000000-0004-0000-0700-0000B3000000}"/>
    <hyperlink ref="V63" r:id="rId181" xr:uid="{00000000-0004-0000-0700-0000B4000000}"/>
    <hyperlink ref="W63" r:id="rId182" xr:uid="{00000000-0004-0000-0700-0000B5000000}"/>
    <hyperlink ref="D64" r:id="rId183" xr:uid="{00000000-0004-0000-0700-0000B6000000}"/>
    <hyperlink ref="V64" r:id="rId184" xr:uid="{00000000-0004-0000-0700-0000B7000000}"/>
    <hyperlink ref="W64" r:id="rId185" xr:uid="{00000000-0004-0000-0700-0000B8000000}"/>
    <hyperlink ref="D65" r:id="rId186" xr:uid="{00000000-0004-0000-0700-0000B9000000}"/>
    <hyperlink ref="V65" r:id="rId187" xr:uid="{00000000-0004-0000-0700-0000BA000000}"/>
    <hyperlink ref="W65" r:id="rId188" xr:uid="{00000000-0004-0000-0700-0000BB000000}"/>
    <hyperlink ref="D66" r:id="rId189" xr:uid="{00000000-0004-0000-0700-0000BC000000}"/>
    <hyperlink ref="V66" r:id="rId190" xr:uid="{00000000-0004-0000-0700-0000BD000000}"/>
    <hyperlink ref="W66" r:id="rId191" xr:uid="{00000000-0004-0000-0700-0000BE000000}"/>
    <hyperlink ref="D67" r:id="rId192" xr:uid="{00000000-0004-0000-0700-0000BF000000}"/>
    <hyperlink ref="V67" r:id="rId193" xr:uid="{00000000-0004-0000-0700-0000C0000000}"/>
    <hyperlink ref="W67" r:id="rId194" xr:uid="{00000000-0004-0000-0700-0000C1000000}"/>
    <hyperlink ref="D68" r:id="rId195" xr:uid="{00000000-0004-0000-0700-0000C2000000}"/>
    <hyperlink ref="V68" r:id="rId196" xr:uid="{00000000-0004-0000-0700-0000C3000000}"/>
    <hyperlink ref="W68" r:id="rId197" xr:uid="{00000000-0004-0000-0700-0000C4000000}"/>
    <hyperlink ref="D69" r:id="rId198" xr:uid="{00000000-0004-0000-0700-0000C5000000}"/>
    <hyperlink ref="V69" r:id="rId199" xr:uid="{00000000-0004-0000-0700-0000C6000000}"/>
    <hyperlink ref="W69" r:id="rId200" xr:uid="{00000000-0004-0000-0700-0000C7000000}"/>
    <hyperlink ref="D70" r:id="rId201" xr:uid="{00000000-0004-0000-0700-0000C8000000}"/>
    <hyperlink ref="V70" r:id="rId202" xr:uid="{00000000-0004-0000-0700-0000C9000000}"/>
    <hyperlink ref="W70" r:id="rId203" xr:uid="{00000000-0004-0000-0700-0000CA000000}"/>
    <hyperlink ref="D71" r:id="rId204" xr:uid="{00000000-0004-0000-0700-0000CB000000}"/>
    <hyperlink ref="V71" r:id="rId205" xr:uid="{00000000-0004-0000-0700-0000CC000000}"/>
    <hyperlink ref="W71" r:id="rId206" xr:uid="{00000000-0004-0000-0700-0000CD000000}"/>
    <hyperlink ref="D72" r:id="rId207" xr:uid="{00000000-0004-0000-0700-0000CE000000}"/>
    <hyperlink ref="V72" r:id="rId208" xr:uid="{00000000-0004-0000-0700-0000CF000000}"/>
    <hyperlink ref="W72" r:id="rId209" xr:uid="{00000000-0004-0000-0700-0000D0000000}"/>
    <hyperlink ref="D73" r:id="rId210" xr:uid="{00000000-0004-0000-0700-0000D1000000}"/>
    <hyperlink ref="V73" r:id="rId211" xr:uid="{00000000-0004-0000-0700-0000D2000000}"/>
    <hyperlink ref="W73" r:id="rId212" xr:uid="{00000000-0004-0000-0700-0000D3000000}"/>
    <hyperlink ref="D74" r:id="rId213" xr:uid="{00000000-0004-0000-0700-0000D4000000}"/>
    <hyperlink ref="V74" r:id="rId214" xr:uid="{00000000-0004-0000-0700-0000D5000000}"/>
    <hyperlink ref="W74" r:id="rId215" xr:uid="{00000000-0004-0000-0700-0000D6000000}"/>
    <hyperlink ref="D75" r:id="rId216" xr:uid="{00000000-0004-0000-0700-0000D7000000}"/>
    <hyperlink ref="V75" r:id="rId217" xr:uid="{00000000-0004-0000-0700-0000D8000000}"/>
    <hyperlink ref="W75" r:id="rId218" xr:uid="{00000000-0004-0000-0700-0000D9000000}"/>
    <hyperlink ref="D76" r:id="rId219" xr:uid="{00000000-0004-0000-0700-0000DA000000}"/>
    <hyperlink ref="V76" r:id="rId220" xr:uid="{00000000-0004-0000-0700-0000DB000000}"/>
    <hyperlink ref="W76" r:id="rId221" xr:uid="{00000000-0004-0000-0700-0000DC000000}"/>
    <hyperlink ref="D77" r:id="rId222" xr:uid="{00000000-0004-0000-0700-0000DD000000}"/>
    <hyperlink ref="V77" r:id="rId223" xr:uid="{00000000-0004-0000-0700-0000DE000000}"/>
    <hyperlink ref="W77" r:id="rId224" xr:uid="{00000000-0004-0000-0700-0000DF000000}"/>
    <hyperlink ref="D78" r:id="rId225" xr:uid="{00000000-0004-0000-0700-0000E0000000}"/>
    <hyperlink ref="V78" r:id="rId226" xr:uid="{00000000-0004-0000-0700-0000E1000000}"/>
    <hyperlink ref="W78" r:id="rId227" xr:uid="{00000000-0004-0000-0700-0000E2000000}"/>
    <hyperlink ref="D79" r:id="rId228" xr:uid="{00000000-0004-0000-0700-0000E3000000}"/>
    <hyperlink ref="V79" r:id="rId229" xr:uid="{00000000-0004-0000-0700-0000E4000000}"/>
    <hyperlink ref="W79" r:id="rId230" xr:uid="{00000000-0004-0000-0700-0000E5000000}"/>
    <hyperlink ref="D80" r:id="rId231" xr:uid="{00000000-0004-0000-0700-0000E6000000}"/>
    <hyperlink ref="V80" r:id="rId232" xr:uid="{00000000-0004-0000-0700-0000E7000000}"/>
    <hyperlink ref="W80" r:id="rId233" xr:uid="{00000000-0004-0000-0700-0000E8000000}"/>
    <hyperlink ref="D81" r:id="rId234" xr:uid="{00000000-0004-0000-0700-0000E9000000}"/>
    <hyperlink ref="V81" r:id="rId235" xr:uid="{00000000-0004-0000-0700-0000EA000000}"/>
    <hyperlink ref="W81" r:id="rId236" xr:uid="{00000000-0004-0000-0700-0000EB000000}"/>
    <hyperlink ref="D82" r:id="rId237" xr:uid="{00000000-0004-0000-0700-0000EC000000}"/>
    <hyperlink ref="V82" r:id="rId238" xr:uid="{00000000-0004-0000-0700-0000ED000000}"/>
    <hyperlink ref="W82" r:id="rId239" xr:uid="{00000000-0004-0000-0700-0000EE000000}"/>
    <hyperlink ref="D83" r:id="rId240" xr:uid="{00000000-0004-0000-0700-0000EF000000}"/>
    <hyperlink ref="V83" r:id="rId241" xr:uid="{00000000-0004-0000-0700-0000F0000000}"/>
    <hyperlink ref="W83" r:id="rId242" xr:uid="{00000000-0004-0000-0700-0000F1000000}"/>
    <hyperlink ref="D84" r:id="rId243" xr:uid="{00000000-0004-0000-0700-0000F2000000}"/>
    <hyperlink ref="V84" r:id="rId244" xr:uid="{00000000-0004-0000-0700-0000F3000000}"/>
    <hyperlink ref="W84" r:id="rId245" xr:uid="{00000000-0004-0000-0700-0000F4000000}"/>
    <hyperlink ref="D85" r:id="rId246" xr:uid="{00000000-0004-0000-0700-0000F5000000}"/>
    <hyperlink ref="V85" r:id="rId247" xr:uid="{00000000-0004-0000-0700-0000F6000000}"/>
    <hyperlink ref="W85" r:id="rId248" xr:uid="{00000000-0004-0000-0700-0000F7000000}"/>
    <hyperlink ref="D86" r:id="rId249" xr:uid="{00000000-0004-0000-0700-0000F8000000}"/>
    <hyperlink ref="V86" r:id="rId250" xr:uid="{00000000-0004-0000-0700-0000F9000000}"/>
    <hyperlink ref="W86" r:id="rId251" xr:uid="{00000000-0004-0000-0700-0000FA000000}"/>
    <hyperlink ref="D87" r:id="rId252" xr:uid="{00000000-0004-0000-0700-0000FB000000}"/>
    <hyperlink ref="V87" r:id="rId253" xr:uid="{00000000-0004-0000-0700-0000FC000000}"/>
    <hyperlink ref="W87" r:id="rId254" xr:uid="{00000000-0004-0000-0700-0000FD000000}"/>
    <hyperlink ref="D88" r:id="rId255" xr:uid="{00000000-0004-0000-0700-0000FE000000}"/>
    <hyperlink ref="V88" r:id="rId256" xr:uid="{00000000-0004-0000-0700-0000FF000000}"/>
    <hyperlink ref="W88" r:id="rId257" xr:uid="{00000000-0004-0000-0700-000000010000}"/>
    <hyperlink ref="D89" r:id="rId258" xr:uid="{00000000-0004-0000-0700-000001010000}"/>
    <hyperlink ref="V89" r:id="rId259" xr:uid="{00000000-0004-0000-0700-000002010000}"/>
    <hyperlink ref="W89" r:id="rId260" xr:uid="{00000000-0004-0000-0700-000003010000}"/>
    <hyperlink ref="D90" r:id="rId261" xr:uid="{00000000-0004-0000-0700-000004010000}"/>
    <hyperlink ref="V90" r:id="rId262" xr:uid="{00000000-0004-0000-0700-000005010000}"/>
    <hyperlink ref="W90" r:id="rId263" xr:uid="{00000000-0004-0000-0700-000006010000}"/>
    <hyperlink ref="D91" r:id="rId264" xr:uid="{00000000-0004-0000-0700-000007010000}"/>
    <hyperlink ref="V91" r:id="rId265" xr:uid="{00000000-0004-0000-0700-000008010000}"/>
    <hyperlink ref="W91" r:id="rId266" xr:uid="{00000000-0004-0000-0700-000009010000}"/>
    <hyperlink ref="D92" r:id="rId267" xr:uid="{00000000-0004-0000-0700-00000A010000}"/>
    <hyperlink ref="V92" r:id="rId268" xr:uid="{00000000-0004-0000-0700-00000B010000}"/>
    <hyperlink ref="W92" r:id="rId269" xr:uid="{00000000-0004-0000-0700-00000C010000}"/>
    <hyperlink ref="D93" r:id="rId270" xr:uid="{00000000-0004-0000-0700-00000D010000}"/>
    <hyperlink ref="V93" r:id="rId271" xr:uid="{00000000-0004-0000-0700-00000E010000}"/>
    <hyperlink ref="W93" r:id="rId272" xr:uid="{00000000-0004-0000-0700-00000F010000}"/>
    <hyperlink ref="D94" r:id="rId273" xr:uid="{00000000-0004-0000-0700-000010010000}"/>
    <hyperlink ref="V94" r:id="rId274" xr:uid="{00000000-0004-0000-0700-000011010000}"/>
    <hyperlink ref="W94" r:id="rId275" xr:uid="{00000000-0004-0000-0700-000012010000}"/>
    <hyperlink ref="D95" r:id="rId276" xr:uid="{00000000-0004-0000-0700-000013010000}"/>
    <hyperlink ref="V95" r:id="rId277" xr:uid="{00000000-0004-0000-0700-000014010000}"/>
    <hyperlink ref="W95" r:id="rId278" xr:uid="{00000000-0004-0000-0700-000015010000}"/>
    <hyperlink ref="D96" r:id="rId279" xr:uid="{00000000-0004-0000-0700-000016010000}"/>
    <hyperlink ref="V96" r:id="rId280" xr:uid="{00000000-0004-0000-0700-000017010000}"/>
    <hyperlink ref="W96" r:id="rId281" xr:uid="{00000000-0004-0000-0700-000018010000}"/>
    <hyperlink ref="D97" r:id="rId282" xr:uid="{00000000-0004-0000-0700-000019010000}"/>
    <hyperlink ref="V97" r:id="rId283" xr:uid="{00000000-0004-0000-0700-00001A010000}"/>
    <hyperlink ref="W97" r:id="rId284" xr:uid="{00000000-0004-0000-0700-00001B010000}"/>
    <hyperlink ref="D98" r:id="rId285" xr:uid="{00000000-0004-0000-0700-00001C010000}"/>
    <hyperlink ref="V98" r:id="rId286" xr:uid="{00000000-0004-0000-0700-00001D010000}"/>
    <hyperlink ref="W98" r:id="rId287" xr:uid="{00000000-0004-0000-0700-00001E010000}"/>
    <hyperlink ref="D99" r:id="rId288" xr:uid="{00000000-0004-0000-0700-00001F010000}"/>
    <hyperlink ref="V99" r:id="rId289" xr:uid="{00000000-0004-0000-0700-000020010000}"/>
    <hyperlink ref="W99" r:id="rId290" xr:uid="{00000000-0004-0000-0700-000021010000}"/>
    <hyperlink ref="D100" r:id="rId291" xr:uid="{00000000-0004-0000-0700-000022010000}"/>
    <hyperlink ref="V100" r:id="rId292" xr:uid="{00000000-0004-0000-0700-000023010000}"/>
    <hyperlink ref="W100" r:id="rId293" xr:uid="{00000000-0004-0000-0700-000024010000}"/>
    <hyperlink ref="D101" r:id="rId294" xr:uid="{00000000-0004-0000-0700-000025010000}"/>
    <hyperlink ref="V101" r:id="rId295" xr:uid="{00000000-0004-0000-0700-000026010000}"/>
    <hyperlink ref="W101" r:id="rId296" xr:uid="{00000000-0004-0000-0700-000027010000}"/>
    <hyperlink ref="D102" r:id="rId297" xr:uid="{00000000-0004-0000-0700-000028010000}"/>
    <hyperlink ref="V102" r:id="rId298" xr:uid="{00000000-0004-0000-0700-000029010000}"/>
    <hyperlink ref="W102" r:id="rId299" xr:uid="{00000000-0004-0000-0700-00002A010000}"/>
    <hyperlink ref="D103" r:id="rId300" xr:uid="{00000000-0004-0000-0700-00002B010000}"/>
    <hyperlink ref="V103" r:id="rId301" xr:uid="{00000000-0004-0000-0700-00002C010000}"/>
    <hyperlink ref="W103" r:id="rId302" xr:uid="{00000000-0004-0000-0700-00002D010000}"/>
    <hyperlink ref="D104" r:id="rId303" xr:uid="{00000000-0004-0000-0700-00002E010000}"/>
    <hyperlink ref="V104" r:id="rId304" xr:uid="{00000000-0004-0000-0700-00002F010000}"/>
    <hyperlink ref="W104" r:id="rId305" xr:uid="{00000000-0004-0000-0700-000030010000}"/>
    <hyperlink ref="D105" r:id="rId306" xr:uid="{00000000-0004-0000-0700-000031010000}"/>
    <hyperlink ref="V105" r:id="rId307" xr:uid="{00000000-0004-0000-0700-000032010000}"/>
    <hyperlink ref="W105" r:id="rId308" xr:uid="{00000000-0004-0000-0700-000033010000}"/>
    <hyperlink ref="D106" r:id="rId309" xr:uid="{00000000-0004-0000-0700-000034010000}"/>
    <hyperlink ref="V106" r:id="rId310" xr:uid="{00000000-0004-0000-0700-000035010000}"/>
    <hyperlink ref="W106" r:id="rId311" xr:uid="{00000000-0004-0000-0700-000036010000}"/>
    <hyperlink ref="D107" r:id="rId312" xr:uid="{00000000-0004-0000-0700-000037010000}"/>
    <hyperlink ref="V107" r:id="rId313" xr:uid="{00000000-0004-0000-0700-000038010000}"/>
    <hyperlink ref="W107" r:id="rId314" xr:uid="{00000000-0004-0000-0700-000039010000}"/>
    <hyperlink ref="D108" r:id="rId315" xr:uid="{00000000-0004-0000-0700-00003A010000}"/>
    <hyperlink ref="V108" r:id="rId316" xr:uid="{00000000-0004-0000-0700-00003B010000}"/>
    <hyperlink ref="W108" r:id="rId317" xr:uid="{00000000-0004-0000-0700-00003C010000}"/>
    <hyperlink ref="D109" r:id="rId318" xr:uid="{00000000-0004-0000-0700-00003D010000}"/>
    <hyperlink ref="V109" r:id="rId319" xr:uid="{00000000-0004-0000-0700-00003E010000}"/>
    <hyperlink ref="W109" r:id="rId320" xr:uid="{00000000-0004-0000-0700-00003F010000}"/>
    <hyperlink ref="D110" r:id="rId321" xr:uid="{00000000-0004-0000-0700-000040010000}"/>
    <hyperlink ref="V110" r:id="rId322" xr:uid="{00000000-0004-0000-0700-000041010000}"/>
    <hyperlink ref="W110" r:id="rId323" xr:uid="{00000000-0004-0000-0700-000042010000}"/>
    <hyperlink ref="D111" r:id="rId324" xr:uid="{00000000-0004-0000-0700-000043010000}"/>
    <hyperlink ref="V111" r:id="rId325" xr:uid="{00000000-0004-0000-0700-000044010000}"/>
    <hyperlink ref="W111" r:id="rId326" xr:uid="{00000000-0004-0000-0700-000045010000}"/>
    <hyperlink ref="D112" r:id="rId327" xr:uid="{00000000-0004-0000-0700-000046010000}"/>
    <hyperlink ref="V112" r:id="rId328" xr:uid="{00000000-0004-0000-0700-000047010000}"/>
    <hyperlink ref="W112" r:id="rId329" xr:uid="{00000000-0004-0000-0700-000048010000}"/>
    <hyperlink ref="D113" r:id="rId330" xr:uid="{00000000-0004-0000-0700-000049010000}"/>
    <hyperlink ref="V113" r:id="rId331" xr:uid="{00000000-0004-0000-0700-00004A010000}"/>
    <hyperlink ref="W113" r:id="rId332" xr:uid="{00000000-0004-0000-0700-00004B010000}"/>
    <hyperlink ref="D114" r:id="rId333" xr:uid="{00000000-0004-0000-0700-00004C010000}"/>
    <hyperlink ref="V114" r:id="rId334" xr:uid="{00000000-0004-0000-0700-00004D010000}"/>
    <hyperlink ref="W114" r:id="rId335" xr:uid="{00000000-0004-0000-0700-00004E010000}"/>
    <hyperlink ref="D115" r:id="rId336" xr:uid="{00000000-0004-0000-0700-00004F010000}"/>
    <hyperlink ref="V115" r:id="rId337" xr:uid="{00000000-0004-0000-0700-000050010000}"/>
    <hyperlink ref="W115" r:id="rId338" xr:uid="{00000000-0004-0000-0700-000051010000}"/>
    <hyperlink ref="D116" r:id="rId339" xr:uid="{00000000-0004-0000-0700-000052010000}"/>
    <hyperlink ref="V116" r:id="rId340" xr:uid="{00000000-0004-0000-0700-000053010000}"/>
    <hyperlink ref="W116" r:id="rId341" xr:uid="{00000000-0004-0000-0700-000054010000}"/>
    <hyperlink ref="D117" r:id="rId342" xr:uid="{00000000-0004-0000-0700-000055010000}"/>
    <hyperlink ref="V117" r:id="rId343" xr:uid="{00000000-0004-0000-0700-000056010000}"/>
    <hyperlink ref="W117" r:id="rId344" xr:uid="{00000000-0004-0000-0700-000057010000}"/>
    <hyperlink ref="D118" r:id="rId345" xr:uid="{00000000-0004-0000-0700-000058010000}"/>
    <hyperlink ref="V118" r:id="rId346" xr:uid="{00000000-0004-0000-0700-000059010000}"/>
    <hyperlink ref="W118" r:id="rId347" xr:uid="{00000000-0004-0000-0700-00005A010000}"/>
    <hyperlink ref="D119" r:id="rId348" xr:uid="{00000000-0004-0000-0700-00005B010000}"/>
    <hyperlink ref="V119" r:id="rId349" xr:uid="{00000000-0004-0000-0700-00005C010000}"/>
    <hyperlink ref="W119" r:id="rId350" xr:uid="{00000000-0004-0000-0700-00005D010000}"/>
    <hyperlink ref="D120" r:id="rId351" xr:uid="{00000000-0004-0000-0700-00005E010000}"/>
    <hyperlink ref="V120" r:id="rId352" xr:uid="{00000000-0004-0000-0700-00005F010000}"/>
    <hyperlink ref="W120" r:id="rId353" xr:uid="{00000000-0004-0000-0700-000060010000}"/>
    <hyperlink ref="D121" r:id="rId354" xr:uid="{00000000-0004-0000-0700-000061010000}"/>
    <hyperlink ref="V121" r:id="rId355" xr:uid="{00000000-0004-0000-0700-000062010000}"/>
    <hyperlink ref="W121" r:id="rId356" xr:uid="{00000000-0004-0000-0700-000063010000}"/>
    <hyperlink ref="D122" r:id="rId357" xr:uid="{00000000-0004-0000-0700-000064010000}"/>
    <hyperlink ref="V122" r:id="rId358" xr:uid="{00000000-0004-0000-0700-000065010000}"/>
    <hyperlink ref="W122" r:id="rId359" xr:uid="{00000000-0004-0000-0700-000066010000}"/>
    <hyperlink ref="D123" r:id="rId360" xr:uid="{00000000-0004-0000-0700-000067010000}"/>
    <hyperlink ref="V123" r:id="rId361" xr:uid="{00000000-0004-0000-0700-000068010000}"/>
    <hyperlink ref="W123" r:id="rId362" xr:uid="{00000000-0004-0000-0700-000069010000}"/>
    <hyperlink ref="D124" r:id="rId363" xr:uid="{00000000-0004-0000-0700-00006A010000}"/>
    <hyperlink ref="V124" r:id="rId364" xr:uid="{00000000-0004-0000-0700-00006B010000}"/>
    <hyperlink ref="W124" r:id="rId365" xr:uid="{00000000-0004-0000-0700-00006C010000}"/>
    <hyperlink ref="D125" r:id="rId366" xr:uid="{00000000-0004-0000-0700-00006D010000}"/>
    <hyperlink ref="V125" r:id="rId367" xr:uid="{00000000-0004-0000-0700-00006E010000}"/>
    <hyperlink ref="W125" r:id="rId368" xr:uid="{00000000-0004-0000-0700-00006F010000}"/>
    <hyperlink ref="D126" r:id="rId369" xr:uid="{00000000-0004-0000-0700-000070010000}"/>
    <hyperlink ref="V126" r:id="rId370" xr:uid="{00000000-0004-0000-0700-000071010000}"/>
    <hyperlink ref="W126" r:id="rId371" xr:uid="{00000000-0004-0000-0700-000072010000}"/>
    <hyperlink ref="D127" r:id="rId372" xr:uid="{00000000-0004-0000-0700-000073010000}"/>
    <hyperlink ref="V127" r:id="rId373" xr:uid="{00000000-0004-0000-0700-000074010000}"/>
    <hyperlink ref="W127" r:id="rId374" xr:uid="{00000000-0004-0000-0700-000075010000}"/>
    <hyperlink ref="D128" r:id="rId375" xr:uid="{00000000-0004-0000-0700-000076010000}"/>
    <hyperlink ref="V128" r:id="rId376" xr:uid="{00000000-0004-0000-0700-000077010000}"/>
    <hyperlink ref="W128" r:id="rId377" xr:uid="{00000000-0004-0000-0700-000078010000}"/>
    <hyperlink ref="D129" r:id="rId378" xr:uid="{00000000-0004-0000-0700-000079010000}"/>
    <hyperlink ref="V129" r:id="rId379" xr:uid="{00000000-0004-0000-0700-00007A010000}"/>
    <hyperlink ref="W129" r:id="rId380" xr:uid="{00000000-0004-0000-0700-00007B010000}"/>
    <hyperlink ref="D130" r:id="rId381" xr:uid="{00000000-0004-0000-0700-00007C010000}"/>
    <hyperlink ref="V130" r:id="rId382" xr:uid="{00000000-0004-0000-0700-00007D010000}"/>
    <hyperlink ref="W130" r:id="rId383" xr:uid="{00000000-0004-0000-0700-00007E010000}"/>
    <hyperlink ref="D131" r:id="rId384" xr:uid="{00000000-0004-0000-0700-00007F010000}"/>
    <hyperlink ref="V131" r:id="rId385" xr:uid="{00000000-0004-0000-0700-000080010000}"/>
    <hyperlink ref="W131" r:id="rId386" xr:uid="{00000000-0004-0000-0700-000081010000}"/>
    <hyperlink ref="D132" r:id="rId387" xr:uid="{00000000-0004-0000-0700-000082010000}"/>
    <hyperlink ref="V132" r:id="rId388" xr:uid="{00000000-0004-0000-0700-000083010000}"/>
    <hyperlink ref="W132" r:id="rId389" xr:uid="{00000000-0004-0000-0700-000084010000}"/>
    <hyperlink ref="D133" r:id="rId390" xr:uid="{00000000-0004-0000-0700-000085010000}"/>
    <hyperlink ref="V133" r:id="rId391" xr:uid="{00000000-0004-0000-0700-000086010000}"/>
    <hyperlink ref="W133" r:id="rId392" xr:uid="{00000000-0004-0000-0700-000087010000}"/>
    <hyperlink ref="D134" r:id="rId393" xr:uid="{00000000-0004-0000-0700-000088010000}"/>
    <hyperlink ref="V134" r:id="rId394" xr:uid="{00000000-0004-0000-0700-000089010000}"/>
    <hyperlink ref="W134" r:id="rId395" xr:uid="{00000000-0004-0000-0700-00008A010000}"/>
    <hyperlink ref="D135" r:id="rId396" xr:uid="{00000000-0004-0000-0700-00008B010000}"/>
    <hyperlink ref="V135" r:id="rId397" xr:uid="{00000000-0004-0000-0700-00008C010000}"/>
    <hyperlink ref="W135" r:id="rId398" xr:uid="{00000000-0004-0000-0700-00008D010000}"/>
    <hyperlink ref="D136" r:id="rId399" xr:uid="{00000000-0004-0000-0700-00008E010000}"/>
    <hyperlink ref="V136" r:id="rId400" xr:uid="{00000000-0004-0000-0700-00008F010000}"/>
    <hyperlink ref="W136" r:id="rId401" xr:uid="{00000000-0004-0000-0700-000090010000}"/>
    <hyperlink ref="D137" r:id="rId402" xr:uid="{00000000-0004-0000-0700-000091010000}"/>
    <hyperlink ref="V137" r:id="rId403" xr:uid="{00000000-0004-0000-0700-000092010000}"/>
    <hyperlink ref="W137" r:id="rId404" xr:uid="{00000000-0004-0000-0700-000093010000}"/>
    <hyperlink ref="D138" r:id="rId405" xr:uid="{00000000-0004-0000-0700-000094010000}"/>
    <hyperlink ref="V138" r:id="rId406" xr:uid="{00000000-0004-0000-0700-000095010000}"/>
    <hyperlink ref="W138" r:id="rId407" xr:uid="{00000000-0004-0000-0700-000096010000}"/>
    <hyperlink ref="D139" r:id="rId408" xr:uid="{00000000-0004-0000-0700-000097010000}"/>
    <hyperlink ref="V139" r:id="rId409" xr:uid="{00000000-0004-0000-0700-000098010000}"/>
    <hyperlink ref="W139" r:id="rId410" xr:uid="{00000000-0004-0000-0700-000099010000}"/>
    <hyperlink ref="D140" r:id="rId411" xr:uid="{00000000-0004-0000-0700-00009A010000}"/>
    <hyperlink ref="V140" r:id="rId412" xr:uid="{00000000-0004-0000-0700-00009B010000}"/>
    <hyperlink ref="W140" r:id="rId413" xr:uid="{00000000-0004-0000-0700-00009C010000}"/>
    <hyperlink ref="D141" r:id="rId414" xr:uid="{00000000-0004-0000-0700-00009D010000}"/>
    <hyperlink ref="V141" r:id="rId415" xr:uid="{00000000-0004-0000-0700-00009E010000}"/>
    <hyperlink ref="W141" r:id="rId416" xr:uid="{00000000-0004-0000-0700-00009F010000}"/>
    <hyperlink ref="D142" r:id="rId417" xr:uid="{00000000-0004-0000-0700-0000A0010000}"/>
    <hyperlink ref="V142" r:id="rId418" xr:uid="{00000000-0004-0000-0700-0000A1010000}"/>
    <hyperlink ref="W142" r:id="rId419" xr:uid="{00000000-0004-0000-0700-0000A2010000}"/>
    <hyperlink ref="D143" r:id="rId420" xr:uid="{00000000-0004-0000-0700-0000A3010000}"/>
    <hyperlink ref="V143" r:id="rId421" xr:uid="{00000000-0004-0000-0700-0000A4010000}"/>
    <hyperlink ref="W143" r:id="rId422" xr:uid="{00000000-0004-0000-0700-0000A5010000}"/>
    <hyperlink ref="D144" r:id="rId423" xr:uid="{00000000-0004-0000-0700-0000A6010000}"/>
    <hyperlink ref="V144" r:id="rId424" xr:uid="{00000000-0004-0000-0700-0000A7010000}"/>
    <hyperlink ref="W144" r:id="rId425" xr:uid="{00000000-0004-0000-0700-0000A8010000}"/>
    <hyperlink ref="D145" r:id="rId426" xr:uid="{00000000-0004-0000-0700-0000A9010000}"/>
    <hyperlink ref="V145" r:id="rId427" xr:uid="{00000000-0004-0000-0700-0000AA010000}"/>
    <hyperlink ref="W145" r:id="rId428" xr:uid="{00000000-0004-0000-0700-0000AB010000}"/>
    <hyperlink ref="D146" r:id="rId429" xr:uid="{00000000-0004-0000-0700-0000AC010000}"/>
    <hyperlink ref="V146" r:id="rId430" xr:uid="{00000000-0004-0000-0700-0000AD010000}"/>
    <hyperlink ref="W146" r:id="rId431" xr:uid="{00000000-0004-0000-0700-0000AE010000}"/>
    <hyperlink ref="D147" r:id="rId432" xr:uid="{00000000-0004-0000-0700-0000AF010000}"/>
    <hyperlink ref="V147" r:id="rId433" xr:uid="{00000000-0004-0000-0700-0000B0010000}"/>
    <hyperlink ref="W147" r:id="rId434" xr:uid="{00000000-0004-0000-0700-0000B1010000}"/>
    <hyperlink ref="D148" r:id="rId435" xr:uid="{00000000-0004-0000-0700-0000B2010000}"/>
    <hyperlink ref="V148" r:id="rId436" xr:uid="{00000000-0004-0000-0700-0000B3010000}"/>
    <hyperlink ref="W148" r:id="rId437" xr:uid="{00000000-0004-0000-0700-0000B4010000}"/>
    <hyperlink ref="D149" r:id="rId438" xr:uid="{00000000-0004-0000-0700-0000B5010000}"/>
    <hyperlink ref="V149" r:id="rId439" xr:uid="{00000000-0004-0000-0700-0000B6010000}"/>
    <hyperlink ref="W149" r:id="rId440" xr:uid="{00000000-0004-0000-0700-0000B7010000}"/>
    <hyperlink ref="D150" r:id="rId441" xr:uid="{00000000-0004-0000-0700-0000B8010000}"/>
    <hyperlink ref="V150" r:id="rId442" xr:uid="{00000000-0004-0000-0700-0000B9010000}"/>
    <hyperlink ref="W150" r:id="rId443" xr:uid="{00000000-0004-0000-0700-0000BA010000}"/>
    <hyperlink ref="D151" r:id="rId444" xr:uid="{00000000-0004-0000-0700-0000BB010000}"/>
    <hyperlink ref="V151" r:id="rId445" xr:uid="{00000000-0004-0000-0700-0000BC010000}"/>
    <hyperlink ref="W151" r:id="rId446" xr:uid="{00000000-0004-0000-0700-0000BD010000}"/>
    <hyperlink ref="D152" r:id="rId447" xr:uid="{00000000-0004-0000-0700-0000BE010000}"/>
    <hyperlink ref="D153" r:id="rId448" xr:uid="{00000000-0004-0000-0700-0000BF010000}"/>
    <hyperlink ref="D154" r:id="rId449" xr:uid="{00000000-0004-0000-0700-0000C0010000}"/>
    <hyperlink ref="D155" r:id="rId450" xr:uid="{00000000-0004-0000-0700-0000C1010000}"/>
    <hyperlink ref="D156" r:id="rId451" xr:uid="{00000000-0004-0000-0700-0000C2010000}"/>
    <hyperlink ref="V156" r:id="rId452" xr:uid="{00000000-0004-0000-0700-0000C3010000}"/>
    <hyperlink ref="W156" r:id="rId453" xr:uid="{00000000-0004-0000-0700-0000C4010000}"/>
    <hyperlink ref="D157" r:id="rId454" xr:uid="{00000000-0004-0000-0700-0000C5010000}"/>
    <hyperlink ref="V157" r:id="rId455" xr:uid="{00000000-0004-0000-0700-0000C6010000}"/>
    <hyperlink ref="W157" r:id="rId456" xr:uid="{00000000-0004-0000-0700-0000C7010000}"/>
    <hyperlink ref="D158" r:id="rId457" xr:uid="{00000000-0004-0000-0700-0000C8010000}"/>
    <hyperlink ref="V158" r:id="rId458" xr:uid="{00000000-0004-0000-0700-0000C9010000}"/>
    <hyperlink ref="W158" r:id="rId459" xr:uid="{00000000-0004-0000-0700-0000CA010000}"/>
    <hyperlink ref="D159" r:id="rId460" xr:uid="{00000000-0004-0000-0700-0000CB010000}"/>
    <hyperlink ref="V159" r:id="rId461" xr:uid="{00000000-0004-0000-0700-0000CC010000}"/>
    <hyperlink ref="W159" r:id="rId462" xr:uid="{00000000-0004-0000-0700-0000CD010000}"/>
    <hyperlink ref="D160" r:id="rId463" xr:uid="{00000000-0004-0000-0700-0000CE010000}"/>
    <hyperlink ref="D161" r:id="rId464" xr:uid="{00000000-0004-0000-0700-0000CF010000}"/>
    <hyperlink ref="D162" r:id="rId465" xr:uid="{00000000-0004-0000-0700-0000D0010000}"/>
    <hyperlink ref="D163" r:id="rId466" xr:uid="{00000000-0004-0000-0700-0000D1010000}"/>
    <hyperlink ref="D164" r:id="rId467" xr:uid="{00000000-0004-0000-0700-0000D2010000}"/>
    <hyperlink ref="D165" r:id="rId468" xr:uid="{00000000-0004-0000-0700-0000D3010000}"/>
    <hyperlink ref="D166" r:id="rId469" xr:uid="{00000000-0004-0000-0700-0000D4010000}"/>
    <hyperlink ref="V166" r:id="rId470" xr:uid="{00000000-0004-0000-0700-0000D5010000}"/>
    <hyperlink ref="W166" r:id="rId471" xr:uid="{00000000-0004-0000-0700-0000D6010000}"/>
    <hyperlink ref="D167" r:id="rId472" xr:uid="{00000000-0004-0000-0700-0000D7010000}"/>
    <hyperlink ref="V167" r:id="rId473" xr:uid="{00000000-0004-0000-0700-0000D8010000}"/>
    <hyperlink ref="W167" r:id="rId474" xr:uid="{00000000-0004-0000-0700-0000D9010000}"/>
    <hyperlink ref="D168" r:id="rId475" xr:uid="{00000000-0004-0000-0700-0000DA010000}"/>
    <hyperlink ref="D169" r:id="rId476" xr:uid="{00000000-0004-0000-0700-0000DB010000}"/>
    <hyperlink ref="D170" r:id="rId477" xr:uid="{00000000-0004-0000-0700-0000DC010000}"/>
    <hyperlink ref="D171" r:id="rId478" xr:uid="{00000000-0004-0000-0700-0000DD010000}"/>
    <hyperlink ref="D172" r:id="rId479" xr:uid="{00000000-0004-0000-0700-0000DE010000}"/>
    <hyperlink ref="D173" r:id="rId480" xr:uid="{00000000-0004-0000-0700-0000DF010000}"/>
    <hyperlink ref="D174" r:id="rId481" xr:uid="{00000000-0004-0000-0700-0000E0010000}"/>
    <hyperlink ref="D175" r:id="rId482" xr:uid="{00000000-0004-0000-0700-0000E1010000}"/>
    <hyperlink ref="D176" r:id="rId483" xr:uid="{00000000-0004-0000-0700-0000E2010000}"/>
    <hyperlink ref="D177" r:id="rId484" xr:uid="{00000000-0004-0000-0700-0000E3010000}"/>
    <hyperlink ref="V177" r:id="rId485" xr:uid="{00000000-0004-0000-0700-0000E4010000}"/>
    <hyperlink ref="W177" r:id="rId486" xr:uid="{00000000-0004-0000-0700-0000E5010000}"/>
    <hyperlink ref="D178" r:id="rId487" xr:uid="{00000000-0004-0000-0700-0000E6010000}"/>
    <hyperlink ref="V178" r:id="rId488" xr:uid="{00000000-0004-0000-0700-0000E7010000}"/>
    <hyperlink ref="W178" r:id="rId489" xr:uid="{00000000-0004-0000-0700-0000E8010000}"/>
    <hyperlink ref="D179" r:id="rId490" xr:uid="{00000000-0004-0000-0700-0000E9010000}"/>
    <hyperlink ref="V179" r:id="rId491" xr:uid="{00000000-0004-0000-0700-0000EA010000}"/>
    <hyperlink ref="W179" r:id="rId492" xr:uid="{00000000-0004-0000-0700-0000EB010000}"/>
    <hyperlink ref="D180" r:id="rId493" xr:uid="{00000000-0004-0000-0700-0000EC010000}"/>
    <hyperlink ref="V180" r:id="rId494" xr:uid="{00000000-0004-0000-0700-0000ED010000}"/>
    <hyperlink ref="W180" r:id="rId495" xr:uid="{00000000-0004-0000-0700-0000EE010000}"/>
    <hyperlink ref="D181" r:id="rId496" xr:uid="{00000000-0004-0000-0700-0000EF010000}"/>
    <hyperlink ref="V181" r:id="rId497" xr:uid="{00000000-0004-0000-0700-0000F0010000}"/>
    <hyperlink ref="W181" r:id="rId498" xr:uid="{00000000-0004-0000-0700-0000F1010000}"/>
    <hyperlink ref="D182" r:id="rId499" xr:uid="{00000000-0004-0000-0700-0000F2010000}"/>
    <hyperlink ref="V182" r:id="rId500" xr:uid="{00000000-0004-0000-0700-0000F3010000}"/>
    <hyperlink ref="W182" r:id="rId501" xr:uid="{00000000-0004-0000-0700-0000F4010000}"/>
    <hyperlink ref="D183" r:id="rId502" xr:uid="{00000000-0004-0000-0700-0000F5010000}"/>
    <hyperlink ref="V183" r:id="rId503" xr:uid="{00000000-0004-0000-0700-0000F6010000}"/>
    <hyperlink ref="W183" r:id="rId504" xr:uid="{00000000-0004-0000-0700-0000F7010000}"/>
    <hyperlink ref="D184" r:id="rId505" xr:uid="{00000000-0004-0000-0700-0000F8010000}"/>
    <hyperlink ref="D185" r:id="rId506" xr:uid="{00000000-0004-0000-0700-0000F9010000}"/>
    <hyperlink ref="V185" r:id="rId507" xr:uid="{00000000-0004-0000-0700-0000FA010000}"/>
    <hyperlink ref="W185" r:id="rId508" xr:uid="{00000000-0004-0000-0700-0000FB010000}"/>
    <hyperlink ref="D186" r:id="rId509" xr:uid="{00000000-0004-0000-0700-0000FC010000}"/>
    <hyperlink ref="V186" r:id="rId510" xr:uid="{00000000-0004-0000-0700-0000FD010000}"/>
    <hyperlink ref="W186" r:id="rId511" xr:uid="{00000000-0004-0000-0700-0000FE010000}"/>
    <hyperlink ref="D187" r:id="rId512" xr:uid="{00000000-0004-0000-0700-0000FF010000}"/>
    <hyperlink ref="V187" r:id="rId513" xr:uid="{00000000-0004-0000-0700-000000020000}"/>
    <hyperlink ref="W187" r:id="rId514" xr:uid="{00000000-0004-0000-0700-000001020000}"/>
    <hyperlink ref="D188" r:id="rId515" xr:uid="{00000000-0004-0000-0700-000002020000}"/>
    <hyperlink ref="V188" r:id="rId516" xr:uid="{00000000-0004-0000-0700-000003020000}"/>
    <hyperlink ref="W188" r:id="rId517" xr:uid="{00000000-0004-0000-0700-000004020000}"/>
    <hyperlink ref="D189" r:id="rId518" xr:uid="{00000000-0004-0000-0700-000005020000}"/>
    <hyperlink ref="V189" r:id="rId519" xr:uid="{00000000-0004-0000-0700-000006020000}"/>
    <hyperlink ref="W189" r:id="rId520" xr:uid="{00000000-0004-0000-0700-000007020000}"/>
    <hyperlink ref="D190" r:id="rId521" xr:uid="{00000000-0004-0000-0700-000008020000}"/>
    <hyperlink ref="V190" r:id="rId522" xr:uid="{00000000-0004-0000-0700-000009020000}"/>
    <hyperlink ref="W190" r:id="rId523" xr:uid="{00000000-0004-0000-0700-00000A020000}"/>
    <hyperlink ref="D191" r:id="rId524" xr:uid="{00000000-0004-0000-0700-00000B020000}"/>
    <hyperlink ref="D192" r:id="rId525" xr:uid="{00000000-0004-0000-0700-00000C020000}"/>
    <hyperlink ref="D193" r:id="rId526" xr:uid="{00000000-0004-0000-0700-00000D020000}"/>
    <hyperlink ref="D194" r:id="rId527" xr:uid="{00000000-0004-0000-0700-00000E020000}"/>
    <hyperlink ref="D195" r:id="rId528" xr:uid="{00000000-0004-0000-0700-00000F020000}"/>
    <hyperlink ref="D196" r:id="rId529" xr:uid="{00000000-0004-0000-0700-000010020000}"/>
    <hyperlink ref="D197" r:id="rId530" xr:uid="{00000000-0004-0000-0700-000011020000}"/>
    <hyperlink ref="D198" r:id="rId531" xr:uid="{00000000-0004-0000-0700-000012020000}"/>
    <hyperlink ref="D199" r:id="rId532" xr:uid="{00000000-0004-0000-0700-000013020000}"/>
    <hyperlink ref="D200" r:id="rId533" xr:uid="{00000000-0004-0000-0700-000014020000}"/>
    <hyperlink ref="D201" r:id="rId534" xr:uid="{00000000-0004-0000-0700-000015020000}"/>
    <hyperlink ref="V201" r:id="rId535" xr:uid="{00000000-0004-0000-0700-000016020000}"/>
    <hyperlink ref="W201" r:id="rId536" xr:uid="{00000000-0004-0000-0700-000017020000}"/>
    <hyperlink ref="D202" r:id="rId537" xr:uid="{00000000-0004-0000-0700-000018020000}"/>
    <hyperlink ref="V202" r:id="rId538" xr:uid="{00000000-0004-0000-0700-000019020000}"/>
    <hyperlink ref="W202" r:id="rId539" xr:uid="{00000000-0004-0000-0700-00001A020000}"/>
    <hyperlink ref="D203" r:id="rId540" xr:uid="{00000000-0004-0000-0700-00001B020000}"/>
    <hyperlink ref="V203" r:id="rId541" xr:uid="{00000000-0004-0000-0700-00001C020000}"/>
    <hyperlink ref="W203" r:id="rId542" xr:uid="{00000000-0004-0000-0700-00001D020000}"/>
    <hyperlink ref="D204" r:id="rId543" xr:uid="{00000000-0004-0000-0700-00001E020000}"/>
    <hyperlink ref="V204" r:id="rId544" xr:uid="{00000000-0004-0000-0700-00001F020000}"/>
    <hyperlink ref="W204" r:id="rId545" xr:uid="{00000000-0004-0000-0700-000020020000}"/>
    <hyperlink ref="D205" r:id="rId546" xr:uid="{00000000-0004-0000-0700-000021020000}"/>
    <hyperlink ref="V205" r:id="rId547" xr:uid="{00000000-0004-0000-0700-000022020000}"/>
    <hyperlink ref="W205" r:id="rId548" xr:uid="{00000000-0004-0000-0700-000023020000}"/>
    <hyperlink ref="D206" r:id="rId549" xr:uid="{00000000-0004-0000-0700-000024020000}"/>
    <hyperlink ref="W206" r:id="rId550" xr:uid="{00000000-0004-0000-0700-000025020000}"/>
    <hyperlink ref="D207" r:id="rId551" xr:uid="{00000000-0004-0000-0700-000026020000}"/>
    <hyperlink ref="W207" r:id="rId552" xr:uid="{00000000-0004-0000-0700-000027020000}"/>
    <hyperlink ref="D208" r:id="rId553" xr:uid="{00000000-0004-0000-0700-000028020000}"/>
    <hyperlink ref="W208" r:id="rId554" xr:uid="{00000000-0004-0000-0700-000029020000}"/>
    <hyperlink ref="D209" r:id="rId555" xr:uid="{00000000-0004-0000-0700-00002A020000}"/>
    <hyperlink ref="W209" r:id="rId556" xr:uid="{00000000-0004-0000-0700-00002B020000}"/>
    <hyperlink ref="D210" r:id="rId557" xr:uid="{00000000-0004-0000-0700-00002C020000}"/>
    <hyperlink ref="W210" r:id="rId558" xr:uid="{00000000-0004-0000-0700-00002D020000}"/>
    <hyperlink ref="D211" r:id="rId559" xr:uid="{00000000-0004-0000-0700-00002E020000}"/>
    <hyperlink ref="D212" r:id="rId560" xr:uid="{00000000-0004-0000-0700-00002F020000}"/>
    <hyperlink ref="V212" r:id="rId561" xr:uid="{00000000-0004-0000-0700-000030020000}"/>
    <hyperlink ref="W212" r:id="rId562" xr:uid="{00000000-0004-0000-0700-000031020000}"/>
    <hyperlink ref="D213" r:id="rId563" xr:uid="{00000000-0004-0000-0700-000032020000}"/>
    <hyperlink ref="D214" r:id="rId564" xr:uid="{00000000-0004-0000-0700-000033020000}"/>
    <hyperlink ref="V214" r:id="rId565" xr:uid="{00000000-0004-0000-0700-000034020000}"/>
    <hyperlink ref="W214" r:id="rId566" xr:uid="{00000000-0004-0000-0700-000035020000}"/>
    <hyperlink ref="D215" r:id="rId567" xr:uid="{00000000-0004-0000-0700-000036020000}"/>
    <hyperlink ref="V215" r:id="rId568" xr:uid="{00000000-0004-0000-0700-000037020000}"/>
    <hyperlink ref="W215" r:id="rId569" xr:uid="{00000000-0004-0000-0700-000038020000}"/>
    <hyperlink ref="D216" r:id="rId570" xr:uid="{00000000-0004-0000-0700-000039020000}"/>
    <hyperlink ref="V216" r:id="rId571" xr:uid="{00000000-0004-0000-0700-00003A020000}"/>
    <hyperlink ref="W216" r:id="rId572" xr:uid="{00000000-0004-0000-0700-00003B020000}"/>
    <hyperlink ref="D217" r:id="rId573" xr:uid="{00000000-0004-0000-0700-00003C020000}"/>
    <hyperlink ref="V217" r:id="rId574" xr:uid="{00000000-0004-0000-0700-00003D020000}"/>
    <hyperlink ref="W217" r:id="rId575" xr:uid="{00000000-0004-0000-0700-00003E020000}"/>
    <hyperlink ref="D218" r:id="rId576" xr:uid="{00000000-0004-0000-0700-00003F020000}"/>
    <hyperlink ref="V218" r:id="rId577" xr:uid="{00000000-0004-0000-0700-000040020000}"/>
    <hyperlink ref="W218" r:id="rId578" xr:uid="{00000000-0004-0000-0700-000041020000}"/>
    <hyperlink ref="D219" r:id="rId579" xr:uid="{00000000-0004-0000-0700-000042020000}"/>
    <hyperlink ref="V219" r:id="rId580" xr:uid="{00000000-0004-0000-0700-000043020000}"/>
    <hyperlink ref="W219" r:id="rId581" xr:uid="{00000000-0004-0000-0700-000044020000}"/>
    <hyperlink ref="D220" r:id="rId582" xr:uid="{00000000-0004-0000-0700-000045020000}"/>
    <hyperlink ref="V220" r:id="rId583" xr:uid="{00000000-0004-0000-0700-000046020000}"/>
    <hyperlink ref="W220" r:id="rId584" xr:uid="{00000000-0004-0000-0700-000047020000}"/>
    <hyperlink ref="D221" r:id="rId585" xr:uid="{00000000-0004-0000-0700-000048020000}"/>
    <hyperlink ref="V221" r:id="rId586" xr:uid="{00000000-0004-0000-0700-000049020000}"/>
    <hyperlink ref="W221" r:id="rId587" xr:uid="{00000000-0004-0000-0700-00004A020000}"/>
    <hyperlink ref="D222" r:id="rId588" xr:uid="{00000000-0004-0000-0700-00004B020000}"/>
    <hyperlink ref="D223" r:id="rId589" xr:uid="{00000000-0004-0000-0700-00004C020000}"/>
    <hyperlink ref="D224" r:id="rId590" xr:uid="{00000000-0004-0000-0700-00004D020000}"/>
    <hyperlink ref="D225" r:id="rId591" xr:uid="{00000000-0004-0000-0700-00004E020000}"/>
    <hyperlink ref="D226" r:id="rId592" xr:uid="{00000000-0004-0000-0700-00004F020000}"/>
    <hyperlink ref="V226" r:id="rId593" xr:uid="{00000000-0004-0000-0700-000050020000}"/>
    <hyperlink ref="W226" r:id="rId594" xr:uid="{00000000-0004-0000-0700-000051020000}"/>
    <hyperlink ref="D227" r:id="rId595" xr:uid="{00000000-0004-0000-0700-000052020000}"/>
    <hyperlink ref="V227" r:id="rId596" xr:uid="{00000000-0004-0000-0700-000053020000}"/>
    <hyperlink ref="W227" r:id="rId597" xr:uid="{00000000-0004-0000-0700-000054020000}"/>
    <hyperlink ref="D228" r:id="rId598" xr:uid="{00000000-0004-0000-0700-000055020000}"/>
    <hyperlink ref="V228" r:id="rId599" xr:uid="{00000000-0004-0000-0700-000056020000}"/>
    <hyperlink ref="W228" r:id="rId600" xr:uid="{00000000-0004-0000-0700-000057020000}"/>
    <hyperlink ref="D229" r:id="rId601" xr:uid="{00000000-0004-0000-0700-000058020000}"/>
    <hyperlink ref="V229" r:id="rId602" xr:uid="{00000000-0004-0000-0700-000059020000}"/>
    <hyperlink ref="W229" r:id="rId603" xr:uid="{00000000-0004-0000-0700-00005A020000}"/>
    <hyperlink ref="D230" r:id="rId604" xr:uid="{00000000-0004-0000-0700-00005B020000}"/>
    <hyperlink ref="D231" r:id="rId605" xr:uid="{00000000-0004-0000-0700-00005C020000}"/>
    <hyperlink ref="D232" r:id="rId606" xr:uid="{00000000-0004-0000-0700-00005D020000}"/>
    <hyperlink ref="D233" r:id="rId607" xr:uid="{00000000-0004-0000-0700-00005E020000}"/>
    <hyperlink ref="V233" r:id="rId608" xr:uid="{00000000-0004-0000-0700-00005F020000}"/>
    <hyperlink ref="D234" r:id="rId609" xr:uid="{00000000-0004-0000-0700-000060020000}"/>
    <hyperlink ref="V234" r:id="rId610" xr:uid="{00000000-0004-0000-0700-000061020000}"/>
    <hyperlink ref="W234" r:id="rId611" xr:uid="{00000000-0004-0000-0700-000062020000}"/>
    <hyperlink ref="D235" r:id="rId612" xr:uid="{00000000-0004-0000-0700-000063020000}"/>
    <hyperlink ref="V235" r:id="rId613" xr:uid="{00000000-0004-0000-0700-000064020000}"/>
    <hyperlink ref="W235" r:id="rId614" xr:uid="{00000000-0004-0000-0700-000065020000}"/>
    <hyperlink ref="D236" r:id="rId615" xr:uid="{00000000-0004-0000-0700-000066020000}"/>
    <hyperlink ref="V236" r:id="rId616" xr:uid="{00000000-0004-0000-0700-000067020000}"/>
    <hyperlink ref="W236" r:id="rId617" xr:uid="{00000000-0004-0000-0700-000068020000}"/>
    <hyperlink ref="D237" r:id="rId618" xr:uid="{00000000-0004-0000-0700-000069020000}"/>
    <hyperlink ref="V237" r:id="rId619" xr:uid="{00000000-0004-0000-0700-00006A020000}"/>
    <hyperlink ref="W237" r:id="rId620" xr:uid="{00000000-0004-0000-0700-00006B020000}"/>
    <hyperlink ref="D238" r:id="rId621" xr:uid="{00000000-0004-0000-0700-00006C020000}"/>
    <hyperlink ref="V238" r:id="rId622" xr:uid="{00000000-0004-0000-0700-00006D020000}"/>
    <hyperlink ref="W238" r:id="rId623" xr:uid="{00000000-0004-0000-0700-00006E020000}"/>
    <hyperlink ref="D239" r:id="rId624" xr:uid="{00000000-0004-0000-0700-00006F020000}"/>
    <hyperlink ref="V239" r:id="rId625" xr:uid="{00000000-0004-0000-0700-000070020000}"/>
    <hyperlink ref="W239" r:id="rId626" xr:uid="{00000000-0004-0000-0700-000071020000}"/>
    <hyperlink ref="D240" r:id="rId627" xr:uid="{00000000-0004-0000-0700-000072020000}"/>
    <hyperlink ref="V240" r:id="rId628" xr:uid="{00000000-0004-0000-0700-000073020000}"/>
    <hyperlink ref="W240" r:id="rId629" xr:uid="{00000000-0004-0000-0700-000074020000}"/>
    <hyperlink ref="D241" r:id="rId630" xr:uid="{00000000-0004-0000-0700-000075020000}"/>
    <hyperlink ref="V241" r:id="rId631" xr:uid="{00000000-0004-0000-0700-000076020000}"/>
    <hyperlink ref="W241" r:id="rId632" xr:uid="{00000000-0004-0000-0700-000077020000}"/>
    <hyperlink ref="D242" r:id="rId633" xr:uid="{00000000-0004-0000-0700-000078020000}"/>
    <hyperlink ref="V242" r:id="rId634" xr:uid="{00000000-0004-0000-0700-000079020000}"/>
    <hyperlink ref="W242" r:id="rId635" xr:uid="{00000000-0004-0000-0700-00007A020000}"/>
    <hyperlink ref="D243" r:id="rId636" xr:uid="{00000000-0004-0000-0700-00007B020000}"/>
    <hyperlink ref="V243" r:id="rId637" xr:uid="{00000000-0004-0000-0700-00007C020000}"/>
    <hyperlink ref="W243" r:id="rId638" xr:uid="{00000000-0004-0000-0700-00007D020000}"/>
    <hyperlink ref="D244" r:id="rId639" xr:uid="{00000000-0004-0000-0700-00007E020000}"/>
    <hyperlink ref="V244" r:id="rId640" xr:uid="{00000000-0004-0000-0700-00007F020000}"/>
    <hyperlink ref="W244" r:id="rId641" xr:uid="{00000000-0004-0000-0700-000080020000}"/>
    <hyperlink ref="D245" r:id="rId642" xr:uid="{00000000-0004-0000-0700-000081020000}"/>
    <hyperlink ref="V245" r:id="rId643" xr:uid="{00000000-0004-0000-0700-000082020000}"/>
    <hyperlink ref="W245" r:id="rId644" xr:uid="{00000000-0004-0000-0700-000083020000}"/>
    <hyperlink ref="D246" r:id="rId645" xr:uid="{00000000-0004-0000-0700-000084020000}"/>
    <hyperlink ref="D247" r:id="rId646" xr:uid="{00000000-0004-0000-0700-000085020000}"/>
    <hyperlink ref="D248" r:id="rId647" xr:uid="{00000000-0004-0000-0700-000086020000}"/>
    <hyperlink ref="D249" r:id="rId648" xr:uid="{00000000-0004-0000-0700-000087020000}"/>
    <hyperlink ref="D250" r:id="rId649" xr:uid="{00000000-0004-0000-0700-000088020000}"/>
    <hyperlink ref="D251" r:id="rId650" xr:uid="{00000000-0004-0000-0700-000089020000}"/>
    <hyperlink ref="D252" r:id="rId651" xr:uid="{00000000-0004-0000-0700-00008A020000}"/>
    <hyperlink ref="V252" r:id="rId652" xr:uid="{00000000-0004-0000-0700-00008B020000}"/>
    <hyperlink ref="D253" r:id="rId653" xr:uid="{00000000-0004-0000-0700-00008C020000}"/>
    <hyperlink ref="V253" r:id="rId654" xr:uid="{00000000-0004-0000-0700-00008D020000}"/>
    <hyperlink ref="D254" r:id="rId655" xr:uid="{00000000-0004-0000-0700-00008E020000}"/>
    <hyperlink ref="V254" r:id="rId656" xr:uid="{00000000-0004-0000-0700-00008F020000}"/>
    <hyperlink ref="D255" r:id="rId657" xr:uid="{00000000-0004-0000-0700-000090020000}"/>
    <hyperlink ref="V255" r:id="rId658" xr:uid="{00000000-0004-0000-0700-000091020000}"/>
    <hyperlink ref="D256" r:id="rId659" xr:uid="{00000000-0004-0000-0700-000092020000}"/>
    <hyperlink ref="V256" r:id="rId660" xr:uid="{00000000-0004-0000-0700-000093020000}"/>
    <hyperlink ref="D257" r:id="rId661" xr:uid="{00000000-0004-0000-0700-000094020000}"/>
    <hyperlink ref="V257" r:id="rId662" xr:uid="{00000000-0004-0000-0700-000095020000}"/>
    <hyperlink ref="W257" r:id="rId663" xr:uid="{00000000-0004-0000-0700-000096020000}"/>
    <hyperlink ref="D258" r:id="rId664" xr:uid="{00000000-0004-0000-0700-000097020000}"/>
    <hyperlink ref="V258" r:id="rId665" xr:uid="{00000000-0004-0000-0700-000098020000}"/>
    <hyperlink ref="W258" r:id="rId666" xr:uid="{00000000-0004-0000-0700-000099020000}"/>
    <hyperlink ref="D259" r:id="rId667" xr:uid="{00000000-0004-0000-0700-00009A020000}"/>
    <hyperlink ref="V259" r:id="rId668" xr:uid="{00000000-0004-0000-0700-00009B020000}"/>
    <hyperlink ref="W259" r:id="rId669" xr:uid="{00000000-0004-0000-0700-00009C020000}"/>
    <hyperlink ref="D260" r:id="rId670" xr:uid="{00000000-0004-0000-0700-00009D020000}"/>
    <hyperlink ref="V260" r:id="rId671" xr:uid="{00000000-0004-0000-0700-00009E020000}"/>
    <hyperlink ref="W260" r:id="rId672" xr:uid="{00000000-0004-0000-0700-00009F020000}"/>
    <hyperlink ref="D261" r:id="rId673" xr:uid="{00000000-0004-0000-0700-0000A0020000}"/>
    <hyperlink ref="V261" r:id="rId674" xr:uid="{00000000-0004-0000-0700-0000A1020000}"/>
    <hyperlink ref="W261" r:id="rId675" xr:uid="{00000000-0004-0000-0700-0000A2020000}"/>
    <hyperlink ref="D262" r:id="rId676" xr:uid="{00000000-0004-0000-0700-0000A3020000}"/>
    <hyperlink ref="V262" r:id="rId677" xr:uid="{00000000-0004-0000-0700-0000A4020000}"/>
    <hyperlink ref="W262" r:id="rId678" xr:uid="{00000000-0004-0000-0700-0000A5020000}"/>
    <hyperlink ref="D263" r:id="rId679" xr:uid="{00000000-0004-0000-0700-0000A6020000}"/>
    <hyperlink ref="V263" r:id="rId680" xr:uid="{00000000-0004-0000-0700-0000A7020000}"/>
    <hyperlink ref="D264" r:id="rId681" xr:uid="{00000000-0004-0000-0700-0000A8020000}"/>
    <hyperlink ref="D265" r:id="rId682" xr:uid="{00000000-0004-0000-0700-0000A9020000}"/>
    <hyperlink ref="V265" r:id="rId683" xr:uid="{00000000-0004-0000-0700-0000AA020000}"/>
    <hyperlink ref="D266" r:id="rId684" xr:uid="{00000000-0004-0000-0700-0000AB020000}"/>
    <hyperlink ref="V266" r:id="rId685" xr:uid="{00000000-0004-0000-0700-0000AC020000}"/>
    <hyperlink ref="D267" r:id="rId686" xr:uid="{00000000-0004-0000-0700-0000AD020000}"/>
    <hyperlink ref="V267" r:id="rId687" xr:uid="{00000000-0004-0000-0700-0000AE020000}"/>
    <hyperlink ref="D268" r:id="rId688" xr:uid="{00000000-0004-0000-0700-0000AF020000}"/>
    <hyperlink ref="V268" r:id="rId689" xr:uid="{00000000-0004-0000-0700-0000B0020000}"/>
    <hyperlink ref="D269" r:id="rId690" xr:uid="{00000000-0004-0000-0700-0000B1020000}"/>
    <hyperlink ref="V269" r:id="rId691" xr:uid="{00000000-0004-0000-0700-0000B2020000}"/>
    <hyperlink ref="D270" r:id="rId692" xr:uid="{00000000-0004-0000-0700-0000B3020000}"/>
    <hyperlink ref="V270" r:id="rId693" xr:uid="{00000000-0004-0000-0700-0000B4020000}"/>
    <hyperlink ref="D271" r:id="rId694" xr:uid="{00000000-0004-0000-0700-0000B5020000}"/>
    <hyperlink ref="V271" r:id="rId695" xr:uid="{00000000-0004-0000-0700-0000B6020000}"/>
    <hyperlink ref="W271" r:id="rId696" xr:uid="{00000000-0004-0000-0700-0000B7020000}"/>
    <hyperlink ref="D272" r:id="rId697" xr:uid="{00000000-0004-0000-0700-0000B8020000}"/>
    <hyperlink ref="V272" r:id="rId698" xr:uid="{00000000-0004-0000-0700-0000B9020000}"/>
    <hyperlink ref="W272" r:id="rId699" xr:uid="{00000000-0004-0000-0700-0000BA020000}"/>
    <hyperlink ref="D273" r:id="rId700" xr:uid="{00000000-0004-0000-0700-0000BB020000}"/>
    <hyperlink ref="V273" r:id="rId701" xr:uid="{00000000-0004-0000-0700-0000BC020000}"/>
    <hyperlink ref="W273" r:id="rId702" xr:uid="{00000000-0004-0000-0700-0000BD020000}"/>
    <hyperlink ref="D274" r:id="rId703" xr:uid="{00000000-0004-0000-0700-0000BE020000}"/>
    <hyperlink ref="V274" r:id="rId704" xr:uid="{00000000-0004-0000-0700-0000BF020000}"/>
    <hyperlink ref="D275" r:id="rId705" xr:uid="{00000000-0004-0000-0700-0000C0020000}"/>
    <hyperlink ref="V275" r:id="rId706" xr:uid="{00000000-0004-0000-0700-0000C1020000}"/>
    <hyperlink ref="D276" r:id="rId707" xr:uid="{00000000-0004-0000-0700-0000C2020000}"/>
    <hyperlink ref="V276" r:id="rId708" xr:uid="{00000000-0004-0000-0700-0000C3020000}"/>
    <hyperlink ref="D277" r:id="rId709" xr:uid="{00000000-0004-0000-0700-0000C4020000}"/>
    <hyperlink ref="V277" r:id="rId710" xr:uid="{00000000-0004-0000-0700-0000C5020000}"/>
    <hyperlink ref="D278" r:id="rId711" xr:uid="{00000000-0004-0000-0700-0000C6020000}"/>
    <hyperlink ref="V278" r:id="rId712" xr:uid="{00000000-0004-0000-0700-0000C7020000}"/>
    <hyperlink ref="D279" r:id="rId713" xr:uid="{00000000-0004-0000-0700-0000C8020000}"/>
    <hyperlink ref="V279" r:id="rId714" xr:uid="{00000000-0004-0000-0700-0000C9020000}"/>
    <hyperlink ref="D280" r:id="rId715" xr:uid="{00000000-0004-0000-0700-0000CA020000}"/>
    <hyperlink ref="V280" r:id="rId716" xr:uid="{00000000-0004-0000-0700-0000CB020000}"/>
    <hyperlink ref="W280" r:id="rId717" xr:uid="{00000000-0004-0000-0700-0000CC020000}"/>
    <hyperlink ref="D281" r:id="rId718" xr:uid="{00000000-0004-0000-0700-0000CD020000}"/>
    <hyperlink ref="V281" r:id="rId719" xr:uid="{00000000-0004-0000-0700-0000CE020000}"/>
    <hyperlink ref="W281" r:id="rId720" xr:uid="{00000000-0004-0000-0700-0000CF020000}"/>
    <hyperlink ref="D282" r:id="rId721" xr:uid="{00000000-0004-0000-0700-0000D0020000}"/>
    <hyperlink ref="V282" r:id="rId722" xr:uid="{00000000-0004-0000-0700-0000D1020000}"/>
    <hyperlink ref="W282" r:id="rId723" xr:uid="{00000000-0004-0000-0700-0000D2020000}"/>
    <hyperlink ref="D283" r:id="rId724" xr:uid="{00000000-0004-0000-0700-0000D3020000}"/>
    <hyperlink ref="V283" r:id="rId725" xr:uid="{00000000-0004-0000-0700-0000D4020000}"/>
    <hyperlink ref="W283" r:id="rId726" xr:uid="{00000000-0004-0000-0700-0000D5020000}"/>
    <hyperlink ref="D284" r:id="rId727" xr:uid="{00000000-0004-0000-0700-0000D6020000}"/>
    <hyperlink ref="V284" r:id="rId728" xr:uid="{00000000-0004-0000-0700-0000D7020000}"/>
    <hyperlink ref="W284" r:id="rId729" xr:uid="{00000000-0004-0000-0700-0000D8020000}"/>
    <hyperlink ref="D285" r:id="rId730" xr:uid="{00000000-0004-0000-0700-0000D9020000}"/>
    <hyperlink ref="V285" r:id="rId731" xr:uid="{00000000-0004-0000-0700-0000DA020000}"/>
    <hyperlink ref="W285" r:id="rId732" xr:uid="{00000000-0004-0000-0700-0000DB020000}"/>
    <hyperlink ref="D286" r:id="rId733" xr:uid="{00000000-0004-0000-0700-0000DC020000}"/>
    <hyperlink ref="V286" r:id="rId734" xr:uid="{00000000-0004-0000-0700-0000DD020000}"/>
    <hyperlink ref="W286" r:id="rId735" xr:uid="{00000000-0004-0000-0700-0000DE020000}"/>
    <hyperlink ref="D287" r:id="rId736" xr:uid="{00000000-0004-0000-0700-0000DF020000}"/>
    <hyperlink ref="V287" r:id="rId737" xr:uid="{00000000-0004-0000-0700-0000E0020000}"/>
    <hyperlink ref="W287" r:id="rId738" xr:uid="{00000000-0004-0000-0700-0000E1020000}"/>
    <hyperlink ref="D288" r:id="rId739" xr:uid="{00000000-0004-0000-0700-0000E2020000}"/>
    <hyperlink ref="V288" r:id="rId740" xr:uid="{00000000-0004-0000-0700-0000E3020000}"/>
    <hyperlink ref="W288" r:id="rId741" xr:uid="{00000000-0004-0000-0700-0000E4020000}"/>
    <hyperlink ref="D289" r:id="rId742" xr:uid="{00000000-0004-0000-0700-0000E5020000}"/>
    <hyperlink ref="V289" r:id="rId743" xr:uid="{00000000-0004-0000-0700-0000E6020000}"/>
    <hyperlink ref="W289" r:id="rId744" xr:uid="{00000000-0004-0000-0700-0000E7020000}"/>
    <hyperlink ref="D290" r:id="rId745" xr:uid="{00000000-0004-0000-0700-0000E8020000}"/>
    <hyperlink ref="V290" r:id="rId746" xr:uid="{00000000-0004-0000-0700-0000E9020000}"/>
    <hyperlink ref="W290" r:id="rId747" xr:uid="{00000000-0004-0000-0700-0000EA020000}"/>
    <hyperlink ref="D291" r:id="rId748" xr:uid="{00000000-0004-0000-0700-0000EB020000}"/>
    <hyperlink ref="V291" r:id="rId749" xr:uid="{00000000-0004-0000-0700-0000EC020000}"/>
    <hyperlink ref="W291" r:id="rId750" xr:uid="{00000000-0004-0000-0700-0000ED020000}"/>
    <hyperlink ref="D292" r:id="rId751" xr:uid="{00000000-0004-0000-0700-0000EE020000}"/>
    <hyperlink ref="D293" r:id="rId752" xr:uid="{00000000-0004-0000-0700-0000EF020000}"/>
    <hyperlink ref="V293" r:id="rId753" xr:uid="{00000000-0004-0000-0700-0000F0020000}"/>
    <hyperlink ref="D294" r:id="rId754" xr:uid="{00000000-0004-0000-0700-0000F1020000}"/>
    <hyperlink ref="V294" r:id="rId755" xr:uid="{00000000-0004-0000-0700-0000F2020000}"/>
    <hyperlink ref="D295" r:id="rId756" xr:uid="{00000000-0004-0000-0700-0000F3020000}"/>
    <hyperlink ref="V295" r:id="rId757" xr:uid="{00000000-0004-0000-0700-0000F4020000}"/>
    <hyperlink ref="D296" r:id="rId758" xr:uid="{00000000-0004-0000-0700-0000F5020000}"/>
    <hyperlink ref="V296" r:id="rId759" xr:uid="{00000000-0004-0000-0700-0000F6020000}"/>
    <hyperlink ref="D297" r:id="rId760" xr:uid="{00000000-0004-0000-0700-0000F7020000}"/>
    <hyperlink ref="V297" r:id="rId761" xr:uid="{00000000-0004-0000-0700-0000F8020000}"/>
    <hyperlink ref="D298" r:id="rId762" xr:uid="{00000000-0004-0000-0700-0000F9020000}"/>
    <hyperlink ref="D299" r:id="rId763" xr:uid="{00000000-0004-0000-0700-0000FA020000}"/>
    <hyperlink ref="D300" r:id="rId764" xr:uid="{00000000-0004-0000-0700-0000FB020000}"/>
    <hyperlink ref="D301" r:id="rId765" xr:uid="{00000000-0004-0000-0700-0000FC020000}"/>
    <hyperlink ref="D302" r:id="rId766" xr:uid="{00000000-0004-0000-0700-0000FD020000}"/>
    <hyperlink ref="D303" r:id="rId767" xr:uid="{00000000-0004-0000-0700-0000FE020000}"/>
    <hyperlink ref="D304" r:id="rId768" xr:uid="{00000000-0004-0000-0700-0000FF020000}"/>
    <hyperlink ref="D305" r:id="rId769" xr:uid="{00000000-0004-0000-0700-000000030000}"/>
    <hyperlink ref="D306" r:id="rId770" xr:uid="{00000000-0004-0000-0700-000001030000}"/>
    <hyperlink ref="D308" r:id="rId771" xr:uid="{00000000-0004-0000-0700-000002030000}"/>
    <hyperlink ref="W308" r:id="rId772" xr:uid="{00000000-0004-0000-0700-000003030000}"/>
    <hyperlink ref="D309" r:id="rId773" xr:uid="{00000000-0004-0000-0700-000004030000}"/>
    <hyperlink ref="D310" r:id="rId774" xr:uid="{00000000-0004-0000-0700-000005030000}"/>
    <hyperlink ref="D311" r:id="rId775" xr:uid="{00000000-0004-0000-0700-000006030000}"/>
    <hyperlink ref="D312" r:id="rId776" xr:uid="{00000000-0004-0000-0700-000007030000}"/>
    <hyperlink ref="D313" r:id="rId777" xr:uid="{00000000-0004-0000-0700-000008030000}"/>
    <hyperlink ref="D314" r:id="rId778" xr:uid="{00000000-0004-0000-0700-000009030000}"/>
    <hyperlink ref="V314" r:id="rId779" xr:uid="{00000000-0004-0000-0700-00000A030000}"/>
    <hyperlink ref="W314" r:id="rId780" xr:uid="{00000000-0004-0000-0700-00000B030000}"/>
    <hyperlink ref="D315" r:id="rId781" xr:uid="{00000000-0004-0000-0700-00000C030000}"/>
    <hyperlink ref="V315" r:id="rId782" xr:uid="{00000000-0004-0000-0700-00000D030000}"/>
    <hyperlink ref="W315" r:id="rId783" xr:uid="{00000000-0004-0000-0700-00000E030000}"/>
    <hyperlink ref="D316" r:id="rId784" xr:uid="{00000000-0004-0000-0700-00000F030000}"/>
    <hyperlink ref="V316" r:id="rId785" xr:uid="{00000000-0004-0000-0700-000010030000}"/>
    <hyperlink ref="W316" r:id="rId786" xr:uid="{00000000-0004-0000-0700-000011030000}"/>
    <hyperlink ref="D317" r:id="rId787" xr:uid="{00000000-0004-0000-0700-000012030000}"/>
    <hyperlink ref="V317" r:id="rId788" xr:uid="{00000000-0004-0000-0700-000013030000}"/>
    <hyperlink ref="W317" r:id="rId789" xr:uid="{00000000-0004-0000-0700-000014030000}"/>
    <hyperlink ref="D318" r:id="rId790" xr:uid="{00000000-0004-0000-0700-000015030000}"/>
    <hyperlink ref="V318" r:id="rId791" xr:uid="{00000000-0004-0000-0700-000016030000}"/>
    <hyperlink ref="W318" r:id="rId792" xr:uid="{00000000-0004-0000-0700-000017030000}"/>
    <hyperlink ref="D319" r:id="rId793" xr:uid="{00000000-0004-0000-0700-000018030000}"/>
    <hyperlink ref="V319" r:id="rId794" xr:uid="{00000000-0004-0000-0700-000019030000}"/>
    <hyperlink ref="W319" r:id="rId795" xr:uid="{00000000-0004-0000-0700-00001A030000}"/>
    <hyperlink ref="D320" r:id="rId796" xr:uid="{00000000-0004-0000-0700-00001B030000}"/>
    <hyperlink ref="V320" r:id="rId797" xr:uid="{00000000-0004-0000-0700-00001C030000}"/>
    <hyperlink ref="W320" r:id="rId798" xr:uid="{00000000-0004-0000-0700-00001D030000}"/>
    <hyperlink ref="D321" r:id="rId799" xr:uid="{00000000-0004-0000-0700-00001E030000}"/>
    <hyperlink ref="V321" r:id="rId800" xr:uid="{00000000-0004-0000-0700-00001F030000}"/>
    <hyperlink ref="W321" r:id="rId801" xr:uid="{00000000-0004-0000-0700-000020030000}"/>
    <hyperlink ref="D322" r:id="rId802" xr:uid="{00000000-0004-0000-0700-000021030000}"/>
    <hyperlink ref="V322" r:id="rId803" xr:uid="{00000000-0004-0000-0700-000022030000}"/>
    <hyperlink ref="W322" r:id="rId804" xr:uid="{00000000-0004-0000-0700-000023030000}"/>
    <hyperlink ref="D323" r:id="rId805" xr:uid="{00000000-0004-0000-0700-000024030000}"/>
    <hyperlink ref="V323" r:id="rId806" xr:uid="{00000000-0004-0000-0700-000025030000}"/>
    <hyperlink ref="W323" r:id="rId807" xr:uid="{00000000-0004-0000-0700-000026030000}"/>
    <hyperlink ref="D324" r:id="rId808" xr:uid="{00000000-0004-0000-0700-000027030000}"/>
    <hyperlink ref="V324" r:id="rId809" xr:uid="{00000000-0004-0000-0700-000028030000}"/>
    <hyperlink ref="W324" r:id="rId810" xr:uid="{00000000-0004-0000-0700-000029030000}"/>
    <hyperlink ref="D325" r:id="rId811" xr:uid="{00000000-0004-0000-0700-00002A030000}"/>
    <hyperlink ref="V325" r:id="rId812" xr:uid="{00000000-0004-0000-0700-00002B030000}"/>
    <hyperlink ref="W325" r:id="rId813" xr:uid="{00000000-0004-0000-0700-00002C030000}"/>
    <hyperlink ref="D326" r:id="rId814" xr:uid="{00000000-0004-0000-0700-00002D030000}"/>
    <hyperlink ref="V326" r:id="rId815" xr:uid="{00000000-0004-0000-0700-00002E030000}"/>
    <hyperlink ref="W326" r:id="rId816" xr:uid="{00000000-0004-0000-0700-00002F030000}"/>
    <hyperlink ref="D327" r:id="rId817" xr:uid="{00000000-0004-0000-0700-000030030000}"/>
    <hyperlink ref="V327" r:id="rId818" xr:uid="{00000000-0004-0000-0700-000031030000}"/>
    <hyperlink ref="W327" r:id="rId819" xr:uid="{00000000-0004-0000-0700-000032030000}"/>
    <hyperlink ref="D328" r:id="rId820" xr:uid="{00000000-0004-0000-0700-000033030000}"/>
    <hyperlink ref="V328" r:id="rId821" xr:uid="{00000000-0004-0000-0700-000034030000}"/>
    <hyperlink ref="W328" r:id="rId822" xr:uid="{00000000-0004-0000-0700-000035030000}"/>
    <hyperlink ref="D329" r:id="rId823" xr:uid="{00000000-0004-0000-0700-000036030000}"/>
    <hyperlink ref="V329" r:id="rId824" xr:uid="{00000000-0004-0000-0700-000037030000}"/>
    <hyperlink ref="W329" r:id="rId825" xr:uid="{00000000-0004-0000-0700-000038030000}"/>
    <hyperlink ref="D330" r:id="rId826" xr:uid="{00000000-0004-0000-0700-000039030000}"/>
    <hyperlink ref="V330" r:id="rId827" xr:uid="{00000000-0004-0000-0700-00003A030000}"/>
    <hyperlink ref="W330" r:id="rId828" xr:uid="{00000000-0004-0000-0700-00003B030000}"/>
    <hyperlink ref="D331" r:id="rId829" xr:uid="{00000000-0004-0000-0700-00003C030000}"/>
    <hyperlink ref="V331" r:id="rId830" xr:uid="{00000000-0004-0000-0700-00003D030000}"/>
    <hyperlink ref="W331" r:id="rId831" xr:uid="{00000000-0004-0000-0700-00003E030000}"/>
    <hyperlink ref="D332" r:id="rId832" xr:uid="{00000000-0004-0000-0700-00003F030000}"/>
    <hyperlink ref="V332" r:id="rId833" xr:uid="{00000000-0004-0000-0700-000040030000}"/>
    <hyperlink ref="W332" r:id="rId834" xr:uid="{00000000-0004-0000-0700-000041030000}"/>
    <hyperlink ref="D333" r:id="rId835" xr:uid="{00000000-0004-0000-0700-000042030000}"/>
    <hyperlink ref="V333" r:id="rId836" xr:uid="{00000000-0004-0000-0700-000043030000}"/>
    <hyperlink ref="W333" r:id="rId837" xr:uid="{00000000-0004-0000-0700-000044030000}"/>
    <hyperlink ref="D334" r:id="rId838" xr:uid="{00000000-0004-0000-0700-000045030000}"/>
    <hyperlink ref="V334" r:id="rId839" xr:uid="{00000000-0004-0000-0700-000046030000}"/>
    <hyperlink ref="W334" r:id="rId840" xr:uid="{00000000-0004-0000-0700-000047030000}"/>
    <hyperlink ref="D335" r:id="rId841" xr:uid="{00000000-0004-0000-0700-000048030000}"/>
    <hyperlink ref="V335" r:id="rId842" xr:uid="{00000000-0004-0000-0700-000049030000}"/>
    <hyperlink ref="W335" r:id="rId843" xr:uid="{00000000-0004-0000-0700-00004A030000}"/>
    <hyperlink ref="D336" r:id="rId844" xr:uid="{00000000-0004-0000-0700-00004B030000}"/>
    <hyperlink ref="V336" r:id="rId845" xr:uid="{00000000-0004-0000-0700-00004C030000}"/>
    <hyperlink ref="W336" r:id="rId846" xr:uid="{00000000-0004-0000-0700-00004D030000}"/>
    <hyperlink ref="D337" r:id="rId847" xr:uid="{00000000-0004-0000-0700-00004E030000}"/>
    <hyperlink ref="V337" r:id="rId848" xr:uid="{00000000-0004-0000-0700-00004F030000}"/>
    <hyperlink ref="W337" r:id="rId849" xr:uid="{00000000-0004-0000-0700-000050030000}"/>
    <hyperlink ref="D338" r:id="rId850" xr:uid="{00000000-0004-0000-0700-000051030000}"/>
    <hyperlink ref="V338" r:id="rId851" xr:uid="{00000000-0004-0000-0700-000052030000}"/>
    <hyperlink ref="W338" r:id="rId852" xr:uid="{00000000-0004-0000-0700-000053030000}"/>
    <hyperlink ref="D339" r:id="rId853" xr:uid="{00000000-0004-0000-0700-000054030000}"/>
    <hyperlink ref="V339" r:id="rId854" xr:uid="{00000000-0004-0000-0700-000055030000}"/>
    <hyperlink ref="W339" r:id="rId855" xr:uid="{00000000-0004-0000-0700-000056030000}"/>
    <hyperlink ref="D340" r:id="rId856" xr:uid="{00000000-0004-0000-0700-000057030000}"/>
    <hyperlink ref="V340" r:id="rId857" xr:uid="{00000000-0004-0000-0700-000058030000}"/>
    <hyperlink ref="W340" r:id="rId858" xr:uid="{00000000-0004-0000-0700-000059030000}"/>
    <hyperlink ref="D341" r:id="rId859" xr:uid="{00000000-0004-0000-0700-00005A030000}"/>
    <hyperlink ref="V341" r:id="rId860" xr:uid="{00000000-0004-0000-0700-00005B030000}"/>
    <hyperlink ref="W341" r:id="rId861" xr:uid="{00000000-0004-0000-0700-00005C030000}"/>
    <hyperlink ref="D342" r:id="rId862" xr:uid="{00000000-0004-0000-0700-00005D030000}"/>
    <hyperlink ref="V342" r:id="rId863" xr:uid="{00000000-0004-0000-0700-00005E030000}"/>
    <hyperlink ref="W342" r:id="rId864" xr:uid="{00000000-0004-0000-0700-00005F030000}"/>
    <hyperlink ref="D343" r:id="rId865" xr:uid="{00000000-0004-0000-0700-000060030000}"/>
    <hyperlink ref="V343" r:id="rId866" xr:uid="{00000000-0004-0000-0700-000061030000}"/>
    <hyperlink ref="W343" r:id="rId867" xr:uid="{00000000-0004-0000-0700-000062030000}"/>
    <hyperlink ref="D344" r:id="rId868" xr:uid="{00000000-0004-0000-0700-000063030000}"/>
    <hyperlink ref="V344" r:id="rId869" xr:uid="{00000000-0004-0000-0700-000064030000}"/>
    <hyperlink ref="W344" r:id="rId870" xr:uid="{00000000-0004-0000-0700-000065030000}"/>
    <hyperlink ref="D345" r:id="rId871" xr:uid="{00000000-0004-0000-0700-000066030000}"/>
    <hyperlink ref="V345" r:id="rId872" xr:uid="{00000000-0004-0000-0700-000067030000}"/>
    <hyperlink ref="W345" r:id="rId873" xr:uid="{00000000-0004-0000-0700-000068030000}"/>
    <hyperlink ref="D346" r:id="rId874" xr:uid="{00000000-0004-0000-0700-000069030000}"/>
    <hyperlink ref="V346" r:id="rId875" xr:uid="{00000000-0004-0000-0700-00006A030000}"/>
    <hyperlink ref="W346" r:id="rId876" xr:uid="{00000000-0004-0000-0700-00006B030000}"/>
    <hyperlink ref="D347" r:id="rId877" xr:uid="{00000000-0004-0000-0700-00006C030000}"/>
    <hyperlink ref="V347" r:id="rId878" xr:uid="{00000000-0004-0000-0700-00006D030000}"/>
    <hyperlink ref="W347" r:id="rId879" xr:uid="{00000000-0004-0000-0700-00006E030000}"/>
    <hyperlink ref="D348" r:id="rId880" xr:uid="{00000000-0004-0000-0700-00006F030000}"/>
    <hyperlink ref="V348" r:id="rId881" xr:uid="{00000000-0004-0000-0700-000070030000}"/>
    <hyperlink ref="W348" r:id="rId882" xr:uid="{00000000-0004-0000-0700-000071030000}"/>
    <hyperlink ref="D349" r:id="rId883" xr:uid="{00000000-0004-0000-0700-000072030000}"/>
    <hyperlink ref="V349" r:id="rId884" xr:uid="{00000000-0004-0000-0700-000073030000}"/>
    <hyperlink ref="W349" r:id="rId885" xr:uid="{00000000-0004-0000-0700-000074030000}"/>
    <hyperlink ref="D350" r:id="rId886" xr:uid="{00000000-0004-0000-0700-000075030000}"/>
    <hyperlink ref="V350" r:id="rId887" xr:uid="{00000000-0004-0000-0700-000076030000}"/>
    <hyperlink ref="W350" r:id="rId888" xr:uid="{00000000-0004-0000-0700-000077030000}"/>
    <hyperlink ref="D351" r:id="rId889" xr:uid="{00000000-0004-0000-0700-000078030000}"/>
    <hyperlink ref="V351" r:id="rId890" xr:uid="{00000000-0004-0000-0700-000079030000}"/>
    <hyperlink ref="W351" r:id="rId891" xr:uid="{00000000-0004-0000-0700-00007A030000}"/>
    <hyperlink ref="D352" r:id="rId892" xr:uid="{00000000-0004-0000-0700-00007B030000}"/>
    <hyperlink ref="V352" r:id="rId893" xr:uid="{00000000-0004-0000-0700-00007C030000}"/>
    <hyperlink ref="W352" r:id="rId894" xr:uid="{00000000-0004-0000-0700-00007D030000}"/>
    <hyperlink ref="D353" r:id="rId895" xr:uid="{00000000-0004-0000-0700-00007E030000}"/>
    <hyperlink ref="V353" r:id="rId896" xr:uid="{00000000-0004-0000-0700-00007F030000}"/>
    <hyperlink ref="W353" r:id="rId897" xr:uid="{00000000-0004-0000-0700-000080030000}"/>
    <hyperlink ref="D354" r:id="rId898" xr:uid="{00000000-0004-0000-0700-000081030000}"/>
    <hyperlink ref="V354" r:id="rId899" xr:uid="{00000000-0004-0000-0700-000082030000}"/>
    <hyperlink ref="W354" r:id="rId900" xr:uid="{00000000-0004-0000-0700-000083030000}"/>
    <hyperlink ref="D355" r:id="rId901" xr:uid="{00000000-0004-0000-0700-000084030000}"/>
    <hyperlink ref="V355" r:id="rId902" xr:uid="{00000000-0004-0000-0700-000085030000}"/>
    <hyperlink ref="W355" r:id="rId903" xr:uid="{00000000-0004-0000-0700-000086030000}"/>
    <hyperlink ref="D356" r:id="rId904" xr:uid="{00000000-0004-0000-0700-000087030000}"/>
    <hyperlink ref="D357" r:id="rId905" xr:uid="{00000000-0004-0000-0700-000088030000}"/>
    <hyperlink ref="D358" r:id="rId906" xr:uid="{00000000-0004-0000-0700-000089030000}"/>
    <hyperlink ref="D359" r:id="rId907" xr:uid="{00000000-0004-0000-0700-00008A030000}"/>
    <hyperlink ref="D360" r:id="rId908" xr:uid="{00000000-0004-0000-0700-00008B030000}"/>
    <hyperlink ref="D361" r:id="rId909" xr:uid="{00000000-0004-0000-0700-00008C030000}"/>
    <hyperlink ref="D362" r:id="rId910" xr:uid="{00000000-0004-0000-0700-00008D030000}"/>
  </hyperlinks>
  <pageMargins left="0.7" right="0.7" top="0.75" bottom="0.75" header="0.3" footer="0.3"/>
  <tableParts count="1">
    <tablePart r:id="rId91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2:Y39"/>
  <sheetViews>
    <sheetView showGridLines="0" workbookViewId="0"/>
  </sheetViews>
  <sheetFormatPr baseColWidth="10" defaultColWidth="14.5" defaultRowHeight="15" customHeight="1" x14ac:dyDescent="0.2"/>
  <cols>
    <col min="2" max="2" width="31.33203125" customWidth="1"/>
  </cols>
  <sheetData>
    <row r="2" spans="1:25" x14ac:dyDescent="0.2">
      <c r="B2" s="188" t="s">
        <v>103</v>
      </c>
      <c r="C2" s="188" t="s">
        <v>447</v>
      </c>
      <c r="D2" s="189" t="s">
        <v>3733</v>
      </c>
      <c r="E2" s="189" t="s">
        <v>3734</v>
      </c>
      <c r="F2" s="189" t="s">
        <v>3735</v>
      </c>
      <c r="H2" s="190" t="s">
        <v>3736</v>
      </c>
      <c r="I2" s="191" t="s">
        <v>3737</v>
      </c>
      <c r="J2" s="191" t="s">
        <v>3738</v>
      </c>
    </row>
    <row r="3" spans="1:25" ht="17.25" customHeight="1" x14ac:dyDescent="0.2">
      <c r="A3" s="192"/>
      <c r="B3" s="193" t="s">
        <v>676</v>
      </c>
      <c r="C3" s="194" t="s">
        <v>468</v>
      </c>
      <c r="D3" s="195" t="b">
        <v>1</v>
      </c>
      <c r="E3" s="195" t="b">
        <v>1</v>
      </c>
      <c r="F3" s="195" t="b">
        <v>0</v>
      </c>
      <c r="G3" s="192"/>
      <c r="H3" s="196" t="s">
        <v>468</v>
      </c>
      <c r="I3" s="197">
        <f t="shared" ref="I3:I4" si="0">COUNTIFS(C:C,H3)</f>
        <v>19</v>
      </c>
      <c r="J3" s="198">
        <f t="shared" ref="J3:J5" si="1">I3/$I$5</f>
        <v>0.52777777777777779</v>
      </c>
      <c r="K3" s="192"/>
      <c r="L3" s="192"/>
      <c r="M3" s="192"/>
      <c r="N3" s="192"/>
      <c r="O3" s="192"/>
      <c r="P3" s="192"/>
      <c r="Q3" s="192"/>
      <c r="R3" s="192"/>
      <c r="S3" s="192"/>
      <c r="T3" s="192"/>
      <c r="U3" s="192"/>
      <c r="V3" s="192"/>
      <c r="W3" s="192"/>
      <c r="X3" s="192"/>
      <c r="Y3" s="192"/>
    </row>
    <row r="4" spans="1:25" ht="17.25" customHeight="1" x14ac:dyDescent="0.2">
      <c r="A4" s="192"/>
      <c r="B4" s="199" t="s">
        <v>783</v>
      </c>
      <c r="C4" s="200" t="s">
        <v>509</v>
      </c>
      <c r="D4" s="201" t="b">
        <v>0</v>
      </c>
      <c r="E4" s="201" t="b">
        <v>0</v>
      </c>
      <c r="F4" s="201" t="b">
        <v>0</v>
      </c>
      <c r="G4" s="192"/>
      <c r="H4" s="190" t="s">
        <v>509</v>
      </c>
      <c r="I4" s="202">
        <f t="shared" si="0"/>
        <v>17</v>
      </c>
      <c r="J4" s="203">
        <f t="shared" si="1"/>
        <v>0.47222222222222221</v>
      </c>
      <c r="K4" s="192"/>
      <c r="L4" s="192"/>
      <c r="M4" s="192"/>
      <c r="N4" s="192"/>
      <c r="O4" s="192"/>
      <c r="P4" s="192"/>
      <c r="Q4" s="192"/>
      <c r="R4" s="192"/>
      <c r="S4" s="192"/>
      <c r="T4" s="192"/>
      <c r="U4" s="192"/>
      <c r="V4" s="192"/>
      <c r="W4" s="192"/>
      <c r="X4" s="192"/>
      <c r="Y4" s="192"/>
    </row>
    <row r="5" spans="1:25" ht="17.25" customHeight="1" x14ac:dyDescent="0.2">
      <c r="A5" s="192"/>
      <c r="B5" s="204" t="s">
        <v>833</v>
      </c>
      <c r="C5" s="200" t="s">
        <v>509</v>
      </c>
      <c r="D5" s="201" t="b">
        <v>0</v>
      </c>
      <c r="E5" s="201" t="b">
        <v>0</v>
      </c>
      <c r="F5" s="201" t="b">
        <v>0</v>
      </c>
      <c r="G5" s="192"/>
      <c r="H5" s="196" t="s">
        <v>429</v>
      </c>
      <c r="I5" s="205">
        <f>SUM(I3:I4)</f>
        <v>36</v>
      </c>
      <c r="J5" s="206">
        <f t="shared" si="1"/>
        <v>1</v>
      </c>
      <c r="K5" s="192"/>
      <c r="L5" s="192"/>
      <c r="M5" s="192"/>
      <c r="N5" s="192"/>
      <c r="O5" s="192"/>
      <c r="P5" s="192"/>
      <c r="Q5" s="192"/>
      <c r="R5" s="192"/>
      <c r="S5" s="192"/>
      <c r="T5" s="192"/>
      <c r="U5" s="192"/>
      <c r="V5" s="192"/>
      <c r="W5" s="192"/>
      <c r="X5" s="192"/>
      <c r="Y5" s="192"/>
    </row>
    <row r="6" spans="1:25" ht="17.25" customHeight="1" x14ac:dyDescent="0.2">
      <c r="A6" s="192"/>
      <c r="B6" s="199" t="s">
        <v>838</v>
      </c>
      <c r="C6" s="200" t="s">
        <v>509</v>
      </c>
      <c r="D6" s="201" t="b">
        <v>0</v>
      </c>
      <c r="E6" s="201" t="b">
        <v>0</v>
      </c>
      <c r="F6" s="201" t="b">
        <v>0</v>
      </c>
      <c r="G6" s="192"/>
      <c r="H6" s="192"/>
      <c r="I6" s="192"/>
      <c r="J6" s="192"/>
      <c r="K6" s="192"/>
      <c r="L6" s="192"/>
      <c r="M6" s="192"/>
      <c r="N6" s="192"/>
      <c r="O6" s="192"/>
      <c r="P6" s="192"/>
      <c r="Q6" s="192"/>
      <c r="R6" s="192"/>
      <c r="S6" s="192"/>
      <c r="T6" s="192"/>
      <c r="U6" s="192"/>
      <c r="V6" s="192"/>
      <c r="W6" s="192"/>
      <c r="X6" s="192"/>
      <c r="Y6" s="192"/>
    </row>
    <row r="7" spans="1:25" ht="17.25" customHeight="1" x14ac:dyDescent="0.2">
      <c r="A7" s="192"/>
      <c r="B7" s="204" t="s">
        <v>841</v>
      </c>
      <c r="C7" s="200" t="s">
        <v>509</v>
      </c>
      <c r="D7" s="201" t="b">
        <v>0</v>
      </c>
      <c r="E7" s="201" t="b">
        <v>0</v>
      </c>
      <c r="F7" s="201" t="b">
        <v>0</v>
      </c>
      <c r="G7" s="192"/>
      <c r="H7" s="192"/>
      <c r="I7" s="192"/>
      <c r="J7" s="192"/>
      <c r="K7" s="192"/>
      <c r="L7" s="192"/>
      <c r="M7" s="192"/>
      <c r="N7" s="192"/>
      <c r="O7" s="192"/>
      <c r="P7" s="192"/>
      <c r="Q7" s="192"/>
      <c r="R7" s="192"/>
      <c r="S7" s="192"/>
      <c r="T7" s="192"/>
      <c r="U7" s="192"/>
      <c r="V7" s="192"/>
      <c r="W7" s="192"/>
      <c r="X7" s="192"/>
      <c r="Y7" s="192"/>
    </row>
    <row r="8" spans="1:25" ht="17.25" customHeight="1" x14ac:dyDescent="0.2">
      <c r="A8" s="192"/>
      <c r="B8" s="199" t="s">
        <v>847</v>
      </c>
      <c r="C8" s="200" t="s">
        <v>509</v>
      </c>
      <c r="D8" s="201" t="b">
        <v>0</v>
      </c>
      <c r="E8" s="201" t="b">
        <v>0</v>
      </c>
      <c r="F8" s="201" t="b">
        <v>0</v>
      </c>
      <c r="G8" s="192"/>
      <c r="H8" s="192"/>
      <c r="I8" s="192"/>
      <c r="J8" s="192"/>
      <c r="K8" s="192"/>
      <c r="L8" s="192"/>
      <c r="M8" s="192"/>
      <c r="N8" s="192"/>
      <c r="O8" s="192"/>
      <c r="P8" s="192"/>
      <c r="Q8" s="192"/>
      <c r="R8" s="192"/>
      <c r="S8" s="192"/>
      <c r="T8" s="192"/>
      <c r="U8" s="192"/>
      <c r="V8" s="192"/>
      <c r="W8" s="192"/>
      <c r="X8" s="192"/>
      <c r="Y8" s="192"/>
    </row>
    <row r="9" spans="1:25" ht="17.25" customHeight="1" x14ac:dyDescent="0.2">
      <c r="A9" s="192"/>
      <c r="B9" s="204" t="s">
        <v>850</v>
      </c>
      <c r="C9" s="200" t="s">
        <v>509</v>
      </c>
      <c r="D9" s="201" t="b">
        <v>0</v>
      </c>
      <c r="E9" s="201" t="b">
        <v>0</v>
      </c>
      <c r="F9" s="201" t="b">
        <v>0</v>
      </c>
      <c r="G9" s="192"/>
      <c r="H9" s="192"/>
      <c r="I9" s="192"/>
      <c r="J9" s="192"/>
      <c r="K9" s="192"/>
      <c r="L9" s="192"/>
      <c r="M9" s="192"/>
      <c r="N9" s="192"/>
      <c r="O9" s="192"/>
      <c r="P9" s="192"/>
      <c r="Q9" s="192"/>
      <c r="R9" s="192"/>
      <c r="S9" s="192"/>
      <c r="T9" s="192"/>
      <c r="U9" s="192"/>
      <c r="V9" s="192"/>
      <c r="W9" s="192"/>
      <c r="X9" s="192"/>
      <c r="Y9" s="192"/>
    </row>
    <row r="10" spans="1:25" ht="17.25" customHeight="1" x14ac:dyDescent="0.2">
      <c r="A10" s="192"/>
      <c r="B10" s="199" t="s">
        <v>859</v>
      </c>
      <c r="C10" s="200" t="s">
        <v>509</v>
      </c>
      <c r="D10" s="201" t="b">
        <v>0</v>
      </c>
      <c r="E10" s="201" t="b">
        <v>0</v>
      </c>
      <c r="F10" s="201" t="b">
        <v>0</v>
      </c>
      <c r="G10" s="192"/>
      <c r="H10" s="192"/>
      <c r="I10" s="192"/>
      <c r="J10" s="192"/>
      <c r="K10" s="192"/>
      <c r="L10" s="192"/>
      <c r="M10" s="192"/>
      <c r="N10" s="192"/>
      <c r="O10" s="192"/>
      <c r="P10" s="192"/>
      <c r="Q10" s="192"/>
      <c r="R10" s="192"/>
      <c r="S10" s="192"/>
      <c r="T10" s="192"/>
      <c r="U10" s="192"/>
      <c r="V10" s="192"/>
      <c r="W10" s="192"/>
      <c r="X10" s="192"/>
      <c r="Y10" s="192"/>
    </row>
    <row r="11" spans="1:25" ht="17.25" customHeight="1" x14ac:dyDescent="0.2">
      <c r="A11" s="192"/>
      <c r="B11" s="204" t="s">
        <v>866</v>
      </c>
      <c r="C11" s="207" t="s">
        <v>468</v>
      </c>
      <c r="D11" s="201" t="b">
        <v>1</v>
      </c>
      <c r="E11" s="201" t="b">
        <v>1</v>
      </c>
      <c r="F11" s="201" t="b">
        <v>0</v>
      </c>
      <c r="G11" s="192"/>
      <c r="H11" s="192"/>
      <c r="I11" s="192"/>
      <c r="J11" s="192"/>
      <c r="K11" s="192"/>
      <c r="L11" s="192"/>
      <c r="M11" s="192"/>
      <c r="N11" s="192"/>
      <c r="O11" s="192"/>
      <c r="P11" s="192"/>
      <c r="Q11" s="192"/>
      <c r="R11" s="192"/>
      <c r="S11" s="192"/>
      <c r="T11" s="192"/>
      <c r="U11" s="192"/>
      <c r="V11" s="192"/>
      <c r="W11" s="192"/>
      <c r="X11" s="192"/>
      <c r="Y11" s="192"/>
    </row>
    <row r="12" spans="1:25" ht="17.25" customHeight="1" x14ac:dyDescent="0.2">
      <c r="A12" s="192"/>
      <c r="B12" s="204" t="s">
        <v>683</v>
      </c>
      <c r="C12" s="200" t="s">
        <v>509</v>
      </c>
      <c r="D12" s="201" t="b">
        <v>0</v>
      </c>
      <c r="E12" s="201" t="b">
        <v>0</v>
      </c>
      <c r="F12" s="201" t="b">
        <v>0</v>
      </c>
      <c r="G12" s="192"/>
      <c r="H12" s="192"/>
      <c r="I12" s="192"/>
      <c r="J12" s="192"/>
      <c r="K12" s="192"/>
      <c r="L12" s="192"/>
      <c r="M12" s="192"/>
      <c r="N12" s="192"/>
      <c r="O12" s="192"/>
      <c r="P12" s="192"/>
      <c r="Q12" s="192"/>
      <c r="R12" s="192"/>
      <c r="S12" s="192"/>
      <c r="T12" s="192"/>
      <c r="U12" s="192"/>
      <c r="V12" s="192"/>
      <c r="W12" s="192"/>
      <c r="X12" s="192"/>
      <c r="Y12" s="192"/>
    </row>
    <row r="13" spans="1:25" ht="17.25" customHeight="1" x14ac:dyDescent="0.2">
      <c r="A13" s="192"/>
      <c r="B13" s="199" t="s">
        <v>686</v>
      </c>
      <c r="C13" s="200" t="s">
        <v>509</v>
      </c>
      <c r="D13" s="201" t="b">
        <v>0</v>
      </c>
      <c r="E13" s="201" t="b">
        <v>0</v>
      </c>
      <c r="F13" s="201" t="b">
        <v>0</v>
      </c>
      <c r="G13" s="192"/>
      <c r="H13" s="192"/>
      <c r="I13" s="192"/>
      <c r="J13" s="192"/>
      <c r="K13" s="192"/>
      <c r="L13" s="192"/>
      <c r="M13" s="192"/>
      <c r="N13" s="192"/>
      <c r="O13" s="192"/>
      <c r="P13" s="192"/>
      <c r="Q13" s="192"/>
      <c r="R13" s="192"/>
      <c r="S13" s="192"/>
      <c r="T13" s="192"/>
      <c r="U13" s="192"/>
      <c r="V13" s="192"/>
      <c r="W13" s="192"/>
      <c r="X13" s="192"/>
      <c r="Y13" s="192"/>
    </row>
    <row r="14" spans="1:25" ht="17.25" customHeight="1" x14ac:dyDescent="0.2">
      <c r="A14" s="192"/>
      <c r="B14" s="204" t="s">
        <v>697</v>
      </c>
      <c r="C14" s="207" t="s">
        <v>468</v>
      </c>
      <c r="D14" s="201" t="b">
        <v>1</v>
      </c>
      <c r="E14" s="201" t="b">
        <v>1</v>
      </c>
      <c r="F14" s="201" t="b">
        <v>1</v>
      </c>
      <c r="G14" s="192"/>
      <c r="H14" s="192"/>
      <c r="I14" s="192"/>
      <c r="J14" s="192"/>
      <c r="K14" s="192"/>
      <c r="L14" s="192"/>
      <c r="M14" s="192"/>
      <c r="N14" s="192"/>
      <c r="O14" s="192"/>
      <c r="P14" s="192"/>
      <c r="Q14" s="192"/>
      <c r="R14" s="192"/>
      <c r="S14" s="192"/>
      <c r="T14" s="192"/>
      <c r="U14" s="192"/>
      <c r="V14" s="192"/>
      <c r="W14" s="192"/>
      <c r="X14" s="192"/>
      <c r="Y14" s="192"/>
    </row>
    <row r="15" spans="1:25" ht="17.25" customHeight="1" x14ac:dyDescent="0.2">
      <c r="A15" s="192"/>
      <c r="B15" s="199" t="s">
        <v>711</v>
      </c>
      <c r="C15" s="207" t="s">
        <v>468</v>
      </c>
      <c r="D15" s="201" t="b">
        <v>1</v>
      </c>
      <c r="E15" s="201" t="b">
        <v>1</v>
      </c>
      <c r="F15" s="201" t="b">
        <v>0</v>
      </c>
      <c r="G15" s="192"/>
      <c r="H15" s="192"/>
      <c r="I15" s="192"/>
      <c r="J15" s="192"/>
      <c r="K15" s="192"/>
      <c r="L15" s="192"/>
      <c r="M15" s="192"/>
      <c r="N15" s="192"/>
      <c r="O15" s="192"/>
      <c r="P15" s="192"/>
      <c r="Q15" s="192"/>
      <c r="R15" s="192"/>
      <c r="S15" s="192"/>
      <c r="T15" s="192"/>
      <c r="U15" s="192"/>
      <c r="V15" s="192"/>
      <c r="W15" s="192"/>
      <c r="X15" s="192"/>
      <c r="Y15" s="192"/>
    </row>
    <row r="16" spans="1:25" ht="17.25" customHeight="1" x14ac:dyDescent="0.2">
      <c r="A16" s="192"/>
      <c r="B16" s="204" t="s">
        <v>723</v>
      </c>
      <c r="C16" s="204" t="s">
        <v>564</v>
      </c>
      <c r="D16" s="201" t="b">
        <v>0</v>
      </c>
      <c r="E16" s="201" t="b">
        <v>0</v>
      </c>
      <c r="F16" s="201" t="b">
        <v>0</v>
      </c>
      <c r="G16" s="192"/>
      <c r="H16" s="192"/>
      <c r="I16" s="192"/>
      <c r="J16" s="192"/>
      <c r="K16" s="192"/>
      <c r="L16" s="192"/>
      <c r="M16" s="192"/>
      <c r="N16" s="192"/>
      <c r="O16" s="192"/>
      <c r="P16" s="192"/>
      <c r="Q16" s="192"/>
      <c r="R16" s="192"/>
      <c r="S16" s="192"/>
      <c r="T16" s="192"/>
      <c r="U16" s="192"/>
      <c r="V16" s="192"/>
      <c r="W16" s="192"/>
      <c r="X16" s="192"/>
      <c r="Y16" s="192"/>
    </row>
    <row r="17" spans="1:25" ht="17.25" customHeight="1" x14ac:dyDescent="0.2">
      <c r="A17" s="192"/>
      <c r="B17" s="199" t="s">
        <v>728</v>
      </c>
      <c r="C17" s="207" t="s">
        <v>468</v>
      </c>
      <c r="D17" s="201" t="b">
        <v>1</v>
      </c>
      <c r="E17" s="201" t="b">
        <v>1</v>
      </c>
      <c r="F17" s="201" t="b">
        <v>0</v>
      </c>
      <c r="G17" s="192"/>
      <c r="H17" s="192"/>
      <c r="I17" s="192"/>
      <c r="J17" s="192"/>
      <c r="K17" s="192"/>
      <c r="L17" s="192"/>
      <c r="M17" s="192"/>
      <c r="N17" s="192"/>
      <c r="O17" s="192"/>
      <c r="P17" s="192"/>
      <c r="Q17" s="192"/>
      <c r="R17" s="192"/>
      <c r="S17" s="192"/>
      <c r="T17" s="192"/>
      <c r="U17" s="192"/>
      <c r="V17" s="192"/>
      <c r="W17" s="192"/>
      <c r="X17" s="192"/>
      <c r="Y17" s="192"/>
    </row>
    <row r="18" spans="1:25" ht="17.25" customHeight="1" x14ac:dyDescent="0.2">
      <c r="A18" s="192"/>
      <c r="B18" s="204" t="s">
        <v>739</v>
      </c>
      <c r="C18" s="200" t="s">
        <v>509</v>
      </c>
      <c r="D18" s="201" t="b">
        <v>0</v>
      </c>
      <c r="E18" s="201" t="b">
        <v>0</v>
      </c>
      <c r="F18" s="201" t="b">
        <v>0</v>
      </c>
      <c r="G18" s="192"/>
      <c r="H18" s="192"/>
      <c r="I18" s="192"/>
      <c r="J18" s="192"/>
      <c r="K18" s="192"/>
      <c r="L18" s="192"/>
      <c r="M18" s="192"/>
      <c r="N18" s="192"/>
      <c r="O18" s="192"/>
      <c r="P18" s="192"/>
      <c r="Q18" s="192"/>
      <c r="R18" s="192"/>
      <c r="S18" s="192"/>
      <c r="T18" s="192"/>
      <c r="U18" s="192"/>
      <c r="V18" s="192"/>
      <c r="W18" s="192"/>
      <c r="X18" s="192"/>
      <c r="Y18" s="192"/>
    </row>
    <row r="19" spans="1:25" ht="17.25" customHeight="1" x14ac:dyDescent="0.2">
      <c r="A19" s="192"/>
      <c r="B19" s="199" t="s">
        <v>752</v>
      </c>
      <c r="C19" s="207" t="s">
        <v>468</v>
      </c>
      <c r="D19" s="201" t="b">
        <v>1</v>
      </c>
      <c r="E19" s="201" t="b">
        <v>1</v>
      </c>
      <c r="F19" s="201" t="b">
        <v>1</v>
      </c>
      <c r="G19" s="192"/>
      <c r="H19" s="192"/>
      <c r="I19" s="192"/>
      <c r="J19" s="192"/>
      <c r="K19" s="192"/>
      <c r="L19" s="192"/>
      <c r="M19" s="192"/>
      <c r="N19" s="192"/>
      <c r="O19" s="192"/>
      <c r="P19" s="192"/>
      <c r="Q19" s="192"/>
      <c r="R19" s="192"/>
      <c r="S19" s="192"/>
      <c r="T19" s="192"/>
      <c r="U19" s="192"/>
      <c r="V19" s="192"/>
      <c r="W19" s="192"/>
      <c r="X19" s="192"/>
      <c r="Y19" s="192"/>
    </row>
    <row r="20" spans="1:25" ht="17.25" customHeight="1" x14ac:dyDescent="0.2">
      <c r="A20" s="192"/>
      <c r="B20" s="204" t="s">
        <v>763</v>
      </c>
      <c r="C20" s="207" t="s">
        <v>468</v>
      </c>
      <c r="D20" s="201" t="b">
        <v>0</v>
      </c>
      <c r="E20" s="201" t="b">
        <v>0</v>
      </c>
      <c r="F20" s="201" t="b">
        <v>1</v>
      </c>
      <c r="G20" s="192"/>
      <c r="H20" s="192"/>
      <c r="I20" s="192"/>
      <c r="J20" s="192"/>
      <c r="K20" s="192"/>
      <c r="L20" s="192"/>
      <c r="M20" s="192"/>
      <c r="N20" s="192"/>
      <c r="O20" s="192"/>
      <c r="P20" s="192"/>
      <c r="Q20" s="192"/>
      <c r="R20" s="192"/>
      <c r="S20" s="192"/>
      <c r="T20" s="192"/>
      <c r="U20" s="192"/>
      <c r="V20" s="192"/>
      <c r="W20" s="192"/>
      <c r="X20" s="192"/>
      <c r="Y20" s="192"/>
    </row>
    <row r="21" spans="1:25" ht="17.25" customHeight="1" x14ac:dyDescent="0.2">
      <c r="A21" s="192"/>
      <c r="B21" s="199" t="s">
        <v>773</v>
      </c>
      <c r="C21" s="207" t="s">
        <v>468</v>
      </c>
      <c r="D21" s="201" t="b">
        <v>1</v>
      </c>
      <c r="E21" s="201" t="b">
        <v>1</v>
      </c>
      <c r="F21" s="201" t="b">
        <v>0</v>
      </c>
      <c r="G21" s="192"/>
      <c r="H21" s="192"/>
      <c r="I21" s="192"/>
      <c r="J21" s="192"/>
      <c r="K21" s="192"/>
      <c r="L21" s="192"/>
      <c r="M21" s="192"/>
      <c r="N21" s="192"/>
      <c r="O21" s="192"/>
      <c r="P21" s="192"/>
      <c r="Q21" s="192"/>
      <c r="R21" s="192"/>
      <c r="S21" s="192"/>
      <c r="T21" s="192"/>
      <c r="U21" s="192"/>
      <c r="V21" s="192"/>
      <c r="W21" s="192"/>
      <c r="X21" s="192"/>
      <c r="Y21" s="192"/>
    </row>
    <row r="22" spans="1:25" ht="17.25" customHeight="1" x14ac:dyDescent="0.2">
      <c r="A22" s="192"/>
      <c r="B22" s="204" t="s">
        <v>792</v>
      </c>
      <c r="C22" s="200" t="s">
        <v>509</v>
      </c>
      <c r="D22" s="201" t="b">
        <v>0</v>
      </c>
      <c r="E22" s="201" t="b">
        <v>0</v>
      </c>
      <c r="F22" s="201" t="b">
        <v>0</v>
      </c>
      <c r="G22" s="192"/>
      <c r="H22" s="192"/>
      <c r="I22" s="192"/>
      <c r="J22" s="192"/>
      <c r="K22" s="192"/>
      <c r="L22" s="192"/>
      <c r="M22" s="192"/>
      <c r="N22" s="192"/>
      <c r="O22" s="192"/>
      <c r="P22" s="192"/>
      <c r="Q22" s="192"/>
      <c r="R22" s="192"/>
      <c r="S22" s="192"/>
      <c r="T22" s="192"/>
      <c r="U22" s="192"/>
      <c r="V22" s="192"/>
      <c r="W22" s="192"/>
      <c r="X22" s="192"/>
      <c r="Y22" s="192"/>
    </row>
    <row r="23" spans="1:25" ht="17.25" customHeight="1" x14ac:dyDescent="0.2">
      <c r="A23" s="192"/>
      <c r="B23" s="199" t="s">
        <v>803</v>
      </c>
      <c r="C23" s="200" t="s">
        <v>509</v>
      </c>
      <c r="D23" s="201" t="b">
        <v>0</v>
      </c>
      <c r="E23" s="201" t="b">
        <v>0</v>
      </c>
      <c r="F23" s="201" t="b">
        <v>0</v>
      </c>
      <c r="G23" s="192"/>
      <c r="H23" s="192"/>
      <c r="I23" s="192"/>
      <c r="J23" s="192"/>
      <c r="K23" s="192"/>
      <c r="L23" s="192"/>
      <c r="M23" s="192"/>
      <c r="N23" s="192"/>
      <c r="O23" s="192"/>
      <c r="P23" s="192"/>
      <c r="Q23" s="192"/>
      <c r="R23" s="192"/>
      <c r="S23" s="192"/>
      <c r="T23" s="192"/>
      <c r="U23" s="192"/>
      <c r="V23" s="192"/>
      <c r="W23" s="192"/>
      <c r="X23" s="192"/>
      <c r="Y23" s="192"/>
    </row>
    <row r="24" spans="1:25" ht="17.25" customHeight="1" x14ac:dyDescent="0.2">
      <c r="A24" s="192"/>
      <c r="B24" s="204" t="s">
        <v>808</v>
      </c>
      <c r="C24" s="207" t="s">
        <v>468</v>
      </c>
      <c r="D24" s="201" t="b">
        <v>1</v>
      </c>
      <c r="E24" s="201" t="b">
        <v>1</v>
      </c>
      <c r="F24" s="201" t="b">
        <v>0</v>
      </c>
      <c r="G24" s="192"/>
      <c r="H24" s="192"/>
      <c r="I24" s="192"/>
      <c r="J24" s="192"/>
      <c r="K24" s="192"/>
      <c r="L24" s="192"/>
      <c r="M24" s="192"/>
      <c r="N24" s="192"/>
      <c r="O24" s="192"/>
      <c r="P24" s="192"/>
      <c r="Q24" s="192"/>
      <c r="R24" s="192"/>
      <c r="S24" s="192"/>
      <c r="T24" s="192"/>
      <c r="U24" s="192"/>
      <c r="V24" s="192"/>
      <c r="W24" s="192"/>
      <c r="X24" s="192"/>
      <c r="Y24" s="192"/>
    </row>
    <row r="25" spans="1:25" ht="17.25" customHeight="1" x14ac:dyDescent="0.2">
      <c r="A25" s="192"/>
      <c r="B25" s="199" t="s">
        <v>817</v>
      </c>
      <c r="C25" s="200" t="s">
        <v>509</v>
      </c>
      <c r="D25" s="201" t="b">
        <v>0</v>
      </c>
      <c r="E25" s="201" t="b">
        <v>0</v>
      </c>
      <c r="F25" s="201" t="b">
        <v>0</v>
      </c>
      <c r="G25" s="192"/>
      <c r="H25" s="192"/>
      <c r="I25" s="192"/>
      <c r="J25" s="192"/>
      <c r="K25" s="192"/>
      <c r="L25" s="192"/>
      <c r="M25" s="192"/>
      <c r="N25" s="192"/>
      <c r="O25" s="192"/>
      <c r="P25" s="192"/>
      <c r="Q25" s="192"/>
      <c r="R25" s="192"/>
      <c r="S25" s="192"/>
      <c r="T25" s="192"/>
      <c r="U25" s="192"/>
      <c r="V25" s="192"/>
      <c r="W25" s="192"/>
      <c r="X25" s="192"/>
      <c r="Y25" s="192"/>
    </row>
    <row r="26" spans="1:25" ht="17.25" customHeight="1" x14ac:dyDescent="0.2">
      <c r="A26" s="192"/>
      <c r="B26" s="204" t="s">
        <v>820</v>
      </c>
      <c r="C26" s="207" t="s">
        <v>468</v>
      </c>
      <c r="D26" s="201" t="b">
        <v>1</v>
      </c>
      <c r="E26" s="201" t="b">
        <v>1</v>
      </c>
      <c r="F26" s="201" t="b">
        <v>1</v>
      </c>
      <c r="G26" s="192"/>
      <c r="H26" s="192"/>
      <c r="I26" s="192"/>
      <c r="J26" s="192"/>
      <c r="K26" s="192"/>
      <c r="L26" s="192"/>
      <c r="M26" s="192"/>
      <c r="N26" s="192"/>
      <c r="O26" s="192"/>
      <c r="P26" s="192"/>
      <c r="Q26" s="192"/>
      <c r="R26" s="192"/>
      <c r="S26" s="192"/>
      <c r="T26" s="192"/>
      <c r="U26" s="192"/>
      <c r="V26" s="192"/>
      <c r="W26" s="192"/>
      <c r="X26" s="192"/>
      <c r="Y26" s="192"/>
    </row>
    <row r="27" spans="1:25" ht="17.25" customHeight="1" x14ac:dyDescent="0.2">
      <c r="A27" s="192"/>
      <c r="B27" s="199" t="s">
        <v>826</v>
      </c>
      <c r="C27" s="207" t="s">
        <v>468</v>
      </c>
      <c r="D27" s="201" t="b">
        <v>1</v>
      </c>
      <c r="E27" s="201" t="b">
        <v>1</v>
      </c>
      <c r="F27" s="201" t="b">
        <v>0</v>
      </c>
      <c r="G27" s="192"/>
      <c r="H27" s="192"/>
      <c r="I27" s="192"/>
      <c r="J27" s="192"/>
      <c r="K27" s="192"/>
      <c r="L27" s="192"/>
      <c r="M27" s="192"/>
      <c r="N27" s="192"/>
      <c r="O27" s="192"/>
      <c r="P27" s="192"/>
      <c r="Q27" s="192"/>
      <c r="R27" s="192"/>
      <c r="S27" s="192"/>
      <c r="T27" s="192"/>
      <c r="U27" s="192"/>
      <c r="V27" s="192"/>
      <c r="W27" s="192"/>
      <c r="X27" s="192"/>
      <c r="Y27" s="192"/>
    </row>
    <row r="28" spans="1:25" ht="17.25" customHeight="1" x14ac:dyDescent="0.2">
      <c r="A28" s="192"/>
      <c r="B28" s="204" t="s">
        <v>604</v>
      </c>
      <c r="C28" s="207" t="s">
        <v>468</v>
      </c>
      <c r="D28" s="201" t="b">
        <v>1</v>
      </c>
      <c r="E28" s="201" t="b">
        <v>1</v>
      </c>
      <c r="F28" s="201" t="b">
        <v>0</v>
      </c>
      <c r="G28" s="192"/>
      <c r="H28" s="192"/>
      <c r="I28" s="192"/>
      <c r="J28" s="192"/>
      <c r="K28" s="192"/>
      <c r="L28" s="192"/>
      <c r="M28" s="192"/>
      <c r="N28" s="192"/>
      <c r="O28" s="192"/>
      <c r="P28" s="192"/>
      <c r="Q28" s="192"/>
      <c r="R28" s="192"/>
      <c r="S28" s="192"/>
      <c r="T28" s="192"/>
      <c r="U28" s="192"/>
      <c r="V28" s="192"/>
      <c r="W28" s="192"/>
      <c r="X28" s="192"/>
      <c r="Y28" s="192"/>
    </row>
    <row r="29" spans="1:25" ht="17.25" customHeight="1" x14ac:dyDescent="0.2">
      <c r="A29" s="192"/>
      <c r="B29" s="199" t="s">
        <v>612</v>
      </c>
      <c r="C29" s="207" t="s">
        <v>468</v>
      </c>
      <c r="D29" s="201" t="b">
        <v>1</v>
      </c>
      <c r="E29" s="201" t="b">
        <v>1</v>
      </c>
      <c r="F29" s="201" t="b">
        <v>0</v>
      </c>
      <c r="G29" s="192"/>
      <c r="H29" s="192"/>
      <c r="I29" s="192"/>
      <c r="J29" s="192"/>
      <c r="K29" s="192"/>
      <c r="L29" s="192"/>
      <c r="M29" s="192"/>
      <c r="N29" s="192"/>
      <c r="O29" s="192"/>
      <c r="P29" s="192"/>
      <c r="Q29" s="192"/>
      <c r="R29" s="192"/>
      <c r="S29" s="192"/>
      <c r="T29" s="192"/>
      <c r="U29" s="192"/>
      <c r="V29" s="192"/>
      <c r="W29" s="192"/>
      <c r="X29" s="192"/>
      <c r="Y29" s="192"/>
    </row>
    <row r="30" spans="1:25" ht="17.25" customHeight="1" x14ac:dyDescent="0.2">
      <c r="A30" s="192"/>
      <c r="B30" s="204" t="s">
        <v>620</v>
      </c>
      <c r="C30" s="200" t="s">
        <v>509</v>
      </c>
      <c r="D30" s="201" t="b">
        <v>0</v>
      </c>
      <c r="E30" s="201" t="b">
        <v>0</v>
      </c>
      <c r="F30" s="201" t="b">
        <v>0</v>
      </c>
      <c r="G30" s="192"/>
      <c r="H30" s="192"/>
      <c r="I30" s="192"/>
      <c r="J30" s="192"/>
      <c r="K30" s="192"/>
      <c r="L30" s="192"/>
      <c r="M30" s="192"/>
      <c r="N30" s="192"/>
      <c r="O30" s="192"/>
      <c r="P30" s="192"/>
      <c r="Q30" s="192"/>
      <c r="R30" s="192"/>
      <c r="S30" s="192"/>
      <c r="T30" s="192"/>
      <c r="U30" s="192"/>
      <c r="V30" s="192"/>
      <c r="W30" s="192"/>
      <c r="X30" s="192"/>
      <c r="Y30" s="192"/>
    </row>
    <row r="31" spans="1:25" ht="17.25" customHeight="1" x14ac:dyDescent="0.2">
      <c r="A31" s="192"/>
      <c r="B31" s="199" t="s">
        <v>637</v>
      </c>
      <c r="C31" s="207" t="s">
        <v>468</v>
      </c>
      <c r="D31" s="201" t="b">
        <v>1</v>
      </c>
      <c r="E31" s="201" t="b">
        <v>1</v>
      </c>
      <c r="F31" s="201" t="b">
        <v>0</v>
      </c>
      <c r="G31" s="192"/>
      <c r="H31" s="192"/>
      <c r="I31" s="192"/>
      <c r="J31" s="192"/>
      <c r="K31" s="192"/>
      <c r="L31" s="192"/>
      <c r="M31" s="192"/>
      <c r="N31" s="192"/>
      <c r="O31" s="192"/>
      <c r="P31" s="192"/>
      <c r="Q31" s="192"/>
      <c r="R31" s="192"/>
      <c r="S31" s="192"/>
      <c r="T31" s="192"/>
      <c r="U31" s="192"/>
      <c r="V31" s="192"/>
      <c r="W31" s="192"/>
      <c r="X31" s="192"/>
      <c r="Y31" s="192"/>
    </row>
    <row r="32" spans="1:25" ht="17.25" customHeight="1" x14ac:dyDescent="0.2">
      <c r="A32" s="192"/>
      <c r="B32" s="204" t="s">
        <v>647</v>
      </c>
      <c r="C32" s="207" t="s">
        <v>468</v>
      </c>
      <c r="D32" s="201" t="b">
        <v>1</v>
      </c>
      <c r="E32" s="201" t="b">
        <v>1</v>
      </c>
      <c r="F32" s="201" t="b">
        <v>1</v>
      </c>
      <c r="G32" s="192"/>
      <c r="H32" s="192"/>
      <c r="I32" s="192"/>
      <c r="J32" s="192"/>
      <c r="K32" s="192"/>
      <c r="L32" s="192"/>
      <c r="M32" s="192"/>
      <c r="N32" s="192"/>
      <c r="O32" s="192"/>
      <c r="P32" s="192"/>
      <c r="Q32" s="192"/>
      <c r="R32" s="192"/>
      <c r="S32" s="192"/>
      <c r="T32" s="192"/>
      <c r="U32" s="192"/>
      <c r="V32" s="192"/>
      <c r="W32" s="192"/>
      <c r="X32" s="192"/>
      <c r="Y32" s="192"/>
    </row>
    <row r="33" spans="1:25" ht="17.25" customHeight="1" x14ac:dyDescent="0.2">
      <c r="A33" s="192"/>
      <c r="B33" s="199" t="s">
        <v>660</v>
      </c>
      <c r="C33" s="207" t="s">
        <v>468</v>
      </c>
      <c r="D33" s="201" t="b">
        <v>1</v>
      </c>
      <c r="E33" s="201" t="b">
        <v>1</v>
      </c>
      <c r="F33" s="201" t="b">
        <v>0</v>
      </c>
      <c r="G33" s="192"/>
      <c r="H33" s="192"/>
      <c r="I33" s="192"/>
      <c r="J33" s="192"/>
      <c r="K33" s="192"/>
      <c r="L33" s="192"/>
      <c r="M33" s="192"/>
      <c r="N33" s="192"/>
      <c r="O33" s="192"/>
      <c r="P33" s="192"/>
      <c r="Q33" s="192"/>
      <c r="R33" s="192"/>
      <c r="S33" s="192"/>
      <c r="T33" s="192"/>
      <c r="U33" s="192"/>
      <c r="V33" s="192"/>
      <c r="W33" s="192"/>
      <c r="X33" s="192"/>
      <c r="Y33" s="192"/>
    </row>
    <row r="34" spans="1:25" ht="17.25" customHeight="1" x14ac:dyDescent="0.2">
      <c r="A34" s="192"/>
      <c r="B34" s="204" t="s">
        <v>670</v>
      </c>
      <c r="C34" s="207" t="s">
        <v>468</v>
      </c>
      <c r="D34" s="201" t="b">
        <v>1</v>
      </c>
      <c r="E34" s="201" t="b">
        <v>1</v>
      </c>
      <c r="F34" s="201" t="b">
        <v>0</v>
      </c>
      <c r="G34" s="192"/>
      <c r="H34" s="192"/>
      <c r="I34" s="192"/>
      <c r="J34" s="192"/>
      <c r="K34" s="192"/>
      <c r="L34" s="192"/>
      <c r="M34" s="192"/>
      <c r="N34" s="192"/>
      <c r="O34" s="192"/>
      <c r="P34" s="192"/>
      <c r="Q34" s="192"/>
      <c r="R34" s="192"/>
      <c r="S34" s="192"/>
      <c r="T34" s="192"/>
      <c r="U34" s="192"/>
      <c r="V34" s="192"/>
      <c r="W34" s="192"/>
      <c r="X34" s="192"/>
      <c r="Y34" s="192"/>
    </row>
    <row r="35" spans="1:25" ht="17.25" customHeight="1" x14ac:dyDescent="0.2">
      <c r="A35" s="192"/>
      <c r="B35" s="199" t="s">
        <v>559</v>
      </c>
      <c r="C35" s="200" t="s">
        <v>509</v>
      </c>
      <c r="D35" s="201" t="b">
        <v>0</v>
      </c>
      <c r="E35" s="201" t="b">
        <v>0</v>
      </c>
      <c r="F35" s="201" t="b">
        <v>0</v>
      </c>
      <c r="G35" s="192"/>
      <c r="H35" s="192"/>
      <c r="I35" s="192"/>
      <c r="J35" s="192"/>
      <c r="K35" s="192"/>
      <c r="L35" s="192"/>
      <c r="M35" s="192"/>
      <c r="N35" s="192"/>
      <c r="O35" s="192"/>
      <c r="P35" s="192"/>
      <c r="Q35" s="192"/>
      <c r="R35" s="192"/>
      <c r="S35" s="192"/>
      <c r="T35" s="192"/>
      <c r="U35" s="192"/>
      <c r="V35" s="192"/>
      <c r="W35" s="192"/>
      <c r="X35" s="192"/>
      <c r="Y35" s="192"/>
    </row>
    <row r="36" spans="1:25" ht="17.25" customHeight="1" x14ac:dyDescent="0.2">
      <c r="A36" s="192"/>
      <c r="B36" s="204" t="s">
        <v>562</v>
      </c>
      <c r="C36" s="200" t="s">
        <v>509</v>
      </c>
      <c r="D36" s="201" t="b">
        <v>0</v>
      </c>
      <c r="E36" s="201" t="b">
        <v>0</v>
      </c>
      <c r="F36" s="201" t="b">
        <v>0</v>
      </c>
      <c r="G36" s="192"/>
      <c r="H36" s="192"/>
      <c r="I36" s="192"/>
      <c r="J36" s="192"/>
      <c r="K36" s="192"/>
      <c r="L36" s="192"/>
      <c r="M36" s="192"/>
      <c r="N36" s="192"/>
      <c r="O36" s="192"/>
      <c r="P36" s="192"/>
      <c r="Q36" s="192"/>
      <c r="R36" s="192"/>
      <c r="S36" s="192"/>
      <c r="T36" s="192"/>
      <c r="U36" s="192"/>
      <c r="V36" s="192"/>
      <c r="W36" s="192"/>
      <c r="X36" s="192"/>
      <c r="Y36" s="192"/>
    </row>
    <row r="37" spans="1:25" ht="17.25" customHeight="1" x14ac:dyDescent="0.2">
      <c r="A37" s="192"/>
      <c r="B37" s="199" t="s">
        <v>593</v>
      </c>
      <c r="C37" s="207" t="s">
        <v>468</v>
      </c>
      <c r="D37" s="201" t="b">
        <v>1</v>
      </c>
      <c r="E37" s="201" t="b">
        <v>1</v>
      </c>
      <c r="F37" s="201" t="b">
        <v>0</v>
      </c>
      <c r="G37" s="192"/>
      <c r="H37" s="192"/>
      <c r="I37" s="192"/>
      <c r="J37" s="192"/>
      <c r="K37" s="192"/>
      <c r="L37" s="192"/>
      <c r="M37" s="192"/>
      <c r="N37" s="192"/>
      <c r="O37" s="192"/>
      <c r="P37" s="192"/>
      <c r="Q37" s="192"/>
      <c r="R37" s="192"/>
      <c r="S37" s="192"/>
      <c r="T37" s="192"/>
      <c r="U37" s="192"/>
      <c r="V37" s="192"/>
      <c r="W37" s="192"/>
      <c r="X37" s="192"/>
      <c r="Y37" s="192"/>
    </row>
    <row r="38" spans="1:25" ht="17.25" customHeight="1" x14ac:dyDescent="0.2">
      <c r="A38" s="192"/>
      <c r="B38" s="204" t="s">
        <v>889</v>
      </c>
      <c r="C38" s="207" t="s">
        <v>468</v>
      </c>
      <c r="D38" s="201" t="b">
        <v>1</v>
      </c>
      <c r="E38" s="201" t="b">
        <v>1</v>
      </c>
      <c r="F38" s="201" t="b">
        <v>0</v>
      </c>
      <c r="G38" s="192"/>
      <c r="H38" s="192"/>
      <c r="I38" s="192"/>
      <c r="J38" s="192"/>
      <c r="K38" s="192"/>
      <c r="L38" s="192"/>
      <c r="M38" s="192"/>
      <c r="N38" s="192"/>
      <c r="O38" s="192"/>
      <c r="P38" s="192"/>
      <c r="Q38" s="192"/>
      <c r="R38" s="192"/>
      <c r="S38" s="192"/>
      <c r="T38" s="192"/>
      <c r="U38" s="192"/>
      <c r="V38" s="192"/>
      <c r="W38" s="192"/>
      <c r="X38" s="192"/>
      <c r="Y38" s="192"/>
    </row>
    <row r="39" spans="1:25" ht="17.25" customHeight="1" x14ac:dyDescent="0.2">
      <c r="A39" s="192"/>
      <c r="B39" s="208" t="s">
        <v>901</v>
      </c>
      <c r="C39" s="209" t="s">
        <v>509</v>
      </c>
      <c r="D39" s="210" t="b">
        <v>0</v>
      </c>
      <c r="E39" s="210" t="b">
        <v>0</v>
      </c>
      <c r="F39" s="210" t="b">
        <v>0</v>
      </c>
      <c r="G39" s="192"/>
      <c r="H39" s="192"/>
      <c r="I39" s="192"/>
      <c r="J39" s="192"/>
      <c r="K39" s="192"/>
      <c r="L39" s="192"/>
      <c r="M39" s="192"/>
      <c r="N39" s="192"/>
      <c r="O39" s="192"/>
      <c r="P39" s="192"/>
      <c r="Q39" s="192"/>
      <c r="R39" s="192"/>
      <c r="S39" s="192"/>
      <c r="T39" s="192"/>
      <c r="U39" s="192"/>
      <c r="V39" s="192"/>
      <c r="W39" s="192"/>
      <c r="X39" s="192"/>
      <c r="Y39" s="19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SYR beta 4 review</vt:lpstr>
      <vt:lpstr>WGI SPM</vt:lpstr>
      <vt:lpstr>Sheet1</vt:lpstr>
      <vt:lpstr>WGI TS</vt:lpstr>
      <vt:lpstr>WGI Chapters</vt:lpstr>
      <vt:lpstr>WGI Annex</vt:lpstr>
      <vt:lpstr>WGI Chapters - Gideon</vt:lpstr>
      <vt:lpstr>TS Audit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soa2134</cp:lastModifiedBy>
  <dcterms:created xsi:type="dcterms:W3CDTF">2015-06-05T18:17:20Z</dcterms:created>
  <dcterms:modified xsi:type="dcterms:W3CDTF">2025-05-13T19:16:51Z</dcterms:modified>
</cp:coreProperties>
</file>