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samanthaanwar/Documents/Data Analysis/Lab 4/"/>
    </mc:Choice>
  </mc:AlternateContent>
  <xr:revisionPtr revIDLastSave="0" documentId="13_ncr:1_{4BD569A3-679E-A648-B788-D6B8F8D95162}" xr6:coauthVersionLast="47" xr6:coauthVersionMax="47" xr10:uidLastSave="{00000000-0000-0000-0000-000000000000}"/>
  <bookViews>
    <workbookView xWindow="0" yWindow="760" windowWidth="29400" windowHeight="18360" activeTab="1" xr2:uid="{00000000-000D-0000-FFFF-FFFF00000000}"/>
  </bookViews>
  <sheets>
    <sheet name="dataset" sheetId="1" r:id="rId1"/>
    <sheet name="og col names" sheetId="6" r:id="rId2"/>
    <sheet name="political parties" sheetId="5" r:id="rId3"/>
    <sheet name="CPI - FRED" sheetId="3" r:id="rId4"/>
    <sheet name="visualization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2" i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12" i="3"/>
</calcChain>
</file>

<file path=xl/sharedStrings.xml><?xml version="1.0" encoding="utf-8"?>
<sst xmlns="http://schemas.openxmlformats.org/spreadsheetml/2006/main" count="550" uniqueCount="142">
  <si>
    <t>Year</t>
  </si>
  <si>
    <t>Total Fossil Fuels Production (Quadrillion Btu)</t>
  </si>
  <si>
    <t>Nuclear Electric Power Production (Quadrillion Btu)</t>
  </si>
  <si>
    <t>Total Renewable Energy Production (Quadrillion Btu)</t>
  </si>
  <si>
    <t>Total Primary Energy Production (Quadrillion Btu)</t>
  </si>
  <si>
    <t>Total Fossil Fuels Consumption (Quadrillion Btu)</t>
  </si>
  <si>
    <t>Nuclear Electric Power Consumption (Quadrillion Btu)</t>
  </si>
  <si>
    <t>Total Renewable Energy Consumption (Quadrillion Btu)</t>
  </si>
  <si>
    <t>Primary Energy Imports (Quadrillion Btu)</t>
  </si>
  <si>
    <t>Primary Energy Exports (Quadrillion Btu)</t>
  </si>
  <si>
    <t>Primary Energy Net Imports (Quadrillion Btu)</t>
  </si>
  <si>
    <t>Primary Energy Stock Change and Other (Quadrillion Btu)</t>
  </si>
  <si>
    <t>Total Primary Energy Consumption per Capita (Million Btu)</t>
  </si>
  <si>
    <t>Total Primary Energy Consumption per Real Dollar of GDP (Thousand Btu per Chained (2017) Dollar)</t>
  </si>
  <si>
    <t>Energy Expenditures (Million Nominal Dollars)</t>
  </si>
  <si>
    <t>Energy Expenditures per Capita (Nominal Dollars)</t>
  </si>
  <si>
    <t>Energy Expenditures as Share of GDP (Percent)</t>
  </si>
  <si>
    <t>Energy Expenditures as Share of Gross Output (Percent)</t>
  </si>
  <si>
    <t>Total Energy CO2 Emissions (Million Metric Tons Carbon Dioxide)</t>
  </si>
  <si>
    <t>Total Energy CO2 Emissions per Capita (Metric Tons Carbon Dioxide)</t>
  </si>
  <si>
    <t>Total Energy CO2 Emissions per Real Dollar of GDP (Metric Tons Carbon Dioxide per Million Chained (2017) Dollars)</t>
  </si>
  <si>
    <t>Not Available</t>
  </si>
  <si>
    <t>Not Applicable</t>
  </si>
  <si>
    <t>Total Primary Energy Consumption (Quadrillion Btu)</t>
  </si>
  <si>
    <t>Avg Price of Electricity to Ultimate Customers, Residential (Cents per kWh,  Incl. Taxes)</t>
  </si>
  <si>
    <t>Avg Price of Electricity to Ultimate Customers, Commercial (Cents per kWh,  Incl. Taxes)</t>
  </si>
  <si>
    <t>Avg Price of Electricity to Ultimate Customers, Industrial (Cents per kWh,  Incl. Taxes)</t>
  </si>
  <si>
    <t xml:space="preserve">Avg Price of Electricity to Ultimate Customers, Transportation (Cents per kWh,  Incl. Taxes) </t>
  </si>
  <si>
    <t xml:space="preserve">Avg Price of Electricity to Ultimate Customers, Other (Cents per kWh,  Incl. Taxes) </t>
  </si>
  <si>
    <t>Avg Price of Electricity to Ultimate Customers, Total (Cents per kWh,  Incl. Taxes)</t>
  </si>
  <si>
    <t>CUUR0000SEHF01</t>
  </si>
  <si>
    <t>observation_date</t>
  </si>
  <si>
    <t>Frequency: Annual</t>
  </si>
  <si>
    <t>Consumer Price Index for All Urban Consumers: Electricity in U.S. City Average, Index 1982-1984=100, Annual, Not Seasonally Adjusted</t>
  </si>
  <si>
    <t>Federal Reserve Bank of St. Louis</t>
  </si>
  <si>
    <t>Economic Research Division</t>
  </si>
  <si>
    <t>Help: https://fredhelp.stlouisfed.org</t>
  </si>
  <si>
    <t>Link: https://fred.stlouisfed.org</t>
  </si>
  <si>
    <t>Federal Reserve Economic Data</t>
  </si>
  <si>
    <t>FRED Graph Observations</t>
  </si>
  <si>
    <t>vs. 2023</t>
  </si>
  <si>
    <t>Avg Price of Electricity to Ultimate Customers (Cents per kWh, Incl. Taxes in 2023 Dollars)</t>
  </si>
  <si>
    <t>Total Primary Energy Produced</t>
  </si>
  <si>
    <t>Total Primary Energy Consumed</t>
  </si>
  <si>
    <t>Presidency</t>
  </si>
  <si>
    <t>House</t>
  </si>
  <si>
    <t>Senate</t>
  </si>
  <si>
    <t>Democrats</t>
  </si>
  <si>
    <t>Unified</t>
  </si>
  <si>
    <t>Republicans</t>
  </si>
  <si>
    <t>Divided</t>
  </si>
  <si>
    <t>Republican (Eisenhower)</t>
  </si>
  <si>
    <t>86th (1959–1961)</t>
  </si>
  <si>
    <t>87th (1961–1963)</t>
  </si>
  <si>
    <t>Democrat (Kennedy)</t>
  </si>
  <si>
    <t>88th (1963–1965)</t>
  </si>
  <si>
    <t>89th (1965–1967)</t>
  </si>
  <si>
    <t>Democrat (L. Johnson)</t>
  </si>
  <si>
    <t>90th (1967–1969)</t>
  </si>
  <si>
    <t>91st (1969–1971)</t>
  </si>
  <si>
    <t>Republican (Nixon)</t>
  </si>
  <si>
    <t>92nd (1971–1973)</t>
  </si>
  <si>
    <t>93rd (1973–1975)</t>
  </si>
  <si>
    <t>94th (1975–1977)</t>
  </si>
  <si>
    <t>Republican (Ford)</t>
  </si>
  <si>
    <t>95th (1977–1979)</t>
  </si>
  <si>
    <t>Democrat (Carter)</t>
  </si>
  <si>
    <t>96th (1979–1981)</t>
  </si>
  <si>
    <t>97th (1981–1983)</t>
  </si>
  <si>
    <t>Republican (Reagan)</t>
  </si>
  <si>
    <t>98th (1983–1985)</t>
  </si>
  <si>
    <t>99th (1985–1987)</t>
  </si>
  <si>
    <t>100th (1987–1989)</t>
  </si>
  <si>
    <t>101st (1989–1991)</t>
  </si>
  <si>
    <t>Republican (G.H.W. Bush)</t>
  </si>
  <si>
    <t>102nd (1991–1993)</t>
  </si>
  <si>
    <t>103rd (1993–1995)</t>
  </si>
  <si>
    <t>Democrat (Clinton)</t>
  </si>
  <si>
    <t>104th (1995–1997)</t>
  </si>
  <si>
    <t>105th (1997–1999)</t>
  </si>
  <si>
    <t>106th (1999–2001)</t>
  </si>
  <si>
    <t>107th (2001–2003)</t>
  </si>
  <si>
    <t>Republican (G.W. Bush)</t>
  </si>
  <si>
    <t>108th (2003–2005)</t>
  </si>
  <si>
    <t>109th (2005–2007)</t>
  </si>
  <si>
    <t>110th (2007–2009)</t>
  </si>
  <si>
    <t>111th (2009–2011)</t>
  </si>
  <si>
    <t>Democrat (Obama)</t>
  </si>
  <si>
    <t>112th (2011–2013)</t>
  </si>
  <si>
    <t>113th (2013–2015)</t>
  </si>
  <si>
    <t>114th (2015–2017)</t>
  </si>
  <si>
    <t>115th (2017–2019)</t>
  </si>
  <si>
    <t>Republican (Trump)</t>
  </si>
  <si>
    <t>116th (2019–2021)</t>
  </si>
  <si>
    <t>117th (2021–2023)</t>
  </si>
  <si>
    <t>Democrat (Biden)</t>
  </si>
  <si>
    <t>118th (2023–2025)</t>
  </si>
  <si>
    <t>Congress</t>
  </si>
  <si>
    <t>House Majority</t>
  </si>
  <si>
    <t>Senate Majority</t>
  </si>
  <si>
    <t>Party Government</t>
  </si>
  <si>
    <r>
      <t>Democrat (Kennedy / L. Johnson)</t>
    </r>
    <r>
      <rPr>
        <vertAlign val="superscript"/>
        <sz val="12"/>
        <color rgb="FF000000"/>
        <rFont val="Calibri"/>
        <family val="2"/>
        <scheme val="minor"/>
      </rPr>
      <t>10</t>
    </r>
  </si>
  <si>
    <r>
      <t>Republican (Nixon / Ford)</t>
    </r>
    <r>
      <rPr>
        <vertAlign val="superscript"/>
        <sz val="12"/>
        <color rgb="FF000000"/>
        <rFont val="Calibri"/>
        <family val="2"/>
        <scheme val="minor"/>
      </rPr>
      <t>11</t>
    </r>
  </si>
  <si>
    <r>
      <t>Republicans / Democrats</t>
    </r>
    <r>
      <rPr>
        <vertAlign val="superscript"/>
        <sz val="12"/>
        <color rgb="FF000000"/>
        <rFont val="Calibri"/>
        <family val="2"/>
        <scheme val="minor"/>
      </rPr>
      <t>12</t>
    </r>
  </si>
  <si>
    <r>
      <t>Unified</t>
    </r>
    <r>
      <rPr>
        <sz val="12"/>
        <color rgb="FF000000"/>
        <rFont val="Calibri"/>
        <family val="2"/>
        <scheme val="minor"/>
      </rPr>
      <t> / Divided</t>
    </r>
  </si>
  <si>
    <r>
      <t>Democrats</t>
    </r>
    <r>
      <rPr>
        <vertAlign val="superscript"/>
        <sz val="12"/>
        <color rgb="FF000000"/>
        <rFont val="Calibri"/>
        <family val="2"/>
        <scheme val="minor"/>
      </rPr>
      <t>13</t>
    </r>
  </si>
  <si>
    <r>
      <t>Democrats</t>
    </r>
    <r>
      <rPr>
        <vertAlign val="superscript"/>
        <sz val="12"/>
        <color rgb="FF000000"/>
        <rFont val="Calibri"/>
        <family val="2"/>
        <scheme val="minor"/>
      </rPr>
      <t>14</t>
    </r>
  </si>
  <si>
    <t>https://history.house.gov/Institution/Presidents-Coinciding/Party-Government/</t>
  </si>
  <si>
    <t>See original dataset for footnote explanations</t>
  </si>
  <si>
    <t>Republican</t>
  </si>
  <si>
    <t>Democrat</t>
  </si>
  <si>
    <t>nuclear_prod</t>
  </si>
  <si>
    <t>total_primary_prod</t>
  </si>
  <si>
    <t>nuclear_consume</t>
  </si>
  <si>
    <t>fossil_prod</t>
  </si>
  <si>
    <t>renewable_prod</t>
  </si>
  <si>
    <t>fossil_consume</t>
  </si>
  <si>
    <t>renewable_consume</t>
  </si>
  <si>
    <t>total_primary_consume</t>
  </si>
  <si>
    <t>energy_imports</t>
  </si>
  <si>
    <t>energy_exports</t>
  </si>
  <si>
    <t>net_imports</t>
  </si>
  <si>
    <t>energy_stock_change</t>
  </si>
  <si>
    <t>avgprice_residential</t>
  </si>
  <si>
    <t>avgprice_commercial</t>
  </si>
  <si>
    <t>avgprice_industrial</t>
  </si>
  <si>
    <t>avgprice_transport</t>
  </si>
  <si>
    <t>avgprice_other</t>
  </si>
  <si>
    <t>avgprice_ultimate</t>
  </si>
  <si>
    <t>avgprice_ultimate_2023</t>
  </si>
  <si>
    <t>energy_consume_percapita</t>
  </si>
  <si>
    <t>energy_consume_gdpdollar</t>
  </si>
  <si>
    <t>expenditures</t>
  </si>
  <si>
    <t>expenditures_percapita</t>
  </si>
  <si>
    <t>expenditures_share_gdp</t>
  </si>
  <si>
    <t>expenditures_share_grossoutput</t>
  </si>
  <si>
    <t>co2_emissions</t>
  </si>
  <si>
    <t>co2_emissions_percapita</t>
  </si>
  <si>
    <t>co2_per_dollargdp</t>
  </si>
  <si>
    <t>presidency</t>
  </si>
  <si>
    <t>house</t>
  </si>
  <si>
    <t>senate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</si>
</sst>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147089"/>
      <name val="Calibri"/>
      <family val="2"/>
      <scheme val="minor"/>
    </font>
    <font>
      <b/>
      <sz val="12"/>
      <color rgb="FF96351C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1">
    <xf numFmtId="0" fontId="0" fillId="0" borderId="0" xfId="0"/>
    <xf numFmtId="2" fontId="0" fillId="0" borderId="0" xfId="0" applyNumberFormat="1" applyAlignment="1">
      <alignment horizontal="right"/>
    </xf>
    <xf numFmtId="0" fontId="4" fillId="0" borderId="0" xfId="2"/>
    <xf numFmtId="0" fontId="4" fillId="0" borderId="0" xfId="2" applyAlignment="1">
      <alignment horizontal="right"/>
    </xf>
    <xf numFmtId="164" fontId="4" fillId="0" borderId="0" xfId="2" applyNumberFormat="1" applyAlignment="1">
      <alignment horizontal="right"/>
    </xf>
    <xf numFmtId="2" fontId="4" fillId="0" borderId="0" xfId="2" applyNumberFormat="1" applyAlignment="1">
      <alignment horizontal="right"/>
    </xf>
    <xf numFmtId="0" fontId="4" fillId="0" borderId="0" xfId="2" applyAlignment="1">
      <alignment horizontal="left"/>
    </xf>
    <xf numFmtId="1" fontId="2" fillId="3" borderId="0" xfId="0" applyNumberFormat="1" applyFont="1" applyFill="1" applyAlignment="1">
      <alignment horizontal="right"/>
    </xf>
    <xf numFmtId="1" fontId="4" fillId="0" borderId="0" xfId="2" applyNumberForma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/>
    <xf numFmtId="0" fontId="1" fillId="3" borderId="0" xfId="0" applyFont="1" applyFill="1" applyAlignment="1">
      <alignment horizontal="right" wrapText="1"/>
    </xf>
    <xf numFmtId="0" fontId="1" fillId="4" borderId="0" xfId="0" applyFont="1" applyFill="1" applyAlignment="1">
      <alignment horizontal="right" wrapText="1"/>
    </xf>
    <xf numFmtId="0" fontId="1" fillId="2" borderId="0" xfId="0" applyFont="1" applyFill="1" applyAlignment="1">
      <alignment horizontal="right" wrapText="1"/>
    </xf>
    <xf numFmtId="0" fontId="1" fillId="5" borderId="0" xfId="0" applyFont="1" applyFill="1" applyAlignment="1">
      <alignment horizontal="right" wrapText="1"/>
    </xf>
    <xf numFmtId="0" fontId="0" fillId="0" borderId="0" xfId="0" applyAlignment="1">
      <alignment horizontal="right" wrapText="1"/>
    </xf>
    <xf numFmtId="0" fontId="2" fillId="6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10" fillId="0" borderId="0" xfId="0" applyFont="1"/>
  </cellXfs>
  <cellStyles count="3">
    <cellStyle name="Normal" xfId="0" builtinId="0"/>
    <cellStyle name="Normal 2" xfId="1" xr:uid="{9997F76D-787A-A346-B8D1-5EE34D7C2235}"/>
    <cellStyle name="Normal 3" xfId="2" xr:uid="{84AF91CD-092B-584C-84C9-D17B25FF320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dataset!$T$1</c:f>
              <c:strCache>
                <c:ptCount val="1"/>
                <c:pt idx="0">
                  <c:v>avgprice_ultimate_2023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442616761945853E-2"/>
                  <c:y val="8.9100891756000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dataset!$D$2:$D$65</c:f>
              <c:numCache>
                <c:formatCode>0.00</c:formatCode>
                <c:ptCount val="64"/>
                <c:pt idx="0">
                  <c:v>1.8298730000000001</c:v>
                </c:pt>
                <c:pt idx="1">
                  <c:v>1.8257730000000001</c:v>
                </c:pt>
                <c:pt idx="2">
                  <c:v>1.887502</c:v>
                </c:pt>
                <c:pt idx="3">
                  <c:v>1.9004829999999999</c:v>
                </c:pt>
                <c:pt idx="4">
                  <c:v>1.9526859999999999</c:v>
                </c:pt>
                <c:pt idx="5">
                  <c:v>2.007517</c:v>
                </c:pt>
                <c:pt idx="6">
                  <c:v>2.0449890000000002</c:v>
                </c:pt>
                <c:pt idx="7">
                  <c:v>2.1088529999999999</c:v>
                </c:pt>
                <c:pt idx="8">
                  <c:v>2.1916609999999999</c:v>
                </c:pt>
                <c:pt idx="9">
                  <c:v>2.3074180000000002</c:v>
                </c:pt>
                <c:pt idx="10">
                  <c:v>2.289021</c:v>
                </c:pt>
                <c:pt idx="11">
                  <c:v>2.3538329999999998</c:v>
                </c:pt>
                <c:pt idx="12">
                  <c:v>2.4494910000000001</c:v>
                </c:pt>
                <c:pt idx="13">
                  <c:v>2.4755440000000002</c:v>
                </c:pt>
                <c:pt idx="14">
                  <c:v>2.586001</c:v>
                </c:pt>
                <c:pt idx="15">
                  <c:v>2.5441669999999998</c:v>
                </c:pt>
                <c:pt idx="16">
                  <c:v>2.704698</c:v>
                </c:pt>
                <c:pt idx="17">
                  <c:v>2.6134740000000001</c:v>
                </c:pt>
                <c:pt idx="18">
                  <c:v>3.014948</c:v>
                </c:pt>
                <c:pt idx="19">
                  <c:v>3.1310310000000001</c:v>
                </c:pt>
                <c:pt idx="20">
                  <c:v>3.4453779999999998</c:v>
                </c:pt>
                <c:pt idx="21">
                  <c:v>3.5159220000000002</c:v>
                </c:pt>
                <c:pt idx="22">
                  <c:v>3.7457959999999999</c:v>
                </c:pt>
                <c:pt idx="23">
                  <c:v>4.0691639999999998</c:v>
                </c:pt>
                <c:pt idx="24">
                  <c:v>4.1041210000000001</c:v>
                </c:pt>
                <c:pt idx="25">
                  <c:v>4.0181740000000001</c:v>
                </c:pt>
                <c:pt idx="26">
                  <c:v>3.9704730000000001</c:v>
                </c:pt>
                <c:pt idx="27">
                  <c:v>3.7744430000000002</c:v>
                </c:pt>
                <c:pt idx="28">
                  <c:v>3.8226819999999999</c:v>
                </c:pt>
                <c:pt idx="29">
                  <c:v>4.2061359999999999</c:v>
                </c:pt>
                <c:pt idx="30">
                  <c:v>3.862708</c:v>
                </c:pt>
                <c:pt idx="31">
                  <c:v>3.9014310000000001</c:v>
                </c:pt>
                <c:pt idx="32">
                  <c:v>3.9317479999999998</c:v>
                </c:pt>
                <c:pt idx="33">
                  <c:v>4.0073119999999998</c:v>
                </c:pt>
                <c:pt idx="34">
                  <c:v>4.0564609999999997</c:v>
                </c:pt>
                <c:pt idx="35">
                  <c:v>4.2945830000000003</c:v>
                </c:pt>
                <c:pt idx="36">
                  <c:v>4.4799939999999996</c:v>
                </c:pt>
                <c:pt idx="37">
                  <c:v>4.4660630000000001</c:v>
                </c:pt>
                <c:pt idx="38">
                  <c:v>4.1741390000000003</c:v>
                </c:pt>
                <c:pt idx="39">
                  <c:v>4.2026009999999996</c:v>
                </c:pt>
                <c:pt idx="40">
                  <c:v>4.0930330000000001</c:v>
                </c:pt>
                <c:pt idx="41">
                  <c:v>3.5137510000000001</c:v>
                </c:pt>
                <c:pt idx="42">
                  <c:v>3.7709410000000001</c:v>
                </c:pt>
                <c:pt idx="43">
                  <c:v>3.9141859999999999</c:v>
                </c:pt>
                <c:pt idx="44">
                  <c:v>4.0934710000000001</c:v>
                </c:pt>
                <c:pt idx="45">
                  <c:v>4.2201599999999999</c:v>
                </c:pt>
                <c:pt idx="46">
                  <c:v>4.4296470000000001</c:v>
                </c:pt>
                <c:pt idx="47">
                  <c:v>4.5821160000000001</c:v>
                </c:pt>
                <c:pt idx="48">
                  <c:v>5.0845630000000002</c:v>
                </c:pt>
                <c:pt idx="49">
                  <c:v>5.3091460000000001</c:v>
                </c:pt>
                <c:pt idx="50">
                  <c:v>5.9425800000000004</c:v>
                </c:pt>
                <c:pt idx="51">
                  <c:v>6.4040030000000003</c:v>
                </c:pt>
                <c:pt idx="52">
                  <c:v>6.1869699999999996</c:v>
                </c:pt>
                <c:pt idx="53">
                  <c:v>6.5607829999999998</c:v>
                </c:pt>
                <c:pt idx="54">
                  <c:v>6.8355889999999997</c:v>
                </c:pt>
                <c:pt idx="55">
                  <c:v>6.8459269999999997</c:v>
                </c:pt>
                <c:pt idx="56">
                  <c:v>7.1884170000000003</c:v>
                </c:pt>
                <c:pt idx="57">
                  <c:v>7.5045950000000001</c:v>
                </c:pt>
                <c:pt idx="58">
                  <c:v>7.7441950000000004</c:v>
                </c:pt>
                <c:pt idx="59">
                  <c:v>7.7528180000000004</c:v>
                </c:pt>
                <c:pt idx="60">
                  <c:v>7.4652029999999998</c:v>
                </c:pt>
                <c:pt idx="61">
                  <c:v>7.8072999999999997</c:v>
                </c:pt>
                <c:pt idx="62">
                  <c:v>8.3073409999999992</c:v>
                </c:pt>
                <c:pt idx="63">
                  <c:v>8.4263359999999992</c:v>
                </c:pt>
              </c:numCache>
            </c:numRef>
          </c:xVal>
          <c:yVal>
            <c:numRef>
              <c:f>dataset!$T$2:$T$65</c:f>
              <c:numCache>
                <c:formatCode>0.00</c:formatCode>
                <c:ptCount val="64"/>
                <c:pt idx="0">
                  <c:v>16.148974874371859</c:v>
                </c:pt>
                <c:pt idx="1">
                  <c:v>16.121969899665551</c:v>
                </c:pt>
                <c:pt idx="2">
                  <c:v>16.095055091819702</c:v>
                </c:pt>
                <c:pt idx="3">
                  <c:v>16.099534650709714</c:v>
                </c:pt>
                <c:pt idx="4">
                  <c:v>15.285949076664799</c:v>
                </c:pt>
                <c:pt idx="5">
                  <c:v>15.350374262433267</c:v>
                </c:pt>
                <c:pt idx="6">
                  <c:v>15.34606235955056</c:v>
                </c:pt>
                <c:pt idx="7">
                  <c:v>15.213584516847675</c:v>
                </c:pt>
                <c:pt idx="8">
                  <c:v>14.192198730333978</c:v>
                </c:pt>
                <c:pt idx="9">
                  <c:v>13.934508401084011</c:v>
                </c:pt>
                <c:pt idx="10">
                  <c:v>14.324064499213423</c:v>
                </c:pt>
                <c:pt idx="11">
                  <c:v>14.226666994589277</c:v>
                </c:pt>
                <c:pt idx="12">
                  <c:v>14.302945420473176</c:v>
                </c:pt>
                <c:pt idx="13">
                  <c:v>14.333835860838537</c:v>
                </c:pt>
                <c:pt idx="14">
                  <c:v>15.173021718602456</c:v>
                </c:pt>
                <c:pt idx="15">
                  <c:v>15.545576980817348</c:v>
                </c:pt>
                <c:pt idx="16">
                  <c:v>15.624690401505646</c:v>
                </c:pt>
                <c:pt idx="17">
                  <c:v>16.072957340394236</c:v>
                </c:pt>
                <c:pt idx="18">
                  <c:v>16.28834273972603</c:v>
                </c:pt>
                <c:pt idx="19">
                  <c:v>16.346113936927772</c:v>
                </c:pt>
                <c:pt idx="20">
                  <c:v>16.597951868131869</c:v>
                </c:pt>
                <c:pt idx="21">
                  <c:v>16.889682752030577</c:v>
                </c:pt>
                <c:pt idx="22">
                  <c:v>17.047778589442562</c:v>
                </c:pt>
                <c:pt idx="23">
                  <c:v>17.056419376579612</c:v>
                </c:pt>
                <c:pt idx="24">
                  <c:v>15.90158142664872</c:v>
                </c:pt>
                <c:pt idx="25">
                  <c:v>15.831010663198962</c:v>
                </c:pt>
                <c:pt idx="26">
                  <c:v>15.621890277777778</c:v>
                </c:pt>
                <c:pt idx="27">
                  <c:v>15.504752722866014</c:v>
                </c:pt>
                <c:pt idx="28">
                  <c:v>15.247050283921098</c:v>
                </c:pt>
                <c:pt idx="29">
                  <c:v>15.063965625</c:v>
                </c:pt>
                <c:pt idx="30">
                  <c:v>14.993363314870049</c:v>
                </c:pt>
                <c:pt idx="31">
                  <c:v>14.844392321905151</c:v>
                </c:pt>
                <c:pt idx="32">
                  <c:v>14.708452936044562</c:v>
                </c:pt>
                <c:pt idx="33">
                  <c:v>14.653616778523489</c:v>
                </c:pt>
                <c:pt idx="34">
                  <c:v>14.604599710621505</c:v>
                </c:pt>
                <c:pt idx="35">
                  <c:v>14.240157527815295</c:v>
                </c:pt>
                <c:pt idx="36">
                  <c:v>13.944093333333333</c:v>
                </c:pt>
                <c:pt idx="37">
                  <c:v>13.850179375865109</c:v>
                </c:pt>
                <c:pt idx="38">
                  <c:v>14.17352050778694</c:v>
                </c:pt>
                <c:pt idx="39">
                  <c:v>14.062613312244627</c:v>
                </c:pt>
                <c:pt idx="40">
                  <c:v>14.1953228643705</c:v>
                </c:pt>
                <c:pt idx="41">
                  <c:v>14.168418107045662</c:v>
                </c:pt>
                <c:pt idx="42">
                  <c:v>14.153566919500857</c:v>
                </c:pt>
                <c:pt idx="43">
                  <c:v>14.284577751224761</c:v>
                </c:pt>
                <c:pt idx="44">
                  <c:v>14.343604727272727</c:v>
                </c:pt>
                <c:pt idx="45">
                  <c:v>14.453328051273553</c:v>
                </c:pt>
                <c:pt idx="46">
                  <c:v>14.0893839408867</c:v>
                </c:pt>
                <c:pt idx="47">
                  <c:v>13.906144402035926</c:v>
                </c:pt>
                <c:pt idx="48">
                  <c:v>13.937868325269198</c:v>
                </c:pt>
                <c:pt idx="49">
                  <c:v>13.64642695694401</c:v>
                </c:pt>
                <c:pt idx="50">
                  <c:v>13.633258001897168</c:v>
                </c:pt>
                <c:pt idx="51">
                  <c:v>13.47617602209383</c:v>
                </c:pt>
                <c:pt idx="52">
                  <c:v>13.401785436842593</c:v>
                </c:pt>
                <c:pt idx="53">
                  <c:v>13.433536053519259</c:v>
                </c:pt>
                <c:pt idx="54">
                  <c:v>13.440389289179496</c:v>
                </c:pt>
                <c:pt idx="55">
                  <c:v>13.326790198407672</c:v>
                </c:pt>
                <c:pt idx="56">
                  <c:v>13.287778518131715</c:v>
                </c:pt>
                <c:pt idx="57">
                  <c:v>13.273839748357176</c:v>
                </c:pt>
                <c:pt idx="58">
                  <c:v>13.243554619592654</c:v>
                </c:pt>
                <c:pt idx="59">
                  <c:v>13.229400272228936</c:v>
                </c:pt>
                <c:pt idx="60">
                  <c:v>13.214579595367823</c:v>
                </c:pt>
                <c:pt idx="61">
                  <c:v>13.277062521704144</c:v>
                </c:pt>
                <c:pt idx="62">
                  <c:v>13.076645758210544</c:v>
                </c:pt>
                <c:pt idx="63">
                  <c:v>12.72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F-9540-8975-2F3709B05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4752"/>
        <c:axId val="429291584"/>
      </c:scatterChart>
      <c:valAx>
        <c:axId val="42924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Renewable Energy Production</a:t>
                </a:r>
                <a:endParaRPr lang="en-US" baseline="0"/>
              </a:p>
              <a:p>
                <a:pPr>
                  <a:defRPr/>
                </a:pPr>
                <a:r>
                  <a:rPr lang="en-US" baseline="0"/>
                  <a:t>(Quadrillion Btu)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91584"/>
        <c:crosses val="autoZero"/>
        <c:crossBetween val="midCat"/>
      </c:valAx>
      <c:valAx>
        <c:axId val="4292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Avg Price of Electricity to Ultimate Customers</a:t>
                </a:r>
              </a:p>
              <a:p>
                <a:pPr>
                  <a:defRPr/>
                </a:pPr>
                <a:r>
                  <a:rPr lang="en-US" sz="1200" b="0" i="0" u="none" strike="noStrike" baseline="0">
                    <a:effectLst/>
                  </a:rPr>
                  <a:t>(Cents per kWh, Incl. Taxes in 2023 Dollars)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dataset!$AA$1</c:f>
              <c:strCache>
                <c:ptCount val="1"/>
                <c:pt idx="0">
                  <c:v>co2_emissions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381867126346353E-2"/>
                  <c:y val="0.48606657794890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dataset!$H$2:$H$65</c:f>
              <c:numCache>
                <c:formatCode>0.00</c:formatCode>
                <c:ptCount val="64"/>
                <c:pt idx="0">
                  <c:v>1.8298730000000001</c:v>
                </c:pt>
                <c:pt idx="1">
                  <c:v>1.8257730000000001</c:v>
                </c:pt>
                <c:pt idx="2">
                  <c:v>1.887502</c:v>
                </c:pt>
                <c:pt idx="3">
                  <c:v>1.9004829999999999</c:v>
                </c:pt>
                <c:pt idx="4">
                  <c:v>1.9526859999999999</c:v>
                </c:pt>
                <c:pt idx="5">
                  <c:v>2.007517</c:v>
                </c:pt>
                <c:pt idx="6">
                  <c:v>2.0449890000000002</c:v>
                </c:pt>
                <c:pt idx="7">
                  <c:v>2.1088529999999999</c:v>
                </c:pt>
                <c:pt idx="8">
                  <c:v>2.1916609999999999</c:v>
                </c:pt>
                <c:pt idx="9">
                  <c:v>2.3074180000000002</c:v>
                </c:pt>
                <c:pt idx="10">
                  <c:v>2.289021</c:v>
                </c:pt>
                <c:pt idx="11">
                  <c:v>2.3538329999999998</c:v>
                </c:pt>
                <c:pt idx="12">
                  <c:v>2.4494910000000001</c:v>
                </c:pt>
                <c:pt idx="13">
                  <c:v>2.4755440000000002</c:v>
                </c:pt>
                <c:pt idx="14">
                  <c:v>2.586001</c:v>
                </c:pt>
                <c:pt idx="15">
                  <c:v>2.5441669999999998</c:v>
                </c:pt>
                <c:pt idx="16">
                  <c:v>2.704698</c:v>
                </c:pt>
                <c:pt idx="17">
                  <c:v>2.6134740000000001</c:v>
                </c:pt>
                <c:pt idx="18">
                  <c:v>3.014948</c:v>
                </c:pt>
                <c:pt idx="19">
                  <c:v>3.1310310000000001</c:v>
                </c:pt>
                <c:pt idx="20">
                  <c:v>3.4453779999999998</c:v>
                </c:pt>
                <c:pt idx="21">
                  <c:v>3.5159220000000002</c:v>
                </c:pt>
                <c:pt idx="22">
                  <c:v>3.7457959999999999</c:v>
                </c:pt>
                <c:pt idx="23">
                  <c:v>4.0691639999999998</c:v>
                </c:pt>
                <c:pt idx="24">
                  <c:v>4.1041210000000001</c:v>
                </c:pt>
                <c:pt idx="25">
                  <c:v>4.0181740000000001</c:v>
                </c:pt>
                <c:pt idx="26">
                  <c:v>3.9704730000000001</c:v>
                </c:pt>
                <c:pt idx="27">
                  <c:v>3.7744430000000002</c:v>
                </c:pt>
                <c:pt idx="28">
                  <c:v>3.8226819999999999</c:v>
                </c:pt>
                <c:pt idx="29">
                  <c:v>4.2061359999999999</c:v>
                </c:pt>
                <c:pt idx="30">
                  <c:v>3.862708</c:v>
                </c:pt>
                <c:pt idx="31">
                  <c:v>3.9014310000000001</c:v>
                </c:pt>
                <c:pt idx="32">
                  <c:v>3.9317479999999998</c:v>
                </c:pt>
                <c:pt idx="33">
                  <c:v>4.0070379999999997</c:v>
                </c:pt>
                <c:pt idx="34">
                  <c:v>4.0564609999999997</c:v>
                </c:pt>
                <c:pt idx="35">
                  <c:v>4.2966430000000004</c:v>
                </c:pt>
                <c:pt idx="36">
                  <c:v>4.4814990000000003</c:v>
                </c:pt>
                <c:pt idx="37">
                  <c:v>4.4633750000000001</c:v>
                </c:pt>
                <c:pt idx="38">
                  <c:v>4.1726989999999997</c:v>
                </c:pt>
                <c:pt idx="39">
                  <c:v>4.2007599999999998</c:v>
                </c:pt>
                <c:pt idx="40">
                  <c:v>4.095599</c:v>
                </c:pt>
                <c:pt idx="41">
                  <c:v>3.5119449999999999</c:v>
                </c:pt>
                <c:pt idx="42">
                  <c:v>3.7661560000000001</c:v>
                </c:pt>
                <c:pt idx="43">
                  <c:v>3.9158789999999999</c:v>
                </c:pt>
                <c:pt idx="44">
                  <c:v>4.1055270000000004</c:v>
                </c:pt>
                <c:pt idx="45">
                  <c:v>4.2329040000000004</c:v>
                </c:pt>
                <c:pt idx="46">
                  <c:v>4.4802720000000003</c:v>
                </c:pt>
                <c:pt idx="47">
                  <c:v>4.5948589999999996</c:v>
                </c:pt>
                <c:pt idx="48">
                  <c:v>5.0677050000000001</c:v>
                </c:pt>
                <c:pt idx="49">
                  <c:v>5.2925370000000003</c:v>
                </c:pt>
                <c:pt idx="50">
                  <c:v>5.8956770000000001</c:v>
                </c:pt>
                <c:pt idx="51">
                  <c:v>6.3080590000000001</c:v>
                </c:pt>
                <c:pt idx="52">
                  <c:v>6.1503620000000003</c:v>
                </c:pt>
                <c:pt idx="53">
                  <c:v>6.5870230000000003</c:v>
                </c:pt>
                <c:pt idx="54">
                  <c:v>6.7990110000000001</c:v>
                </c:pt>
                <c:pt idx="55">
                  <c:v>6.8294649999999999</c:v>
                </c:pt>
                <c:pt idx="56">
                  <c:v>7.119713</c:v>
                </c:pt>
                <c:pt idx="57">
                  <c:v>7.3834799999999996</c:v>
                </c:pt>
                <c:pt idx="58">
                  <c:v>7.5345610000000001</c:v>
                </c:pt>
                <c:pt idx="59">
                  <c:v>7.5938160000000003</c:v>
                </c:pt>
                <c:pt idx="60">
                  <c:v>7.3005599999999999</c:v>
                </c:pt>
                <c:pt idx="61">
                  <c:v>7.644234</c:v>
                </c:pt>
                <c:pt idx="62">
                  <c:v>8.090795</c:v>
                </c:pt>
                <c:pt idx="63">
                  <c:v>8.2445740000000001</c:v>
                </c:pt>
              </c:numCache>
            </c:numRef>
          </c:xVal>
          <c:yVal>
            <c:numRef>
              <c:f>dataset!$AA$2:$AA$65</c:f>
              <c:numCache>
                <c:formatCode>0.00</c:formatCode>
                <c:ptCount val="64"/>
                <c:pt idx="0">
                  <c:v>2914.009</c:v>
                </c:pt>
                <c:pt idx="1">
                  <c:v>2942.7910000000002</c:v>
                </c:pt>
                <c:pt idx="2">
                  <c:v>3064.9229999999998</c:v>
                </c:pt>
                <c:pt idx="3">
                  <c:v>3184.5169999999998</c:v>
                </c:pt>
                <c:pt idx="4">
                  <c:v>3316.7530000000002</c:v>
                </c:pt>
                <c:pt idx="5">
                  <c:v>3461.741</c:v>
                </c:pt>
                <c:pt idx="6">
                  <c:v>3654.1790000000001</c:v>
                </c:pt>
                <c:pt idx="7">
                  <c:v>3749.3820000000001</c:v>
                </c:pt>
                <c:pt idx="8">
                  <c:v>3964.5230000000001</c:v>
                </c:pt>
                <c:pt idx="9">
                  <c:v>4134.6869999999999</c:v>
                </c:pt>
                <c:pt idx="10">
                  <c:v>4261.308</c:v>
                </c:pt>
                <c:pt idx="11">
                  <c:v>4311.9269999999997</c:v>
                </c:pt>
                <c:pt idx="12">
                  <c:v>4532.0079999999998</c:v>
                </c:pt>
                <c:pt idx="13">
                  <c:v>4720.9160000000002</c:v>
                </c:pt>
                <c:pt idx="14">
                  <c:v>4561.0169999999998</c:v>
                </c:pt>
                <c:pt idx="15">
                  <c:v>4427.9369999999999</c:v>
                </c:pt>
                <c:pt idx="16">
                  <c:v>4694.6120000000001</c:v>
                </c:pt>
                <c:pt idx="17">
                  <c:v>4835.1480000000001</c:v>
                </c:pt>
                <c:pt idx="18">
                  <c:v>4884.1130000000003</c:v>
                </c:pt>
                <c:pt idx="19">
                  <c:v>4949.8969999999999</c:v>
                </c:pt>
                <c:pt idx="20">
                  <c:v>4756.3280000000004</c:v>
                </c:pt>
                <c:pt idx="21">
                  <c:v>4636.6840000000002</c:v>
                </c:pt>
                <c:pt idx="22">
                  <c:v>4404.4780000000001</c:v>
                </c:pt>
                <c:pt idx="23">
                  <c:v>4383.9920000000002</c:v>
                </c:pt>
                <c:pt idx="24">
                  <c:v>4612.9080000000004</c:v>
                </c:pt>
                <c:pt idx="25">
                  <c:v>4605.41</c:v>
                </c:pt>
                <c:pt idx="26">
                  <c:v>4615.7240000000002</c:v>
                </c:pt>
                <c:pt idx="27">
                  <c:v>4775.616</c:v>
                </c:pt>
                <c:pt idx="28">
                  <c:v>4998.2830000000004</c:v>
                </c:pt>
                <c:pt idx="29">
                  <c:v>5084.6329999999998</c:v>
                </c:pt>
                <c:pt idx="30">
                  <c:v>5037.9750000000004</c:v>
                </c:pt>
                <c:pt idx="31">
                  <c:v>4990.8040000000001</c:v>
                </c:pt>
                <c:pt idx="32">
                  <c:v>5088.7550000000001</c:v>
                </c:pt>
                <c:pt idx="33">
                  <c:v>5182.0360000000001</c:v>
                </c:pt>
                <c:pt idx="34">
                  <c:v>5262.0420000000004</c:v>
                </c:pt>
                <c:pt idx="35">
                  <c:v>5324.415</c:v>
                </c:pt>
                <c:pt idx="36">
                  <c:v>5518.1409999999996</c:v>
                </c:pt>
                <c:pt idx="37">
                  <c:v>5589.4539999999997</c:v>
                </c:pt>
                <c:pt idx="38">
                  <c:v>5636.8620000000001</c:v>
                </c:pt>
                <c:pt idx="39">
                  <c:v>5700.3890000000001</c:v>
                </c:pt>
                <c:pt idx="40">
                  <c:v>5888.7309999999998</c:v>
                </c:pt>
                <c:pt idx="41">
                  <c:v>5777.924</c:v>
                </c:pt>
                <c:pt idx="42">
                  <c:v>5820.1769999999997</c:v>
                </c:pt>
                <c:pt idx="43">
                  <c:v>5886.5680000000002</c:v>
                </c:pt>
                <c:pt idx="44">
                  <c:v>5993.8819999999996</c:v>
                </c:pt>
                <c:pt idx="45">
                  <c:v>6007.1490000000003</c:v>
                </c:pt>
                <c:pt idx="46">
                  <c:v>5929.4960000000001</c:v>
                </c:pt>
                <c:pt idx="47">
                  <c:v>6015.6970000000001</c:v>
                </c:pt>
                <c:pt idx="48">
                  <c:v>5823.2740000000003</c:v>
                </c:pt>
                <c:pt idx="49">
                  <c:v>5403.8280000000004</c:v>
                </c:pt>
                <c:pt idx="50">
                  <c:v>5593.8159999999998</c:v>
                </c:pt>
                <c:pt idx="51">
                  <c:v>5454.8509999999997</c:v>
                </c:pt>
                <c:pt idx="52">
                  <c:v>5236.4780000000001</c:v>
                </c:pt>
                <c:pt idx="53">
                  <c:v>5359.0169999999998</c:v>
                </c:pt>
                <c:pt idx="54">
                  <c:v>5414.0280000000002</c:v>
                </c:pt>
                <c:pt idx="55">
                  <c:v>5262.2</c:v>
                </c:pt>
                <c:pt idx="56">
                  <c:v>5169.0439999999999</c:v>
                </c:pt>
                <c:pt idx="57">
                  <c:v>5131.5290000000005</c:v>
                </c:pt>
                <c:pt idx="58">
                  <c:v>5278.2219999999998</c:v>
                </c:pt>
                <c:pt idx="59">
                  <c:v>5146.9930000000004</c:v>
                </c:pt>
                <c:pt idx="60">
                  <c:v>4583.6899999999996</c:v>
                </c:pt>
                <c:pt idx="61">
                  <c:v>4905.6229999999996</c:v>
                </c:pt>
                <c:pt idx="62">
                  <c:v>4938.5159999999996</c:v>
                </c:pt>
                <c:pt idx="63">
                  <c:v>4792.9409999999998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A-2440-8B22-5EA6C525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690512"/>
        <c:axId val="371072976"/>
      </c:scatterChart>
      <c:valAx>
        <c:axId val="41969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Renewable Energy Consumption</a:t>
                </a:r>
              </a:p>
              <a:p>
                <a:pPr>
                  <a:defRPr/>
                </a:pPr>
                <a:r>
                  <a:rPr lang="en-US" sz="1200" b="0" i="0" u="none" strike="noStrike" baseline="0">
                    <a:effectLst/>
                  </a:rPr>
                  <a:t>(Quadrillion Btu)</a:t>
                </a:r>
                <a:r>
                  <a:rPr lang="en-US" sz="1200" b="0" i="0" u="none" strike="noStrike" baseline="0"/>
                  <a:t> 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72976"/>
        <c:crosses val="autoZero"/>
        <c:crossBetween val="midCat"/>
      </c:valAx>
      <c:valAx>
        <c:axId val="3710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Total Energy CO2 Emissions </a:t>
                </a:r>
              </a:p>
              <a:p>
                <a:pPr>
                  <a:defRPr/>
                </a:pPr>
                <a:r>
                  <a:rPr lang="en-US" sz="1200" b="0" i="0" u="none" strike="noStrike" baseline="0">
                    <a:effectLst/>
                  </a:rPr>
                  <a:t>(Million Metric Tons Carbon Dioxide)</a:t>
                </a:r>
                <a:r>
                  <a:rPr lang="en-US" sz="1200" b="0" i="0" u="none" strike="noStrike" baseline="0"/>
                  <a:t> 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dataset!$AA$1</c:f>
              <c:strCache>
                <c:ptCount val="1"/>
                <c:pt idx="0">
                  <c:v>co2_emissions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62154232454046"/>
                  <c:y val="0.243174145183906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dataset!$F$2:$F$65</c:f>
              <c:numCache>
                <c:formatCode>0.00</c:formatCode>
                <c:ptCount val="64"/>
                <c:pt idx="0">
                  <c:v>42.091028000000001</c:v>
                </c:pt>
                <c:pt idx="1">
                  <c:v>42.711188999999997</c:v>
                </c:pt>
                <c:pt idx="2">
                  <c:v>44.629379999999998</c:v>
                </c:pt>
                <c:pt idx="3">
                  <c:v>46.453719999999997</c:v>
                </c:pt>
                <c:pt idx="4">
                  <c:v>48.483687000000003</c:v>
                </c:pt>
                <c:pt idx="5">
                  <c:v>50.514724000000001</c:v>
                </c:pt>
                <c:pt idx="6">
                  <c:v>53.448822</c:v>
                </c:pt>
                <c:pt idx="7">
                  <c:v>55.117170999999999</c:v>
                </c:pt>
                <c:pt idx="8">
                  <c:v>58.489441999999997</c:v>
                </c:pt>
                <c:pt idx="9">
                  <c:v>61.343989000000001</c:v>
                </c:pt>
                <c:pt idx="10">
                  <c:v>63.500771999999998</c:v>
                </c:pt>
                <c:pt idx="11">
                  <c:v>64.573072999999994</c:v>
                </c:pt>
                <c:pt idx="12">
                  <c:v>67.668047999999999</c:v>
                </c:pt>
                <c:pt idx="13">
                  <c:v>70.282449999999997</c:v>
                </c:pt>
                <c:pt idx="14">
                  <c:v>67.872076000000007</c:v>
                </c:pt>
                <c:pt idx="15">
                  <c:v>65.322990000000004</c:v>
                </c:pt>
                <c:pt idx="16">
                  <c:v>69.071378999999993</c:v>
                </c:pt>
                <c:pt idx="17">
                  <c:v>70.949841000000006</c:v>
                </c:pt>
                <c:pt idx="18">
                  <c:v>71.809820000000002</c:v>
                </c:pt>
                <c:pt idx="19">
                  <c:v>72.843726000000004</c:v>
                </c:pt>
                <c:pt idx="20">
                  <c:v>69.782202999999996</c:v>
                </c:pt>
                <c:pt idx="21">
                  <c:v>67.522503999999998</c:v>
                </c:pt>
                <c:pt idx="22">
                  <c:v>63.835377000000001</c:v>
                </c:pt>
                <c:pt idx="23">
                  <c:v>63.096685999999998</c:v>
                </c:pt>
                <c:pt idx="24">
                  <c:v>66.444979000000004</c:v>
                </c:pt>
                <c:pt idx="25">
                  <c:v>66.034899999999993</c:v>
                </c:pt>
                <c:pt idx="26">
                  <c:v>65.985157999999998</c:v>
                </c:pt>
                <c:pt idx="27">
                  <c:v>68.474361000000002</c:v>
                </c:pt>
                <c:pt idx="28">
                  <c:v>71.507047999999998</c:v>
                </c:pt>
                <c:pt idx="29">
                  <c:v>72.865724999999998</c:v>
                </c:pt>
                <c:pt idx="30">
                  <c:v>72.280597999999998</c:v>
                </c:pt>
                <c:pt idx="31">
                  <c:v>71.823417000000006</c:v>
                </c:pt>
                <c:pt idx="32">
                  <c:v>73.338389000000006</c:v>
                </c:pt>
                <c:pt idx="33">
                  <c:v>74.678843999999998</c:v>
                </c:pt>
                <c:pt idx="34">
                  <c:v>76.149277999999995</c:v>
                </c:pt>
                <c:pt idx="35">
                  <c:v>77.162043999999995</c:v>
                </c:pt>
                <c:pt idx="36">
                  <c:v>79.698299000000006</c:v>
                </c:pt>
                <c:pt idx="37">
                  <c:v>80.779681999999994</c:v>
                </c:pt>
                <c:pt idx="38">
                  <c:v>81.272862000000003</c:v>
                </c:pt>
                <c:pt idx="39">
                  <c:v>82.321597999999994</c:v>
                </c:pt>
                <c:pt idx="40">
                  <c:v>84.620441999999997</c:v>
                </c:pt>
                <c:pt idx="41">
                  <c:v>82.799757999999997</c:v>
                </c:pt>
                <c:pt idx="42">
                  <c:v>83.592250000000007</c:v>
                </c:pt>
                <c:pt idx="43">
                  <c:v>83.909087</c:v>
                </c:pt>
                <c:pt idx="44">
                  <c:v>85.666270999999995</c:v>
                </c:pt>
                <c:pt idx="45">
                  <c:v>85.622667000000007</c:v>
                </c:pt>
                <c:pt idx="46">
                  <c:v>84.477197000000004</c:v>
                </c:pt>
                <c:pt idx="47">
                  <c:v>85.805031999999997</c:v>
                </c:pt>
                <c:pt idx="48">
                  <c:v>83.040546000000006</c:v>
                </c:pt>
                <c:pt idx="49">
                  <c:v>77.862483999999995</c:v>
                </c:pt>
                <c:pt idx="50">
                  <c:v>80.723061000000001</c:v>
                </c:pt>
                <c:pt idx="51">
                  <c:v>79.262601000000004</c:v>
                </c:pt>
                <c:pt idx="52">
                  <c:v>77.303882000000002</c:v>
                </c:pt>
                <c:pt idx="53">
                  <c:v>79.224270000000004</c:v>
                </c:pt>
                <c:pt idx="54">
                  <c:v>80.016732000000005</c:v>
                </c:pt>
                <c:pt idx="55">
                  <c:v>79.090311</c:v>
                </c:pt>
                <c:pt idx="56">
                  <c:v>78.319019999999995</c:v>
                </c:pt>
                <c:pt idx="57">
                  <c:v>77.907116000000002</c:v>
                </c:pt>
                <c:pt idx="58">
                  <c:v>81.280531999999994</c:v>
                </c:pt>
                <c:pt idx="59">
                  <c:v>80.424546000000007</c:v>
                </c:pt>
                <c:pt idx="60">
                  <c:v>73.139322000000007</c:v>
                </c:pt>
                <c:pt idx="61">
                  <c:v>77.453620000000001</c:v>
                </c:pt>
                <c:pt idx="62">
                  <c:v>78.498233999999997</c:v>
                </c:pt>
                <c:pt idx="63">
                  <c:v>77.172274999999999</c:v>
                </c:pt>
              </c:numCache>
            </c:numRef>
          </c:xVal>
          <c:yVal>
            <c:numRef>
              <c:f>dataset!$AA$2:$AA$65</c:f>
              <c:numCache>
                <c:formatCode>0.00</c:formatCode>
                <c:ptCount val="64"/>
                <c:pt idx="0">
                  <c:v>2914.009</c:v>
                </c:pt>
                <c:pt idx="1">
                  <c:v>2942.7910000000002</c:v>
                </c:pt>
                <c:pt idx="2">
                  <c:v>3064.9229999999998</c:v>
                </c:pt>
                <c:pt idx="3">
                  <c:v>3184.5169999999998</c:v>
                </c:pt>
                <c:pt idx="4">
                  <c:v>3316.7530000000002</c:v>
                </c:pt>
                <c:pt idx="5">
                  <c:v>3461.741</c:v>
                </c:pt>
                <c:pt idx="6">
                  <c:v>3654.1790000000001</c:v>
                </c:pt>
                <c:pt idx="7">
                  <c:v>3749.3820000000001</c:v>
                </c:pt>
                <c:pt idx="8">
                  <c:v>3964.5230000000001</c:v>
                </c:pt>
                <c:pt idx="9">
                  <c:v>4134.6869999999999</c:v>
                </c:pt>
                <c:pt idx="10">
                  <c:v>4261.308</c:v>
                </c:pt>
                <c:pt idx="11">
                  <c:v>4311.9269999999997</c:v>
                </c:pt>
                <c:pt idx="12">
                  <c:v>4532.0079999999998</c:v>
                </c:pt>
                <c:pt idx="13">
                  <c:v>4720.9160000000002</c:v>
                </c:pt>
                <c:pt idx="14">
                  <c:v>4561.0169999999998</c:v>
                </c:pt>
                <c:pt idx="15">
                  <c:v>4427.9369999999999</c:v>
                </c:pt>
                <c:pt idx="16">
                  <c:v>4694.6120000000001</c:v>
                </c:pt>
                <c:pt idx="17">
                  <c:v>4835.1480000000001</c:v>
                </c:pt>
                <c:pt idx="18">
                  <c:v>4884.1130000000003</c:v>
                </c:pt>
                <c:pt idx="19">
                  <c:v>4949.8969999999999</c:v>
                </c:pt>
                <c:pt idx="20">
                  <c:v>4756.3280000000004</c:v>
                </c:pt>
                <c:pt idx="21">
                  <c:v>4636.6840000000002</c:v>
                </c:pt>
                <c:pt idx="22">
                  <c:v>4404.4780000000001</c:v>
                </c:pt>
                <c:pt idx="23">
                  <c:v>4383.9920000000002</c:v>
                </c:pt>
                <c:pt idx="24">
                  <c:v>4612.9080000000004</c:v>
                </c:pt>
                <c:pt idx="25">
                  <c:v>4605.41</c:v>
                </c:pt>
                <c:pt idx="26">
                  <c:v>4615.7240000000002</c:v>
                </c:pt>
                <c:pt idx="27">
                  <c:v>4775.616</c:v>
                </c:pt>
                <c:pt idx="28">
                  <c:v>4998.2830000000004</c:v>
                </c:pt>
                <c:pt idx="29">
                  <c:v>5084.6329999999998</c:v>
                </c:pt>
                <c:pt idx="30">
                  <c:v>5037.9750000000004</c:v>
                </c:pt>
                <c:pt idx="31">
                  <c:v>4990.8040000000001</c:v>
                </c:pt>
                <c:pt idx="32">
                  <c:v>5088.7550000000001</c:v>
                </c:pt>
                <c:pt idx="33">
                  <c:v>5182.0360000000001</c:v>
                </c:pt>
                <c:pt idx="34">
                  <c:v>5262.0420000000004</c:v>
                </c:pt>
                <c:pt idx="35">
                  <c:v>5324.415</c:v>
                </c:pt>
                <c:pt idx="36">
                  <c:v>5518.1409999999996</c:v>
                </c:pt>
                <c:pt idx="37">
                  <c:v>5589.4539999999997</c:v>
                </c:pt>
                <c:pt idx="38">
                  <c:v>5636.8620000000001</c:v>
                </c:pt>
                <c:pt idx="39">
                  <c:v>5700.3890000000001</c:v>
                </c:pt>
                <c:pt idx="40">
                  <c:v>5888.7309999999998</c:v>
                </c:pt>
                <c:pt idx="41">
                  <c:v>5777.924</c:v>
                </c:pt>
                <c:pt idx="42">
                  <c:v>5820.1769999999997</c:v>
                </c:pt>
                <c:pt idx="43">
                  <c:v>5886.5680000000002</c:v>
                </c:pt>
                <c:pt idx="44">
                  <c:v>5993.8819999999996</c:v>
                </c:pt>
                <c:pt idx="45">
                  <c:v>6007.1490000000003</c:v>
                </c:pt>
                <c:pt idx="46">
                  <c:v>5929.4960000000001</c:v>
                </c:pt>
                <c:pt idx="47">
                  <c:v>6015.6970000000001</c:v>
                </c:pt>
                <c:pt idx="48">
                  <c:v>5823.2740000000003</c:v>
                </c:pt>
                <c:pt idx="49">
                  <c:v>5403.8280000000004</c:v>
                </c:pt>
                <c:pt idx="50">
                  <c:v>5593.8159999999998</c:v>
                </c:pt>
                <c:pt idx="51">
                  <c:v>5454.8509999999997</c:v>
                </c:pt>
                <c:pt idx="52">
                  <c:v>5236.4780000000001</c:v>
                </c:pt>
                <c:pt idx="53">
                  <c:v>5359.0169999999998</c:v>
                </c:pt>
                <c:pt idx="54">
                  <c:v>5414.0280000000002</c:v>
                </c:pt>
                <c:pt idx="55">
                  <c:v>5262.2</c:v>
                </c:pt>
                <c:pt idx="56">
                  <c:v>5169.0439999999999</c:v>
                </c:pt>
                <c:pt idx="57">
                  <c:v>5131.5290000000005</c:v>
                </c:pt>
                <c:pt idx="58">
                  <c:v>5278.2219999999998</c:v>
                </c:pt>
                <c:pt idx="59">
                  <c:v>5146.9930000000004</c:v>
                </c:pt>
                <c:pt idx="60">
                  <c:v>4583.6899999999996</c:v>
                </c:pt>
                <c:pt idx="61">
                  <c:v>4905.6229999999996</c:v>
                </c:pt>
                <c:pt idx="62">
                  <c:v>4938.5159999999996</c:v>
                </c:pt>
                <c:pt idx="63">
                  <c:v>4792.9409999999998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A-F446-97AC-E2664AFD1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716047"/>
        <c:axId val="450098464"/>
      </c:scatterChart>
      <c:valAx>
        <c:axId val="208371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Total Fossil Fuels Consumption</a:t>
                </a:r>
              </a:p>
              <a:p>
                <a:pPr>
                  <a:defRPr/>
                </a:pPr>
                <a:r>
                  <a:rPr lang="en-US" sz="1200" b="0" i="0" u="none" strike="noStrike" baseline="0">
                    <a:effectLst/>
                  </a:rPr>
                  <a:t>(Quadrillion Btu)</a:t>
                </a:r>
                <a:r>
                  <a:rPr lang="en-US" sz="1200" b="0" i="0" u="none" strike="noStrike" baseline="0"/>
                  <a:t> 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98464"/>
        <c:crosses val="autoZero"/>
        <c:crossBetween val="midCat"/>
      </c:valAx>
      <c:valAx>
        <c:axId val="4500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</a:rPr>
                  <a:t>Total Energy CO2 Emissions</a:t>
                </a:r>
              </a:p>
              <a:p>
                <a:pPr>
                  <a:defRPr/>
                </a:pPr>
                <a:r>
                  <a:rPr lang="en-US" sz="1200" b="0" i="0" u="none" strike="noStrike" baseline="0">
                    <a:effectLst/>
                  </a:rPr>
                  <a:t>(Million Metric Tons Carbon Dioxide)</a:t>
                </a:r>
                <a:r>
                  <a:rPr lang="en-US" sz="1200" b="0" i="0" u="none" strike="noStrike" baseline="0"/>
                  <a:t> 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1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644878</xdr:colOff>
      <xdr:row>1</xdr:row>
      <xdr:rowOff>97367</xdr:rowOff>
    </xdr:from>
    <xdr:to>
      <xdr:col>8</xdr:col>
      <xdr:colOff>385234</xdr:colOff>
      <xdr:row>24</xdr:row>
      <xdr:rowOff>125590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820E8B-334B-704A-88AD-63BF43835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692857</xdr:colOff>
      <xdr:row>1</xdr:row>
      <xdr:rowOff>98778</xdr:rowOff>
    </xdr:from>
    <xdr:to>
      <xdr:col>16</xdr:col>
      <xdr:colOff>433212</xdr:colOff>
      <xdr:row>24</xdr:row>
      <xdr:rowOff>127001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B40E58-341E-134F-8834-799FA5E9D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627945</xdr:colOff>
      <xdr:row>25</xdr:row>
      <xdr:rowOff>14112</xdr:rowOff>
    </xdr:from>
    <xdr:to>
      <xdr:col>8</xdr:col>
      <xdr:colOff>368301</xdr:colOff>
      <xdr:row>48</xdr:row>
      <xdr:rowOff>42334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B42307-229F-4947-B275-A8A3E270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5"/>
  <sheetViews>
    <sheetView zoomScale="115" workbookViewId="0">
      <pane xSplit="1" ySplit="1" topLeftCell="Z2" activePane="bottomRight" state="frozen"/>
      <selection pane="topRight" activeCell="B1" sqref="B1"/>
      <selection pane="bottomLeft" activeCell="A2" sqref="A2"/>
      <selection pane="bottomRight" activeCell="AD1" sqref="AD1"/>
    </sheetView>
  </sheetViews>
  <sheetFormatPr baseColWidth="10" defaultColWidth="8.83203125" defaultRowHeight="15" x14ac:dyDescent="0.2"/>
  <cols>
    <col min="2" max="21" width="17.5" customWidth="1"/>
    <col min="22" max="22" width="23" customWidth="1"/>
    <col min="23" max="29" width="17.5" customWidth="1"/>
    <col min="30" max="31" width="14.1640625" customWidth="1"/>
    <col min="32" max="32" width="21.5" bestFit="1" customWidth="1"/>
  </cols>
  <sheetData>
    <row r="1" spans="1:32" s="17" customFormat="1" ht="91" customHeight="1" x14ac:dyDescent="0.2">
      <c r="A1" s="13" t="s">
        <v>0</v>
      </c>
      <c r="B1" s="14" t="s">
        <v>114</v>
      </c>
      <c r="C1" s="14" t="s">
        <v>111</v>
      </c>
      <c r="D1" s="14" t="s">
        <v>115</v>
      </c>
      <c r="E1" s="14" t="s">
        <v>112</v>
      </c>
      <c r="F1" s="14" t="s">
        <v>116</v>
      </c>
      <c r="G1" s="14" t="s">
        <v>113</v>
      </c>
      <c r="H1" s="14" t="s">
        <v>117</v>
      </c>
      <c r="I1" s="14" t="s">
        <v>118</v>
      </c>
      <c r="J1" s="14" t="s">
        <v>119</v>
      </c>
      <c r="K1" s="14" t="s">
        <v>120</v>
      </c>
      <c r="L1" s="14" t="s">
        <v>121</v>
      </c>
      <c r="M1" s="14" t="s">
        <v>122</v>
      </c>
      <c r="N1" s="15" t="s">
        <v>123</v>
      </c>
      <c r="O1" s="15" t="s">
        <v>124</v>
      </c>
      <c r="P1" s="15" t="s">
        <v>125</v>
      </c>
      <c r="Q1" s="15" t="s">
        <v>126</v>
      </c>
      <c r="R1" s="15" t="s">
        <v>127</v>
      </c>
      <c r="S1" s="15" t="s">
        <v>128</v>
      </c>
      <c r="T1" s="15" t="s">
        <v>129</v>
      </c>
      <c r="U1" s="16" t="s">
        <v>130</v>
      </c>
      <c r="V1" s="16" t="s">
        <v>131</v>
      </c>
      <c r="W1" s="16" t="s">
        <v>132</v>
      </c>
      <c r="X1" s="16" t="s">
        <v>133</v>
      </c>
      <c r="Y1" s="16" t="s">
        <v>134</v>
      </c>
      <c r="Z1" s="16" t="s">
        <v>135</v>
      </c>
      <c r="AA1" s="16" t="s">
        <v>136</v>
      </c>
      <c r="AB1" s="16" t="s">
        <v>137</v>
      </c>
      <c r="AC1" s="16" t="s">
        <v>138</v>
      </c>
      <c r="AD1" s="18" t="s">
        <v>139</v>
      </c>
      <c r="AE1" s="18" t="s">
        <v>140</v>
      </c>
      <c r="AF1" s="18" t="s">
        <v>141</v>
      </c>
    </row>
    <row r="2" spans="1:32" x14ac:dyDescent="0.2">
      <c r="A2" s="7">
        <v>1960</v>
      </c>
      <c r="B2" s="1">
        <v>39.854830999999997</v>
      </c>
      <c r="C2" s="1">
        <v>6.0260000000000001E-3</v>
      </c>
      <c r="D2" s="1">
        <v>1.8298730000000001</v>
      </c>
      <c r="E2" s="1">
        <v>41.690730000000002</v>
      </c>
      <c r="F2" s="1">
        <v>42.091028000000001</v>
      </c>
      <c r="G2" s="1">
        <v>6.0260000000000001E-3</v>
      </c>
      <c r="H2" s="1">
        <v>1.8298730000000001</v>
      </c>
      <c r="I2" s="1">
        <v>43.942400999999997</v>
      </c>
      <c r="J2" s="1">
        <v>4.1876259999999998</v>
      </c>
      <c r="K2" s="1">
        <v>1.4774750000000001</v>
      </c>
      <c r="L2" s="1">
        <v>2.7101510000000002</v>
      </c>
      <c r="M2" s="1">
        <v>-0.45848</v>
      </c>
      <c r="N2" s="1">
        <v>2.6</v>
      </c>
      <c r="O2" s="1">
        <v>2.4</v>
      </c>
      <c r="P2" s="1">
        <v>1.1000000000000001</v>
      </c>
      <c r="Q2" s="1" t="s">
        <v>21</v>
      </c>
      <c r="R2" s="1">
        <v>1.9</v>
      </c>
      <c r="S2" s="1">
        <v>1.8</v>
      </c>
      <c r="T2" s="1">
        <f>S2*VLOOKUP(A2,'CPI - FRED'!A11:C75,3,FALSE)</f>
        <v>16.148974874371859</v>
      </c>
      <c r="U2" s="1">
        <v>243</v>
      </c>
      <c r="V2" s="1">
        <v>12.55</v>
      </c>
      <c r="W2" s="1" t="s">
        <v>21</v>
      </c>
      <c r="X2" s="1" t="s">
        <v>21</v>
      </c>
      <c r="Y2" s="1" t="s">
        <v>21</v>
      </c>
      <c r="Z2" s="1" t="s">
        <v>21</v>
      </c>
      <c r="AA2" s="1">
        <v>2914.009</v>
      </c>
      <c r="AB2" s="1">
        <v>16.100000000000001</v>
      </c>
      <c r="AC2" s="1">
        <v>833</v>
      </c>
      <c r="AD2" s="19" t="s">
        <v>109</v>
      </c>
      <c r="AE2" s="19" t="s">
        <v>47</v>
      </c>
      <c r="AF2" s="19" t="s">
        <v>47</v>
      </c>
    </row>
    <row r="3" spans="1:32" x14ac:dyDescent="0.2">
      <c r="A3" s="7">
        <v>1961</v>
      </c>
      <c r="B3" s="1">
        <v>40.288690000000003</v>
      </c>
      <c r="C3" s="1">
        <v>1.9678000000000001E-2</v>
      </c>
      <c r="D3" s="1">
        <v>1.8257730000000001</v>
      </c>
      <c r="E3" s="1">
        <v>42.134141</v>
      </c>
      <c r="F3" s="1">
        <v>42.711188999999997</v>
      </c>
      <c r="G3" s="1">
        <v>1.9678000000000001E-2</v>
      </c>
      <c r="H3" s="1">
        <v>1.8257730000000001</v>
      </c>
      <c r="I3" s="1">
        <v>44.564329000000001</v>
      </c>
      <c r="J3" s="1">
        <v>4.4369009999999998</v>
      </c>
      <c r="K3" s="1">
        <v>1.376584</v>
      </c>
      <c r="L3" s="1">
        <v>3.0603159999999998</v>
      </c>
      <c r="M3" s="1">
        <v>-0.63012900000000005</v>
      </c>
      <c r="N3" s="1">
        <v>2.6</v>
      </c>
      <c r="O3" s="1">
        <v>2.4</v>
      </c>
      <c r="P3" s="1">
        <v>1.1000000000000001</v>
      </c>
      <c r="Q3" s="1" t="s">
        <v>21</v>
      </c>
      <c r="R3" s="1">
        <v>1.8</v>
      </c>
      <c r="S3" s="1">
        <v>1.8</v>
      </c>
      <c r="T3" s="1">
        <f>S3*VLOOKUP(A3,'CPI - FRED'!A12:C76,3,FALSE)</f>
        <v>16.121969899665551</v>
      </c>
      <c r="U3" s="1">
        <v>243</v>
      </c>
      <c r="V3" s="1">
        <v>12.41</v>
      </c>
      <c r="W3" s="1" t="s">
        <v>21</v>
      </c>
      <c r="X3" s="1" t="s">
        <v>21</v>
      </c>
      <c r="Y3" s="1" t="s">
        <v>21</v>
      </c>
      <c r="Z3" s="1" t="s">
        <v>21</v>
      </c>
      <c r="AA3" s="1">
        <v>2942.7910000000002</v>
      </c>
      <c r="AB3" s="1">
        <v>16</v>
      </c>
      <c r="AC3" s="1">
        <v>820</v>
      </c>
      <c r="AD3" t="s">
        <v>110</v>
      </c>
      <c r="AE3" s="19" t="s">
        <v>47</v>
      </c>
      <c r="AF3" s="19" t="s">
        <v>47</v>
      </c>
    </row>
    <row r="4" spans="1:32" x14ac:dyDescent="0.2">
      <c r="A4" s="7">
        <v>1962</v>
      </c>
      <c r="B4" s="1">
        <v>41.709896000000001</v>
      </c>
      <c r="C4" s="1">
        <v>2.6394000000000001E-2</v>
      </c>
      <c r="D4" s="1">
        <v>1.887502</v>
      </c>
      <c r="E4" s="1">
        <v>43.623792000000002</v>
      </c>
      <c r="F4" s="1">
        <v>44.629379999999998</v>
      </c>
      <c r="G4" s="1">
        <v>2.6394000000000001E-2</v>
      </c>
      <c r="H4" s="1">
        <v>1.887502</v>
      </c>
      <c r="I4" s="1">
        <v>46.545105</v>
      </c>
      <c r="J4" s="1">
        <v>4.9942789999999997</v>
      </c>
      <c r="K4" s="1">
        <v>1.4725360000000001</v>
      </c>
      <c r="L4" s="1">
        <v>3.521744</v>
      </c>
      <c r="M4" s="1">
        <v>-0.60043000000000002</v>
      </c>
      <c r="N4" s="1">
        <v>2.6</v>
      </c>
      <c r="O4" s="1">
        <v>2.4</v>
      </c>
      <c r="P4" s="1">
        <v>1.1000000000000001</v>
      </c>
      <c r="Q4" s="1" t="s">
        <v>21</v>
      </c>
      <c r="R4" s="1">
        <v>1.9</v>
      </c>
      <c r="S4" s="1">
        <v>1.8</v>
      </c>
      <c r="T4" s="1">
        <f>S4*VLOOKUP(A4,'CPI - FRED'!A13:C77,3,FALSE)</f>
        <v>16.095055091819702</v>
      </c>
      <c r="U4" s="1">
        <v>250</v>
      </c>
      <c r="V4" s="1">
        <v>12.22</v>
      </c>
      <c r="W4" s="1" t="s">
        <v>21</v>
      </c>
      <c r="X4" s="1" t="s">
        <v>21</v>
      </c>
      <c r="Y4" s="1" t="s">
        <v>21</v>
      </c>
      <c r="Z4" s="1" t="s">
        <v>21</v>
      </c>
      <c r="AA4" s="1">
        <v>3064.9229999999998</v>
      </c>
      <c r="AB4" s="1">
        <v>16.399999999999999</v>
      </c>
      <c r="AC4" s="1">
        <v>804</v>
      </c>
      <c r="AD4" t="s">
        <v>110</v>
      </c>
      <c r="AE4" s="19" t="s">
        <v>47</v>
      </c>
      <c r="AF4" s="19" t="s">
        <v>47</v>
      </c>
    </row>
    <row r="5" spans="1:32" x14ac:dyDescent="0.2">
      <c r="A5" s="7">
        <v>1963</v>
      </c>
      <c r="B5" s="1">
        <v>44.014730999999998</v>
      </c>
      <c r="C5" s="1">
        <v>3.8147E-2</v>
      </c>
      <c r="D5" s="1">
        <v>1.9004829999999999</v>
      </c>
      <c r="E5" s="1">
        <v>45.953361999999998</v>
      </c>
      <c r="F5" s="1">
        <v>46.453719999999997</v>
      </c>
      <c r="G5" s="1">
        <v>3.8147E-2</v>
      </c>
      <c r="H5" s="1">
        <v>1.9004829999999999</v>
      </c>
      <c r="I5" s="1">
        <v>48.392685</v>
      </c>
      <c r="J5" s="1">
        <v>5.0866540000000002</v>
      </c>
      <c r="K5" s="1">
        <v>1.835183</v>
      </c>
      <c r="L5" s="1">
        <v>3.251471</v>
      </c>
      <c r="M5" s="1">
        <v>-0.81214799999999998</v>
      </c>
      <c r="N5" s="1">
        <v>2.5</v>
      </c>
      <c r="O5" s="1">
        <v>2.2999999999999998</v>
      </c>
      <c r="P5" s="1">
        <v>1</v>
      </c>
      <c r="Q5" s="1" t="s">
        <v>21</v>
      </c>
      <c r="R5" s="1">
        <v>1.8</v>
      </c>
      <c r="S5" s="1">
        <v>1.8</v>
      </c>
      <c r="T5" s="1">
        <f>S5*VLOOKUP(A5,'CPI - FRED'!A14:C78,3,FALSE)</f>
        <v>16.099534650709714</v>
      </c>
      <c r="U5" s="1">
        <v>256</v>
      </c>
      <c r="V5" s="1">
        <v>12.17</v>
      </c>
      <c r="W5" s="1" t="s">
        <v>21</v>
      </c>
      <c r="X5" s="1" t="s">
        <v>21</v>
      </c>
      <c r="Y5" s="1" t="s">
        <v>21</v>
      </c>
      <c r="Z5" s="1" t="s">
        <v>21</v>
      </c>
      <c r="AA5" s="1">
        <v>3184.5169999999998</v>
      </c>
      <c r="AB5" s="1">
        <v>16.8</v>
      </c>
      <c r="AC5" s="1">
        <v>801</v>
      </c>
      <c r="AD5" t="s">
        <v>110</v>
      </c>
      <c r="AE5" s="19" t="s">
        <v>47</v>
      </c>
      <c r="AF5" s="19" t="s">
        <v>47</v>
      </c>
    </row>
    <row r="6" spans="1:32" x14ac:dyDescent="0.2">
      <c r="A6" s="7">
        <v>1964</v>
      </c>
      <c r="B6" s="1">
        <v>45.763179999999998</v>
      </c>
      <c r="C6" s="1">
        <v>3.9819E-2</v>
      </c>
      <c r="D6" s="1">
        <v>1.9526859999999999</v>
      </c>
      <c r="E6" s="1">
        <v>47.755685999999997</v>
      </c>
      <c r="F6" s="1">
        <v>48.483687000000003</v>
      </c>
      <c r="G6" s="1">
        <v>3.9819E-2</v>
      </c>
      <c r="H6" s="1">
        <v>1.9526859999999999</v>
      </c>
      <c r="I6" s="1">
        <v>50.482863000000002</v>
      </c>
      <c r="J6" s="1">
        <v>5.4472959999999997</v>
      </c>
      <c r="K6" s="1">
        <v>1.8146610000000001</v>
      </c>
      <c r="L6" s="1">
        <v>3.6326350000000001</v>
      </c>
      <c r="M6" s="1">
        <v>-0.90545699999999996</v>
      </c>
      <c r="N6" s="1">
        <v>2.5</v>
      </c>
      <c r="O6" s="1">
        <v>2.2000000000000002</v>
      </c>
      <c r="P6" s="1">
        <v>1</v>
      </c>
      <c r="Q6" s="1" t="s">
        <v>21</v>
      </c>
      <c r="R6" s="1">
        <v>1.8</v>
      </c>
      <c r="S6" s="1">
        <v>1.7</v>
      </c>
      <c r="T6" s="1">
        <f>S6*VLOOKUP(A6,'CPI - FRED'!A15:C79,3,FALSE)</f>
        <v>15.285949076664799</v>
      </c>
      <c r="U6" s="1">
        <v>263</v>
      </c>
      <c r="V6" s="1">
        <v>12</v>
      </c>
      <c r="W6" s="1" t="s">
        <v>21</v>
      </c>
      <c r="X6" s="1" t="s">
        <v>21</v>
      </c>
      <c r="Y6" s="1" t="s">
        <v>21</v>
      </c>
      <c r="Z6" s="1" t="s">
        <v>21</v>
      </c>
      <c r="AA6" s="1">
        <v>3316.7530000000002</v>
      </c>
      <c r="AB6" s="1">
        <v>17.3</v>
      </c>
      <c r="AC6" s="1">
        <v>789</v>
      </c>
      <c r="AD6" t="s">
        <v>110</v>
      </c>
      <c r="AE6" s="19" t="s">
        <v>47</v>
      </c>
      <c r="AF6" s="19" t="s">
        <v>47</v>
      </c>
    </row>
    <row r="7" spans="1:32" x14ac:dyDescent="0.2">
      <c r="A7" s="7">
        <v>1965</v>
      </c>
      <c r="B7" s="1">
        <v>47.205317999999998</v>
      </c>
      <c r="C7" s="1">
        <v>4.3164000000000001E-2</v>
      </c>
      <c r="D7" s="1">
        <v>2.007517</v>
      </c>
      <c r="E7" s="1">
        <v>49.255999000000003</v>
      </c>
      <c r="F7" s="1">
        <v>50.514724000000001</v>
      </c>
      <c r="G7" s="1">
        <v>4.3164000000000001E-2</v>
      </c>
      <c r="H7" s="1">
        <v>2.007517</v>
      </c>
      <c r="I7" s="1">
        <v>52.564923</v>
      </c>
      <c r="J7" s="1">
        <v>5.8919350000000001</v>
      </c>
      <c r="K7" s="1">
        <v>1.8289329999999999</v>
      </c>
      <c r="L7" s="1">
        <v>4.0630030000000001</v>
      </c>
      <c r="M7" s="1">
        <v>-0.75407800000000003</v>
      </c>
      <c r="N7" s="1">
        <v>2.4</v>
      </c>
      <c r="O7" s="1">
        <v>2.2000000000000002</v>
      </c>
      <c r="P7" s="1">
        <v>1</v>
      </c>
      <c r="Q7" s="1" t="s">
        <v>21</v>
      </c>
      <c r="R7" s="1">
        <v>1.8</v>
      </c>
      <c r="S7" s="1">
        <v>1.7</v>
      </c>
      <c r="T7" s="1">
        <f>S7*VLOOKUP(A7,'CPI - FRED'!A16:C80,3,FALSE)</f>
        <v>15.350374262433267</v>
      </c>
      <c r="U7" s="1">
        <v>271</v>
      </c>
      <c r="V7" s="1">
        <v>11.74</v>
      </c>
      <c r="W7" s="1" t="s">
        <v>21</v>
      </c>
      <c r="X7" s="1" t="s">
        <v>21</v>
      </c>
      <c r="Y7" s="1" t="s">
        <v>21</v>
      </c>
      <c r="Z7" s="1" t="s">
        <v>21</v>
      </c>
      <c r="AA7" s="1">
        <v>3461.741</v>
      </c>
      <c r="AB7" s="1">
        <v>17.8</v>
      </c>
      <c r="AC7" s="1">
        <v>773</v>
      </c>
      <c r="AD7" t="s">
        <v>110</v>
      </c>
      <c r="AE7" s="19" t="s">
        <v>47</v>
      </c>
      <c r="AF7" s="19" t="s">
        <v>47</v>
      </c>
    </row>
    <row r="8" spans="1:32" x14ac:dyDescent="0.2">
      <c r="A8" s="7">
        <v>1966</v>
      </c>
      <c r="B8" s="1">
        <v>50.010528999999998</v>
      </c>
      <c r="C8" s="1">
        <v>6.4158000000000007E-2</v>
      </c>
      <c r="D8" s="1">
        <v>2.0449890000000002</v>
      </c>
      <c r="E8" s="1">
        <v>52.119675999999998</v>
      </c>
      <c r="F8" s="1">
        <v>53.448822</v>
      </c>
      <c r="G8" s="1">
        <v>6.4158000000000007E-2</v>
      </c>
      <c r="H8" s="1">
        <v>2.0449890000000002</v>
      </c>
      <c r="I8" s="1">
        <v>55.561695</v>
      </c>
      <c r="J8" s="1">
        <v>6.1458320000000004</v>
      </c>
      <c r="K8" s="1">
        <v>1.829067</v>
      </c>
      <c r="L8" s="1">
        <v>4.316764</v>
      </c>
      <c r="M8" s="1">
        <v>-0.87474700000000005</v>
      </c>
      <c r="N8" s="1">
        <v>2.2999999999999998</v>
      </c>
      <c r="O8" s="1">
        <v>2.1</v>
      </c>
      <c r="P8" s="1">
        <v>1</v>
      </c>
      <c r="Q8" s="1" t="s">
        <v>21</v>
      </c>
      <c r="R8" s="1">
        <v>1.8</v>
      </c>
      <c r="S8" s="1">
        <v>1.7</v>
      </c>
      <c r="T8" s="1">
        <f>S8*VLOOKUP(A8,'CPI - FRED'!A17:C81,3,FALSE)</f>
        <v>15.34606235955056</v>
      </c>
      <c r="U8" s="1">
        <v>283</v>
      </c>
      <c r="V8" s="1">
        <v>11.64</v>
      </c>
      <c r="W8" s="1" t="s">
        <v>21</v>
      </c>
      <c r="X8" s="1" t="s">
        <v>21</v>
      </c>
      <c r="Y8" s="1" t="s">
        <v>21</v>
      </c>
      <c r="Z8" s="1" t="s">
        <v>21</v>
      </c>
      <c r="AA8" s="1">
        <v>3654.1790000000001</v>
      </c>
      <c r="AB8" s="1">
        <v>18.600000000000001</v>
      </c>
      <c r="AC8" s="1">
        <v>765</v>
      </c>
      <c r="AD8" t="s">
        <v>110</v>
      </c>
      <c r="AE8" s="19" t="s">
        <v>47</v>
      </c>
      <c r="AF8" s="19" t="s">
        <v>47</v>
      </c>
    </row>
    <row r="9" spans="1:32" x14ac:dyDescent="0.2">
      <c r="A9" s="7">
        <v>1967</v>
      </c>
      <c r="B9" s="1">
        <v>52.568322000000002</v>
      </c>
      <c r="C9" s="1">
        <v>8.8456000000000007E-2</v>
      </c>
      <c r="D9" s="1">
        <v>2.1088529999999999</v>
      </c>
      <c r="E9" s="1">
        <v>54.765630999999999</v>
      </c>
      <c r="F9" s="1">
        <v>55.117170999999999</v>
      </c>
      <c r="G9" s="1">
        <v>8.8456000000000007E-2</v>
      </c>
      <c r="H9" s="1">
        <v>2.1088529999999999</v>
      </c>
      <c r="I9" s="1">
        <v>57.313459999999999</v>
      </c>
      <c r="J9" s="1">
        <v>6.1591550000000002</v>
      </c>
      <c r="K9" s="1">
        <v>2.115402</v>
      </c>
      <c r="L9" s="1">
        <v>4.0437529999999997</v>
      </c>
      <c r="M9" s="1">
        <v>-1.495924</v>
      </c>
      <c r="N9" s="1">
        <v>2.2999999999999998</v>
      </c>
      <c r="O9" s="1">
        <v>2.1</v>
      </c>
      <c r="P9" s="1">
        <v>1</v>
      </c>
      <c r="Q9" s="1" t="s">
        <v>21</v>
      </c>
      <c r="R9" s="1">
        <v>1.8</v>
      </c>
      <c r="S9" s="1">
        <v>1.7</v>
      </c>
      <c r="T9" s="1">
        <f>S9*VLOOKUP(A9,'CPI - FRED'!A18:C82,3,FALSE)</f>
        <v>15.213584516847675</v>
      </c>
      <c r="U9" s="1">
        <v>288</v>
      </c>
      <c r="V9" s="1">
        <v>11.68</v>
      </c>
      <c r="W9" s="1" t="s">
        <v>21</v>
      </c>
      <c r="X9" s="1" t="s">
        <v>21</v>
      </c>
      <c r="Y9" s="1" t="s">
        <v>21</v>
      </c>
      <c r="Z9" s="1" t="s">
        <v>21</v>
      </c>
      <c r="AA9" s="1">
        <v>3749.3820000000001</v>
      </c>
      <c r="AB9" s="1">
        <v>18.899999999999999</v>
      </c>
      <c r="AC9" s="1">
        <v>764</v>
      </c>
      <c r="AD9" t="s">
        <v>110</v>
      </c>
      <c r="AE9" s="19" t="s">
        <v>47</v>
      </c>
      <c r="AF9" s="19" t="s">
        <v>47</v>
      </c>
    </row>
    <row r="10" spans="1:32" x14ac:dyDescent="0.2">
      <c r="A10" s="7">
        <v>1968</v>
      </c>
      <c r="B10" s="1">
        <v>54.274268999999997</v>
      </c>
      <c r="C10" s="1">
        <v>0.14153399999999999</v>
      </c>
      <c r="D10" s="1">
        <v>2.1916609999999999</v>
      </c>
      <c r="E10" s="1">
        <v>56.607464</v>
      </c>
      <c r="F10" s="1">
        <v>58.489441999999997</v>
      </c>
      <c r="G10" s="1">
        <v>0.14153399999999999</v>
      </c>
      <c r="H10" s="1">
        <v>2.1916609999999999</v>
      </c>
      <c r="I10" s="1">
        <v>60.820484999999998</v>
      </c>
      <c r="J10" s="1">
        <v>6.9051140000000002</v>
      </c>
      <c r="K10" s="1">
        <v>1.998489</v>
      </c>
      <c r="L10" s="1">
        <v>4.906625</v>
      </c>
      <c r="M10" s="1">
        <v>-0.693604</v>
      </c>
      <c r="N10" s="1">
        <v>2.2999999999999998</v>
      </c>
      <c r="O10" s="1">
        <v>2.1</v>
      </c>
      <c r="P10" s="1">
        <v>1</v>
      </c>
      <c r="Q10" s="1" t="s">
        <v>21</v>
      </c>
      <c r="R10" s="1">
        <v>1.8</v>
      </c>
      <c r="S10" s="1">
        <v>1.6</v>
      </c>
      <c r="T10" s="1">
        <f>S10*VLOOKUP(A10,'CPI - FRED'!A19:C83,3,FALSE)</f>
        <v>14.192198730333978</v>
      </c>
      <c r="U10" s="1">
        <v>303</v>
      </c>
      <c r="V10" s="1">
        <v>11.82</v>
      </c>
      <c r="W10" s="1" t="s">
        <v>21</v>
      </c>
      <c r="X10" s="1" t="s">
        <v>21</v>
      </c>
      <c r="Y10" s="1" t="s">
        <v>21</v>
      </c>
      <c r="Z10" s="1" t="s">
        <v>21</v>
      </c>
      <c r="AA10" s="1">
        <v>3964.5230000000001</v>
      </c>
      <c r="AB10" s="1">
        <v>19.8</v>
      </c>
      <c r="AC10" s="1">
        <v>770</v>
      </c>
      <c r="AD10" t="s">
        <v>110</v>
      </c>
      <c r="AE10" s="19" t="s">
        <v>47</v>
      </c>
      <c r="AF10" s="19" t="s">
        <v>47</v>
      </c>
    </row>
    <row r="11" spans="1:32" x14ac:dyDescent="0.2">
      <c r="A11" s="7">
        <v>1969</v>
      </c>
      <c r="B11" s="1">
        <v>56.251914999999997</v>
      </c>
      <c r="C11" s="1">
        <v>0.153722</v>
      </c>
      <c r="D11" s="1">
        <v>2.3074180000000002</v>
      </c>
      <c r="E11" s="1">
        <v>58.713054999999997</v>
      </c>
      <c r="F11" s="1">
        <v>61.343989000000001</v>
      </c>
      <c r="G11" s="1">
        <v>0.153722</v>
      </c>
      <c r="H11" s="1">
        <v>2.3074180000000002</v>
      </c>
      <c r="I11" s="1">
        <v>63.808785</v>
      </c>
      <c r="J11" s="1">
        <v>7.6762160000000002</v>
      </c>
      <c r="K11" s="1">
        <v>2.1256590000000002</v>
      </c>
      <c r="L11" s="1">
        <v>5.5505579999999997</v>
      </c>
      <c r="M11" s="1">
        <v>-0.45482699999999998</v>
      </c>
      <c r="N11" s="1">
        <v>2.2000000000000002</v>
      </c>
      <c r="O11" s="1">
        <v>2.1</v>
      </c>
      <c r="P11" s="1">
        <v>1</v>
      </c>
      <c r="Q11" s="1" t="s">
        <v>21</v>
      </c>
      <c r="R11" s="1">
        <v>1.7</v>
      </c>
      <c r="S11" s="1">
        <v>1.6</v>
      </c>
      <c r="T11" s="1">
        <f>S11*VLOOKUP(A11,'CPI - FRED'!A20:C84,3,FALSE)</f>
        <v>13.934508401084011</v>
      </c>
      <c r="U11" s="1">
        <v>315</v>
      </c>
      <c r="V11" s="1">
        <v>12.02</v>
      </c>
      <c r="W11" s="1" t="s">
        <v>21</v>
      </c>
      <c r="X11" s="1" t="s">
        <v>21</v>
      </c>
      <c r="Y11" s="1" t="s">
        <v>21</v>
      </c>
      <c r="Z11" s="1" t="s">
        <v>21</v>
      </c>
      <c r="AA11" s="1">
        <v>4134.6869999999999</v>
      </c>
      <c r="AB11" s="1">
        <v>20.399999999999999</v>
      </c>
      <c r="AC11" s="1">
        <v>779</v>
      </c>
      <c r="AD11" t="s">
        <v>109</v>
      </c>
      <c r="AE11" s="19" t="s">
        <v>47</v>
      </c>
      <c r="AF11" s="19" t="s">
        <v>47</v>
      </c>
    </row>
    <row r="12" spans="1:32" x14ac:dyDescent="0.2">
      <c r="A12" s="7">
        <v>1970</v>
      </c>
      <c r="B12" s="1">
        <v>59.152138999999998</v>
      </c>
      <c r="C12" s="1">
        <v>0.239347</v>
      </c>
      <c r="D12" s="1">
        <v>2.289021</v>
      </c>
      <c r="E12" s="1">
        <v>61.680506999999999</v>
      </c>
      <c r="F12" s="1">
        <v>63.500771999999998</v>
      </c>
      <c r="G12" s="1">
        <v>0.239347</v>
      </c>
      <c r="H12" s="1">
        <v>2.289021</v>
      </c>
      <c r="I12" s="1">
        <v>66.035826999999998</v>
      </c>
      <c r="J12" s="1">
        <v>8.3416149999999991</v>
      </c>
      <c r="K12" s="1">
        <v>2.6321349999999999</v>
      </c>
      <c r="L12" s="1">
        <v>5.7094800000000001</v>
      </c>
      <c r="M12" s="1">
        <v>-1.35416</v>
      </c>
      <c r="N12" s="1">
        <v>2.2000000000000002</v>
      </c>
      <c r="O12" s="1">
        <v>2.1</v>
      </c>
      <c r="P12" s="1">
        <v>1</v>
      </c>
      <c r="Q12" s="1" t="s">
        <v>21</v>
      </c>
      <c r="R12" s="1">
        <v>1.8</v>
      </c>
      <c r="S12" s="1">
        <v>1.7</v>
      </c>
      <c r="T12" s="1">
        <f>S12*VLOOKUP(A12,'CPI - FRED'!A21:C85,3,FALSE)</f>
        <v>14.324064499213423</v>
      </c>
      <c r="U12" s="1">
        <v>322</v>
      </c>
      <c r="V12" s="1">
        <v>12.42</v>
      </c>
      <c r="W12" s="1">
        <v>82874.8</v>
      </c>
      <c r="X12" s="1">
        <v>404</v>
      </c>
      <c r="Y12" s="1">
        <v>7.7</v>
      </c>
      <c r="Z12" s="1">
        <v>4.4000000000000004</v>
      </c>
      <c r="AA12" s="1">
        <v>4261.308</v>
      </c>
      <c r="AB12" s="1">
        <v>20.8</v>
      </c>
      <c r="AC12" s="1">
        <v>802</v>
      </c>
      <c r="AD12" t="s">
        <v>109</v>
      </c>
      <c r="AE12" s="19" t="s">
        <v>47</v>
      </c>
      <c r="AF12" s="19" t="s">
        <v>47</v>
      </c>
    </row>
    <row r="13" spans="1:32" x14ac:dyDescent="0.2">
      <c r="A13" s="7">
        <v>1971</v>
      </c>
      <c r="B13" s="1">
        <v>58.010669999999998</v>
      </c>
      <c r="C13" s="1">
        <v>0.412939</v>
      </c>
      <c r="D13" s="1">
        <v>2.3538329999999998</v>
      </c>
      <c r="E13" s="1">
        <v>60.777442000000001</v>
      </c>
      <c r="F13" s="1">
        <v>64.573072999999994</v>
      </c>
      <c r="G13" s="1">
        <v>0.412939</v>
      </c>
      <c r="H13" s="1">
        <v>2.3538329999999998</v>
      </c>
      <c r="I13" s="1">
        <v>67.351890999999995</v>
      </c>
      <c r="J13" s="1">
        <v>9.53477</v>
      </c>
      <c r="K13" s="1">
        <v>2.1508980000000002</v>
      </c>
      <c r="L13" s="1">
        <v>7.3838720000000002</v>
      </c>
      <c r="M13" s="1">
        <v>-0.809423</v>
      </c>
      <c r="N13" s="1">
        <v>2.2999999999999998</v>
      </c>
      <c r="O13" s="1">
        <v>2.2000000000000002</v>
      </c>
      <c r="P13" s="1">
        <v>1.1000000000000001</v>
      </c>
      <c r="Q13" s="1" t="s">
        <v>21</v>
      </c>
      <c r="R13" s="1">
        <v>1.9</v>
      </c>
      <c r="S13" s="1">
        <v>1.8</v>
      </c>
      <c r="T13" s="1">
        <f>S13*VLOOKUP(A13,'CPI - FRED'!A22:C86,3,FALSE)</f>
        <v>14.226666994589277</v>
      </c>
      <c r="U13" s="1">
        <v>324</v>
      </c>
      <c r="V13" s="1">
        <v>12.26</v>
      </c>
      <c r="W13" s="1">
        <v>90037.8</v>
      </c>
      <c r="X13" s="1">
        <v>434</v>
      </c>
      <c r="Y13" s="1">
        <v>7.7</v>
      </c>
      <c r="Z13" s="1">
        <v>4.4000000000000004</v>
      </c>
      <c r="AA13" s="1">
        <v>4311.9269999999997</v>
      </c>
      <c r="AB13" s="1">
        <v>20.8</v>
      </c>
      <c r="AC13" s="1">
        <v>785</v>
      </c>
      <c r="AD13" t="s">
        <v>109</v>
      </c>
      <c r="AE13" s="19" t="s">
        <v>47</v>
      </c>
      <c r="AF13" s="19" t="s">
        <v>47</v>
      </c>
    </row>
    <row r="14" spans="1:32" x14ac:dyDescent="0.2">
      <c r="A14" s="7">
        <v>1972</v>
      </c>
      <c r="B14" s="1">
        <v>58.904079000000003</v>
      </c>
      <c r="C14" s="1">
        <v>0.58375200000000005</v>
      </c>
      <c r="D14" s="1">
        <v>2.4494910000000001</v>
      </c>
      <c r="E14" s="1">
        <v>61.937322000000002</v>
      </c>
      <c r="F14" s="1">
        <v>67.668047999999999</v>
      </c>
      <c r="G14" s="1">
        <v>0.58375200000000005</v>
      </c>
      <c r="H14" s="1">
        <v>2.4494910000000001</v>
      </c>
      <c r="I14" s="1">
        <v>70.727518000000003</v>
      </c>
      <c r="J14" s="1">
        <v>11.387141</v>
      </c>
      <c r="K14" s="1">
        <v>2.1183100000000001</v>
      </c>
      <c r="L14" s="1">
        <v>9.2688310000000005</v>
      </c>
      <c r="M14" s="1">
        <v>-0.47863499999999998</v>
      </c>
      <c r="N14" s="1">
        <v>2.4</v>
      </c>
      <c r="O14" s="1">
        <v>2.2999999999999998</v>
      </c>
      <c r="P14" s="1">
        <v>1.2</v>
      </c>
      <c r="Q14" s="1" t="s">
        <v>21</v>
      </c>
      <c r="R14" s="1">
        <v>2</v>
      </c>
      <c r="S14" s="1">
        <v>1.9</v>
      </c>
      <c r="T14" s="1">
        <f>S14*VLOOKUP(A14,'CPI - FRED'!A23:C87,3,FALSE)</f>
        <v>14.302945420473176</v>
      </c>
      <c r="U14" s="1">
        <v>337</v>
      </c>
      <c r="V14" s="1">
        <v>12.24</v>
      </c>
      <c r="W14" s="1">
        <v>98070.2</v>
      </c>
      <c r="X14" s="1">
        <v>467</v>
      </c>
      <c r="Y14" s="1">
        <v>7.7</v>
      </c>
      <c r="Z14" s="1">
        <v>4.3</v>
      </c>
      <c r="AA14" s="1">
        <v>4532.0079999999998</v>
      </c>
      <c r="AB14" s="1">
        <v>21.6</v>
      </c>
      <c r="AC14" s="1">
        <v>784</v>
      </c>
      <c r="AD14" t="s">
        <v>109</v>
      </c>
      <c r="AE14" s="19" t="s">
        <v>47</v>
      </c>
      <c r="AF14" s="19" t="s">
        <v>47</v>
      </c>
    </row>
    <row r="15" spans="1:32" x14ac:dyDescent="0.2">
      <c r="A15" s="7">
        <v>1973</v>
      </c>
      <c r="B15" s="1">
        <v>58.207231999999998</v>
      </c>
      <c r="C15" s="1">
        <v>0.91017700000000001</v>
      </c>
      <c r="D15" s="1">
        <v>2.4755440000000002</v>
      </c>
      <c r="E15" s="1">
        <v>61.592951999999997</v>
      </c>
      <c r="F15" s="1">
        <v>70.282449999999997</v>
      </c>
      <c r="G15" s="1">
        <v>0.91017700000000001</v>
      </c>
      <c r="H15" s="1">
        <v>2.4755440000000002</v>
      </c>
      <c r="I15" s="1">
        <v>73.716886000000002</v>
      </c>
      <c r="J15" s="1">
        <v>14.613144999999999</v>
      </c>
      <c r="K15" s="1">
        <v>2.0330859999999999</v>
      </c>
      <c r="L15" s="1">
        <v>12.580059</v>
      </c>
      <c r="M15" s="1">
        <v>-0.456125</v>
      </c>
      <c r="N15" s="1">
        <v>2.5</v>
      </c>
      <c r="O15" s="1">
        <v>2.4</v>
      </c>
      <c r="P15" s="1">
        <v>1.3</v>
      </c>
      <c r="Q15" s="1" t="s">
        <v>21</v>
      </c>
      <c r="R15" s="1">
        <v>2.1</v>
      </c>
      <c r="S15" s="1">
        <v>2</v>
      </c>
      <c r="T15" s="1">
        <f>S15*VLOOKUP(A15,'CPI - FRED'!A24:C88,3,FALSE)</f>
        <v>14.333835860838537</v>
      </c>
      <c r="U15" s="1">
        <v>348</v>
      </c>
      <c r="V15" s="1">
        <v>12.07</v>
      </c>
      <c r="W15" s="1">
        <v>111894.2</v>
      </c>
      <c r="X15" s="1">
        <v>528</v>
      </c>
      <c r="Y15" s="1">
        <v>7.9</v>
      </c>
      <c r="Z15" s="1">
        <v>4.4000000000000004</v>
      </c>
      <c r="AA15" s="1">
        <v>4720.9160000000002</v>
      </c>
      <c r="AB15" s="1">
        <v>22.3</v>
      </c>
      <c r="AC15" s="1">
        <v>773</v>
      </c>
      <c r="AD15" t="s">
        <v>109</v>
      </c>
      <c r="AE15" s="19" t="s">
        <v>47</v>
      </c>
      <c r="AF15" s="19" t="s">
        <v>47</v>
      </c>
    </row>
    <row r="16" spans="1:32" x14ac:dyDescent="0.2">
      <c r="A16" s="7">
        <v>1974</v>
      </c>
      <c r="B16" s="1">
        <v>56.294407999999997</v>
      </c>
      <c r="C16" s="1">
        <v>1.2720830000000001</v>
      </c>
      <c r="D16" s="1">
        <v>2.586001</v>
      </c>
      <c r="E16" s="1">
        <v>60.152492000000002</v>
      </c>
      <c r="F16" s="1">
        <v>67.872076000000007</v>
      </c>
      <c r="G16" s="1">
        <v>1.2720830000000001</v>
      </c>
      <c r="H16" s="1">
        <v>2.586001</v>
      </c>
      <c r="I16" s="1">
        <v>71.773471000000001</v>
      </c>
      <c r="J16" s="1">
        <v>14.304275000000001</v>
      </c>
      <c r="K16" s="1">
        <v>2.2033659999999999</v>
      </c>
      <c r="L16" s="1">
        <v>12.100909</v>
      </c>
      <c r="M16" s="1">
        <v>-0.47993000000000002</v>
      </c>
      <c r="N16" s="1">
        <v>3.1</v>
      </c>
      <c r="O16" s="1">
        <v>3</v>
      </c>
      <c r="P16" s="1">
        <v>1.7</v>
      </c>
      <c r="Q16" s="1" t="s">
        <v>21</v>
      </c>
      <c r="R16" s="1">
        <v>2.8</v>
      </c>
      <c r="S16" s="1">
        <v>2.5</v>
      </c>
      <c r="T16" s="1">
        <f>S16*VLOOKUP(A16,'CPI - FRED'!A25:C89,3,FALSE)</f>
        <v>15.173021718602456</v>
      </c>
      <c r="U16" s="1">
        <v>336</v>
      </c>
      <c r="V16" s="1">
        <v>11.82</v>
      </c>
      <c r="W16" s="1">
        <v>153369</v>
      </c>
      <c r="X16" s="1">
        <v>717</v>
      </c>
      <c r="Y16" s="1">
        <v>9.9</v>
      </c>
      <c r="Z16" s="1">
        <v>5.3</v>
      </c>
      <c r="AA16" s="1">
        <v>4561.0169999999998</v>
      </c>
      <c r="AB16" s="1">
        <v>21.3</v>
      </c>
      <c r="AC16" s="1">
        <v>751</v>
      </c>
      <c r="AD16" t="s">
        <v>109</v>
      </c>
      <c r="AE16" s="19" t="s">
        <v>47</v>
      </c>
      <c r="AF16" s="19" t="s">
        <v>47</v>
      </c>
    </row>
    <row r="17" spans="1:32" x14ac:dyDescent="0.2">
      <c r="A17" s="7">
        <v>1975</v>
      </c>
      <c r="B17" s="1">
        <v>54.696919000000001</v>
      </c>
      <c r="C17" s="1">
        <v>1.8997980000000001</v>
      </c>
      <c r="D17" s="1">
        <v>2.5441669999999998</v>
      </c>
      <c r="E17" s="1">
        <v>59.140884</v>
      </c>
      <c r="F17" s="1">
        <v>65.322990000000004</v>
      </c>
      <c r="G17" s="1">
        <v>1.8997980000000001</v>
      </c>
      <c r="H17" s="1">
        <v>2.5441669999999998</v>
      </c>
      <c r="I17" s="1">
        <v>69.788058000000007</v>
      </c>
      <c r="J17" s="1">
        <v>14.032389</v>
      </c>
      <c r="K17" s="1">
        <v>2.323251</v>
      </c>
      <c r="L17" s="1">
        <v>11.709137</v>
      </c>
      <c r="M17" s="1">
        <v>-1.0619639999999999</v>
      </c>
      <c r="N17" s="1">
        <v>3.5</v>
      </c>
      <c r="O17" s="1">
        <v>3.5</v>
      </c>
      <c r="P17" s="1">
        <v>2.1</v>
      </c>
      <c r="Q17" s="1" t="s">
        <v>21</v>
      </c>
      <c r="R17" s="1">
        <v>3.1</v>
      </c>
      <c r="S17" s="1">
        <v>2.9</v>
      </c>
      <c r="T17" s="1">
        <f>S17*VLOOKUP(A17,'CPI - FRED'!A26:C90,3,FALSE)</f>
        <v>15.545576980817348</v>
      </c>
      <c r="U17" s="1">
        <v>323</v>
      </c>
      <c r="V17" s="1">
        <v>11.51</v>
      </c>
      <c r="W17" s="1">
        <v>171853.7</v>
      </c>
      <c r="X17" s="1">
        <v>796</v>
      </c>
      <c r="Y17" s="1">
        <v>10.199999999999999</v>
      </c>
      <c r="Z17" s="1">
        <v>5.6</v>
      </c>
      <c r="AA17" s="1">
        <v>4427.9369999999999</v>
      </c>
      <c r="AB17" s="1">
        <v>20.5</v>
      </c>
      <c r="AC17" s="1">
        <v>731</v>
      </c>
      <c r="AD17" t="s">
        <v>109</v>
      </c>
      <c r="AE17" s="19" t="s">
        <v>47</v>
      </c>
      <c r="AF17" s="19" t="s">
        <v>47</v>
      </c>
    </row>
    <row r="18" spans="1:32" x14ac:dyDescent="0.2">
      <c r="A18" s="7">
        <v>1976</v>
      </c>
      <c r="B18" s="1">
        <v>54.683563999999997</v>
      </c>
      <c r="C18" s="1">
        <v>2.1111209999999998</v>
      </c>
      <c r="D18" s="1">
        <v>2.704698</v>
      </c>
      <c r="E18" s="1">
        <v>59.499381999999997</v>
      </c>
      <c r="F18" s="1">
        <v>69.071378999999993</v>
      </c>
      <c r="G18" s="1">
        <v>2.1111209999999998</v>
      </c>
      <c r="H18" s="1">
        <v>2.704698</v>
      </c>
      <c r="I18" s="1">
        <v>73.916574999999995</v>
      </c>
      <c r="J18" s="1">
        <v>16.760058999999998</v>
      </c>
      <c r="K18" s="1">
        <v>2.1716880000000001</v>
      </c>
      <c r="L18" s="1">
        <v>14.588371</v>
      </c>
      <c r="M18" s="1">
        <v>-0.171178</v>
      </c>
      <c r="N18" s="1">
        <v>3.7</v>
      </c>
      <c r="O18" s="1">
        <v>3.7</v>
      </c>
      <c r="P18" s="1">
        <v>2.2000000000000002</v>
      </c>
      <c r="Q18" s="1" t="s">
        <v>21</v>
      </c>
      <c r="R18" s="1">
        <v>3.3</v>
      </c>
      <c r="S18" s="1">
        <v>3.1</v>
      </c>
      <c r="T18" s="1">
        <f>S18*VLOOKUP(A18,'CPI - FRED'!A27:C91,3,FALSE)</f>
        <v>15.624690401505646</v>
      </c>
      <c r="U18" s="1">
        <v>339</v>
      </c>
      <c r="V18" s="1">
        <v>11.57</v>
      </c>
      <c r="W18" s="1">
        <v>193915.8</v>
      </c>
      <c r="X18" s="1">
        <v>889</v>
      </c>
      <c r="Y18" s="1">
        <v>10.4</v>
      </c>
      <c r="Z18" s="1">
        <v>5.6</v>
      </c>
      <c r="AA18" s="1">
        <v>4694.6120000000001</v>
      </c>
      <c r="AB18" s="1">
        <v>21.5</v>
      </c>
      <c r="AC18" s="1">
        <v>735</v>
      </c>
      <c r="AD18" t="s">
        <v>110</v>
      </c>
      <c r="AE18" s="19" t="s">
        <v>47</v>
      </c>
      <c r="AF18" s="19" t="s">
        <v>47</v>
      </c>
    </row>
    <row r="19" spans="1:32" x14ac:dyDescent="0.2">
      <c r="A19" s="7">
        <v>1977</v>
      </c>
      <c r="B19" s="1">
        <v>55.059451000000003</v>
      </c>
      <c r="C19" s="1">
        <v>2.701762</v>
      </c>
      <c r="D19" s="1">
        <v>2.6134740000000001</v>
      </c>
      <c r="E19" s="1">
        <v>60.374687000000002</v>
      </c>
      <c r="F19" s="1">
        <v>70.949841000000006</v>
      </c>
      <c r="G19" s="1">
        <v>2.701762</v>
      </c>
      <c r="H19" s="1">
        <v>2.6134740000000001</v>
      </c>
      <c r="I19" s="1">
        <v>76.324499000000003</v>
      </c>
      <c r="J19" s="1">
        <v>19.948131</v>
      </c>
      <c r="K19" s="1">
        <v>2.0518909999999999</v>
      </c>
      <c r="L19" s="1">
        <v>17.896239999999999</v>
      </c>
      <c r="M19" s="1">
        <v>-1.946428</v>
      </c>
      <c r="N19" s="1">
        <v>4.0999999999999996</v>
      </c>
      <c r="O19" s="1">
        <v>4.0999999999999996</v>
      </c>
      <c r="P19" s="1">
        <v>2.5</v>
      </c>
      <c r="Q19" s="1" t="s">
        <v>21</v>
      </c>
      <c r="R19" s="1">
        <v>3.5</v>
      </c>
      <c r="S19" s="1">
        <v>3.4</v>
      </c>
      <c r="T19" s="1">
        <f>S19*VLOOKUP(A19,'CPI - FRED'!A28:C92,3,FALSE)</f>
        <v>16.072957340394236</v>
      </c>
      <c r="U19" s="1">
        <v>347</v>
      </c>
      <c r="V19" s="1">
        <v>11.42</v>
      </c>
      <c r="W19" s="1">
        <v>220499.1</v>
      </c>
      <c r="X19" s="1">
        <v>1001</v>
      </c>
      <c r="Y19" s="1">
        <v>10.6</v>
      </c>
      <c r="Z19" s="1">
        <v>5.7</v>
      </c>
      <c r="AA19" s="1">
        <v>4835.1480000000001</v>
      </c>
      <c r="AB19" s="1">
        <v>22</v>
      </c>
      <c r="AC19" s="1">
        <v>724</v>
      </c>
      <c r="AD19" t="s">
        <v>110</v>
      </c>
      <c r="AE19" s="19" t="s">
        <v>47</v>
      </c>
      <c r="AF19" s="19" t="s">
        <v>47</v>
      </c>
    </row>
    <row r="20" spans="1:32" x14ac:dyDescent="0.2">
      <c r="A20" s="7">
        <v>1978</v>
      </c>
      <c r="B20" s="1">
        <v>55.030639999999998</v>
      </c>
      <c r="C20" s="1">
        <v>3.0241259999999999</v>
      </c>
      <c r="D20" s="1">
        <v>3.014948</v>
      </c>
      <c r="E20" s="1">
        <v>61.069713999999998</v>
      </c>
      <c r="F20" s="1">
        <v>71.809820000000002</v>
      </c>
      <c r="G20" s="1">
        <v>3.0241259999999999</v>
      </c>
      <c r="H20" s="1">
        <v>3.014948</v>
      </c>
      <c r="I20" s="1">
        <v>77.916212000000002</v>
      </c>
      <c r="J20" s="1">
        <v>19.106169999999999</v>
      </c>
      <c r="K20" s="1">
        <v>1.9204369999999999</v>
      </c>
      <c r="L20" s="1">
        <v>17.185732999999999</v>
      </c>
      <c r="M20" s="1">
        <v>-0.33923500000000001</v>
      </c>
      <c r="N20" s="1">
        <v>4.3</v>
      </c>
      <c r="O20" s="1">
        <v>4.4000000000000004</v>
      </c>
      <c r="P20" s="1">
        <v>2.8</v>
      </c>
      <c r="Q20" s="1" t="s">
        <v>21</v>
      </c>
      <c r="R20" s="1">
        <v>3.6</v>
      </c>
      <c r="S20" s="1">
        <v>3.7</v>
      </c>
      <c r="T20" s="1">
        <f>S20*VLOOKUP(A20,'CPI - FRED'!A29:C93,3,FALSE)</f>
        <v>16.28834273972603</v>
      </c>
      <c r="U20" s="1">
        <v>350</v>
      </c>
      <c r="V20" s="1">
        <v>11.05</v>
      </c>
      <c r="W20" s="1">
        <v>239280.2</v>
      </c>
      <c r="X20" s="1">
        <v>1075</v>
      </c>
      <c r="Y20" s="1">
        <v>10.199999999999999</v>
      </c>
      <c r="Z20" s="1">
        <v>5.5</v>
      </c>
      <c r="AA20" s="1">
        <v>4884.1130000000003</v>
      </c>
      <c r="AB20" s="1">
        <v>21.9</v>
      </c>
      <c r="AC20" s="1">
        <v>693</v>
      </c>
      <c r="AD20" t="s">
        <v>110</v>
      </c>
      <c r="AE20" s="19" t="s">
        <v>47</v>
      </c>
      <c r="AF20" s="19" t="s">
        <v>47</v>
      </c>
    </row>
    <row r="21" spans="1:32" x14ac:dyDescent="0.2">
      <c r="A21" s="7">
        <v>1979</v>
      </c>
      <c r="B21" s="1">
        <v>57.951852000000002</v>
      </c>
      <c r="C21" s="1">
        <v>2.775827</v>
      </c>
      <c r="D21" s="1">
        <v>3.1310310000000001</v>
      </c>
      <c r="E21" s="1">
        <v>63.858710000000002</v>
      </c>
      <c r="F21" s="1">
        <v>72.843726000000004</v>
      </c>
      <c r="G21" s="1">
        <v>2.775827</v>
      </c>
      <c r="H21" s="1">
        <v>3.1310310000000001</v>
      </c>
      <c r="I21" s="1">
        <v>78.819963999999999</v>
      </c>
      <c r="J21" s="1">
        <v>19.459817000000001</v>
      </c>
      <c r="K21" s="1">
        <v>2.8551139999999999</v>
      </c>
      <c r="L21" s="1">
        <v>16.604703000000001</v>
      </c>
      <c r="M21" s="1">
        <v>-1.6434489999999999</v>
      </c>
      <c r="N21" s="1">
        <v>4.5999999999999996</v>
      </c>
      <c r="O21" s="1">
        <v>4.7</v>
      </c>
      <c r="P21" s="1">
        <v>3.1</v>
      </c>
      <c r="Q21" s="1" t="s">
        <v>21</v>
      </c>
      <c r="R21" s="1">
        <v>4</v>
      </c>
      <c r="S21" s="1">
        <v>4</v>
      </c>
      <c r="T21" s="1">
        <f>S21*VLOOKUP(A21,'CPI - FRED'!A30:C94,3,FALSE)</f>
        <v>16.346113936927772</v>
      </c>
      <c r="U21" s="1">
        <v>350</v>
      </c>
      <c r="V21" s="1">
        <v>10.83</v>
      </c>
      <c r="W21" s="1">
        <v>297574.59999999998</v>
      </c>
      <c r="X21" s="1">
        <v>1322</v>
      </c>
      <c r="Y21" s="1">
        <v>11.3</v>
      </c>
      <c r="Z21" s="1">
        <v>6</v>
      </c>
      <c r="AA21" s="1">
        <v>4949.8969999999999</v>
      </c>
      <c r="AB21" s="1">
        <v>22</v>
      </c>
      <c r="AC21" s="1">
        <v>680</v>
      </c>
      <c r="AD21" t="s">
        <v>110</v>
      </c>
      <c r="AE21" s="19" t="s">
        <v>47</v>
      </c>
      <c r="AF21" s="19" t="s">
        <v>47</v>
      </c>
    </row>
    <row r="22" spans="1:32" x14ac:dyDescent="0.2">
      <c r="A22" s="7">
        <v>1980</v>
      </c>
      <c r="B22" s="1">
        <v>58.979084</v>
      </c>
      <c r="C22" s="1">
        <v>2.739169</v>
      </c>
      <c r="D22" s="1">
        <v>3.4453779999999998</v>
      </c>
      <c r="E22" s="1">
        <v>65.163630999999995</v>
      </c>
      <c r="F22" s="1">
        <v>69.782202999999996</v>
      </c>
      <c r="G22" s="1">
        <v>2.739169</v>
      </c>
      <c r="H22" s="1">
        <v>3.4453779999999998</v>
      </c>
      <c r="I22" s="1">
        <v>76.038149000000004</v>
      </c>
      <c r="J22" s="1">
        <v>15.796234999999999</v>
      </c>
      <c r="K22" s="1">
        <v>3.6947709999999998</v>
      </c>
      <c r="L22" s="1">
        <v>12.101464</v>
      </c>
      <c r="M22" s="1">
        <v>-1.2269460000000001</v>
      </c>
      <c r="N22" s="1">
        <v>5.4</v>
      </c>
      <c r="O22" s="1">
        <v>5.5</v>
      </c>
      <c r="P22" s="1">
        <v>3.7</v>
      </c>
      <c r="Q22" s="1" t="s">
        <v>21</v>
      </c>
      <c r="R22" s="1">
        <v>4.8</v>
      </c>
      <c r="S22" s="1">
        <v>4.7</v>
      </c>
      <c r="T22" s="1">
        <f>S22*VLOOKUP(A22,'CPI - FRED'!A31:C95,3,FALSE)</f>
        <v>16.597951868131869</v>
      </c>
      <c r="U22" s="1">
        <v>335</v>
      </c>
      <c r="V22" s="1">
        <v>10.48</v>
      </c>
      <c r="W22" s="1">
        <v>374350</v>
      </c>
      <c r="X22" s="1">
        <v>1647</v>
      </c>
      <c r="Y22" s="1">
        <v>13.1</v>
      </c>
      <c r="Z22" s="1">
        <v>6.9</v>
      </c>
      <c r="AA22" s="1">
        <v>4756.3280000000004</v>
      </c>
      <c r="AB22" s="1">
        <v>20.9</v>
      </c>
      <c r="AC22" s="1">
        <v>655</v>
      </c>
      <c r="AD22" t="s">
        <v>110</v>
      </c>
      <c r="AE22" s="19" t="s">
        <v>47</v>
      </c>
      <c r="AF22" s="19" t="s">
        <v>47</v>
      </c>
    </row>
    <row r="23" spans="1:32" x14ac:dyDescent="0.2">
      <c r="A23" s="7">
        <v>1981</v>
      </c>
      <c r="B23" s="1">
        <v>58.488230999999999</v>
      </c>
      <c r="C23" s="1">
        <v>3.0075889999999998</v>
      </c>
      <c r="D23" s="1">
        <v>3.5159220000000002</v>
      </c>
      <c r="E23" s="1">
        <v>65.011741000000001</v>
      </c>
      <c r="F23" s="1">
        <v>67.522503999999998</v>
      </c>
      <c r="G23" s="1">
        <v>3.0075889999999998</v>
      </c>
      <c r="H23" s="1">
        <v>3.5159220000000002</v>
      </c>
      <c r="I23" s="1">
        <v>74.159419999999997</v>
      </c>
      <c r="J23" s="1">
        <v>13.719027000000001</v>
      </c>
      <c r="K23" s="1">
        <v>4.3072410000000003</v>
      </c>
      <c r="L23" s="1">
        <v>9.4117859999999993</v>
      </c>
      <c r="M23" s="1">
        <v>-0.26410699999999998</v>
      </c>
      <c r="N23" s="1">
        <v>6.2</v>
      </c>
      <c r="O23" s="1">
        <v>6.3</v>
      </c>
      <c r="P23" s="1">
        <v>4.3</v>
      </c>
      <c r="Q23" s="1" t="s">
        <v>21</v>
      </c>
      <c r="R23" s="1">
        <v>5.3</v>
      </c>
      <c r="S23" s="1">
        <v>5.5</v>
      </c>
      <c r="T23" s="1">
        <f>S23*VLOOKUP(A23,'CPI - FRED'!A32:C96,3,FALSE)</f>
        <v>16.889682752030577</v>
      </c>
      <c r="U23" s="1">
        <v>323</v>
      </c>
      <c r="V23" s="1">
        <v>9.9700000000000006</v>
      </c>
      <c r="W23" s="1">
        <v>427901.2</v>
      </c>
      <c r="X23" s="1">
        <v>1865</v>
      </c>
      <c r="Y23" s="1">
        <v>13.3</v>
      </c>
      <c r="Z23" s="1">
        <v>7.1</v>
      </c>
      <c r="AA23" s="1">
        <v>4636.6840000000002</v>
      </c>
      <c r="AB23" s="1">
        <v>20.2</v>
      </c>
      <c r="AC23" s="1">
        <v>623</v>
      </c>
      <c r="AD23" t="s">
        <v>109</v>
      </c>
      <c r="AE23" s="19" t="s">
        <v>47</v>
      </c>
      <c r="AF23" s="19" t="s">
        <v>49</v>
      </c>
    </row>
    <row r="24" spans="1:32" x14ac:dyDescent="0.2">
      <c r="A24" s="7">
        <v>1982</v>
      </c>
      <c r="B24" s="1">
        <v>57.415947000000003</v>
      </c>
      <c r="C24" s="1">
        <v>3.131148</v>
      </c>
      <c r="D24" s="1">
        <v>3.7457959999999999</v>
      </c>
      <c r="E24" s="1">
        <v>64.292890999999997</v>
      </c>
      <c r="F24" s="1">
        <v>63.835377000000001</v>
      </c>
      <c r="G24" s="1">
        <v>3.131148</v>
      </c>
      <c r="H24" s="1">
        <v>3.7457959999999999</v>
      </c>
      <c r="I24" s="1">
        <v>70.812347000000003</v>
      </c>
      <c r="J24" s="1">
        <v>11.861081</v>
      </c>
      <c r="K24" s="1">
        <v>4.6076009999999998</v>
      </c>
      <c r="L24" s="1">
        <v>7.2534809999999998</v>
      </c>
      <c r="M24" s="1">
        <v>-0.73402400000000001</v>
      </c>
      <c r="N24" s="1">
        <v>6.9</v>
      </c>
      <c r="O24" s="1">
        <v>6.9</v>
      </c>
      <c r="P24" s="1">
        <v>5</v>
      </c>
      <c r="Q24" s="1" t="s">
        <v>21</v>
      </c>
      <c r="R24" s="1">
        <v>5.9</v>
      </c>
      <c r="S24" s="1">
        <v>6.1</v>
      </c>
      <c r="T24" s="1">
        <f>S24*VLOOKUP(A24,'CPI - FRED'!A33:C97,3,FALSE)</f>
        <v>17.047778589442562</v>
      </c>
      <c r="U24" s="1">
        <v>306</v>
      </c>
      <c r="V24" s="1">
        <v>9.69</v>
      </c>
      <c r="W24" s="1">
        <v>426482</v>
      </c>
      <c r="X24" s="1">
        <v>1841</v>
      </c>
      <c r="Y24" s="1">
        <v>12.8</v>
      </c>
      <c r="Z24" s="1">
        <v>6.9</v>
      </c>
      <c r="AA24" s="1">
        <v>4404.4780000000001</v>
      </c>
      <c r="AB24" s="1">
        <v>19</v>
      </c>
      <c r="AC24" s="1">
        <v>603</v>
      </c>
      <c r="AD24" t="s">
        <v>109</v>
      </c>
      <c r="AE24" s="19" t="s">
        <v>47</v>
      </c>
      <c r="AF24" s="19" t="s">
        <v>49</v>
      </c>
    </row>
    <row r="25" spans="1:32" x14ac:dyDescent="0.2">
      <c r="A25" s="7">
        <v>1983</v>
      </c>
      <c r="B25" s="1">
        <v>54.368170999999997</v>
      </c>
      <c r="C25" s="1">
        <v>3.2025489999999999</v>
      </c>
      <c r="D25" s="1">
        <v>4.0691639999999998</v>
      </c>
      <c r="E25" s="1">
        <v>61.639884000000002</v>
      </c>
      <c r="F25" s="1">
        <v>63.096685999999998</v>
      </c>
      <c r="G25" s="1">
        <v>3.2025489999999999</v>
      </c>
      <c r="H25" s="1">
        <v>4.0691639999999998</v>
      </c>
      <c r="I25" s="1">
        <v>70.488945999999999</v>
      </c>
      <c r="J25" s="1">
        <v>11.751802</v>
      </c>
      <c r="K25" s="1">
        <v>3.6929310000000002</v>
      </c>
      <c r="L25" s="1">
        <v>8.0588719999999991</v>
      </c>
      <c r="M25" s="1">
        <v>0.79018999999999995</v>
      </c>
      <c r="N25" s="1">
        <v>7.2</v>
      </c>
      <c r="O25" s="1">
        <v>7</v>
      </c>
      <c r="P25" s="1">
        <v>5</v>
      </c>
      <c r="Q25" s="1" t="s">
        <v>21</v>
      </c>
      <c r="R25" s="1">
        <v>6.4</v>
      </c>
      <c r="S25" s="1">
        <v>6.3</v>
      </c>
      <c r="T25" s="1">
        <f>S25*VLOOKUP(A25,'CPI - FRED'!A34:C98,3,FALSE)</f>
        <v>17.056419376579612</v>
      </c>
      <c r="U25" s="1">
        <v>302</v>
      </c>
      <c r="V25" s="1">
        <v>9.2200000000000006</v>
      </c>
      <c r="W25" s="1">
        <v>417621.5</v>
      </c>
      <c r="X25" s="1">
        <v>1786</v>
      </c>
      <c r="Y25" s="1">
        <v>11.5</v>
      </c>
      <c r="Z25" s="1">
        <v>6.3</v>
      </c>
      <c r="AA25" s="1">
        <v>4383.9920000000002</v>
      </c>
      <c r="AB25" s="1">
        <v>18.8</v>
      </c>
      <c r="AC25" s="1">
        <v>574</v>
      </c>
      <c r="AD25" t="s">
        <v>109</v>
      </c>
      <c r="AE25" s="19" t="s">
        <v>47</v>
      </c>
      <c r="AF25" s="19" t="s">
        <v>49</v>
      </c>
    </row>
    <row r="26" spans="1:32" x14ac:dyDescent="0.2">
      <c r="A26" s="7">
        <v>1984</v>
      </c>
      <c r="B26" s="1">
        <v>58.809192000000003</v>
      </c>
      <c r="C26" s="1">
        <v>3.5525310000000001</v>
      </c>
      <c r="D26" s="1">
        <v>4.1041210000000001</v>
      </c>
      <c r="E26" s="1">
        <v>66.465843000000007</v>
      </c>
      <c r="F26" s="1">
        <v>66.444979000000004</v>
      </c>
      <c r="G26" s="1">
        <v>3.5525310000000001</v>
      </c>
      <c r="H26" s="1">
        <v>4.1041210000000001</v>
      </c>
      <c r="I26" s="1">
        <v>74.236953999999997</v>
      </c>
      <c r="J26" s="1">
        <v>12.470726000000001</v>
      </c>
      <c r="K26" s="1">
        <v>3.7861470000000002</v>
      </c>
      <c r="L26" s="1">
        <v>8.6845789999999994</v>
      </c>
      <c r="M26" s="1">
        <v>-0.91346899999999998</v>
      </c>
      <c r="N26" s="1">
        <v>7.15</v>
      </c>
      <c r="O26" s="1">
        <v>7.13</v>
      </c>
      <c r="P26" s="1">
        <v>4.83</v>
      </c>
      <c r="Q26" s="1" t="s">
        <v>21</v>
      </c>
      <c r="R26" s="1">
        <v>5.9</v>
      </c>
      <c r="S26" s="1">
        <v>6.25</v>
      </c>
      <c r="T26" s="1">
        <f>S26*VLOOKUP(A26,'CPI - FRED'!A35:C99,3,FALSE)</f>
        <v>15.90158142664872</v>
      </c>
      <c r="U26" s="1">
        <v>315</v>
      </c>
      <c r="V26" s="1">
        <v>9.06</v>
      </c>
      <c r="W26" s="1">
        <v>435312.9</v>
      </c>
      <c r="X26" s="1">
        <v>1846</v>
      </c>
      <c r="Y26" s="1">
        <v>10.8</v>
      </c>
      <c r="Z26" s="1">
        <v>6</v>
      </c>
      <c r="AA26" s="1">
        <v>4612.9080000000004</v>
      </c>
      <c r="AB26" s="1">
        <v>19.600000000000001</v>
      </c>
      <c r="AC26" s="1">
        <v>563</v>
      </c>
      <c r="AD26" t="s">
        <v>109</v>
      </c>
      <c r="AE26" s="19" t="s">
        <v>47</v>
      </c>
      <c r="AF26" s="19" t="s">
        <v>49</v>
      </c>
    </row>
    <row r="27" spans="1:32" x14ac:dyDescent="0.2">
      <c r="A27" s="7">
        <v>1985</v>
      </c>
      <c r="B27" s="1">
        <v>57.501721000000003</v>
      </c>
      <c r="C27" s="1">
        <v>4.0755629999999998</v>
      </c>
      <c r="D27" s="1">
        <v>4.0181740000000001</v>
      </c>
      <c r="E27" s="1">
        <v>65.595456999999996</v>
      </c>
      <c r="F27" s="1">
        <v>66.034899999999993</v>
      </c>
      <c r="G27" s="1">
        <v>4.0755629999999998</v>
      </c>
      <c r="H27" s="1">
        <v>4.0181740000000001</v>
      </c>
      <c r="I27" s="1">
        <v>74.268292000000002</v>
      </c>
      <c r="J27" s="1">
        <v>11.780575000000001</v>
      </c>
      <c r="K27" s="1">
        <v>4.1961779999999997</v>
      </c>
      <c r="L27" s="1">
        <v>7.5843970000000001</v>
      </c>
      <c r="M27" s="1">
        <v>1.0884370000000001</v>
      </c>
      <c r="N27" s="1">
        <v>7.39</v>
      </c>
      <c r="O27" s="1">
        <v>7.27</v>
      </c>
      <c r="P27" s="1">
        <v>4.97</v>
      </c>
      <c r="Q27" s="1" t="s">
        <v>21</v>
      </c>
      <c r="R27" s="1">
        <v>6.09</v>
      </c>
      <c r="S27" s="1">
        <v>6.44</v>
      </c>
      <c r="T27" s="1">
        <f>S27*VLOOKUP(A27,'CPI - FRED'!A36:C100,3,FALSE)</f>
        <v>15.831010663198962</v>
      </c>
      <c r="U27" s="1">
        <v>312</v>
      </c>
      <c r="V27" s="1">
        <v>8.6999999999999993</v>
      </c>
      <c r="W27" s="1">
        <v>438343.1</v>
      </c>
      <c r="X27" s="1">
        <v>1842</v>
      </c>
      <c r="Y27" s="1">
        <v>10.1</v>
      </c>
      <c r="Z27" s="1">
        <v>5.6</v>
      </c>
      <c r="AA27" s="1">
        <v>4605.41</v>
      </c>
      <c r="AB27" s="1">
        <v>19.399999999999999</v>
      </c>
      <c r="AC27" s="1">
        <v>539</v>
      </c>
      <c r="AD27" t="s">
        <v>109</v>
      </c>
      <c r="AE27" s="19" t="s">
        <v>47</v>
      </c>
      <c r="AF27" s="19" t="s">
        <v>49</v>
      </c>
    </row>
    <row r="28" spans="1:32" x14ac:dyDescent="0.2">
      <c r="A28" s="7">
        <v>1986</v>
      </c>
      <c r="B28" s="1">
        <v>56.539006999999998</v>
      </c>
      <c r="C28" s="1">
        <v>4.380109</v>
      </c>
      <c r="D28" s="1">
        <v>3.9704730000000001</v>
      </c>
      <c r="E28" s="1">
        <v>64.889589000000001</v>
      </c>
      <c r="F28" s="1">
        <v>65.985157999999998</v>
      </c>
      <c r="G28" s="1">
        <v>4.380109</v>
      </c>
      <c r="H28" s="1">
        <v>3.9704730000000001</v>
      </c>
      <c r="I28" s="1">
        <v>74.458220999999995</v>
      </c>
      <c r="J28" s="1">
        <v>14.151401999999999</v>
      </c>
      <c r="K28" s="1">
        <v>4.0214790000000002</v>
      </c>
      <c r="L28" s="1">
        <v>10.129923</v>
      </c>
      <c r="M28" s="1">
        <v>-0.56128999999999996</v>
      </c>
      <c r="N28" s="1">
        <v>7.42</v>
      </c>
      <c r="O28" s="1">
        <v>7.2</v>
      </c>
      <c r="P28" s="1">
        <v>4.93</v>
      </c>
      <c r="Q28" s="1" t="s">
        <v>21</v>
      </c>
      <c r="R28" s="1">
        <v>6.11</v>
      </c>
      <c r="S28" s="1">
        <v>6.44</v>
      </c>
      <c r="T28" s="1">
        <f>S28*VLOOKUP(A28,'CPI - FRED'!A37:C101,3,FALSE)</f>
        <v>15.621890277777778</v>
      </c>
      <c r="U28" s="1">
        <v>310</v>
      </c>
      <c r="V28" s="1">
        <v>8.43</v>
      </c>
      <c r="W28" s="1">
        <v>384090.9</v>
      </c>
      <c r="X28" s="1">
        <v>1599</v>
      </c>
      <c r="Y28" s="1">
        <v>8.4</v>
      </c>
      <c r="Z28" s="1">
        <v>4.8</v>
      </c>
      <c r="AA28" s="1">
        <v>4615.7240000000002</v>
      </c>
      <c r="AB28" s="1">
        <v>19.2</v>
      </c>
      <c r="AC28" s="1">
        <v>523</v>
      </c>
      <c r="AD28" t="s">
        <v>109</v>
      </c>
      <c r="AE28" s="19" t="s">
        <v>47</v>
      </c>
      <c r="AF28" s="19" t="s">
        <v>49</v>
      </c>
    </row>
    <row r="29" spans="1:32" x14ac:dyDescent="0.2">
      <c r="A29" s="7">
        <v>1987</v>
      </c>
      <c r="B29" s="1">
        <v>57.130642999999999</v>
      </c>
      <c r="C29" s="1">
        <v>4.753933</v>
      </c>
      <c r="D29" s="1">
        <v>3.7744430000000002</v>
      </c>
      <c r="E29" s="1">
        <v>65.659019000000001</v>
      </c>
      <c r="F29" s="1">
        <v>68.474361000000002</v>
      </c>
      <c r="G29" s="1">
        <v>4.753933</v>
      </c>
      <c r="H29" s="1">
        <v>3.7744430000000002</v>
      </c>
      <c r="I29" s="1">
        <v>77.160837999999998</v>
      </c>
      <c r="J29" s="1">
        <v>15.398223</v>
      </c>
      <c r="K29" s="1">
        <v>3.8119499999999999</v>
      </c>
      <c r="L29" s="1">
        <v>11.586273</v>
      </c>
      <c r="M29" s="1">
        <v>-8.4454000000000001E-2</v>
      </c>
      <c r="N29" s="1">
        <v>7.45</v>
      </c>
      <c r="O29" s="1">
        <v>7.08</v>
      </c>
      <c r="P29" s="1">
        <v>4.7699999999999996</v>
      </c>
      <c r="Q29" s="1" t="s">
        <v>21</v>
      </c>
      <c r="R29" s="1">
        <v>6.21</v>
      </c>
      <c r="S29" s="1">
        <v>6.37</v>
      </c>
      <c r="T29" s="1">
        <f>S29*VLOOKUP(A29,'CPI - FRED'!A38:C102,3,FALSE)</f>
        <v>15.504752722866014</v>
      </c>
      <c r="U29" s="1">
        <v>318</v>
      </c>
      <c r="V29" s="1">
        <v>8.44</v>
      </c>
      <c r="W29" s="1">
        <v>397626.6</v>
      </c>
      <c r="X29" s="1">
        <v>1641</v>
      </c>
      <c r="Y29" s="1">
        <v>8.1999999999999993</v>
      </c>
      <c r="Z29" s="1">
        <v>4.5999999999999996</v>
      </c>
      <c r="AA29" s="1">
        <v>4775.616</v>
      </c>
      <c r="AB29" s="1">
        <v>19.7</v>
      </c>
      <c r="AC29" s="1">
        <v>523</v>
      </c>
      <c r="AD29" t="s">
        <v>109</v>
      </c>
      <c r="AE29" s="19" t="s">
        <v>47</v>
      </c>
      <c r="AF29" s="19" t="s">
        <v>47</v>
      </c>
    </row>
    <row r="30" spans="1:32" x14ac:dyDescent="0.2">
      <c r="A30" s="7">
        <v>1988</v>
      </c>
      <c r="B30" s="1">
        <v>57.845857000000002</v>
      </c>
      <c r="C30" s="1">
        <v>5.5869679999999997</v>
      </c>
      <c r="D30" s="1">
        <v>3.8226819999999999</v>
      </c>
      <c r="E30" s="1">
        <v>67.255506999999994</v>
      </c>
      <c r="F30" s="1">
        <v>71.507047999999998</v>
      </c>
      <c r="G30" s="1">
        <v>5.5869679999999997</v>
      </c>
      <c r="H30" s="1">
        <v>3.8226819999999999</v>
      </c>
      <c r="I30" s="1">
        <v>81.025097000000002</v>
      </c>
      <c r="J30" s="1">
        <v>17.295929999999998</v>
      </c>
      <c r="K30" s="1">
        <v>4.3664529999999999</v>
      </c>
      <c r="L30" s="1">
        <v>12.929477</v>
      </c>
      <c r="M30" s="1">
        <v>0.840113</v>
      </c>
      <c r="N30" s="1">
        <v>7.48</v>
      </c>
      <c r="O30" s="1">
        <v>7.04</v>
      </c>
      <c r="P30" s="1">
        <v>4.7</v>
      </c>
      <c r="Q30" s="1" t="s">
        <v>21</v>
      </c>
      <c r="R30" s="1">
        <v>6.2</v>
      </c>
      <c r="S30" s="1">
        <v>6.35</v>
      </c>
      <c r="T30" s="1">
        <f>S30*VLOOKUP(A30,'CPI - FRED'!A39:C103,3,FALSE)</f>
        <v>15.247050283921098</v>
      </c>
      <c r="U30" s="1">
        <v>331</v>
      </c>
      <c r="V30" s="1">
        <v>8.51</v>
      </c>
      <c r="W30" s="1">
        <v>411568.4</v>
      </c>
      <c r="X30" s="1">
        <v>1683</v>
      </c>
      <c r="Y30" s="1">
        <v>7.9</v>
      </c>
      <c r="Z30" s="1">
        <v>4.4000000000000004</v>
      </c>
      <c r="AA30" s="1">
        <v>4998.2830000000004</v>
      </c>
      <c r="AB30" s="1">
        <v>20.399999999999999</v>
      </c>
      <c r="AC30" s="1">
        <v>525</v>
      </c>
      <c r="AD30" t="s">
        <v>109</v>
      </c>
      <c r="AE30" s="19" t="s">
        <v>47</v>
      </c>
      <c r="AF30" s="19" t="s">
        <v>47</v>
      </c>
    </row>
    <row r="31" spans="1:32" x14ac:dyDescent="0.2">
      <c r="A31" s="7">
        <v>1989</v>
      </c>
      <c r="B31" s="1">
        <v>57.447702999999997</v>
      </c>
      <c r="C31" s="1">
        <v>5.6021609999999997</v>
      </c>
      <c r="D31" s="1">
        <v>4.2061359999999999</v>
      </c>
      <c r="E31" s="1">
        <v>67.256000999999998</v>
      </c>
      <c r="F31" s="1">
        <v>72.865724999999998</v>
      </c>
      <c r="G31" s="1">
        <v>5.6021609999999997</v>
      </c>
      <c r="H31" s="1">
        <v>4.2061359999999999</v>
      </c>
      <c r="I31" s="1">
        <v>82.711472000000001</v>
      </c>
      <c r="J31" s="1">
        <v>18.766297000000002</v>
      </c>
      <c r="K31" s="1">
        <v>4.6608989999999997</v>
      </c>
      <c r="L31" s="1">
        <v>14.105399</v>
      </c>
      <c r="M31" s="1">
        <v>1.3500719999999999</v>
      </c>
      <c r="N31" s="1">
        <v>7.65</v>
      </c>
      <c r="O31" s="1">
        <v>7.2</v>
      </c>
      <c r="P31" s="1">
        <v>4.72</v>
      </c>
      <c r="Q31" s="1" t="s">
        <v>21</v>
      </c>
      <c r="R31" s="1">
        <v>6.25</v>
      </c>
      <c r="S31" s="1">
        <v>6.45</v>
      </c>
      <c r="T31" s="1">
        <f>S31*VLOOKUP(A31,'CPI - FRED'!A40:C104,3,FALSE)</f>
        <v>15.063965625</v>
      </c>
      <c r="U31" s="1">
        <v>335</v>
      </c>
      <c r="V31" s="1">
        <v>8.3800000000000008</v>
      </c>
      <c r="W31" s="1">
        <v>439051.3</v>
      </c>
      <c r="X31" s="1">
        <v>1779</v>
      </c>
      <c r="Y31" s="1">
        <v>7.8</v>
      </c>
      <c r="Z31" s="1">
        <v>4.4000000000000004</v>
      </c>
      <c r="AA31" s="1">
        <v>5084.6329999999998</v>
      </c>
      <c r="AB31" s="1">
        <v>20.6</v>
      </c>
      <c r="AC31" s="1">
        <v>515</v>
      </c>
      <c r="AD31" t="s">
        <v>109</v>
      </c>
      <c r="AE31" s="19" t="s">
        <v>47</v>
      </c>
      <c r="AF31" s="19" t="s">
        <v>47</v>
      </c>
    </row>
    <row r="32" spans="1:32" x14ac:dyDescent="0.2">
      <c r="A32" s="7">
        <v>1990</v>
      </c>
      <c r="B32" s="1">
        <v>58.523186000000003</v>
      </c>
      <c r="C32" s="1">
        <v>6.1043500000000002</v>
      </c>
      <c r="D32" s="1">
        <v>3.862708</v>
      </c>
      <c r="E32" s="1">
        <v>68.490245000000002</v>
      </c>
      <c r="F32" s="1">
        <v>72.280597999999998</v>
      </c>
      <c r="G32" s="1">
        <v>6.1043500000000002</v>
      </c>
      <c r="H32" s="1">
        <v>3.862708</v>
      </c>
      <c r="I32" s="1">
        <v>82.255544999999998</v>
      </c>
      <c r="J32" s="1">
        <v>18.817257999999999</v>
      </c>
      <c r="K32" s="1">
        <v>4.7524839999999999</v>
      </c>
      <c r="L32" s="1">
        <v>14.064774999999999</v>
      </c>
      <c r="M32" s="1">
        <v>-0.29947499999999999</v>
      </c>
      <c r="N32" s="1">
        <v>7.83</v>
      </c>
      <c r="O32" s="1">
        <v>7.34</v>
      </c>
      <c r="P32" s="1">
        <v>4.74</v>
      </c>
      <c r="Q32" s="1" t="s">
        <v>21</v>
      </c>
      <c r="R32" s="1">
        <v>6.4</v>
      </c>
      <c r="S32" s="1">
        <v>6.57</v>
      </c>
      <c r="T32" s="1">
        <f>S32*VLOOKUP(A32,'CPI - FRED'!A41:C105,3,FALSE)</f>
        <v>14.993363314870049</v>
      </c>
      <c r="U32" s="1">
        <v>330</v>
      </c>
      <c r="V32" s="1">
        <v>8.18</v>
      </c>
      <c r="W32" s="1">
        <v>474652.2</v>
      </c>
      <c r="X32" s="1">
        <v>1901</v>
      </c>
      <c r="Y32" s="1">
        <v>8</v>
      </c>
      <c r="Z32" s="1">
        <v>4.5</v>
      </c>
      <c r="AA32" s="1">
        <v>5037.9750000000004</v>
      </c>
      <c r="AB32" s="1">
        <v>20.2</v>
      </c>
      <c r="AC32" s="1">
        <v>501</v>
      </c>
      <c r="AD32" t="s">
        <v>109</v>
      </c>
      <c r="AE32" s="19" t="s">
        <v>47</v>
      </c>
      <c r="AF32" s="19" t="s">
        <v>47</v>
      </c>
    </row>
    <row r="33" spans="1:32" x14ac:dyDescent="0.2">
      <c r="A33" s="7">
        <v>1991</v>
      </c>
      <c r="B33" s="1">
        <v>57.831147999999999</v>
      </c>
      <c r="C33" s="1">
        <v>6.4221320000000004</v>
      </c>
      <c r="D33" s="1">
        <v>3.9014310000000001</v>
      </c>
      <c r="E33" s="1">
        <v>68.154712000000004</v>
      </c>
      <c r="F33" s="1">
        <v>71.823417000000006</v>
      </c>
      <c r="G33" s="1">
        <v>6.4221320000000004</v>
      </c>
      <c r="H33" s="1">
        <v>3.9014310000000001</v>
      </c>
      <c r="I33" s="1">
        <v>82.213947000000005</v>
      </c>
      <c r="J33" s="1">
        <v>18.334821000000002</v>
      </c>
      <c r="K33" s="1">
        <v>5.1409649999999996</v>
      </c>
      <c r="L33" s="1">
        <v>13.193856</v>
      </c>
      <c r="M33" s="1">
        <v>0.86537900000000001</v>
      </c>
      <c r="N33" s="1">
        <v>8.0399999999999991</v>
      </c>
      <c r="O33" s="1">
        <v>7.53</v>
      </c>
      <c r="P33" s="1">
        <v>4.83</v>
      </c>
      <c r="Q33" s="1" t="s">
        <v>21</v>
      </c>
      <c r="R33" s="1">
        <v>6.51</v>
      </c>
      <c r="S33" s="1">
        <v>6.75</v>
      </c>
      <c r="T33" s="1">
        <f>S33*VLOOKUP(A33,'CPI - FRED'!A42:C106,3,FALSE)</f>
        <v>14.844392321905151</v>
      </c>
      <c r="U33" s="1">
        <v>325</v>
      </c>
      <c r="V33" s="1">
        <v>8.19</v>
      </c>
      <c r="W33" s="1">
        <v>472439.6</v>
      </c>
      <c r="X33" s="1">
        <v>1867</v>
      </c>
      <c r="Y33" s="1">
        <v>7.7</v>
      </c>
      <c r="Z33" s="1">
        <v>4.4000000000000004</v>
      </c>
      <c r="AA33" s="1">
        <v>4990.8040000000001</v>
      </c>
      <c r="AB33" s="1">
        <v>19.7</v>
      </c>
      <c r="AC33" s="1">
        <v>497</v>
      </c>
      <c r="AD33" t="s">
        <v>109</v>
      </c>
      <c r="AE33" s="19" t="s">
        <v>47</v>
      </c>
      <c r="AF33" s="19" t="s">
        <v>47</v>
      </c>
    </row>
    <row r="34" spans="1:32" x14ac:dyDescent="0.2">
      <c r="A34" s="7">
        <v>1992</v>
      </c>
      <c r="B34" s="1">
        <v>57.614680999999997</v>
      </c>
      <c r="C34" s="1">
        <v>6.4792059999999996</v>
      </c>
      <c r="D34" s="1">
        <v>3.9317479999999998</v>
      </c>
      <c r="E34" s="1">
        <v>68.025634999999994</v>
      </c>
      <c r="F34" s="1">
        <v>73.338389000000006</v>
      </c>
      <c r="G34" s="1">
        <v>6.4792059999999996</v>
      </c>
      <c r="H34" s="1">
        <v>3.9317479999999998</v>
      </c>
      <c r="I34" s="1">
        <v>83.836077000000003</v>
      </c>
      <c r="J34" s="1">
        <v>19.372204</v>
      </c>
      <c r="K34" s="1">
        <v>4.9369420000000002</v>
      </c>
      <c r="L34" s="1">
        <v>14.435263000000001</v>
      </c>
      <c r="M34" s="1">
        <v>1.3751789999999999</v>
      </c>
      <c r="N34" s="1">
        <v>8.2100000000000009</v>
      </c>
      <c r="O34" s="1">
        <v>7.66</v>
      </c>
      <c r="P34" s="1">
        <v>4.83</v>
      </c>
      <c r="Q34" s="1" t="s">
        <v>21</v>
      </c>
      <c r="R34" s="1">
        <v>6.74</v>
      </c>
      <c r="S34" s="1">
        <v>6.82</v>
      </c>
      <c r="T34" s="1">
        <f>S34*VLOOKUP(A34,'CPI - FRED'!A43:C107,3,FALSE)</f>
        <v>14.708452936044562</v>
      </c>
      <c r="U34" s="1">
        <v>327</v>
      </c>
      <c r="V34" s="1">
        <v>8.06</v>
      </c>
      <c r="W34" s="1">
        <v>476845</v>
      </c>
      <c r="X34" s="1">
        <v>1859</v>
      </c>
      <c r="Y34" s="1">
        <v>7.3</v>
      </c>
      <c r="Z34" s="1">
        <v>4.2</v>
      </c>
      <c r="AA34" s="1">
        <v>5088.7550000000001</v>
      </c>
      <c r="AB34" s="1">
        <v>19.8</v>
      </c>
      <c r="AC34" s="1">
        <v>489</v>
      </c>
      <c r="AD34" t="s">
        <v>109</v>
      </c>
      <c r="AE34" s="19" t="s">
        <v>47</v>
      </c>
      <c r="AF34" s="19" t="s">
        <v>47</v>
      </c>
    </row>
    <row r="35" spans="1:32" x14ac:dyDescent="0.2">
      <c r="A35" s="7">
        <v>1993</v>
      </c>
      <c r="B35" s="1">
        <v>55.780270000000002</v>
      </c>
      <c r="C35" s="1">
        <v>6.4104989999999997</v>
      </c>
      <c r="D35" s="1">
        <v>4.0073119999999998</v>
      </c>
      <c r="E35" s="1">
        <v>66.198081000000002</v>
      </c>
      <c r="F35" s="1">
        <v>74.678843999999998</v>
      </c>
      <c r="G35" s="1">
        <v>6.4104989999999997</v>
      </c>
      <c r="H35" s="1">
        <v>4.0070379999999997</v>
      </c>
      <c r="I35" s="1">
        <v>85.191289999999995</v>
      </c>
      <c r="J35" s="1">
        <v>21.218333999999999</v>
      </c>
      <c r="K35" s="1">
        <v>4.2266719999999998</v>
      </c>
      <c r="L35" s="1">
        <v>16.991662000000002</v>
      </c>
      <c r="M35" s="1">
        <v>2.0015480000000001</v>
      </c>
      <c r="N35" s="1">
        <v>8.32</v>
      </c>
      <c r="O35" s="1">
        <v>7.74</v>
      </c>
      <c r="P35" s="1">
        <v>4.8499999999999996</v>
      </c>
      <c r="Q35" s="1" t="s">
        <v>21</v>
      </c>
      <c r="R35" s="1">
        <v>6.88</v>
      </c>
      <c r="S35" s="1">
        <v>6.93</v>
      </c>
      <c r="T35" s="1">
        <f>S35*VLOOKUP(A35,'CPI - FRED'!A44:C108,3,FALSE)</f>
        <v>14.653616778523489</v>
      </c>
      <c r="U35" s="1">
        <v>328</v>
      </c>
      <c r="V35" s="1">
        <v>7.97</v>
      </c>
      <c r="W35" s="1">
        <v>492274.6</v>
      </c>
      <c r="X35" s="1">
        <v>1894</v>
      </c>
      <c r="Y35" s="1">
        <v>7.2</v>
      </c>
      <c r="Z35" s="1">
        <v>4.0999999999999996</v>
      </c>
      <c r="AA35" s="1">
        <v>5182.0360000000001</v>
      </c>
      <c r="AB35" s="1">
        <v>19.899999999999999</v>
      </c>
      <c r="AC35" s="1">
        <v>485</v>
      </c>
      <c r="AD35" t="s">
        <v>110</v>
      </c>
      <c r="AE35" s="19" t="s">
        <v>47</v>
      </c>
      <c r="AF35" s="19" t="s">
        <v>47</v>
      </c>
    </row>
    <row r="36" spans="1:32" x14ac:dyDescent="0.2">
      <c r="A36" s="7">
        <v>1994</v>
      </c>
      <c r="B36" s="1">
        <v>58.002045000000003</v>
      </c>
      <c r="C36" s="1">
        <v>6.6938769999999996</v>
      </c>
      <c r="D36" s="1">
        <v>4.0564609999999997</v>
      </c>
      <c r="E36" s="1">
        <v>68.752384000000006</v>
      </c>
      <c r="F36" s="1">
        <v>76.149277999999995</v>
      </c>
      <c r="G36" s="1">
        <v>6.6938769999999996</v>
      </c>
      <c r="H36" s="1">
        <v>4.0564609999999997</v>
      </c>
      <c r="I36" s="1">
        <v>87.052554000000001</v>
      </c>
      <c r="J36" s="1">
        <v>22.306671999999999</v>
      </c>
      <c r="K36" s="1">
        <v>4.0352839999999999</v>
      </c>
      <c r="L36" s="1">
        <v>18.271388000000002</v>
      </c>
      <c r="M36" s="1">
        <v>2.8781999999999999E-2</v>
      </c>
      <c r="N36" s="1">
        <v>8.3800000000000008</v>
      </c>
      <c r="O36" s="1">
        <v>7.73</v>
      </c>
      <c r="P36" s="1">
        <v>4.7699999999999996</v>
      </c>
      <c r="Q36" s="1" t="s">
        <v>21</v>
      </c>
      <c r="R36" s="1">
        <v>6.84</v>
      </c>
      <c r="S36" s="1">
        <v>6.91</v>
      </c>
      <c r="T36" s="1">
        <f>S36*VLOOKUP(A36,'CPI - FRED'!A45:C109,3,FALSE)</f>
        <v>14.604599710621505</v>
      </c>
      <c r="U36" s="1">
        <v>331</v>
      </c>
      <c r="V36" s="1">
        <v>7.83</v>
      </c>
      <c r="W36" s="1">
        <v>504856.4</v>
      </c>
      <c r="X36" s="1">
        <v>1919</v>
      </c>
      <c r="Y36" s="1">
        <v>6.9</v>
      </c>
      <c r="Z36" s="1">
        <v>3.9</v>
      </c>
      <c r="AA36" s="1">
        <v>5262.0420000000004</v>
      </c>
      <c r="AB36" s="1">
        <v>20</v>
      </c>
      <c r="AC36" s="1">
        <v>473</v>
      </c>
      <c r="AD36" t="s">
        <v>110</v>
      </c>
      <c r="AE36" s="19" t="s">
        <v>47</v>
      </c>
      <c r="AF36" s="19" t="s">
        <v>47</v>
      </c>
    </row>
    <row r="37" spans="1:32" x14ac:dyDescent="0.2">
      <c r="A37" s="7">
        <v>1995</v>
      </c>
      <c r="B37" s="1">
        <v>57.496395</v>
      </c>
      <c r="C37" s="1">
        <v>7.0754359999999998</v>
      </c>
      <c r="D37" s="1">
        <v>4.2945830000000003</v>
      </c>
      <c r="E37" s="1">
        <v>68.866415000000003</v>
      </c>
      <c r="F37" s="1">
        <v>77.162043999999995</v>
      </c>
      <c r="G37" s="1">
        <v>7.0754359999999998</v>
      </c>
      <c r="H37" s="1">
        <v>4.2966430000000004</v>
      </c>
      <c r="I37" s="1">
        <v>88.667979000000003</v>
      </c>
      <c r="J37" s="1">
        <v>22.179611999999999</v>
      </c>
      <c r="K37" s="1">
        <v>4.495889</v>
      </c>
      <c r="L37" s="1">
        <v>17.683723000000001</v>
      </c>
      <c r="M37" s="1">
        <v>2.1178409999999999</v>
      </c>
      <c r="N37" s="1">
        <v>8.4</v>
      </c>
      <c r="O37" s="1">
        <v>7.69</v>
      </c>
      <c r="P37" s="1">
        <v>4.66</v>
      </c>
      <c r="Q37" s="1" t="s">
        <v>21</v>
      </c>
      <c r="R37" s="1">
        <v>6.88</v>
      </c>
      <c r="S37" s="1">
        <v>6.89</v>
      </c>
      <c r="T37" s="1">
        <f>S37*VLOOKUP(A37,'CPI - FRED'!A46:C110,3,FALSE)</f>
        <v>14.240157527815295</v>
      </c>
      <c r="U37" s="1">
        <v>333</v>
      </c>
      <c r="V37" s="1">
        <v>7.77</v>
      </c>
      <c r="W37" s="1">
        <v>514623.5</v>
      </c>
      <c r="X37" s="1">
        <v>1933</v>
      </c>
      <c r="Y37" s="1">
        <v>6.7</v>
      </c>
      <c r="Z37" s="1">
        <v>3.8</v>
      </c>
      <c r="AA37" s="1">
        <v>5324.415</v>
      </c>
      <c r="AB37" s="1">
        <v>20</v>
      </c>
      <c r="AC37" s="1">
        <v>467</v>
      </c>
      <c r="AD37" t="s">
        <v>110</v>
      </c>
      <c r="AE37" s="19" t="s">
        <v>49</v>
      </c>
      <c r="AF37" s="19" t="s">
        <v>49</v>
      </c>
    </row>
    <row r="38" spans="1:32" x14ac:dyDescent="0.2">
      <c r="A38" s="7">
        <v>1996</v>
      </c>
      <c r="B38" s="1">
        <v>58.337657999999998</v>
      </c>
      <c r="C38" s="1">
        <v>7.0866740000000004</v>
      </c>
      <c r="D38" s="1">
        <v>4.4799939999999996</v>
      </c>
      <c r="E38" s="1">
        <v>69.904325999999998</v>
      </c>
      <c r="F38" s="1">
        <v>79.698299000000006</v>
      </c>
      <c r="G38" s="1">
        <v>7.0866740000000004</v>
      </c>
      <c r="H38" s="1">
        <v>4.4814990000000003</v>
      </c>
      <c r="I38" s="1">
        <v>91.403616</v>
      </c>
      <c r="J38" s="1">
        <v>23.633255999999999</v>
      </c>
      <c r="K38" s="1">
        <v>4.6125530000000001</v>
      </c>
      <c r="L38" s="1">
        <v>19.020702</v>
      </c>
      <c r="M38" s="1">
        <v>2.4785870000000001</v>
      </c>
      <c r="N38" s="1">
        <v>8.36</v>
      </c>
      <c r="O38" s="1">
        <v>7.64</v>
      </c>
      <c r="P38" s="1">
        <v>4.5999999999999996</v>
      </c>
      <c r="Q38" s="1" t="s">
        <v>21</v>
      </c>
      <c r="R38" s="1">
        <v>6.91</v>
      </c>
      <c r="S38" s="1">
        <v>6.86</v>
      </c>
      <c r="T38" s="1">
        <f>S38*VLOOKUP(A38,'CPI - FRED'!A47:C111,3,FALSE)</f>
        <v>13.944093333333333</v>
      </c>
      <c r="U38" s="1">
        <v>339</v>
      </c>
      <c r="V38" s="1">
        <v>7.72</v>
      </c>
      <c r="W38" s="1">
        <v>560292.9</v>
      </c>
      <c r="X38" s="1">
        <v>2080</v>
      </c>
      <c r="Y38" s="1">
        <v>6.9</v>
      </c>
      <c r="Z38" s="1">
        <v>3.9</v>
      </c>
      <c r="AA38" s="1">
        <v>5518.1409999999996</v>
      </c>
      <c r="AB38" s="1">
        <v>20.5</v>
      </c>
      <c r="AC38" s="1">
        <v>466</v>
      </c>
      <c r="AD38" t="s">
        <v>110</v>
      </c>
      <c r="AE38" s="19" t="s">
        <v>49</v>
      </c>
      <c r="AF38" s="19" t="s">
        <v>49</v>
      </c>
    </row>
    <row r="39" spans="1:32" x14ac:dyDescent="0.2">
      <c r="A39" s="7">
        <v>1997</v>
      </c>
      <c r="B39" s="1">
        <v>58.806283000000001</v>
      </c>
      <c r="C39" s="1">
        <v>6.5969920000000002</v>
      </c>
      <c r="D39" s="1">
        <v>4.4660630000000001</v>
      </c>
      <c r="E39" s="1">
        <v>69.869337999999999</v>
      </c>
      <c r="F39" s="1">
        <v>80.779681999999994</v>
      </c>
      <c r="G39" s="1">
        <v>6.5969920000000002</v>
      </c>
      <c r="H39" s="1">
        <v>4.4633750000000001</v>
      </c>
      <c r="I39" s="1">
        <v>91.956252000000006</v>
      </c>
      <c r="J39" s="1">
        <v>25.119240000000001</v>
      </c>
      <c r="K39" s="1">
        <v>4.4933969999999999</v>
      </c>
      <c r="L39" s="1">
        <v>20.625843</v>
      </c>
      <c r="M39" s="1">
        <v>1.461071</v>
      </c>
      <c r="N39" s="1">
        <v>8.43</v>
      </c>
      <c r="O39" s="1">
        <v>7.59</v>
      </c>
      <c r="P39" s="1">
        <v>4.53</v>
      </c>
      <c r="Q39" s="1" t="s">
        <v>21</v>
      </c>
      <c r="R39" s="1">
        <v>6.91</v>
      </c>
      <c r="S39" s="1">
        <v>6.85</v>
      </c>
      <c r="T39" s="1">
        <f>S39*VLOOKUP(A39,'CPI - FRED'!A48:C112,3,FALSE)</f>
        <v>13.850179375865109</v>
      </c>
      <c r="U39" s="1">
        <v>337</v>
      </c>
      <c r="V39" s="1">
        <v>7.43</v>
      </c>
      <c r="W39" s="1">
        <v>567961.80000000005</v>
      </c>
      <c r="X39" s="1">
        <v>2083</v>
      </c>
      <c r="Y39" s="1">
        <v>6.6</v>
      </c>
      <c r="Z39" s="1">
        <v>3.7</v>
      </c>
      <c r="AA39" s="1">
        <v>5589.4539999999997</v>
      </c>
      <c r="AB39" s="1">
        <v>20.5</v>
      </c>
      <c r="AC39" s="1">
        <v>452</v>
      </c>
      <c r="AD39" t="s">
        <v>110</v>
      </c>
      <c r="AE39" s="19" t="s">
        <v>49</v>
      </c>
      <c r="AF39" s="19" t="s">
        <v>49</v>
      </c>
    </row>
    <row r="40" spans="1:32" x14ac:dyDescent="0.2">
      <c r="A40" s="7">
        <v>1998</v>
      </c>
      <c r="B40" s="1">
        <v>59.265917999999999</v>
      </c>
      <c r="C40" s="1">
        <v>7.0678089999999996</v>
      </c>
      <c r="D40" s="1">
        <v>4.1741390000000003</v>
      </c>
      <c r="E40" s="1">
        <v>70.507864999999995</v>
      </c>
      <c r="F40" s="1">
        <v>81.272862000000003</v>
      </c>
      <c r="G40" s="1">
        <v>7.0678089999999996</v>
      </c>
      <c r="H40" s="1">
        <v>4.1726989999999997</v>
      </c>
      <c r="I40" s="1">
        <v>92.601594000000006</v>
      </c>
      <c r="J40" s="1">
        <v>26.472518999999998</v>
      </c>
      <c r="K40" s="1">
        <v>4.236745</v>
      </c>
      <c r="L40" s="1">
        <v>22.235773999999999</v>
      </c>
      <c r="M40" s="1">
        <v>-0.142045</v>
      </c>
      <c r="N40" s="1">
        <v>8.26</v>
      </c>
      <c r="O40" s="1">
        <v>7.41</v>
      </c>
      <c r="P40" s="1">
        <v>4.4800000000000004</v>
      </c>
      <c r="Q40" s="1" t="s">
        <v>21</v>
      </c>
      <c r="R40" s="1">
        <v>6.63</v>
      </c>
      <c r="S40" s="1">
        <v>6.74</v>
      </c>
      <c r="T40" s="1">
        <f>S40*VLOOKUP(A40,'CPI - FRED'!A49:C113,3,FALSE)</f>
        <v>14.17352050778694</v>
      </c>
      <c r="U40" s="1">
        <v>336</v>
      </c>
      <c r="V40" s="1">
        <v>7.16</v>
      </c>
      <c r="W40" s="1">
        <v>526282.6</v>
      </c>
      <c r="X40" s="1">
        <v>1908</v>
      </c>
      <c r="Y40" s="1">
        <v>5.8</v>
      </c>
      <c r="Z40" s="1">
        <v>3.2</v>
      </c>
      <c r="AA40" s="1">
        <v>5636.8620000000001</v>
      </c>
      <c r="AB40" s="1">
        <v>20.399999999999999</v>
      </c>
      <c r="AC40" s="1">
        <v>436</v>
      </c>
      <c r="AD40" t="s">
        <v>110</v>
      </c>
      <c r="AE40" s="19" t="s">
        <v>49</v>
      </c>
      <c r="AF40" s="19" t="s">
        <v>49</v>
      </c>
    </row>
    <row r="41" spans="1:32" x14ac:dyDescent="0.2">
      <c r="A41" s="7">
        <v>1999</v>
      </c>
      <c r="B41" s="1">
        <v>57.559797000000003</v>
      </c>
      <c r="C41" s="1">
        <v>7.6102559999999997</v>
      </c>
      <c r="D41" s="1">
        <v>4.2026009999999996</v>
      </c>
      <c r="E41" s="1">
        <v>69.372653999999997</v>
      </c>
      <c r="F41" s="1">
        <v>82.321597999999994</v>
      </c>
      <c r="G41" s="1">
        <v>7.6102559999999997</v>
      </c>
      <c r="H41" s="1">
        <v>4.2007599999999998</v>
      </c>
      <c r="I41" s="1">
        <v>94.231538</v>
      </c>
      <c r="J41" s="1">
        <v>27.151581</v>
      </c>
      <c r="K41" s="1">
        <v>3.6687859999999999</v>
      </c>
      <c r="L41" s="1">
        <v>23.482794999999999</v>
      </c>
      <c r="M41" s="1">
        <v>1.3760889999999999</v>
      </c>
      <c r="N41" s="1">
        <v>8.16</v>
      </c>
      <c r="O41" s="1">
        <v>7.26</v>
      </c>
      <c r="P41" s="1">
        <v>4.43</v>
      </c>
      <c r="Q41" s="1" t="s">
        <v>21</v>
      </c>
      <c r="R41" s="1">
        <v>6.35</v>
      </c>
      <c r="S41" s="1">
        <v>6.64</v>
      </c>
      <c r="T41" s="1">
        <f>S41*VLOOKUP(A41,'CPI - FRED'!A50:C114,3,FALSE)</f>
        <v>14.062613312244627</v>
      </c>
      <c r="U41" s="1">
        <v>338</v>
      </c>
      <c r="V41" s="1">
        <v>6.96</v>
      </c>
      <c r="W41" s="1">
        <v>558626.69999999995</v>
      </c>
      <c r="X41" s="1">
        <v>2002</v>
      </c>
      <c r="Y41" s="1">
        <v>5.8</v>
      </c>
      <c r="Z41" s="1">
        <v>3.2</v>
      </c>
      <c r="AA41" s="1">
        <v>5700.3890000000001</v>
      </c>
      <c r="AB41" s="1">
        <v>20.399999999999999</v>
      </c>
      <c r="AC41" s="1">
        <v>421</v>
      </c>
      <c r="AD41" t="s">
        <v>110</v>
      </c>
      <c r="AE41" s="19" t="s">
        <v>49</v>
      </c>
      <c r="AF41" s="19" t="s">
        <v>49</v>
      </c>
    </row>
    <row r="42" spans="1:32" x14ac:dyDescent="0.2">
      <c r="A42" s="7">
        <v>2000</v>
      </c>
      <c r="B42" s="1">
        <v>57.306573999999998</v>
      </c>
      <c r="C42" s="1">
        <v>7.862349</v>
      </c>
      <c r="D42" s="1">
        <v>4.0930330000000001</v>
      </c>
      <c r="E42" s="1">
        <v>69.261955999999998</v>
      </c>
      <c r="F42" s="1">
        <v>84.620441999999997</v>
      </c>
      <c r="G42" s="1">
        <v>7.862349</v>
      </c>
      <c r="H42" s="1">
        <v>4.095599</v>
      </c>
      <c r="I42" s="1">
        <v>96.69359</v>
      </c>
      <c r="J42" s="1">
        <v>28.865252999999999</v>
      </c>
      <c r="K42" s="1">
        <v>3.9616549999999999</v>
      </c>
      <c r="L42" s="1">
        <v>24.903597000000001</v>
      </c>
      <c r="M42" s="1">
        <v>2.5280369999999999</v>
      </c>
      <c r="N42" s="1">
        <v>8.24</v>
      </c>
      <c r="O42" s="1">
        <v>7.43</v>
      </c>
      <c r="P42" s="1">
        <v>4.6399999999999997</v>
      </c>
      <c r="Q42" s="1" t="s">
        <v>21</v>
      </c>
      <c r="R42" s="1">
        <v>6.56</v>
      </c>
      <c r="S42" s="1">
        <v>6.81</v>
      </c>
      <c r="T42" s="1">
        <f>S42*VLOOKUP(A42,'CPI - FRED'!A51:C115,3,FALSE)</f>
        <v>14.1953228643705</v>
      </c>
      <c r="U42" s="1">
        <v>343</v>
      </c>
      <c r="V42" s="1">
        <v>6.86</v>
      </c>
      <c r="W42" s="1">
        <v>687710.9</v>
      </c>
      <c r="X42" s="1">
        <v>2437</v>
      </c>
      <c r="Y42" s="1">
        <v>6.7</v>
      </c>
      <c r="Z42" s="1">
        <v>3.7</v>
      </c>
      <c r="AA42" s="1">
        <v>5888.7309999999998</v>
      </c>
      <c r="AB42" s="1">
        <v>20.9</v>
      </c>
      <c r="AC42" s="1">
        <v>418</v>
      </c>
      <c r="AD42" t="s">
        <v>110</v>
      </c>
      <c r="AE42" s="19" t="s">
        <v>49</v>
      </c>
      <c r="AF42" s="19" t="s">
        <v>49</v>
      </c>
    </row>
    <row r="43" spans="1:32" x14ac:dyDescent="0.2">
      <c r="A43" s="7">
        <v>2001</v>
      </c>
      <c r="B43" s="1">
        <v>58.484744999999997</v>
      </c>
      <c r="C43" s="1">
        <v>8.0288529999999998</v>
      </c>
      <c r="D43" s="1">
        <v>3.5137510000000001</v>
      </c>
      <c r="E43" s="1">
        <v>70.027349999999998</v>
      </c>
      <c r="F43" s="1">
        <v>82.799757999999997</v>
      </c>
      <c r="G43" s="1">
        <v>8.0288529999999998</v>
      </c>
      <c r="H43" s="1">
        <v>3.5119449999999999</v>
      </c>
      <c r="I43" s="1">
        <v>94.415712999999997</v>
      </c>
      <c r="J43" s="1">
        <v>30.052174999999998</v>
      </c>
      <c r="K43" s="1">
        <v>3.731109</v>
      </c>
      <c r="L43" s="1">
        <v>26.321065999999998</v>
      </c>
      <c r="M43" s="1">
        <v>-1.9327030000000001</v>
      </c>
      <c r="N43" s="1">
        <v>8.58</v>
      </c>
      <c r="O43" s="1">
        <v>7.92</v>
      </c>
      <c r="P43" s="1">
        <v>5.05</v>
      </c>
      <c r="Q43" s="1" t="s">
        <v>21</v>
      </c>
      <c r="R43" s="1">
        <v>7.2</v>
      </c>
      <c r="S43" s="1">
        <v>7.29</v>
      </c>
      <c r="T43" s="1">
        <f>S43*VLOOKUP(A43,'CPI - FRED'!A52:C116,3,FALSE)</f>
        <v>14.168418107045662</v>
      </c>
      <c r="U43" s="1">
        <v>331</v>
      </c>
      <c r="V43" s="1">
        <v>6.63</v>
      </c>
      <c r="W43" s="1">
        <v>696242.1</v>
      </c>
      <c r="X43" s="1">
        <v>2443</v>
      </c>
      <c r="Y43" s="1">
        <v>6.6</v>
      </c>
      <c r="Z43" s="1">
        <v>3.7</v>
      </c>
      <c r="AA43" s="1">
        <v>5777.924</v>
      </c>
      <c r="AB43" s="1">
        <v>20.3</v>
      </c>
      <c r="AC43" s="1">
        <v>406</v>
      </c>
      <c r="AD43" t="s">
        <v>109</v>
      </c>
      <c r="AE43" s="19" t="s">
        <v>49</v>
      </c>
      <c r="AF43" s="19" t="s">
        <v>49</v>
      </c>
    </row>
    <row r="44" spans="1:32" x14ac:dyDescent="0.2">
      <c r="A44" s="7">
        <v>2002</v>
      </c>
      <c r="B44" s="1">
        <v>56.776710999999999</v>
      </c>
      <c r="C44" s="1">
        <v>8.145429</v>
      </c>
      <c r="D44" s="1">
        <v>3.7709410000000001</v>
      </c>
      <c r="E44" s="1">
        <v>68.693081000000006</v>
      </c>
      <c r="F44" s="1">
        <v>83.592250000000007</v>
      </c>
      <c r="G44" s="1">
        <v>8.145429</v>
      </c>
      <c r="H44" s="1">
        <v>3.7661560000000001</v>
      </c>
      <c r="I44" s="1">
        <v>95.575430999999995</v>
      </c>
      <c r="J44" s="1">
        <v>29.330542999999999</v>
      </c>
      <c r="K44" s="1">
        <v>3.6082399999999999</v>
      </c>
      <c r="L44" s="1">
        <v>25.722303</v>
      </c>
      <c r="M44" s="1">
        <v>1.1600459999999999</v>
      </c>
      <c r="N44" s="1">
        <v>8.44</v>
      </c>
      <c r="O44" s="1">
        <v>7.89</v>
      </c>
      <c r="P44" s="1">
        <v>4.88</v>
      </c>
      <c r="Q44" s="1" t="s">
        <v>21</v>
      </c>
      <c r="R44" s="1">
        <v>6.75</v>
      </c>
      <c r="S44" s="1">
        <v>7.2</v>
      </c>
      <c r="T44" s="1">
        <f>S44*VLOOKUP(A44,'CPI - FRED'!A53:C117,3,FALSE)</f>
        <v>14.153566919500857</v>
      </c>
      <c r="U44" s="1">
        <v>332</v>
      </c>
      <c r="V44" s="1">
        <v>6.6</v>
      </c>
      <c r="W44" s="1">
        <v>663964.4</v>
      </c>
      <c r="X44" s="1">
        <v>2308</v>
      </c>
      <c r="Y44" s="1">
        <v>6.1</v>
      </c>
      <c r="Z44" s="1">
        <v>3.5</v>
      </c>
      <c r="AA44" s="1">
        <v>5820.1769999999997</v>
      </c>
      <c r="AB44" s="1">
        <v>20.2</v>
      </c>
      <c r="AC44" s="1">
        <v>402</v>
      </c>
      <c r="AD44" t="s">
        <v>109</v>
      </c>
      <c r="AE44" s="19" t="s">
        <v>49</v>
      </c>
      <c r="AF44" s="19" t="s">
        <v>49</v>
      </c>
    </row>
    <row r="45" spans="1:32" x14ac:dyDescent="0.2">
      <c r="A45" s="7">
        <v>2003</v>
      </c>
      <c r="B45" s="1">
        <v>55.982582999999998</v>
      </c>
      <c r="C45" s="1">
        <v>7.9596220000000004</v>
      </c>
      <c r="D45" s="1">
        <v>3.9141859999999999</v>
      </c>
      <c r="E45" s="1">
        <v>67.856392</v>
      </c>
      <c r="F45" s="1">
        <v>83.909087</v>
      </c>
      <c r="G45" s="1">
        <v>7.9596220000000004</v>
      </c>
      <c r="H45" s="1">
        <v>3.9158789999999999</v>
      </c>
      <c r="I45" s="1">
        <v>95.806493000000003</v>
      </c>
      <c r="J45" s="1">
        <v>31.006947</v>
      </c>
      <c r="K45" s="1">
        <v>4.0131300000000003</v>
      </c>
      <c r="L45" s="1">
        <v>26.993817</v>
      </c>
      <c r="M45" s="1">
        <v>0.95628400000000002</v>
      </c>
      <c r="N45" s="1">
        <v>8.7200000000000006</v>
      </c>
      <c r="O45" s="1">
        <v>8.0299999999999994</v>
      </c>
      <c r="P45" s="1">
        <v>5.1100000000000003</v>
      </c>
      <c r="Q45" s="1">
        <v>7.54</v>
      </c>
      <c r="R45" s="1" t="s">
        <v>22</v>
      </c>
      <c r="S45" s="1">
        <v>7.44</v>
      </c>
      <c r="T45" s="1">
        <f>S45*VLOOKUP(A45,'CPI - FRED'!A54:C118,3,FALSE)</f>
        <v>14.284577751224761</v>
      </c>
      <c r="U45" s="1">
        <v>330</v>
      </c>
      <c r="V45" s="1">
        <v>6.44</v>
      </c>
      <c r="W45" s="1">
        <v>755070.3</v>
      </c>
      <c r="X45" s="1">
        <v>2603</v>
      </c>
      <c r="Y45" s="1">
        <v>6.6</v>
      </c>
      <c r="Z45" s="1">
        <v>3.7</v>
      </c>
      <c r="AA45" s="1">
        <v>5886.5680000000002</v>
      </c>
      <c r="AB45" s="1">
        <v>20.3</v>
      </c>
      <c r="AC45" s="1">
        <v>396</v>
      </c>
      <c r="AD45" t="s">
        <v>109</v>
      </c>
      <c r="AE45" s="19" t="s">
        <v>49</v>
      </c>
      <c r="AF45" s="19" t="s">
        <v>49</v>
      </c>
    </row>
    <row r="46" spans="1:32" x14ac:dyDescent="0.2">
      <c r="A46" s="7">
        <v>2004</v>
      </c>
      <c r="B46" s="1">
        <v>55.88402</v>
      </c>
      <c r="C46" s="1">
        <v>8.2227739999999994</v>
      </c>
      <c r="D46" s="1">
        <v>4.0934710000000001</v>
      </c>
      <c r="E46" s="1">
        <v>68.200265000000002</v>
      </c>
      <c r="F46" s="1">
        <v>85.666270999999995</v>
      </c>
      <c r="G46" s="1">
        <v>8.2227739999999994</v>
      </c>
      <c r="H46" s="1">
        <v>4.1055270000000004</v>
      </c>
      <c r="I46" s="1">
        <v>98.033168000000003</v>
      </c>
      <c r="J46" s="1">
        <v>33.492251000000003</v>
      </c>
      <c r="K46" s="1">
        <v>4.3513599999999997</v>
      </c>
      <c r="L46" s="1">
        <v>29.140891</v>
      </c>
      <c r="M46" s="1">
        <v>0.69201299999999999</v>
      </c>
      <c r="N46" s="1">
        <v>8.9499999999999993</v>
      </c>
      <c r="O46" s="1">
        <v>8.17</v>
      </c>
      <c r="P46" s="1">
        <v>5.25</v>
      </c>
      <c r="Q46" s="1">
        <v>7.18</v>
      </c>
      <c r="R46" s="1" t="s">
        <v>22</v>
      </c>
      <c r="S46" s="1">
        <v>7.61</v>
      </c>
      <c r="T46" s="1">
        <f>S46*VLOOKUP(A46,'CPI - FRED'!A55:C119,3,FALSE)</f>
        <v>14.343604727272727</v>
      </c>
      <c r="U46" s="1">
        <v>335</v>
      </c>
      <c r="V46" s="1">
        <v>6.35</v>
      </c>
      <c r="W46" s="1">
        <v>871210.2</v>
      </c>
      <c r="X46" s="1">
        <v>2975</v>
      </c>
      <c r="Y46" s="1">
        <v>7.1</v>
      </c>
      <c r="Z46" s="1">
        <v>4</v>
      </c>
      <c r="AA46" s="1">
        <v>5993.8819999999996</v>
      </c>
      <c r="AB46" s="1">
        <v>20.5</v>
      </c>
      <c r="AC46" s="1">
        <v>388</v>
      </c>
      <c r="AD46" t="s">
        <v>109</v>
      </c>
      <c r="AE46" s="19" t="s">
        <v>49</v>
      </c>
      <c r="AF46" s="19" t="s">
        <v>49</v>
      </c>
    </row>
    <row r="47" spans="1:32" x14ac:dyDescent="0.2">
      <c r="A47" s="7">
        <v>2005</v>
      </c>
      <c r="B47" s="1">
        <v>54.995300999999998</v>
      </c>
      <c r="C47" s="1">
        <v>8.1608099999999997</v>
      </c>
      <c r="D47" s="1">
        <v>4.2201599999999999</v>
      </c>
      <c r="E47" s="1">
        <v>67.376270000000005</v>
      </c>
      <c r="F47" s="1">
        <v>85.622667000000007</v>
      </c>
      <c r="G47" s="1">
        <v>8.1608099999999997</v>
      </c>
      <c r="H47" s="1">
        <v>4.2329040000000004</v>
      </c>
      <c r="I47" s="1">
        <v>98.100924000000006</v>
      </c>
      <c r="J47" s="1">
        <v>34.659267999999997</v>
      </c>
      <c r="K47" s="1">
        <v>4.4618859999999998</v>
      </c>
      <c r="L47" s="1">
        <v>30.197382000000001</v>
      </c>
      <c r="M47" s="1">
        <v>0.52727100000000005</v>
      </c>
      <c r="N47" s="1">
        <v>9.4499999999999993</v>
      </c>
      <c r="O47" s="1">
        <v>8.67</v>
      </c>
      <c r="P47" s="1">
        <v>5.73</v>
      </c>
      <c r="Q47" s="1">
        <v>8.57</v>
      </c>
      <c r="R47" s="1" t="s">
        <v>22</v>
      </c>
      <c r="S47" s="1">
        <v>8.14</v>
      </c>
      <c r="T47" s="1">
        <f>S47*VLOOKUP(A47,'CPI - FRED'!A56:C120,3,FALSE)</f>
        <v>14.453328051273553</v>
      </c>
      <c r="U47" s="1">
        <v>332</v>
      </c>
      <c r="V47" s="1">
        <v>6.14</v>
      </c>
      <c r="W47" s="1">
        <v>1045730.4</v>
      </c>
      <c r="X47" s="1">
        <v>3539</v>
      </c>
      <c r="Y47" s="1">
        <v>8</v>
      </c>
      <c r="Z47" s="1">
        <v>4.4000000000000004</v>
      </c>
      <c r="AA47" s="1">
        <v>6007.1490000000003</v>
      </c>
      <c r="AB47" s="1">
        <v>20.3</v>
      </c>
      <c r="AC47" s="1">
        <v>376</v>
      </c>
      <c r="AD47" t="s">
        <v>109</v>
      </c>
      <c r="AE47" s="19" t="s">
        <v>49</v>
      </c>
      <c r="AF47" s="19" t="s">
        <v>49</v>
      </c>
    </row>
    <row r="48" spans="1:32" x14ac:dyDescent="0.2">
      <c r="A48" s="7">
        <v>2006</v>
      </c>
      <c r="B48" s="1">
        <v>55.876707000000003</v>
      </c>
      <c r="C48" s="1">
        <v>8.2146260000000009</v>
      </c>
      <c r="D48" s="1">
        <v>4.4296470000000001</v>
      </c>
      <c r="E48" s="1">
        <v>68.520979999999994</v>
      </c>
      <c r="F48" s="1">
        <v>84.477197000000004</v>
      </c>
      <c r="G48" s="1">
        <v>8.2146260000000009</v>
      </c>
      <c r="H48" s="1">
        <v>4.4802720000000003</v>
      </c>
      <c r="I48" s="1">
        <v>97.234943999999999</v>
      </c>
      <c r="J48" s="1">
        <v>34.648789000000001</v>
      </c>
      <c r="K48" s="1">
        <v>4.7273360000000002</v>
      </c>
      <c r="L48" s="1">
        <v>29.921453</v>
      </c>
      <c r="M48" s="1">
        <v>-1.207489</v>
      </c>
      <c r="N48" s="1">
        <v>10.4</v>
      </c>
      <c r="O48" s="1">
        <v>9.4600000000000009</v>
      </c>
      <c r="P48" s="1">
        <v>6.16</v>
      </c>
      <c r="Q48" s="1">
        <v>9.5399999999999991</v>
      </c>
      <c r="R48" s="1" t="s">
        <v>22</v>
      </c>
      <c r="S48" s="1">
        <v>8.9</v>
      </c>
      <c r="T48" s="1">
        <f>S48*VLOOKUP(A48,'CPI - FRED'!A57:C121,3,FALSE)</f>
        <v>14.0893839408867</v>
      </c>
      <c r="U48" s="1">
        <v>326</v>
      </c>
      <c r="V48" s="1">
        <v>5.92</v>
      </c>
      <c r="W48" s="1">
        <v>1158820.6000000001</v>
      </c>
      <c r="X48" s="1">
        <v>3884</v>
      </c>
      <c r="Y48" s="1">
        <v>8.4</v>
      </c>
      <c r="Z48" s="1">
        <v>4.5999999999999996</v>
      </c>
      <c r="AA48" s="1">
        <v>5929.4960000000001</v>
      </c>
      <c r="AB48" s="1">
        <v>19.899999999999999</v>
      </c>
      <c r="AC48" s="1">
        <v>361</v>
      </c>
      <c r="AD48" t="s">
        <v>109</v>
      </c>
      <c r="AE48" s="19" t="s">
        <v>49</v>
      </c>
      <c r="AF48" s="19" t="s">
        <v>49</v>
      </c>
    </row>
    <row r="49" spans="1:32" x14ac:dyDescent="0.2">
      <c r="A49" s="7">
        <v>2007</v>
      </c>
      <c r="B49" s="1">
        <v>56.369112999999999</v>
      </c>
      <c r="C49" s="1">
        <v>8.4585889999999999</v>
      </c>
      <c r="D49" s="1">
        <v>4.5821160000000001</v>
      </c>
      <c r="E49" s="1">
        <v>69.409818000000001</v>
      </c>
      <c r="F49" s="1">
        <v>85.805031999999997</v>
      </c>
      <c r="G49" s="1">
        <v>8.4585889999999999</v>
      </c>
      <c r="H49" s="1">
        <v>4.5948589999999996</v>
      </c>
      <c r="I49" s="1">
        <v>98.965112000000005</v>
      </c>
      <c r="J49" s="1">
        <v>34.678533999999999</v>
      </c>
      <c r="K49" s="1">
        <v>5.3378100000000002</v>
      </c>
      <c r="L49" s="1">
        <v>29.340724999999999</v>
      </c>
      <c r="M49" s="1">
        <v>0.21457000000000001</v>
      </c>
      <c r="N49" s="1">
        <v>10.65</v>
      </c>
      <c r="O49" s="1">
        <v>9.65</v>
      </c>
      <c r="P49" s="1">
        <v>6.39</v>
      </c>
      <c r="Q49" s="1">
        <v>9.6999999999999993</v>
      </c>
      <c r="R49" s="1" t="s">
        <v>22</v>
      </c>
      <c r="S49" s="1">
        <v>9.1300000000000008</v>
      </c>
      <c r="T49" s="1">
        <f>S49*VLOOKUP(A49,'CPI - FRED'!A58:C122,3,FALSE)</f>
        <v>13.906144402035926</v>
      </c>
      <c r="U49" s="1">
        <v>329</v>
      </c>
      <c r="V49" s="1">
        <v>5.9</v>
      </c>
      <c r="W49" s="1">
        <v>1233868.7</v>
      </c>
      <c r="X49" s="1">
        <v>4096</v>
      </c>
      <c r="Y49" s="1">
        <v>8.5</v>
      </c>
      <c r="Z49" s="1">
        <v>4.7</v>
      </c>
      <c r="AA49" s="1">
        <v>6015.6970000000001</v>
      </c>
      <c r="AB49" s="1">
        <v>20</v>
      </c>
      <c r="AC49" s="1">
        <v>359</v>
      </c>
      <c r="AD49" t="s">
        <v>109</v>
      </c>
      <c r="AE49" s="19" t="s">
        <v>47</v>
      </c>
      <c r="AF49" s="19" t="s">
        <v>47</v>
      </c>
    </row>
    <row r="50" spans="1:32" x14ac:dyDescent="0.2">
      <c r="A50" s="7">
        <v>2008</v>
      </c>
      <c r="B50" s="1">
        <v>57.526851999999998</v>
      </c>
      <c r="C50" s="1">
        <v>8.4264910000000004</v>
      </c>
      <c r="D50" s="1">
        <v>5.0845630000000002</v>
      </c>
      <c r="E50" s="1">
        <v>71.037906000000007</v>
      </c>
      <c r="F50" s="1">
        <v>83.040546000000006</v>
      </c>
      <c r="G50" s="1">
        <v>8.4264910000000004</v>
      </c>
      <c r="H50" s="1">
        <v>5.0677050000000001</v>
      </c>
      <c r="I50" s="1">
        <v>96.646727999999996</v>
      </c>
      <c r="J50" s="1">
        <v>32.970368000000001</v>
      </c>
      <c r="K50" s="1">
        <v>6.9491829999999997</v>
      </c>
      <c r="L50" s="1">
        <v>26.021184999999999</v>
      </c>
      <c r="M50" s="1">
        <v>-0.41236299999999998</v>
      </c>
      <c r="N50" s="1">
        <v>11.26</v>
      </c>
      <c r="O50" s="1">
        <v>10.26</v>
      </c>
      <c r="P50" s="1">
        <v>6.96</v>
      </c>
      <c r="Q50" s="1">
        <v>10.71</v>
      </c>
      <c r="R50" s="1" t="s">
        <v>22</v>
      </c>
      <c r="S50" s="1">
        <v>9.74</v>
      </c>
      <c r="T50" s="1">
        <f>S50*VLOOKUP(A50,'CPI - FRED'!A59:C123,3,FALSE)</f>
        <v>13.937868325269198</v>
      </c>
      <c r="U50" s="1">
        <v>318</v>
      </c>
      <c r="V50" s="1">
        <v>5.76</v>
      </c>
      <c r="W50" s="1">
        <v>1408759.3</v>
      </c>
      <c r="X50" s="1">
        <v>4633</v>
      </c>
      <c r="Y50" s="1">
        <v>9.5</v>
      </c>
      <c r="Z50" s="1">
        <v>5.2</v>
      </c>
      <c r="AA50" s="1">
        <v>5823.2740000000003</v>
      </c>
      <c r="AB50" s="1">
        <v>19.100000000000001</v>
      </c>
      <c r="AC50" s="1">
        <v>347</v>
      </c>
      <c r="AD50" t="s">
        <v>109</v>
      </c>
      <c r="AE50" s="19" t="s">
        <v>47</v>
      </c>
      <c r="AF50" s="19" t="s">
        <v>47</v>
      </c>
    </row>
    <row r="51" spans="1:32" x14ac:dyDescent="0.2">
      <c r="A51" s="7">
        <v>2009</v>
      </c>
      <c r="B51" s="1">
        <v>56.611548999999997</v>
      </c>
      <c r="C51" s="1">
        <v>8.3552199999999992</v>
      </c>
      <c r="D51" s="1">
        <v>5.3091460000000001</v>
      </c>
      <c r="E51" s="1">
        <v>70.275914999999998</v>
      </c>
      <c r="F51" s="1">
        <v>77.862483999999995</v>
      </c>
      <c r="G51" s="1">
        <v>8.3552199999999992</v>
      </c>
      <c r="H51" s="1">
        <v>5.2925370000000003</v>
      </c>
      <c r="I51" s="1">
        <v>91.626429000000002</v>
      </c>
      <c r="J51" s="1">
        <v>29.690334</v>
      </c>
      <c r="K51" s="1">
        <v>6.9202000000000004</v>
      </c>
      <c r="L51" s="1">
        <v>22.770133999999999</v>
      </c>
      <c r="M51" s="1">
        <v>-1.419619</v>
      </c>
      <c r="N51" s="1">
        <v>11.51</v>
      </c>
      <c r="O51" s="1">
        <v>10.16</v>
      </c>
      <c r="P51" s="1">
        <v>6.83</v>
      </c>
      <c r="Q51" s="1">
        <v>10.66</v>
      </c>
      <c r="R51" s="1" t="s">
        <v>22</v>
      </c>
      <c r="S51" s="1">
        <v>9.82</v>
      </c>
      <c r="T51" s="1">
        <f>S51*VLOOKUP(A51,'CPI - FRED'!A60:C124,3,FALSE)</f>
        <v>13.64642695694401</v>
      </c>
      <c r="U51" s="1">
        <v>299</v>
      </c>
      <c r="V51" s="1">
        <v>5.6</v>
      </c>
      <c r="W51" s="1">
        <v>1066528.3999999999</v>
      </c>
      <c r="X51" s="1">
        <v>3477</v>
      </c>
      <c r="Y51" s="1">
        <v>7.4</v>
      </c>
      <c r="Z51" s="1">
        <v>4.3</v>
      </c>
      <c r="AA51" s="1">
        <v>5403.8280000000004</v>
      </c>
      <c r="AB51" s="1">
        <v>17.600000000000001</v>
      </c>
      <c r="AC51" s="1">
        <v>331</v>
      </c>
      <c r="AD51" t="s">
        <v>110</v>
      </c>
      <c r="AE51" s="19" t="s">
        <v>47</v>
      </c>
      <c r="AF51" s="19" t="s">
        <v>47</v>
      </c>
    </row>
    <row r="52" spans="1:32" x14ac:dyDescent="0.2">
      <c r="A52" s="7">
        <v>2010</v>
      </c>
      <c r="B52" s="1">
        <v>58.159289999999999</v>
      </c>
      <c r="C52" s="1">
        <v>8.4344330000000003</v>
      </c>
      <c r="D52" s="1">
        <v>5.9425800000000004</v>
      </c>
      <c r="E52" s="1">
        <v>72.536302000000006</v>
      </c>
      <c r="F52" s="1">
        <v>80.723061000000001</v>
      </c>
      <c r="G52" s="1">
        <v>8.4344330000000003</v>
      </c>
      <c r="H52" s="1">
        <v>5.8956770000000001</v>
      </c>
      <c r="I52" s="1">
        <v>95.141803999999993</v>
      </c>
      <c r="J52" s="1">
        <v>29.865766000000001</v>
      </c>
      <c r="K52" s="1">
        <v>8.1760300000000008</v>
      </c>
      <c r="L52" s="1">
        <v>21.689737000000001</v>
      </c>
      <c r="M52" s="1">
        <v>0.91576500000000005</v>
      </c>
      <c r="N52" s="1">
        <v>11.54</v>
      </c>
      <c r="O52" s="1">
        <v>10.19</v>
      </c>
      <c r="P52" s="1">
        <v>6.77</v>
      </c>
      <c r="Q52" s="1">
        <v>10.56</v>
      </c>
      <c r="R52" s="1" t="s">
        <v>22</v>
      </c>
      <c r="S52" s="1">
        <v>9.83</v>
      </c>
      <c r="T52" s="1">
        <f>S52*VLOOKUP(A52,'CPI - FRED'!A61:C125,3,FALSE)</f>
        <v>13.633258001897168</v>
      </c>
      <c r="U52" s="1">
        <v>308</v>
      </c>
      <c r="V52" s="1">
        <v>5.67</v>
      </c>
      <c r="W52" s="1">
        <v>1214277.6000000001</v>
      </c>
      <c r="X52" s="1">
        <v>3926</v>
      </c>
      <c r="Y52" s="1">
        <v>8.1</v>
      </c>
      <c r="Z52" s="1">
        <v>4.5999999999999996</v>
      </c>
      <c r="AA52" s="1">
        <v>5593.8159999999998</v>
      </c>
      <c r="AB52" s="1">
        <v>18.100000000000001</v>
      </c>
      <c r="AC52" s="1">
        <v>333</v>
      </c>
      <c r="AD52" t="s">
        <v>110</v>
      </c>
      <c r="AE52" s="19" t="s">
        <v>47</v>
      </c>
      <c r="AF52" s="19" t="s">
        <v>47</v>
      </c>
    </row>
    <row r="53" spans="1:32" x14ac:dyDescent="0.2">
      <c r="A53" s="7">
        <v>2011</v>
      </c>
      <c r="B53" s="1">
        <v>60.529496999999999</v>
      </c>
      <c r="C53" s="1">
        <v>8.2686980000000005</v>
      </c>
      <c r="D53" s="1">
        <v>6.4040030000000003</v>
      </c>
      <c r="E53" s="1">
        <v>75.202197999999996</v>
      </c>
      <c r="F53" s="1">
        <v>79.262601000000004</v>
      </c>
      <c r="G53" s="1">
        <v>8.2686980000000005</v>
      </c>
      <c r="H53" s="1">
        <v>6.3080590000000001</v>
      </c>
      <c r="I53" s="1">
        <v>93.966459</v>
      </c>
      <c r="J53" s="1">
        <v>28.747980999999999</v>
      </c>
      <c r="K53" s="1">
        <v>10.372719</v>
      </c>
      <c r="L53" s="1">
        <v>18.375263</v>
      </c>
      <c r="M53" s="1">
        <v>0.38899899999999998</v>
      </c>
      <c r="N53" s="1">
        <v>11.72</v>
      </c>
      <c r="O53" s="1">
        <v>10.24</v>
      </c>
      <c r="P53" s="1">
        <v>6.82</v>
      </c>
      <c r="Q53" s="1">
        <v>10.46</v>
      </c>
      <c r="R53" s="1" t="s">
        <v>22</v>
      </c>
      <c r="S53" s="1">
        <v>9.9</v>
      </c>
      <c r="T53" s="1">
        <f>S53*VLOOKUP(A53,'CPI - FRED'!A62:C126,3,FALSE)</f>
        <v>13.47617602209383</v>
      </c>
      <c r="U53" s="1">
        <v>302</v>
      </c>
      <c r="V53" s="1">
        <v>5.51</v>
      </c>
      <c r="W53" s="1">
        <v>1392468.7</v>
      </c>
      <c r="X53" s="1">
        <v>4469</v>
      </c>
      <c r="Y53" s="1">
        <v>8.9</v>
      </c>
      <c r="Z53" s="1">
        <v>5</v>
      </c>
      <c r="AA53" s="1">
        <v>5454.8509999999997</v>
      </c>
      <c r="AB53" s="1">
        <v>17.5</v>
      </c>
      <c r="AC53" s="1">
        <v>320</v>
      </c>
      <c r="AD53" t="s">
        <v>110</v>
      </c>
      <c r="AE53" s="19" t="s">
        <v>49</v>
      </c>
      <c r="AF53" s="19" t="s">
        <v>47</v>
      </c>
    </row>
    <row r="54" spans="1:32" x14ac:dyDescent="0.2">
      <c r="A54" s="7">
        <v>2012</v>
      </c>
      <c r="B54" s="1">
        <v>62.297744000000002</v>
      </c>
      <c r="C54" s="1">
        <v>8.0618219999999994</v>
      </c>
      <c r="D54" s="1">
        <v>6.1869699999999996</v>
      </c>
      <c r="E54" s="1">
        <v>76.546535000000006</v>
      </c>
      <c r="F54" s="1">
        <v>77.303882000000002</v>
      </c>
      <c r="G54" s="1">
        <v>8.0618219999999994</v>
      </c>
      <c r="H54" s="1">
        <v>6.1503620000000003</v>
      </c>
      <c r="I54" s="1">
        <v>91.677322000000004</v>
      </c>
      <c r="J54" s="1">
        <v>27.068145999999999</v>
      </c>
      <c r="K54" s="1">
        <v>11.267352000000001</v>
      </c>
      <c r="L54" s="1">
        <v>15.800794</v>
      </c>
      <c r="M54" s="1">
        <v>-0.67000700000000002</v>
      </c>
      <c r="N54" s="1">
        <v>11.88</v>
      </c>
      <c r="O54" s="1">
        <v>10.09</v>
      </c>
      <c r="P54" s="1">
        <v>6.67</v>
      </c>
      <c r="Q54" s="1">
        <v>10.210000000000001</v>
      </c>
      <c r="R54" s="1" t="s">
        <v>22</v>
      </c>
      <c r="S54" s="1">
        <v>9.84</v>
      </c>
      <c r="T54" s="1">
        <f>S54*VLOOKUP(A54,'CPI - FRED'!A63:C127,3,FALSE)</f>
        <v>13.401785436842593</v>
      </c>
      <c r="U54" s="1">
        <v>292</v>
      </c>
      <c r="V54" s="1">
        <v>5.26</v>
      </c>
      <c r="W54" s="1">
        <v>1355175.4</v>
      </c>
      <c r="X54" s="1">
        <v>4318</v>
      </c>
      <c r="Y54" s="1">
        <v>8.3000000000000007</v>
      </c>
      <c r="Z54" s="1">
        <v>4.5999999999999996</v>
      </c>
      <c r="AA54" s="1">
        <v>5236.4780000000001</v>
      </c>
      <c r="AB54" s="1">
        <v>16.7</v>
      </c>
      <c r="AC54" s="1">
        <v>300</v>
      </c>
      <c r="AD54" t="s">
        <v>110</v>
      </c>
      <c r="AE54" s="19" t="s">
        <v>49</v>
      </c>
      <c r="AF54" s="19" t="s">
        <v>47</v>
      </c>
    </row>
    <row r="55" spans="1:32" x14ac:dyDescent="0.2">
      <c r="A55" s="7">
        <v>2013</v>
      </c>
      <c r="B55" s="1">
        <v>64.179522000000006</v>
      </c>
      <c r="C55" s="1">
        <v>8.2444330000000008</v>
      </c>
      <c r="D55" s="1">
        <v>6.5607829999999998</v>
      </c>
      <c r="E55" s="1">
        <v>78.984737999999993</v>
      </c>
      <c r="F55" s="1">
        <v>79.224270000000004</v>
      </c>
      <c r="G55" s="1">
        <v>8.2444330000000008</v>
      </c>
      <c r="H55" s="1">
        <v>6.5870230000000003</v>
      </c>
      <c r="I55" s="1">
        <v>94.253198999999995</v>
      </c>
      <c r="J55" s="1">
        <v>24.622565999999999</v>
      </c>
      <c r="K55" s="1">
        <v>11.787545</v>
      </c>
      <c r="L55" s="1">
        <v>12.83502</v>
      </c>
      <c r="M55" s="1">
        <v>2.4334410000000002</v>
      </c>
      <c r="N55" s="1">
        <v>12.13</v>
      </c>
      <c r="O55" s="1">
        <v>10.26</v>
      </c>
      <c r="P55" s="1">
        <v>6.89</v>
      </c>
      <c r="Q55" s="1">
        <v>10.55</v>
      </c>
      <c r="R55" s="1" t="s">
        <v>22</v>
      </c>
      <c r="S55" s="1">
        <v>10.07</v>
      </c>
      <c r="T55" s="1">
        <f>S55*VLOOKUP(A55,'CPI - FRED'!A64:C128,3,FALSE)</f>
        <v>13.433536053519259</v>
      </c>
      <c r="U55" s="1">
        <v>298</v>
      </c>
      <c r="V55" s="1">
        <v>5.29</v>
      </c>
      <c r="W55" s="1">
        <v>1376403.2</v>
      </c>
      <c r="X55" s="1">
        <v>4356</v>
      </c>
      <c r="Y55" s="1">
        <v>8.1999999999999993</v>
      </c>
      <c r="Z55" s="1">
        <v>4.5</v>
      </c>
      <c r="AA55" s="1">
        <v>5359.0169999999998</v>
      </c>
      <c r="AB55" s="1">
        <v>17</v>
      </c>
      <c r="AC55" s="1">
        <v>301</v>
      </c>
      <c r="AD55" t="s">
        <v>110</v>
      </c>
      <c r="AE55" s="19" t="s">
        <v>49</v>
      </c>
      <c r="AF55" s="19" t="s">
        <v>47</v>
      </c>
    </row>
    <row r="56" spans="1:32" x14ac:dyDescent="0.2">
      <c r="A56" s="7">
        <v>2014</v>
      </c>
      <c r="B56" s="1">
        <v>69.618994000000001</v>
      </c>
      <c r="C56" s="1">
        <v>8.3375590000000006</v>
      </c>
      <c r="D56" s="1">
        <v>6.8355889999999997</v>
      </c>
      <c r="E56" s="1">
        <v>84.792141999999998</v>
      </c>
      <c r="F56" s="1">
        <v>80.016732000000005</v>
      </c>
      <c r="G56" s="1">
        <v>8.3375590000000006</v>
      </c>
      <c r="H56" s="1">
        <v>6.7990110000000001</v>
      </c>
      <c r="I56" s="1">
        <v>95.334861000000004</v>
      </c>
      <c r="J56" s="1">
        <v>23.240985999999999</v>
      </c>
      <c r="K56" s="1">
        <v>12.269774999999999</v>
      </c>
      <c r="L56" s="1">
        <v>10.971211</v>
      </c>
      <c r="M56" s="1">
        <v>-0.42849199999999998</v>
      </c>
      <c r="N56" s="1">
        <v>12.52</v>
      </c>
      <c r="O56" s="1">
        <v>10.74</v>
      </c>
      <c r="P56" s="1">
        <v>7.1</v>
      </c>
      <c r="Q56" s="1">
        <v>10.45</v>
      </c>
      <c r="R56" s="1" t="s">
        <v>22</v>
      </c>
      <c r="S56" s="1">
        <v>10.44</v>
      </c>
      <c r="T56" s="1">
        <f>S56*VLOOKUP(A56,'CPI - FRED'!A65:C129,3,FALSE)</f>
        <v>13.440389289179496</v>
      </c>
      <c r="U56" s="1">
        <v>300</v>
      </c>
      <c r="V56" s="1">
        <v>5.22</v>
      </c>
      <c r="W56" s="1">
        <v>1395432.1</v>
      </c>
      <c r="X56" s="1">
        <v>4384</v>
      </c>
      <c r="Y56" s="1">
        <v>7.9</v>
      </c>
      <c r="Z56" s="1">
        <v>4.4000000000000004</v>
      </c>
      <c r="AA56" s="1">
        <v>5414.0280000000002</v>
      </c>
      <c r="AB56" s="1">
        <v>17</v>
      </c>
      <c r="AC56" s="1">
        <v>296</v>
      </c>
      <c r="AD56" t="s">
        <v>110</v>
      </c>
      <c r="AE56" s="19" t="s">
        <v>49</v>
      </c>
      <c r="AF56" s="19" t="s">
        <v>47</v>
      </c>
    </row>
    <row r="57" spans="1:32" x14ac:dyDescent="0.2">
      <c r="A57" s="7">
        <v>2015</v>
      </c>
      <c r="B57" s="1">
        <v>70.186278999999999</v>
      </c>
      <c r="C57" s="1">
        <v>8.3368859999999998</v>
      </c>
      <c r="D57" s="1">
        <v>6.8459269999999997</v>
      </c>
      <c r="E57" s="1">
        <v>85.369091999999995</v>
      </c>
      <c r="F57" s="1">
        <v>79.090311</v>
      </c>
      <c r="G57" s="1">
        <v>8.3368859999999998</v>
      </c>
      <c r="H57" s="1">
        <v>6.8294649999999999</v>
      </c>
      <c r="I57" s="1">
        <v>94.484143000000003</v>
      </c>
      <c r="J57" s="1">
        <v>23.793672999999998</v>
      </c>
      <c r="K57" s="1">
        <v>12.902151999999999</v>
      </c>
      <c r="L57" s="1">
        <v>10.891520999999999</v>
      </c>
      <c r="M57" s="1">
        <v>-1.7764709999999999</v>
      </c>
      <c r="N57" s="1">
        <v>12.65</v>
      </c>
      <c r="O57" s="1">
        <v>10.64</v>
      </c>
      <c r="P57" s="1">
        <v>6.91</v>
      </c>
      <c r="Q57" s="1">
        <v>10.09</v>
      </c>
      <c r="R57" s="1" t="s">
        <v>22</v>
      </c>
      <c r="S57" s="1">
        <v>10.41</v>
      </c>
      <c r="T57" s="1">
        <f>S57*VLOOKUP(A57,'CPI - FRED'!A66:C130,3,FALSE)</f>
        <v>13.326790198407672</v>
      </c>
      <c r="U57" s="1">
        <v>295</v>
      </c>
      <c r="V57" s="1">
        <v>5.03</v>
      </c>
      <c r="W57" s="1">
        <v>1128448.7</v>
      </c>
      <c r="X57" s="1">
        <v>3519</v>
      </c>
      <c r="Y57" s="1">
        <v>6.2</v>
      </c>
      <c r="Z57" s="1">
        <v>3.5</v>
      </c>
      <c r="AA57" s="1">
        <v>5262.2</v>
      </c>
      <c r="AB57" s="1">
        <v>16.399999999999999</v>
      </c>
      <c r="AC57" s="1">
        <v>280</v>
      </c>
      <c r="AD57" t="s">
        <v>110</v>
      </c>
      <c r="AE57" s="19" t="s">
        <v>49</v>
      </c>
      <c r="AF57" s="19" t="s">
        <v>49</v>
      </c>
    </row>
    <row r="58" spans="1:32" x14ac:dyDescent="0.2">
      <c r="A58" s="7">
        <v>2016</v>
      </c>
      <c r="B58" s="1">
        <v>65.434558999999993</v>
      </c>
      <c r="C58" s="1">
        <v>8.4267529999999997</v>
      </c>
      <c r="D58" s="1">
        <v>7.1884170000000003</v>
      </c>
      <c r="E58" s="1">
        <v>81.049728999999999</v>
      </c>
      <c r="F58" s="1">
        <v>78.319019999999995</v>
      </c>
      <c r="G58" s="1">
        <v>8.4267529999999997</v>
      </c>
      <c r="H58" s="1">
        <v>7.119713</v>
      </c>
      <c r="I58" s="1">
        <v>94.092392000000004</v>
      </c>
      <c r="J58" s="1">
        <v>25.378086</v>
      </c>
      <c r="K58" s="1">
        <v>14.119206999999999</v>
      </c>
      <c r="L58" s="1">
        <v>11.258879</v>
      </c>
      <c r="M58" s="1">
        <v>1.783784</v>
      </c>
      <c r="N58" s="1">
        <v>12.55</v>
      </c>
      <c r="O58" s="1">
        <v>10.43</v>
      </c>
      <c r="P58" s="1">
        <v>6.76</v>
      </c>
      <c r="Q58" s="1">
        <v>9.6300000000000008</v>
      </c>
      <c r="R58" s="1" t="s">
        <v>22</v>
      </c>
      <c r="S58" s="1">
        <v>10.27</v>
      </c>
      <c r="T58" s="1">
        <f>S58*VLOOKUP(A58,'CPI - FRED'!A67:C131,3,FALSE)</f>
        <v>13.287778518131715</v>
      </c>
      <c r="U58" s="1">
        <v>291</v>
      </c>
      <c r="V58" s="1">
        <v>4.92</v>
      </c>
      <c r="W58" s="1">
        <v>1038885.3</v>
      </c>
      <c r="X58" s="1">
        <v>3217</v>
      </c>
      <c r="Y58" s="1">
        <v>5.5</v>
      </c>
      <c r="Z58" s="1">
        <v>3.2</v>
      </c>
      <c r="AA58" s="1">
        <v>5169.0439999999999</v>
      </c>
      <c r="AB58" s="1">
        <v>16</v>
      </c>
      <c r="AC58" s="1">
        <v>270</v>
      </c>
      <c r="AD58" t="s">
        <v>110</v>
      </c>
      <c r="AE58" s="19" t="s">
        <v>49</v>
      </c>
      <c r="AF58" s="19" t="s">
        <v>49</v>
      </c>
    </row>
    <row r="59" spans="1:32" x14ac:dyDescent="0.2">
      <c r="A59" s="7">
        <v>2017</v>
      </c>
      <c r="B59" s="1">
        <v>68.448418000000004</v>
      </c>
      <c r="C59" s="1">
        <v>8.4189679999999996</v>
      </c>
      <c r="D59" s="1">
        <v>7.5045950000000001</v>
      </c>
      <c r="E59" s="1">
        <v>84.371981000000005</v>
      </c>
      <c r="F59" s="1">
        <v>77.907116000000002</v>
      </c>
      <c r="G59" s="1">
        <v>8.4189679999999996</v>
      </c>
      <c r="H59" s="1">
        <v>7.3834799999999996</v>
      </c>
      <c r="I59" s="1">
        <v>93.901707999999999</v>
      </c>
      <c r="J59" s="1">
        <v>25.457850000000001</v>
      </c>
      <c r="K59" s="1">
        <v>17.945598</v>
      </c>
      <c r="L59" s="1">
        <v>7.5122520000000002</v>
      </c>
      <c r="M59" s="1">
        <v>2.0174759999999998</v>
      </c>
      <c r="N59" s="1">
        <v>12.89</v>
      </c>
      <c r="O59" s="1">
        <v>10.66</v>
      </c>
      <c r="P59" s="1">
        <v>6.88</v>
      </c>
      <c r="Q59" s="1">
        <v>9.68</v>
      </c>
      <c r="R59" s="1" t="s">
        <v>22</v>
      </c>
      <c r="S59" s="1">
        <v>10.48</v>
      </c>
      <c r="T59" s="1">
        <f>S59*VLOOKUP(A59,'CPI - FRED'!A68:C132,3,FALSE)</f>
        <v>13.273839748357176</v>
      </c>
      <c r="U59" s="1">
        <v>289</v>
      </c>
      <c r="V59" s="1">
        <v>4.79</v>
      </c>
      <c r="W59" s="1">
        <v>1136316.3999999999</v>
      </c>
      <c r="X59" s="1">
        <v>3497</v>
      </c>
      <c r="Y59" s="1">
        <v>5.8</v>
      </c>
      <c r="Z59" s="1">
        <v>3.3</v>
      </c>
      <c r="AA59" s="1">
        <v>5131.5290000000005</v>
      </c>
      <c r="AB59" s="1">
        <v>15.8</v>
      </c>
      <c r="AC59" s="1">
        <v>262</v>
      </c>
      <c r="AD59" t="s">
        <v>109</v>
      </c>
      <c r="AE59" s="19" t="s">
        <v>49</v>
      </c>
      <c r="AF59" s="19" t="s">
        <v>49</v>
      </c>
    </row>
    <row r="60" spans="1:32" x14ac:dyDescent="0.2">
      <c r="A60" s="7">
        <v>2018</v>
      </c>
      <c r="B60" s="1">
        <v>75.780469999999994</v>
      </c>
      <c r="C60" s="1">
        <v>8.4380679999999995</v>
      </c>
      <c r="D60" s="1">
        <v>7.7441950000000004</v>
      </c>
      <c r="E60" s="1">
        <v>91.962733</v>
      </c>
      <c r="F60" s="1">
        <v>81.280531999999994</v>
      </c>
      <c r="G60" s="1">
        <v>8.4380679999999995</v>
      </c>
      <c r="H60" s="1">
        <v>7.5345610000000001</v>
      </c>
      <c r="I60" s="1">
        <v>97.404844999999995</v>
      </c>
      <c r="J60" s="1">
        <v>24.833272000000001</v>
      </c>
      <c r="K60" s="1">
        <v>21.223654</v>
      </c>
      <c r="L60" s="1">
        <v>3.6096180000000002</v>
      </c>
      <c r="M60" s="1">
        <v>1.8324940000000001</v>
      </c>
      <c r="N60" s="1">
        <v>12.87</v>
      </c>
      <c r="O60" s="1">
        <v>10.67</v>
      </c>
      <c r="P60" s="1">
        <v>6.92</v>
      </c>
      <c r="Q60" s="1">
        <v>9.6999999999999993</v>
      </c>
      <c r="R60" s="1" t="s">
        <v>22</v>
      </c>
      <c r="S60" s="1">
        <v>10.53</v>
      </c>
      <c r="T60" s="1">
        <f>S60*VLOOKUP(A60,'CPI - FRED'!A69:C133,3,FALSE)</f>
        <v>13.243554619592654</v>
      </c>
      <c r="U60" s="1">
        <v>298</v>
      </c>
      <c r="V60" s="1">
        <v>4.82</v>
      </c>
      <c r="W60" s="1">
        <v>1271997.8999999999</v>
      </c>
      <c r="X60" s="1">
        <v>3894</v>
      </c>
      <c r="Y60" s="1">
        <v>6.2</v>
      </c>
      <c r="Z60" s="1">
        <v>3.5</v>
      </c>
      <c r="AA60" s="1">
        <v>5278.2219999999998</v>
      </c>
      <c r="AB60" s="1">
        <v>16.2</v>
      </c>
      <c r="AC60" s="1">
        <v>261</v>
      </c>
      <c r="AD60" t="s">
        <v>109</v>
      </c>
      <c r="AE60" s="19" t="s">
        <v>49</v>
      </c>
      <c r="AF60" s="19" t="s">
        <v>49</v>
      </c>
    </row>
    <row r="61" spans="1:32" x14ac:dyDescent="0.2">
      <c r="A61" s="7">
        <v>2019</v>
      </c>
      <c r="B61" s="1">
        <v>81.398889999999994</v>
      </c>
      <c r="C61" s="1">
        <v>8.4518520000000006</v>
      </c>
      <c r="D61" s="1">
        <v>7.7528180000000004</v>
      </c>
      <c r="E61" s="1">
        <v>97.603560000000002</v>
      </c>
      <c r="F61" s="1">
        <v>80.424546000000007</v>
      </c>
      <c r="G61" s="1">
        <v>8.4518520000000006</v>
      </c>
      <c r="H61" s="1">
        <v>7.5938160000000003</v>
      </c>
      <c r="I61" s="1">
        <v>96.603432999999995</v>
      </c>
      <c r="J61" s="1">
        <v>22.865227000000001</v>
      </c>
      <c r="K61" s="1">
        <v>23.475567999999999</v>
      </c>
      <c r="L61" s="1">
        <v>-0.61034100000000002</v>
      </c>
      <c r="M61" s="1">
        <v>-0.38978600000000002</v>
      </c>
      <c r="N61" s="1">
        <v>13.01</v>
      </c>
      <c r="O61" s="1">
        <v>10.68</v>
      </c>
      <c r="P61" s="1">
        <v>6.81</v>
      </c>
      <c r="Q61" s="1">
        <v>9.66</v>
      </c>
      <c r="R61" s="1" t="s">
        <v>22</v>
      </c>
      <c r="S61" s="1">
        <v>10.54</v>
      </c>
      <c r="T61" s="1">
        <f>S61*VLOOKUP(A61,'CPI - FRED'!A70:C134,3,FALSE)</f>
        <v>13.229400272228936</v>
      </c>
      <c r="U61" s="1">
        <v>294</v>
      </c>
      <c r="V61" s="1">
        <v>4.67</v>
      </c>
      <c r="W61" s="1">
        <v>1223874.6000000001</v>
      </c>
      <c r="X61" s="1">
        <v>3729</v>
      </c>
      <c r="Y61" s="1">
        <v>5.7</v>
      </c>
      <c r="Z61" s="1">
        <v>3.2</v>
      </c>
      <c r="AA61" s="1">
        <v>5146.9930000000004</v>
      </c>
      <c r="AB61" s="1">
        <v>15.7</v>
      </c>
      <c r="AC61" s="1">
        <v>249</v>
      </c>
      <c r="AD61" t="s">
        <v>109</v>
      </c>
      <c r="AE61" s="19" t="s">
        <v>47</v>
      </c>
      <c r="AF61" s="19" t="s">
        <v>49</v>
      </c>
    </row>
    <row r="62" spans="1:32" x14ac:dyDescent="0.2">
      <c r="A62" s="7">
        <v>2020</v>
      </c>
      <c r="B62" s="1">
        <v>76.145104000000003</v>
      </c>
      <c r="C62" s="1">
        <v>8.2510750000000002</v>
      </c>
      <c r="D62" s="1">
        <v>7.4652029999999998</v>
      </c>
      <c r="E62" s="1">
        <v>91.861380999999994</v>
      </c>
      <c r="F62" s="1">
        <v>73.139322000000007</v>
      </c>
      <c r="G62" s="1">
        <v>8.2510750000000002</v>
      </c>
      <c r="H62" s="1">
        <v>7.3005599999999999</v>
      </c>
      <c r="I62" s="1">
        <v>88.852391999999995</v>
      </c>
      <c r="J62" s="1">
        <v>19.988063</v>
      </c>
      <c r="K62" s="1">
        <v>23.463923000000001</v>
      </c>
      <c r="L62" s="1">
        <v>-3.4758599999999999</v>
      </c>
      <c r="M62" s="1">
        <v>0.46687099999999998</v>
      </c>
      <c r="N62" s="1">
        <v>13.15</v>
      </c>
      <c r="O62" s="1">
        <v>10.59</v>
      </c>
      <c r="P62" s="1">
        <v>6.67</v>
      </c>
      <c r="Q62" s="1">
        <v>9.9</v>
      </c>
      <c r="R62" s="1" t="s">
        <v>22</v>
      </c>
      <c r="S62" s="1">
        <v>10.59</v>
      </c>
      <c r="T62" s="1">
        <f>S62*VLOOKUP(A62,'CPI - FRED'!A71:C135,3,FALSE)</f>
        <v>13.214579595367823</v>
      </c>
      <c r="U62" s="1">
        <v>268</v>
      </c>
      <c r="V62" s="1">
        <v>4.3899999999999997</v>
      </c>
      <c r="W62" s="1">
        <v>1007680</v>
      </c>
      <c r="X62" s="1">
        <v>3040</v>
      </c>
      <c r="Y62" s="1">
        <v>4.7</v>
      </c>
      <c r="Z62" s="1">
        <v>2.7</v>
      </c>
      <c r="AA62" s="1">
        <v>4583.6899999999996</v>
      </c>
      <c r="AB62" s="1">
        <v>13.8</v>
      </c>
      <c r="AC62" s="1">
        <v>227</v>
      </c>
      <c r="AD62" t="s">
        <v>109</v>
      </c>
      <c r="AE62" s="19" t="s">
        <v>47</v>
      </c>
      <c r="AF62" s="19" t="s">
        <v>49</v>
      </c>
    </row>
    <row r="63" spans="1:32" x14ac:dyDescent="0.2">
      <c r="A63" s="7">
        <v>2021</v>
      </c>
      <c r="B63" s="1">
        <v>77.903130000000004</v>
      </c>
      <c r="C63" s="1">
        <v>8.1309129999999996</v>
      </c>
      <c r="D63" s="1">
        <v>7.8072999999999997</v>
      </c>
      <c r="E63" s="1">
        <v>93.841344000000007</v>
      </c>
      <c r="F63" s="1">
        <v>77.453620000000001</v>
      </c>
      <c r="G63" s="1">
        <v>8.1309129999999996</v>
      </c>
      <c r="H63" s="1">
        <v>7.644234</v>
      </c>
      <c r="I63" s="1">
        <v>93.362898999999999</v>
      </c>
      <c r="J63" s="1">
        <v>21.455386000000001</v>
      </c>
      <c r="K63" s="1">
        <v>25.071446999999999</v>
      </c>
      <c r="L63" s="1">
        <v>-3.6160610000000002</v>
      </c>
      <c r="M63" s="1">
        <v>3.1376149999999998</v>
      </c>
      <c r="N63" s="1">
        <v>13.66</v>
      </c>
      <c r="O63" s="1">
        <v>11.22</v>
      </c>
      <c r="P63" s="1">
        <v>7.18</v>
      </c>
      <c r="Q63" s="1">
        <v>10.199999999999999</v>
      </c>
      <c r="R63" s="1" t="s">
        <v>22</v>
      </c>
      <c r="S63" s="1">
        <v>11.1</v>
      </c>
      <c r="T63" s="1">
        <f>S63*VLOOKUP(A63,'CPI - FRED'!A72:C136,3,FALSE)</f>
        <v>13.277062521704144</v>
      </c>
      <c r="U63" s="1">
        <v>281</v>
      </c>
      <c r="V63" s="1">
        <v>4.3600000000000003</v>
      </c>
      <c r="W63" s="1">
        <v>1316977.8</v>
      </c>
      <c r="X63" s="1">
        <v>3966</v>
      </c>
      <c r="Y63" s="1">
        <v>5.6</v>
      </c>
      <c r="Z63" s="1">
        <v>3.2</v>
      </c>
      <c r="AA63" s="1">
        <v>4905.6229999999996</v>
      </c>
      <c r="AB63" s="1">
        <v>14.8</v>
      </c>
      <c r="AC63" s="1">
        <v>229</v>
      </c>
      <c r="AD63" t="s">
        <v>110</v>
      </c>
      <c r="AE63" s="19" t="s">
        <v>47</v>
      </c>
      <c r="AF63" s="20" t="s">
        <v>47</v>
      </c>
    </row>
    <row r="64" spans="1:32" x14ac:dyDescent="0.2">
      <c r="A64" s="7">
        <v>2022</v>
      </c>
      <c r="B64" s="1">
        <v>82.326660000000004</v>
      </c>
      <c r="C64" s="1">
        <v>8.0610199999999992</v>
      </c>
      <c r="D64" s="1">
        <v>8.3073409999999992</v>
      </c>
      <c r="E64" s="1">
        <v>98.695021999999994</v>
      </c>
      <c r="F64" s="1">
        <v>78.498233999999997</v>
      </c>
      <c r="G64" s="1">
        <v>8.0610199999999992</v>
      </c>
      <c r="H64" s="1">
        <v>8.090795</v>
      </c>
      <c r="I64" s="1">
        <v>94.790665000000004</v>
      </c>
      <c r="J64" s="1">
        <v>21.506746</v>
      </c>
      <c r="K64" s="1">
        <v>27.332495000000002</v>
      </c>
      <c r="L64" s="1">
        <v>-5.8257490000000001</v>
      </c>
      <c r="M64" s="1">
        <v>1.921392</v>
      </c>
      <c r="N64" s="1">
        <v>15.04</v>
      </c>
      <c r="O64" s="1">
        <v>12.41</v>
      </c>
      <c r="P64" s="1">
        <v>8.32</v>
      </c>
      <c r="Q64" s="1">
        <v>11.59</v>
      </c>
      <c r="R64" s="1" t="s">
        <v>22</v>
      </c>
      <c r="S64" s="1">
        <v>12.36</v>
      </c>
      <c r="T64" s="1">
        <f>S64*VLOOKUP(A64,'CPI - FRED'!A73:C137,3,FALSE)</f>
        <v>13.076645758210544</v>
      </c>
      <c r="U64" s="1">
        <v>284</v>
      </c>
      <c r="V64" s="1">
        <v>4.34</v>
      </c>
      <c r="W64" s="1">
        <v>1719438.1</v>
      </c>
      <c r="X64" s="1">
        <v>5159</v>
      </c>
      <c r="Y64" s="1">
        <v>6.7</v>
      </c>
      <c r="Z64" s="1">
        <v>3.7</v>
      </c>
      <c r="AA64" s="1">
        <v>4938.5159999999996</v>
      </c>
      <c r="AB64" s="1">
        <v>14.8</v>
      </c>
      <c r="AC64" s="1">
        <v>226</v>
      </c>
      <c r="AD64" t="s">
        <v>110</v>
      </c>
      <c r="AE64" s="19" t="s">
        <v>47</v>
      </c>
      <c r="AF64" s="20" t="s">
        <v>47</v>
      </c>
    </row>
    <row r="65" spans="1:32" x14ac:dyDescent="0.2">
      <c r="A65" s="7">
        <v>2023</v>
      </c>
      <c r="B65" s="1">
        <v>86.233322000000001</v>
      </c>
      <c r="C65" s="1">
        <v>8.1008270000000007</v>
      </c>
      <c r="D65" s="1">
        <v>8.4263359999999992</v>
      </c>
      <c r="E65" s="1">
        <v>102.760486</v>
      </c>
      <c r="F65" s="1">
        <v>77.172274999999999</v>
      </c>
      <c r="G65" s="1">
        <v>8.1008270000000007</v>
      </c>
      <c r="H65" s="1">
        <v>8.2445740000000001</v>
      </c>
      <c r="I65" s="1">
        <v>93.582519000000005</v>
      </c>
      <c r="J65" s="1">
        <v>21.698816000000001</v>
      </c>
      <c r="K65" s="1">
        <v>29.497897999999999</v>
      </c>
      <c r="L65" s="1">
        <v>-7.7990820000000003</v>
      </c>
      <c r="M65" s="1">
        <v>-1.3788849999999999</v>
      </c>
      <c r="N65" s="1">
        <v>15.98</v>
      </c>
      <c r="O65" s="1">
        <v>12.74</v>
      </c>
      <c r="P65" s="1">
        <v>8.06</v>
      </c>
      <c r="Q65" s="1">
        <v>12.7</v>
      </c>
      <c r="R65" s="1" t="s">
        <v>22</v>
      </c>
      <c r="S65" s="1">
        <v>12.72</v>
      </c>
      <c r="T65" s="1">
        <f>S65*VLOOKUP(A65,'CPI - FRED'!A74:C138,3,FALSE)</f>
        <v>12.72</v>
      </c>
      <c r="U65" s="1">
        <v>279</v>
      </c>
      <c r="V65" s="1">
        <v>4.18</v>
      </c>
      <c r="W65" s="1" t="s">
        <v>21</v>
      </c>
      <c r="X65" s="1" t="s">
        <v>21</v>
      </c>
      <c r="Y65" s="1" t="s">
        <v>21</v>
      </c>
      <c r="Z65" s="1" t="s">
        <v>21</v>
      </c>
      <c r="AA65" s="1">
        <v>4792.9409999999998</v>
      </c>
      <c r="AB65" s="1">
        <v>14.3</v>
      </c>
      <c r="AC65" s="1">
        <v>214</v>
      </c>
      <c r="AD65" t="s">
        <v>110</v>
      </c>
      <c r="AE65" s="19" t="s">
        <v>49</v>
      </c>
      <c r="AF65" s="19" t="s">
        <v>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6F6DD-1D67-D741-B5CD-7A51DA39247E}">
  <dimension ref="A1:AF1"/>
  <sheetViews>
    <sheetView tabSelected="1" topLeftCell="R1" workbookViewId="0">
      <selection activeCell="U1" sqref="U1"/>
    </sheetView>
  </sheetViews>
  <sheetFormatPr baseColWidth="10" defaultRowHeight="15" x14ac:dyDescent="0.2"/>
  <cols>
    <col min="1" max="30" width="19.1640625" customWidth="1"/>
  </cols>
  <sheetData>
    <row r="1" spans="1:32" ht="96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23</v>
      </c>
      <c r="J1" s="14" t="s">
        <v>8</v>
      </c>
      <c r="K1" s="14" t="s">
        <v>9</v>
      </c>
      <c r="L1" s="14" t="s">
        <v>10</v>
      </c>
      <c r="M1" s="14" t="s">
        <v>11</v>
      </c>
      <c r="N1" s="15" t="s">
        <v>24</v>
      </c>
      <c r="O1" s="15" t="s">
        <v>25</v>
      </c>
      <c r="P1" s="15" t="s">
        <v>26</v>
      </c>
      <c r="Q1" s="15" t="s">
        <v>27</v>
      </c>
      <c r="R1" s="15" t="s">
        <v>28</v>
      </c>
      <c r="S1" s="15" t="s">
        <v>29</v>
      </c>
      <c r="T1" s="15" t="s">
        <v>41</v>
      </c>
      <c r="U1" s="16" t="s">
        <v>12</v>
      </c>
      <c r="V1" s="16" t="s">
        <v>13</v>
      </c>
      <c r="W1" s="16" t="s">
        <v>14</v>
      </c>
      <c r="X1" s="16" t="s">
        <v>15</v>
      </c>
      <c r="Y1" s="16" t="s">
        <v>16</v>
      </c>
      <c r="Z1" s="16" t="s">
        <v>17</v>
      </c>
      <c r="AA1" s="16" t="s">
        <v>18</v>
      </c>
      <c r="AB1" s="16" t="s">
        <v>19</v>
      </c>
      <c r="AC1" s="16" t="s">
        <v>20</v>
      </c>
      <c r="AD1" s="18" t="s">
        <v>44</v>
      </c>
      <c r="AE1" s="18" t="s">
        <v>45</v>
      </c>
      <c r="AF1" s="18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4A99-D824-4145-BEC2-F708ECD7DA77}">
  <dimension ref="A1:H34"/>
  <sheetViews>
    <sheetView workbookViewId="0">
      <selection activeCell="B28" sqref="B28:B31"/>
    </sheetView>
  </sheetViews>
  <sheetFormatPr baseColWidth="10" defaultRowHeight="15" x14ac:dyDescent="0.2"/>
  <cols>
    <col min="1" max="1" width="17.1640625" bestFit="1" customWidth="1"/>
    <col min="2" max="2" width="13.5" bestFit="1" customWidth="1"/>
    <col min="3" max="3" width="23.33203125" bestFit="1" customWidth="1"/>
    <col min="4" max="4" width="38.83203125" bestFit="1" customWidth="1"/>
    <col min="5" max="5" width="16" bestFit="1" customWidth="1"/>
  </cols>
  <sheetData>
    <row r="1" spans="1:8" ht="16" x14ac:dyDescent="0.2">
      <c r="A1" s="12" t="s">
        <v>97</v>
      </c>
      <c r="B1" s="12" t="s">
        <v>98</v>
      </c>
      <c r="C1" s="12" t="s">
        <v>99</v>
      </c>
      <c r="D1" s="12" t="s">
        <v>44</v>
      </c>
      <c r="E1" s="12" t="s">
        <v>100</v>
      </c>
      <c r="H1" t="s">
        <v>107</v>
      </c>
    </row>
    <row r="2" spans="1:8" ht="16" x14ac:dyDescent="0.2">
      <c r="A2" s="9" t="s">
        <v>52</v>
      </c>
      <c r="B2" s="9" t="s">
        <v>47</v>
      </c>
      <c r="C2" s="9" t="s">
        <v>47</v>
      </c>
      <c r="D2" s="9" t="s">
        <v>51</v>
      </c>
      <c r="E2" s="9" t="s">
        <v>50</v>
      </c>
      <c r="H2" t="s">
        <v>108</v>
      </c>
    </row>
    <row r="3" spans="1:8" ht="16" x14ac:dyDescent="0.2">
      <c r="A3" s="9" t="s">
        <v>53</v>
      </c>
      <c r="B3" s="9" t="s">
        <v>47</v>
      </c>
      <c r="C3" s="9" t="s">
        <v>47</v>
      </c>
      <c r="D3" s="9" t="s">
        <v>54</v>
      </c>
      <c r="E3" s="10" t="s">
        <v>48</v>
      </c>
    </row>
    <row r="4" spans="1:8" ht="19" x14ac:dyDescent="0.2">
      <c r="A4" s="9" t="s">
        <v>55</v>
      </c>
      <c r="B4" s="9" t="s">
        <v>47</v>
      </c>
      <c r="C4" s="9" t="s">
        <v>47</v>
      </c>
      <c r="D4" s="9" t="s">
        <v>101</v>
      </c>
      <c r="E4" s="10" t="s">
        <v>48</v>
      </c>
    </row>
    <row r="5" spans="1:8" ht="16" x14ac:dyDescent="0.2">
      <c r="A5" s="9" t="s">
        <v>56</v>
      </c>
      <c r="B5" s="9" t="s">
        <v>47</v>
      </c>
      <c r="C5" s="9" t="s">
        <v>47</v>
      </c>
      <c r="D5" s="9" t="s">
        <v>57</v>
      </c>
      <c r="E5" s="10" t="s">
        <v>48</v>
      </c>
    </row>
    <row r="6" spans="1:8" ht="16" x14ac:dyDescent="0.2">
      <c r="A6" s="9" t="s">
        <v>58</v>
      </c>
      <c r="B6" s="9" t="s">
        <v>47</v>
      </c>
      <c r="C6" s="9" t="s">
        <v>47</v>
      </c>
      <c r="D6" s="9" t="s">
        <v>57</v>
      </c>
      <c r="E6" s="10" t="s">
        <v>48</v>
      </c>
    </row>
    <row r="7" spans="1:8" ht="16" x14ac:dyDescent="0.2">
      <c r="A7" s="9" t="s">
        <v>59</v>
      </c>
      <c r="B7" s="9" t="s">
        <v>47</v>
      </c>
      <c r="C7" s="9" t="s">
        <v>47</v>
      </c>
      <c r="D7" s="9" t="s">
        <v>60</v>
      </c>
      <c r="E7" s="9" t="s">
        <v>50</v>
      </c>
    </row>
    <row r="8" spans="1:8" ht="16" x14ac:dyDescent="0.2">
      <c r="A8" s="9" t="s">
        <v>61</v>
      </c>
      <c r="B8" s="9" t="s">
        <v>47</v>
      </c>
      <c r="C8" s="9" t="s">
        <v>47</v>
      </c>
      <c r="D8" s="9" t="s">
        <v>60</v>
      </c>
      <c r="E8" s="9" t="s">
        <v>50</v>
      </c>
    </row>
    <row r="9" spans="1:8" ht="19" x14ac:dyDescent="0.2">
      <c r="A9" s="9" t="s">
        <v>62</v>
      </c>
      <c r="B9" s="9" t="s">
        <v>47</v>
      </c>
      <c r="C9" s="9" t="s">
        <v>47</v>
      </c>
      <c r="D9" s="9" t="s">
        <v>102</v>
      </c>
      <c r="E9" s="9" t="s">
        <v>50</v>
      </c>
    </row>
    <row r="10" spans="1:8" ht="16" x14ac:dyDescent="0.2">
      <c r="A10" s="9" t="s">
        <v>63</v>
      </c>
      <c r="B10" s="9" t="s">
        <v>47</v>
      </c>
      <c r="C10" s="9" t="s">
        <v>47</v>
      </c>
      <c r="D10" s="9" t="s">
        <v>64</v>
      </c>
      <c r="E10" s="9" t="s">
        <v>50</v>
      </c>
    </row>
    <row r="11" spans="1:8" ht="16" x14ac:dyDescent="0.2">
      <c r="A11" s="9" t="s">
        <v>65</v>
      </c>
      <c r="B11" s="9" t="s">
        <v>47</v>
      </c>
      <c r="C11" s="9" t="s">
        <v>47</v>
      </c>
      <c r="D11" s="9" t="s">
        <v>66</v>
      </c>
      <c r="E11" s="10" t="s">
        <v>48</v>
      </c>
    </row>
    <row r="12" spans="1:8" ht="16" x14ac:dyDescent="0.2">
      <c r="A12" s="9" t="s">
        <v>67</v>
      </c>
      <c r="B12" s="9" t="s">
        <v>47</v>
      </c>
      <c r="C12" s="9" t="s">
        <v>47</v>
      </c>
      <c r="D12" s="9" t="s">
        <v>66</v>
      </c>
      <c r="E12" s="10" t="s">
        <v>48</v>
      </c>
    </row>
    <row r="13" spans="1:8" ht="16" x14ac:dyDescent="0.2">
      <c r="A13" s="9" t="s">
        <v>68</v>
      </c>
      <c r="B13" s="9" t="s">
        <v>47</v>
      </c>
      <c r="C13" s="9" t="s">
        <v>49</v>
      </c>
      <c r="D13" s="9" t="s">
        <v>69</v>
      </c>
      <c r="E13" s="9" t="s">
        <v>50</v>
      </c>
    </row>
    <row r="14" spans="1:8" ht="16" x14ac:dyDescent="0.2">
      <c r="A14" s="9" t="s">
        <v>70</v>
      </c>
      <c r="B14" s="9" t="s">
        <v>47</v>
      </c>
      <c r="C14" s="9" t="s">
        <v>49</v>
      </c>
      <c r="D14" s="9" t="s">
        <v>69</v>
      </c>
      <c r="E14" s="9" t="s">
        <v>50</v>
      </c>
    </row>
    <row r="15" spans="1:8" ht="16" x14ac:dyDescent="0.2">
      <c r="A15" s="9" t="s">
        <v>71</v>
      </c>
      <c r="B15" s="9" t="s">
        <v>47</v>
      </c>
      <c r="C15" s="9" t="s">
        <v>49</v>
      </c>
      <c r="D15" s="9" t="s">
        <v>69</v>
      </c>
      <c r="E15" s="9" t="s">
        <v>50</v>
      </c>
    </row>
    <row r="16" spans="1:8" ht="16" x14ac:dyDescent="0.2">
      <c r="A16" s="9" t="s">
        <v>72</v>
      </c>
      <c r="B16" s="9" t="s">
        <v>47</v>
      </c>
      <c r="C16" s="9" t="s">
        <v>47</v>
      </c>
      <c r="D16" s="9" t="s">
        <v>69</v>
      </c>
      <c r="E16" s="9" t="s">
        <v>50</v>
      </c>
    </row>
    <row r="17" spans="1:5" ht="16" x14ac:dyDescent="0.2">
      <c r="A17" s="9" t="s">
        <v>73</v>
      </c>
      <c r="B17" s="9" t="s">
        <v>47</v>
      </c>
      <c r="C17" s="9" t="s">
        <v>47</v>
      </c>
      <c r="D17" s="9" t="s">
        <v>74</v>
      </c>
      <c r="E17" s="9" t="s">
        <v>50</v>
      </c>
    </row>
    <row r="18" spans="1:5" ht="16" x14ac:dyDescent="0.2">
      <c r="A18" s="9" t="s">
        <v>75</v>
      </c>
      <c r="B18" s="9" t="s">
        <v>47</v>
      </c>
      <c r="C18" s="9" t="s">
        <v>47</v>
      </c>
      <c r="D18" s="9" t="s">
        <v>74</v>
      </c>
      <c r="E18" s="9" t="s">
        <v>50</v>
      </c>
    </row>
    <row r="19" spans="1:5" ht="16" x14ac:dyDescent="0.2">
      <c r="A19" s="9" t="s">
        <v>76</v>
      </c>
      <c r="B19" s="9" t="s">
        <v>47</v>
      </c>
      <c r="C19" s="9" t="s">
        <v>47</v>
      </c>
      <c r="D19" s="9" t="s">
        <v>77</v>
      </c>
      <c r="E19" s="10" t="s">
        <v>48</v>
      </c>
    </row>
    <row r="20" spans="1:5" ht="16" x14ac:dyDescent="0.2">
      <c r="A20" s="9" t="s">
        <v>78</v>
      </c>
      <c r="B20" s="9" t="s">
        <v>49</v>
      </c>
      <c r="C20" s="9" t="s">
        <v>49</v>
      </c>
      <c r="D20" s="9" t="s">
        <v>77</v>
      </c>
      <c r="E20" s="9" t="s">
        <v>50</v>
      </c>
    </row>
    <row r="21" spans="1:5" ht="16" x14ac:dyDescent="0.2">
      <c r="A21" s="9" t="s">
        <v>79</v>
      </c>
      <c r="B21" s="9" t="s">
        <v>49</v>
      </c>
      <c r="C21" s="9" t="s">
        <v>49</v>
      </c>
      <c r="D21" s="9" t="s">
        <v>77</v>
      </c>
      <c r="E21" s="9" t="s">
        <v>50</v>
      </c>
    </row>
    <row r="22" spans="1:5" ht="16" x14ac:dyDescent="0.2">
      <c r="A22" s="9" t="s">
        <v>80</v>
      </c>
      <c r="B22" s="9" t="s">
        <v>49</v>
      </c>
      <c r="C22" s="9" t="s">
        <v>49</v>
      </c>
      <c r="D22" s="9" t="s">
        <v>77</v>
      </c>
      <c r="E22" s="9" t="s">
        <v>50</v>
      </c>
    </row>
    <row r="23" spans="1:5" ht="19" x14ac:dyDescent="0.2">
      <c r="A23" s="9" t="s">
        <v>81</v>
      </c>
      <c r="B23" s="9" t="s">
        <v>49</v>
      </c>
      <c r="C23" s="9" t="s">
        <v>103</v>
      </c>
      <c r="D23" s="9" t="s">
        <v>82</v>
      </c>
      <c r="E23" s="11" t="s">
        <v>104</v>
      </c>
    </row>
    <row r="24" spans="1:5" ht="16" x14ac:dyDescent="0.2">
      <c r="A24" s="9" t="s">
        <v>83</v>
      </c>
      <c r="B24" s="9" t="s">
        <v>49</v>
      </c>
      <c r="C24" s="9" t="s">
        <v>49</v>
      </c>
      <c r="D24" s="9" t="s">
        <v>82</v>
      </c>
      <c r="E24" s="11" t="s">
        <v>48</v>
      </c>
    </row>
    <row r="25" spans="1:5" ht="16" x14ac:dyDescent="0.2">
      <c r="A25" s="9" t="s">
        <v>84</v>
      </c>
      <c r="B25" s="9" t="s">
        <v>49</v>
      </c>
      <c r="C25" s="9" t="s">
        <v>49</v>
      </c>
      <c r="D25" s="9" t="s">
        <v>82</v>
      </c>
      <c r="E25" s="11" t="s">
        <v>48</v>
      </c>
    </row>
    <row r="26" spans="1:5" ht="19" x14ac:dyDescent="0.2">
      <c r="A26" s="9" t="s">
        <v>85</v>
      </c>
      <c r="B26" s="9" t="s">
        <v>47</v>
      </c>
      <c r="C26" s="9" t="s">
        <v>105</v>
      </c>
      <c r="D26" s="9" t="s">
        <v>82</v>
      </c>
      <c r="E26" s="9" t="s">
        <v>50</v>
      </c>
    </row>
    <row r="27" spans="1:5" ht="16" x14ac:dyDescent="0.2">
      <c r="A27" s="9" t="s">
        <v>86</v>
      </c>
      <c r="B27" s="9" t="s">
        <v>47</v>
      </c>
      <c r="C27" s="9" t="s">
        <v>47</v>
      </c>
      <c r="D27" s="9" t="s">
        <v>87</v>
      </c>
      <c r="E27" s="10" t="s">
        <v>48</v>
      </c>
    </row>
    <row r="28" spans="1:5" ht="16" x14ac:dyDescent="0.2">
      <c r="A28" s="9" t="s">
        <v>88</v>
      </c>
      <c r="B28" s="9" t="s">
        <v>49</v>
      </c>
      <c r="C28" s="9" t="s">
        <v>47</v>
      </c>
      <c r="D28" s="9" t="s">
        <v>87</v>
      </c>
      <c r="E28" s="9" t="s">
        <v>50</v>
      </c>
    </row>
    <row r="29" spans="1:5" ht="16" x14ac:dyDescent="0.2">
      <c r="A29" s="9" t="s">
        <v>89</v>
      </c>
      <c r="B29" s="9" t="s">
        <v>49</v>
      </c>
      <c r="C29" s="9" t="s">
        <v>47</v>
      </c>
      <c r="D29" s="9" t="s">
        <v>87</v>
      </c>
      <c r="E29" s="9" t="s">
        <v>50</v>
      </c>
    </row>
    <row r="30" spans="1:5" ht="16" x14ac:dyDescent="0.2">
      <c r="A30" s="9" t="s">
        <v>90</v>
      </c>
      <c r="B30" s="9" t="s">
        <v>49</v>
      </c>
      <c r="C30" s="9" t="s">
        <v>49</v>
      </c>
      <c r="D30" s="9" t="s">
        <v>87</v>
      </c>
      <c r="E30" s="9" t="s">
        <v>50</v>
      </c>
    </row>
    <row r="31" spans="1:5" ht="16" x14ac:dyDescent="0.2">
      <c r="A31" s="9" t="s">
        <v>91</v>
      </c>
      <c r="B31" s="9" t="s">
        <v>49</v>
      </c>
      <c r="C31" s="9" t="s">
        <v>49</v>
      </c>
      <c r="D31" s="9" t="s">
        <v>92</v>
      </c>
      <c r="E31" s="11" t="s">
        <v>48</v>
      </c>
    </row>
    <row r="32" spans="1:5" ht="16" x14ac:dyDescent="0.2">
      <c r="A32" s="9" t="s">
        <v>93</v>
      </c>
      <c r="B32" s="9" t="s">
        <v>47</v>
      </c>
      <c r="C32" s="9" t="s">
        <v>49</v>
      </c>
      <c r="D32" s="9" t="s">
        <v>92</v>
      </c>
      <c r="E32" s="9" t="s">
        <v>50</v>
      </c>
    </row>
    <row r="33" spans="1:5" ht="19" x14ac:dyDescent="0.2">
      <c r="A33" s="9" t="s">
        <v>94</v>
      </c>
      <c r="B33" s="9" t="s">
        <v>47</v>
      </c>
      <c r="C33" s="9" t="s">
        <v>106</v>
      </c>
      <c r="D33" s="9" t="s">
        <v>95</v>
      </c>
      <c r="E33" s="10" t="s">
        <v>48</v>
      </c>
    </row>
    <row r="34" spans="1:5" ht="16" x14ac:dyDescent="0.2">
      <c r="A34" s="9" t="s">
        <v>96</v>
      </c>
      <c r="B34" s="9" t="s">
        <v>49</v>
      </c>
      <c r="C34" s="9" t="s">
        <v>47</v>
      </c>
      <c r="D34" s="9" t="s">
        <v>95</v>
      </c>
      <c r="E34" s="9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98CDC-527F-3641-8F2D-79CFAB598899}">
  <dimension ref="A1:C75"/>
  <sheetViews>
    <sheetView zoomScale="117" workbookViewId="0">
      <selection activeCell="B38" sqref="B38"/>
    </sheetView>
  </sheetViews>
  <sheetFormatPr baseColWidth="10" defaultRowHeight="13" x14ac:dyDescent="0.15"/>
  <cols>
    <col min="1" max="256" width="20.6640625" style="2" customWidth="1"/>
    <col min="257" max="16384" width="10.83203125" style="2"/>
  </cols>
  <sheetData>
    <row r="1" spans="1:3" x14ac:dyDescent="0.15">
      <c r="A1" s="2" t="s">
        <v>39</v>
      </c>
    </row>
    <row r="2" spans="1:3" x14ac:dyDescent="0.15">
      <c r="A2" s="2" t="s">
        <v>38</v>
      </c>
    </row>
    <row r="3" spans="1:3" x14ac:dyDescent="0.15">
      <c r="A3" s="2" t="s">
        <v>37</v>
      </c>
    </row>
    <row r="4" spans="1:3" x14ac:dyDescent="0.15">
      <c r="A4" s="2" t="s">
        <v>36</v>
      </c>
    </row>
    <row r="5" spans="1:3" x14ac:dyDescent="0.15">
      <c r="A5" s="2" t="s">
        <v>35</v>
      </c>
    </row>
    <row r="6" spans="1:3" x14ac:dyDescent="0.15">
      <c r="A6" s="2" t="s">
        <v>34</v>
      </c>
    </row>
    <row r="8" spans="1:3" x14ac:dyDescent="0.15">
      <c r="A8" s="2" t="s">
        <v>30</v>
      </c>
      <c r="B8" s="2" t="s">
        <v>33</v>
      </c>
    </row>
    <row r="10" spans="1:3" x14ac:dyDescent="0.15">
      <c r="A10" s="2" t="s">
        <v>32</v>
      </c>
    </row>
    <row r="11" spans="1:3" x14ac:dyDescent="0.15">
      <c r="A11" s="6" t="s">
        <v>31</v>
      </c>
      <c r="B11" s="3" t="s">
        <v>30</v>
      </c>
      <c r="C11" s="3" t="s">
        <v>40</v>
      </c>
    </row>
    <row r="12" spans="1:3" x14ac:dyDescent="0.15">
      <c r="A12" s="8">
        <v>1960</v>
      </c>
      <c r="B12" s="4">
        <v>29.85</v>
      </c>
      <c r="C12" s="5">
        <f>$B$75/B12</f>
        <v>8.9716527079843651</v>
      </c>
    </row>
    <row r="13" spans="1:3" x14ac:dyDescent="0.15">
      <c r="A13" s="8">
        <v>1961</v>
      </c>
      <c r="B13" s="4">
        <v>29.9</v>
      </c>
      <c r="C13" s="5">
        <f t="shared" ref="C13:C75" si="0">$B$75/B13</f>
        <v>8.9566499442586398</v>
      </c>
    </row>
    <row r="14" spans="1:3" x14ac:dyDescent="0.15">
      <c r="A14" s="8">
        <v>1962</v>
      </c>
      <c r="B14" s="4">
        <v>29.95</v>
      </c>
      <c r="C14" s="5">
        <f t="shared" si="0"/>
        <v>8.9416972732331672</v>
      </c>
    </row>
    <row r="15" spans="1:3" x14ac:dyDescent="0.15">
      <c r="A15" s="8">
        <v>1963</v>
      </c>
      <c r="B15" s="4">
        <v>29.941666666666666</v>
      </c>
      <c r="C15" s="5">
        <f t="shared" si="0"/>
        <v>8.9441859170609526</v>
      </c>
    </row>
    <row r="16" spans="1:3" x14ac:dyDescent="0.15">
      <c r="A16" s="8">
        <v>1964</v>
      </c>
      <c r="B16" s="4">
        <v>29.783333333333335</v>
      </c>
      <c r="C16" s="5">
        <f t="shared" si="0"/>
        <v>8.991734750979294</v>
      </c>
    </row>
    <row r="17" spans="1:3" x14ac:dyDescent="0.15">
      <c r="A17" s="8">
        <v>1965</v>
      </c>
      <c r="B17" s="4">
        <v>29.658333333333335</v>
      </c>
      <c r="C17" s="5">
        <f t="shared" si="0"/>
        <v>9.0296319190783922</v>
      </c>
    </row>
    <row r="18" spans="1:3" x14ac:dyDescent="0.15">
      <c r="A18" s="8">
        <v>1966</v>
      </c>
      <c r="B18" s="4">
        <v>29.666666666666668</v>
      </c>
      <c r="C18" s="5">
        <f t="shared" si="0"/>
        <v>9.0270955056179769</v>
      </c>
    </row>
    <row r="19" spans="1:3" x14ac:dyDescent="0.15">
      <c r="A19" s="8">
        <v>1967</v>
      </c>
      <c r="B19" s="4">
        <v>29.925000000000001</v>
      </c>
      <c r="C19" s="5">
        <f t="shared" si="0"/>
        <v>8.9491673628515738</v>
      </c>
    </row>
    <row r="20" spans="1:3" x14ac:dyDescent="0.15">
      <c r="A20" s="8">
        <v>1968</v>
      </c>
      <c r="B20" s="4">
        <v>30.191666666666666</v>
      </c>
      <c r="C20" s="5">
        <f t="shared" si="0"/>
        <v>8.8701242064587351</v>
      </c>
    </row>
    <row r="21" spans="1:3" x14ac:dyDescent="0.15">
      <c r="A21" s="8">
        <v>1969</v>
      </c>
      <c r="B21" s="4">
        <v>30.75</v>
      </c>
      <c r="C21" s="5">
        <f t="shared" si="0"/>
        <v>8.7090677506775069</v>
      </c>
    </row>
    <row r="22" spans="1:3" x14ac:dyDescent="0.15">
      <c r="A22" s="8">
        <v>1970</v>
      </c>
      <c r="B22" s="4">
        <v>31.783333333333335</v>
      </c>
      <c r="C22" s="5">
        <f t="shared" si="0"/>
        <v>8.4259202936549542</v>
      </c>
    </row>
    <row r="23" spans="1:3" x14ac:dyDescent="0.15">
      <c r="A23" s="8">
        <v>1971</v>
      </c>
      <c r="B23" s="4">
        <v>33.883333333333333</v>
      </c>
      <c r="C23" s="5">
        <f t="shared" si="0"/>
        <v>7.9037038858829316</v>
      </c>
    </row>
    <row r="24" spans="1:3" x14ac:dyDescent="0.15">
      <c r="A24" s="8">
        <v>1972</v>
      </c>
      <c r="B24" s="4">
        <v>35.575000000000003</v>
      </c>
      <c r="C24" s="5">
        <f t="shared" si="0"/>
        <v>7.5278660107753561</v>
      </c>
    </row>
    <row r="25" spans="1:3" x14ac:dyDescent="0.15">
      <c r="A25" s="8">
        <v>1973</v>
      </c>
      <c r="B25" s="4">
        <v>37.366666666666667</v>
      </c>
      <c r="C25" s="5">
        <f t="shared" si="0"/>
        <v>7.1669179304192685</v>
      </c>
    </row>
    <row r="26" spans="1:3" x14ac:dyDescent="0.15">
      <c r="A26" s="8">
        <v>1974</v>
      </c>
      <c r="B26" s="4">
        <v>44.125</v>
      </c>
      <c r="C26" s="5">
        <f t="shared" si="0"/>
        <v>6.0692086874409821</v>
      </c>
    </row>
    <row r="27" spans="1:3" x14ac:dyDescent="0.15">
      <c r="A27" s="8">
        <v>1975</v>
      </c>
      <c r="B27" s="4">
        <v>49.958333333333336</v>
      </c>
      <c r="C27" s="5">
        <f t="shared" si="0"/>
        <v>5.3605437864887406</v>
      </c>
    </row>
    <row r="28" spans="1:3" x14ac:dyDescent="0.15">
      <c r="A28" s="8">
        <v>1976</v>
      </c>
      <c r="B28" s="4">
        <v>53.133333333333333</v>
      </c>
      <c r="C28" s="5">
        <f t="shared" si="0"/>
        <v>5.0402227101631114</v>
      </c>
    </row>
    <row r="29" spans="1:3" x14ac:dyDescent="0.15">
      <c r="A29" s="8">
        <v>1977</v>
      </c>
      <c r="B29" s="4">
        <v>56.65</v>
      </c>
      <c r="C29" s="5">
        <f t="shared" si="0"/>
        <v>4.7273403942335985</v>
      </c>
    </row>
    <row r="30" spans="1:3" x14ac:dyDescent="0.15">
      <c r="A30" s="8">
        <v>1978</v>
      </c>
      <c r="B30" s="4">
        <v>60.833333333333336</v>
      </c>
      <c r="C30" s="5">
        <f t="shared" si="0"/>
        <v>4.4022547945205481</v>
      </c>
    </row>
    <row r="31" spans="1:3" x14ac:dyDescent="0.15">
      <c r="A31" s="8">
        <v>1979</v>
      </c>
      <c r="B31" s="4">
        <v>65.533333333333331</v>
      </c>
      <c r="C31" s="5">
        <f t="shared" si="0"/>
        <v>4.0865284842319429</v>
      </c>
    </row>
    <row r="32" spans="1:3" x14ac:dyDescent="0.15">
      <c r="A32" s="8">
        <v>1980</v>
      </c>
      <c r="B32" s="4">
        <v>75.833333333333329</v>
      </c>
      <c r="C32" s="5">
        <f t="shared" si="0"/>
        <v>3.531479120879121</v>
      </c>
    </row>
    <row r="33" spans="1:3" x14ac:dyDescent="0.15">
      <c r="A33" s="8">
        <v>1981</v>
      </c>
      <c r="B33" s="4">
        <v>87.208333333333329</v>
      </c>
      <c r="C33" s="5">
        <f t="shared" si="0"/>
        <v>3.0708514094601052</v>
      </c>
    </row>
    <row r="34" spans="1:3" x14ac:dyDescent="0.15">
      <c r="A34" s="8">
        <v>1982</v>
      </c>
      <c r="B34" s="4">
        <v>95.825000000000003</v>
      </c>
      <c r="C34" s="5">
        <f t="shared" si="0"/>
        <v>2.7947178015479608</v>
      </c>
    </row>
    <row r="35" spans="1:3" x14ac:dyDescent="0.15">
      <c r="A35" s="8">
        <v>1983</v>
      </c>
      <c r="B35" s="4">
        <v>98.916666666666671</v>
      </c>
      <c r="C35" s="5">
        <f t="shared" si="0"/>
        <v>2.7073681550126367</v>
      </c>
    </row>
    <row r="36" spans="1:3" x14ac:dyDescent="0.15">
      <c r="A36" s="8">
        <v>1984</v>
      </c>
      <c r="B36" s="4">
        <v>105.25833333333334</v>
      </c>
      <c r="C36" s="5">
        <f t="shared" si="0"/>
        <v>2.5442530282637952</v>
      </c>
    </row>
    <row r="37" spans="1:3" x14ac:dyDescent="0.15">
      <c r="A37" s="8">
        <v>1985</v>
      </c>
      <c r="B37" s="4">
        <v>108.94166666666666</v>
      </c>
      <c r="C37" s="5">
        <f t="shared" si="0"/>
        <v>2.4582314694408325</v>
      </c>
    </row>
    <row r="38" spans="1:3" x14ac:dyDescent="0.15">
      <c r="A38" s="8">
        <v>1986</v>
      </c>
      <c r="B38" s="4">
        <v>110.4</v>
      </c>
      <c r="C38" s="5">
        <f t="shared" si="0"/>
        <v>2.4257593599033815</v>
      </c>
    </row>
    <row r="39" spans="1:3" x14ac:dyDescent="0.15">
      <c r="A39" s="8">
        <v>1987</v>
      </c>
      <c r="B39" s="4">
        <v>110.02500000000001</v>
      </c>
      <c r="C39" s="5">
        <f t="shared" si="0"/>
        <v>2.4340271150496098</v>
      </c>
    </row>
    <row r="40" spans="1:3" x14ac:dyDescent="0.15">
      <c r="A40" s="8">
        <v>1988</v>
      </c>
      <c r="B40" s="4">
        <v>111.53333333333333</v>
      </c>
      <c r="C40" s="5">
        <f t="shared" si="0"/>
        <v>2.4011102809324565</v>
      </c>
    </row>
    <row r="41" spans="1:3" x14ac:dyDescent="0.15">
      <c r="A41" s="8">
        <v>1989</v>
      </c>
      <c r="B41" s="4">
        <v>114.66666666666667</v>
      </c>
      <c r="C41" s="5">
        <f t="shared" si="0"/>
        <v>2.3354985465116278</v>
      </c>
    </row>
    <row r="42" spans="1:3" x14ac:dyDescent="0.15">
      <c r="A42" s="8">
        <v>1990</v>
      </c>
      <c r="B42" s="4">
        <v>117.35</v>
      </c>
      <c r="C42" s="5">
        <f t="shared" si="0"/>
        <v>2.2820948728873742</v>
      </c>
    </row>
    <row r="43" spans="1:3" x14ac:dyDescent="0.15">
      <c r="A43" s="8">
        <v>1991</v>
      </c>
      <c r="B43" s="4">
        <v>121.77500000000001</v>
      </c>
      <c r="C43" s="5">
        <f t="shared" si="0"/>
        <v>2.1991692328748371</v>
      </c>
    </row>
    <row r="44" spans="1:3" x14ac:dyDescent="0.15">
      <c r="A44" s="8">
        <v>1992</v>
      </c>
      <c r="B44" s="4">
        <v>124.175</v>
      </c>
      <c r="C44" s="5">
        <f t="shared" si="0"/>
        <v>2.156664653378968</v>
      </c>
    </row>
    <row r="45" spans="1:3" x14ac:dyDescent="0.15">
      <c r="A45" s="8">
        <v>1993</v>
      </c>
      <c r="B45" s="4">
        <v>126.65</v>
      </c>
      <c r="C45" s="5">
        <f t="shared" si="0"/>
        <v>2.1145190156599551</v>
      </c>
    </row>
    <row r="46" spans="1:3" x14ac:dyDescent="0.15">
      <c r="A46" s="8">
        <v>1994</v>
      </c>
      <c r="B46" s="4">
        <v>126.70833333333333</v>
      </c>
      <c r="C46" s="5">
        <f t="shared" si="0"/>
        <v>2.113545544228872</v>
      </c>
    </row>
    <row r="47" spans="1:3" x14ac:dyDescent="0.15">
      <c r="A47" s="8">
        <v>1995</v>
      </c>
      <c r="B47" s="4">
        <v>129.57499999999999</v>
      </c>
      <c r="C47" s="5">
        <f t="shared" si="0"/>
        <v>2.0667862885072998</v>
      </c>
    </row>
    <row r="48" spans="1:3" x14ac:dyDescent="0.15">
      <c r="A48" s="8">
        <v>1996</v>
      </c>
      <c r="B48" s="4">
        <v>131.75</v>
      </c>
      <c r="C48" s="5">
        <f t="shared" si="0"/>
        <v>2.0326666666666666</v>
      </c>
    </row>
    <row r="49" spans="1:3" x14ac:dyDescent="0.15">
      <c r="A49" s="8">
        <v>1997</v>
      </c>
      <c r="B49" s="4">
        <v>132.44999999999999</v>
      </c>
      <c r="C49" s="5">
        <f t="shared" si="0"/>
        <v>2.0219239964766582</v>
      </c>
    </row>
    <row r="50" spans="1:3" x14ac:dyDescent="0.15">
      <c r="A50" s="8">
        <v>1998</v>
      </c>
      <c r="B50" s="4">
        <v>127.35</v>
      </c>
      <c r="C50" s="5">
        <f t="shared" si="0"/>
        <v>2.102896217772543</v>
      </c>
    </row>
    <row r="51" spans="1:3" x14ac:dyDescent="0.15">
      <c r="A51" s="8">
        <v>1999</v>
      </c>
      <c r="B51" s="4">
        <v>126.45</v>
      </c>
      <c r="C51" s="5">
        <f t="shared" si="0"/>
        <v>2.1178634506392511</v>
      </c>
    </row>
    <row r="52" spans="1:3" x14ac:dyDescent="0.15">
      <c r="A52" s="8">
        <v>2000</v>
      </c>
      <c r="B52" s="4">
        <v>128.47499999999999</v>
      </c>
      <c r="C52" s="5">
        <f t="shared" si="0"/>
        <v>2.0844820652526432</v>
      </c>
    </row>
    <row r="53" spans="1:3" x14ac:dyDescent="0.15">
      <c r="A53" s="8">
        <v>2001</v>
      </c>
      <c r="B53" s="4">
        <v>137.79166666666666</v>
      </c>
      <c r="C53" s="5">
        <f t="shared" si="0"/>
        <v>1.9435415784699124</v>
      </c>
    </row>
    <row r="54" spans="1:3" x14ac:dyDescent="0.15">
      <c r="A54" s="8">
        <v>2002</v>
      </c>
      <c r="B54" s="4">
        <v>136.23333333333332</v>
      </c>
      <c r="C54" s="5">
        <f t="shared" si="0"/>
        <v>1.965773183264008</v>
      </c>
    </row>
    <row r="55" spans="1:3" x14ac:dyDescent="0.15">
      <c r="A55" s="8">
        <v>2003</v>
      </c>
      <c r="B55" s="4">
        <v>139.48333333333332</v>
      </c>
      <c r="C55" s="5">
        <f t="shared" si="0"/>
        <v>1.9199701278527903</v>
      </c>
    </row>
    <row r="56" spans="1:3" x14ac:dyDescent="0.15">
      <c r="A56" s="8">
        <v>2004</v>
      </c>
      <c r="B56" s="4">
        <v>142.08333333333334</v>
      </c>
      <c r="C56" s="5">
        <f t="shared" si="0"/>
        <v>1.8848363636363634</v>
      </c>
    </row>
    <row r="57" spans="1:3" x14ac:dyDescent="0.15">
      <c r="A57" s="8">
        <v>2005</v>
      </c>
      <c r="B57" s="4">
        <v>150.82499999999999</v>
      </c>
      <c r="C57" s="5">
        <f t="shared" si="0"/>
        <v>1.7755931266920826</v>
      </c>
    </row>
    <row r="58" spans="1:3" x14ac:dyDescent="0.15">
      <c r="A58" s="8">
        <v>2006</v>
      </c>
      <c r="B58" s="4">
        <v>169.16666666666666</v>
      </c>
      <c r="C58" s="5">
        <f t="shared" si="0"/>
        <v>1.5830768472906405</v>
      </c>
    </row>
    <row r="59" spans="1:3" x14ac:dyDescent="0.15">
      <c r="A59" s="8">
        <v>2007</v>
      </c>
      <c r="B59" s="4">
        <v>175.82508333333334</v>
      </c>
      <c r="C59" s="5">
        <f t="shared" si="0"/>
        <v>1.5231264405296741</v>
      </c>
    </row>
    <row r="60" spans="1:3" x14ac:dyDescent="0.15">
      <c r="A60" s="8">
        <v>2008</v>
      </c>
      <c r="B60" s="4">
        <v>187.1455</v>
      </c>
      <c r="C60" s="5">
        <f t="shared" si="0"/>
        <v>1.4309926411980696</v>
      </c>
    </row>
    <row r="61" spans="1:3" x14ac:dyDescent="0.15">
      <c r="A61" s="8">
        <v>2009</v>
      </c>
      <c r="B61" s="4">
        <v>192.71225000000001</v>
      </c>
      <c r="C61" s="5">
        <f t="shared" si="0"/>
        <v>1.3896565129270886</v>
      </c>
    </row>
    <row r="62" spans="1:3" x14ac:dyDescent="0.15">
      <c r="A62" s="8">
        <v>2010</v>
      </c>
      <c r="B62" s="4">
        <v>193.09483333333333</v>
      </c>
      <c r="C62" s="5">
        <f t="shared" si="0"/>
        <v>1.3869031538043914</v>
      </c>
    </row>
    <row r="63" spans="1:3" x14ac:dyDescent="0.15">
      <c r="A63" s="8">
        <v>2011</v>
      </c>
      <c r="B63" s="4">
        <v>196.73666666666668</v>
      </c>
      <c r="C63" s="5">
        <f t="shared" si="0"/>
        <v>1.3612299012215989</v>
      </c>
    </row>
    <row r="64" spans="1:3" x14ac:dyDescent="0.15">
      <c r="A64" s="8">
        <v>2012</v>
      </c>
      <c r="B64" s="4">
        <v>196.62975</v>
      </c>
      <c r="C64" s="5">
        <f t="shared" si="0"/>
        <v>1.3619700647197757</v>
      </c>
    </row>
    <row r="65" spans="1:3" x14ac:dyDescent="0.15">
      <c r="A65" s="8">
        <v>2013</v>
      </c>
      <c r="B65" s="4">
        <v>200.75016666666667</v>
      </c>
      <c r="C65" s="5">
        <f t="shared" si="0"/>
        <v>1.3340154968738092</v>
      </c>
    </row>
    <row r="66" spans="1:3" x14ac:dyDescent="0.15">
      <c r="A66" s="8">
        <v>2014</v>
      </c>
      <c r="B66" s="4">
        <v>208.02016666666665</v>
      </c>
      <c r="C66" s="5">
        <f t="shared" si="0"/>
        <v>1.2873936100746644</v>
      </c>
    </row>
    <row r="67" spans="1:3" x14ac:dyDescent="0.15">
      <c r="A67" s="8">
        <v>2015</v>
      </c>
      <c r="B67" s="4">
        <v>209.19049999999999</v>
      </c>
      <c r="C67" s="5">
        <f t="shared" si="0"/>
        <v>1.2801911814032345</v>
      </c>
    </row>
    <row r="68" spans="1:3" x14ac:dyDescent="0.15">
      <c r="A68" s="8">
        <v>2016</v>
      </c>
      <c r="B68" s="4">
        <v>206.98308333333333</v>
      </c>
      <c r="C68" s="5">
        <f t="shared" si="0"/>
        <v>1.2938440621355127</v>
      </c>
    </row>
    <row r="69" spans="1:3" x14ac:dyDescent="0.15">
      <c r="A69" s="8">
        <v>2017</v>
      </c>
      <c r="B69" s="4">
        <v>211.43725000000001</v>
      </c>
      <c r="C69" s="5">
        <f t="shared" si="0"/>
        <v>1.2665877622478221</v>
      </c>
    </row>
    <row r="70" spans="1:3" x14ac:dyDescent="0.15">
      <c r="A70" s="8">
        <v>2018</v>
      </c>
      <c r="B70" s="4">
        <v>212.93183333333334</v>
      </c>
      <c r="C70" s="5">
        <f t="shared" si="0"/>
        <v>1.2576974947381439</v>
      </c>
    </row>
    <row r="71" spans="1:3" x14ac:dyDescent="0.15">
      <c r="A71" s="8">
        <v>2019</v>
      </c>
      <c r="B71" s="4">
        <v>213.36208333333335</v>
      </c>
      <c r="C71" s="5">
        <f t="shared" si="0"/>
        <v>1.2551613161507531</v>
      </c>
    </row>
    <row r="72" spans="1:3" x14ac:dyDescent="0.15">
      <c r="A72" s="8">
        <v>2020</v>
      </c>
      <c r="B72" s="4">
        <v>214.61466666666666</v>
      </c>
      <c r="C72" s="5">
        <f t="shared" si="0"/>
        <v>1.2478356558420984</v>
      </c>
    </row>
    <row r="73" spans="1:3" x14ac:dyDescent="0.15">
      <c r="A73" s="8">
        <v>2021</v>
      </c>
      <c r="B73" s="4">
        <v>223.89158333333333</v>
      </c>
      <c r="C73" s="5">
        <f t="shared" si="0"/>
        <v>1.196131758712085</v>
      </c>
    </row>
    <row r="74" spans="1:3" x14ac:dyDescent="0.15">
      <c r="A74" s="8">
        <v>2022</v>
      </c>
      <c r="B74" s="4">
        <v>253.12725</v>
      </c>
      <c r="C74" s="5">
        <f t="shared" si="0"/>
        <v>1.0579810483989114</v>
      </c>
    </row>
    <row r="75" spans="1:3" x14ac:dyDescent="0.15">
      <c r="A75" s="8">
        <v>2023</v>
      </c>
      <c r="B75" s="4">
        <v>267.80383333333333</v>
      </c>
      <c r="C75" s="5">
        <f t="shared" si="0"/>
        <v>1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14C8E-0549-2A42-BB17-334FEC5416B9}">
  <dimension ref="S27:S28"/>
  <sheetViews>
    <sheetView showGridLines="0" zoomScale="110" zoomScaleNormal="110" workbookViewId="0">
      <selection activeCell="T16" sqref="T16"/>
    </sheetView>
  </sheetViews>
  <sheetFormatPr baseColWidth="10" defaultRowHeight="15" x14ac:dyDescent="0.2"/>
  <cols>
    <col min="19" max="19" width="0" hidden="1" customWidth="1"/>
  </cols>
  <sheetData>
    <row r="27" spans="19:19" x14ac:dyDescent="0.2">
      <c r="S27" t="s">
        <v>42</v>
      </c>
    </row>
    <row r="28" spans="19:19" x14ac:dyDescent="0.2">
      <c r="S28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og col names</vt:lpstr>
      <vt:lpstr>political parties</vt:lpstr>
      <vt:lpstr>CPI - FRED</vt:lpstr>
      <vt:lpstr>visualizations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soa2134</cp:lastModifiedBy>
  <dcterms:created xsi:type="dcterms:W3CDTF">2024-09-16T23:27:17Z</dcterms:created>
  <dcterms:modified xsi:type="dcterms:W3CDTF">2024-11-12T00:44:12Z</dcterms:modified>
</cp:coreProperties>
</file>